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hidePivotFieldList="1"/>
  <mc:AlternateContent xmlns:mc="http://schemas.openxmlformats.org/markup-compatibility/2006">
    <mc:Choice Requires="x15">
      <x15ac:absPath xmlns:x15ac="http://schemas.microsoft.com/office/spreadsheetml/2010/11/ac" url="/Users/rushialmalhotra/Downloads/"/>
    </mc:Choice>
  </mc:AlternateContent>
  <xr:revisionPtr revIDLastSave="0" documentId="13_ncr:1_{068D2E16-EB1F-814A-8493-774BB3A1EDF3}" xr6:coauthVersionLast="47" xr6:coauthVersionMax="47" xr10:uidLastSave="{00000000-0000-0000-0000-000000000000}"/>
  <bookViews>
    <workbookView xWindow="0" yWindow="500" windowWidth="28800" windowHeight="17500" activeTab="1" xr2:uid="{E5B10E55-5272-4849-AAF2-1890C3291260}"/>
  </bookViews>
  <sheets>
    <sheet name="Summary(Specialty)" sheetId="4" state="hidden" r:id="rId1"/>
    <sheet name="Dashboard" sheetId="27" r:id="rId2"/>
    <sheet name="Raw Data" sheetId="5" r:id="rId3"/>
    <sheet name="Descriptive Statistics" sheetId="7" r:id="rId4"/>
    <sheet name="Sheet7" sheetId="26" state="hidden" r:id="rId5"/>
    <sheet name="Combined Ungrouped Data" sheetId="15" r:id="rId6"/>
    <sheet name="1-sample t-test_data" sheetId="16" state="hidden" r:id="rId7"/>
    <sheet name="One-Sample t-test_CI" sheetId="24" state="hidden" r:id="rId8"/>
    <sheet name="1-sample t-test" sheetId="17" r:id="rId9"/>
    <sheet name="Paired t-test_data" sheetId="18" state="hidden" r:id="rId10"/>
    <sheet name="Paired t-test_CI" sheetId="25" state="hidden" r:id="rId11"/>
    <sheet name="Paired t-test" sheetId="19" r:id="rId12"/>
    <sheet name="ANOVA_data" sheetId="21" state="hidden" r:id="rId13"/>
    <sheet name="ANOVA" sheetId="22" r:id="rId14"/>
    <sheet name="NormalityPlotforANOVA" sheetId="28" r:id="rId15"/>
  </sheets>
  <externalReferences>
    <externalReference r:id="rId16"/>
  </externalReferences>
  <definedNames>
    <definedName name="_xlnm._FilterDatabase" localSheetId="6" hidden="1">'1-sample t-test_data'!$A$1:$E$1</definedName>
    <definedName name="_xlnm._FilterDatabase" localSheetId="12" hidden="1">ANOVA_data!$A$1:$E$841</definedName>
    <definedName name="_xlnm._FilterDatabase" localSheetId="5" hidden="1">'Combined Ungrouped Data'!$A$1:$E$14373</definedName>
    <definedName name="_xlnm._FilterDatabase" localSheetId="3" hidden="1">'Descriptive Statistics'!$A$1:$K$72</definedName>
    <definedName name="_xlnm._FilterDatabase" localSheetId="7" hidden="1">'One-Sample t-test_CI'!$A$1:$E$1</definedName>
    <definedName name="_xlnm._FilterDatabase" localSheetId="10" hidden="1">'Paired t-test_CI'!$A$1:$E$337</definedName>
    <definedName name="_xlnm._FilterDatabase" localSheetId="9" hidden="1">'Paired t-test_data'!$A$1:$E$337</definedName>
    <definedName name="_xlchart.v1.0" hidden="1">[1]Sheet7!$C$4</definedName>
    <definedName name="_xlchart.v1.1" hidden="1">[1]Sheet7!$C$5:$C$46</definedName>
    <definedName name="_xlchart.v1.10" hidden="1">[1]Sheet7!$H$4</definedName>
    <definedName name="_xlchart.v1.11" hidden="1">[1]Sheet7!$H$5:$H$46</definedName>
    <definedName name="_xlchart.v1.12" hidden="1">[1]Sheet7!$I$4</definedName>
    <definedName name="_xlchart.v1.13" hidden="1">[1]Sheet7!$I$5:$I$46</definedName>
    <definedName name="_xlchart.v1.14" hidden="1">[1]Sheet7!$J$4</definedName>
    <definedName name="_xlchart.v1.15" hidden="1">[1]Sheet7!$J$5:$J$46</definedName>
    <definedName name="_xlchart.v1.16" hidden="1">[1]Sheet7!$K$4</definedName>
    <definedName name="_xlchart.v1.17" hidden="1">[1]Sheet7!$K$5:$K$46</definedName>
    <definedName name="_xlchart.v1.18" hidden="1">[1]Sheet7!$L$4</definedName>
    <definedName name="_xlchart.v1.19" hidden="1">[1]Sheet7!$L$5:$L$46</definedName>
    <definedName name="_xlchart.v1.2" hidden="1">[1]Sheet7!$D$4</definedName>
    <definedName name="_xlchart.v1.3" hidden="1">[1]Sheet7!$D$5:$D$46</definedName>
    <definedName name="_xlchart.v1.4" hidden="1">[1]Sheet7!$E$4</definedName>
    <definedName name="_xlchart.v1.5" hidden="1">[1]Sheet7!$E$5:$E$46</definedName>
    <definedName name="_xlchart.v1.6" hidden="1">[1]Sheet7!$F$4</definedName>
    <definedName name="_xlchart.v1.7" hidden="1">[1]Sheet7!$F$5:$F$46</definedName>
    <definedName name="_xlchart.v1.8" hidden="1">[1]Sheet7!$G$4</definedName>
    <definedName name="_xlchart.v1.9" hidden="1">[1]Sheet7!$G$5:$G$46</definedName>
  </definedNames>
  <calcPr calcId="191028"/>
  <pivotCaches>
    <pivotCache cacheId="53" r:id="rId17"/>
    <pivotCache cacheId="54" r:id="rId18"/>
    <pivotCache cacheId="55" r:id="rId19"/>
    <pivotCache cacheId="56" r:id="rId20"/>
    <pivotCache cacheId="57"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43" i="28" l="1"/>
  <c r="AN43" i="28" s="1"/>
  <c r="AA43" i="28"/>
  <c r="AB43" i="28" s="1"/>
  <c r="O43" i="28"/>
  <c r="P43" i="28" s="1"/>
  <c r="C43" i="28"/>
  <c r="D43" i="28" s="1"/>
  <c r="AM42" i="28"/>
  <c r="AN42" i="28" s="1"/>
  <c r="AA42" i="28"/>
  <c r="AB42" i="28" s="1"/>
  <c r="O42" i="28"/>
  <c r="P42" i="28" s="1"/>
  <c r="C42" i="28"/>
  <c r="D42" i="28" s="1"/>
  <c r="AM41" i="28"/>
  <c r="AN41" i="28" s="1"/>
  <c r="AA41" i="28"/>
  <c r="AB41" i="28" s="1"/>
  <c r="O41" i="28"/>
  <c r="P41" i="28" s="1"/>
  <c r="C41" i="28"/>
  <c r="D41" i="28" s="1"/>
  <c r="AM40" i="28"/>
  <c r="AN40" i="28" s="1"/>
  <c r="AA40" i="28"/>
  <c r="AB40" i="28" s="1"/>
  <c r="O40" i="28"/>
  <c r="P40" i="28" s="1"/>
  <c r="C40" i="28"/>
  <c r="D40" i="28" s="1"/>
  <c r="AM39" i="28"/>
  <c r="AN39" i="28" s="1"/>
  <c r="AA39" i="28"/>
  <c r="AB39" i="28" s="1"/>
  <c r="O39" i="28"/>
  <c r="P39" i="28" s="1"/>
  <c r="C39" i="28"/>
  <c r="D39" i="28" s="1"/>
  <c r="AM38" i="28"/>
  <c r="AN38" i="28" s="1"/>
  <c r="AA38" i="28"/>
  <c r="AB38" i="28" s="1"/>
  <c r="O38" i="28"/>
  <c r="P38" i="28" s="1"/>
  <c r="C38" i="28"/>
  <c r="D38" i="28" s="1"/>
  <c r="AM37" i="28"/>
  <c r="AN37" i="28" s="1"/>
  <c r="AA37" i="28"/>
  <c r="AB37" i="28" s="1"/>
  <c r="O37" i="28"/>
  <c r="P37" i="28" s="1"/>
  <c r="C37" i="28"/>
  <c r="D37" i="28" s="1"/>
  <c r="AM36" i="28"/>
  <c r="AN36" i="28" s="1"/>
  <c r="AA36" i="28"/>
  <c r="AB36" i="28" s="1"/>
  <c r="O36" i="28"/>
  <c r="P36" i="28" s="1"/>
  <c r="C36" i="28"/>
  <c r="D36" i="28" s="1"/>
  <c r="AM35" i="28"/>
  <c r="AN35" i="28" s="1"/>
  <c r="AA35" i="28"/>
  <c r="AB35" i="28" s="1"/>
  <c r="O35" i="28"/>
  <c r="P35" i="28" s="1"/>
  <c r="C35" i="28"/>
  <c r="D35" i="28" s="1"/>
  <c r="AM34" i="28"/>
  <c r="AN34" i="28" s="1"/>
  <c r="AA34" i="28"/>
  <c r="AB34" i="28" s="1"/>
  <c r="O34" i="28"/>
  <c r="P34" i="28" s="1"/>
  <c r="C34" i="28"/>
  <c r="D34" i="28" s="1"/>
  <c r="AM33" i="28"/>
  <c r="AN33" i="28" s="1"/>
  <c r="AA33" i="28"/>
  <c r="AB33" i="28" s="1"/>
  <c r="O33" i="28"/>
  <c r="P33" i="28" s="1"/>
  <c r="C33" i="28"/>
  <c r="D33" i="28" s="1"/>
  <c r="AM32" i="28"/>
  <c r="AN32" i="28" s="1"/>
  <c r="AA32" i="28"/>
  <c r="AB32" i="28" s="1"/>
  <c r="O32" i="28"/>
  <c r="P32" i="28" s="1"/>
  <c r="C32" i="28"/>
  <c r="D32" i="28" s="1"/>
  <c r="AM31" i="28"/>
  <c r="AN31" i="28" s="1"/>
  <c r="AA31" i="28"/>
  <c r="AB31" i="28" s="1"/>
  <c r="O31" i="28"/>
  <c r="P31" i="28" s="1"/>
  <c r="C31" i="28"/>
  <c r="D31" i="28" s="1"/>
  <c r="AM30" i="28"/>
  <c r="AN30" i="28" s="1"/>
  <c r="AA30" i="28"/>
  <c r="AB30" i="28" s="1"/>
  <c r="O30" i="28"/>
  <c r="P30" i="28" s="1"/>
  <c r="C30" i="28"/>
  <c r="D30" i="28" s="1"/>
  <c r="AM29" i="28"/>
  <c r="AN29" i="28" s="1"/>
  <c r="AA29" i="28"/>
  <c r="AB29" i="28" s="1"/>
  <c r="O29" i="28"/>
  <c r="P29" i="28" s="1"/>
  <c r="C29" i="28"/>
  <c r="D29" i="28" s="1"/>
  <c r="AM28" i="28"/>
  <c r="AN28" i="28" s="1"/>
  <c r="AA28" i="28"/>
  <c r="AB28" i="28" s="1"/>
  <c r="O28" i="28"/>
  <c r="P28" i="28" s="1"/>
  <c r="C28" i="28"/>
  <c r="D28" i="28" s="1"/>
  <c r="AM27" i="28"/>
  <c r="AN27" i="28" s="1"/>
  <c r="AA27" i="28"/>
  <c r="AB27" i="28" s="1"/>
  <c r="O27" i="28"/>
  <c r="P27" i="28" s="1"/>
  <c r="C27" i="28"/>
  <c r="D27" i="28" s="1"/>
  <c r="AM26" i="28"/>
  <c r="AN26" i="28" s="1"/>
  <c r="AA26" i="28"/>
  <c r="AB26" i="28" s="1"/>
  <c r="O26" i="28"/>
  <c r="P26" i="28" s="1"/>
  <c r="C26" i="28"/>
  <c r="D26" i="28" s="1"/>
  <c r="AM25" i="28"/>
  <c r="AN25" i="28" s="1"/>
  <c r="AA25" i="28"/>
  <c r="AB25" i="28" s="1"/>
  <c r="O25" i="28"/>
  <c r="P25" i="28" s="1"/>
  <c r="C25" i="28"/>
  <c r="D25" i="28" s="1"/>
  <c r="AM24" i="28"/>
  <c r="AN24" i="28" s="1"/>
  <c r="AA24" i="28"/>
  <c r="AB24" i="28" s="1"/>
  <c r="O24" i="28"/>
  <c r="P24" i="28" s="1"/>
  <c r="C24" i="28"/>
  <c r="D24" i="28" s="1"/>
  <c r="AM23" i="28"/>
  <c r="AN23" i="28" s="1"/>
  <c r="AA23" i="28"/>
  <c r="AB23" i="28" s="1"/>
  <c r="O23" i="28"/>
  <c r="P23" i="28" s="1"/>
  <c r="C23" i="28"/>
  <c r="D23" i="28" s="1"/>
  <c r="AM22" i="28"/>
  <c r="AN22" i="28" s="1"/>
  <c r="AA22" i="28"/>
  <c r="AB22" i="28" s="1"/>
  <c r="O22" i="28"/>
  <c r="P22" i="28" s="1"/>
  <c r="C22" i="28"/>
  <c r="D22" i="28" s="1"/>
  <c r="AM21" i="28"/>
  <c r="AN21" i="28" s="1"/>
  <c r="AA21" i="28"/>
  <c r="AB21" i="28" s="1"/>
  <c r="O21" i="28"/>
  <c r="P21" i="28" s="1"/>
  <c r="C21" i="28"/>
  <c r="D21" i="28" s="1"/>
  <c r="AM20" i="28"/>
  <c r="AN20" i="28" s="1"/>
  <c r="AA20" i="28"/>
  <c r="AB20" i="28" s="1"/>
  <c r="O20" i="28"/>
  <c r="P20" i="28" s="1"/>
  <c r="C20" i="28"/>
  <c r="D20" i="28" s="1"/>
  <c r="AM19" i="28"/>
  <c r="AN19" i="28" s="1"/>
  <c r="AA19" i="28"/>
  <c r="AB19" i="28" s="1"/>
  <c r="O19" i="28"/>
  <c r="P19" i="28" s="1"/>
  <c r="C19" i="28"/>
  <c r="D19" i="28" s="1"/>
  <c r="AM18" i="28"/>
  <c r="AN18" i="28" s="1"/>
  <c r="AA18" i="28"/>
  <c r="AB18" i="28" s="1"/>
  <c r="O18" i="28"/>
  <c r="P18" i="28" s="1"/>
  <c r="C18" i="28"/>
  <c r="D18" i="28" s="1"/>
  <c r="AM17" i="28"/>
  <c r="AN17" i="28" s="1"/>
  <c r="AA17" i="28"/>
  <c r="AB17" i="28" s="1"/>
  <c r="O17" i="28"/>
  <c r="P17" i="28" s="1"/>
  <c r="C17" i="28"/>
  <c r="D17" i="28" s="1"/>
  <c r="AM16" i="28"/>
  <c r="AN16" i="28" s="1"/>
  <c r="AA16" i="28"/>
  <c r="AB16" i="28" s="1"/>
  <c r="O16" i="28"/>
  <c r="P16" i="28" s="1"/>
  <c r="C16" i="28"/>
  <c r="D16" i="28" s="1"/>
  <c r="AM15" i="28"/>
  <c r="AN15" i="28" s="1"/>
  <c r="AA15" i="28"/>
  <c r="AB15" i="28" s="1"/>
  <c r="O15" i="28"/>
  <c r="P15" i="28" s="1"/>
  <c r="C15" i="28"/>
  <c r="D15" i="28" s="1"/>
  <c r="AM14" i="28"/>
  <c r="AN14" i="28" s="1"/>
  <c r="AA14" i="28"/>
  <c r="AB14" i="28" s="1"/>
  <c r="O14" i="28"/>
  <c r="P14" i="28" s="1"/>
  <c r="C14" i="28"/>
  <c r="D14" i="28" s="1"/>
  <c r="AM13" i="28"/>
  <c r="AN13" i="28" s="1"/>
  <c r="AA13" i="28"/>
  <c r="AB13" i="28" s="1"/>
  <c r="O13" i="28"/>
  <c r="P13" i="28" s="1"/>
  <c r="C13" i="28"/>
  <c r="D13" i="28" s="1"/>
  <c r="AM12" i="28"/>
  <c r="AN12" i="28" s="1"/>
  <c r="AA12" i="28"/>
  <c r="AB12" i="28" s="1"/>
  <c r="O12" i="28"/>
  <c r="P12" i="28" s="1"/>
  <c r="C12" i="28"/>
  <c r="D12" i="28" s="1"/>
  <c r="AM11" i="28"/>
  <c r="AN11" i="28" s="1"/>
  <c r="AA11" i="28"/>
  <c r="AB11" i="28" s="1"/>
  <c r="O11" i="28"/>
  <c r="P11" i="28" s="1"/>
  <c r="C11" i="28"/>
  <c r="D11" i="28" s="1"/>
  <c r="AM10" i="28"/>
  <c r="AN10" i="28" s="1"/>
  <c r="AA10" i="28"/>
  <c r="AB10" i="28" s="1"/>
  <c r="O10" i="28"/>
  <c r="P10" i="28" s="1"/>
  <c r="C10" i="28"/>
  <c r="D10" i="28" s="1"/>
  <c r="AM9" i="28"/>
  <c r="AN9" i="28" s="1"/>
  <c r="AA9" i="28"/>
  <c r="AB9" i="28" s="1"/>
  <c r="O9" i="28"/>
  <c r="P9" i="28" s="1"/>
  <c r="C9" i="28"/>
  <c r="D9" i="28" s="1"/>
  <c r="AM8" i="28"/>
  <c r="AN8" i="28" s="1"/>
  <c r="AA8" i="28"/>
  <c r="AB8" i="28" s="1"/>
  <c r="O8" i="28"/>
  <c r="P8" i="28" s="1"/>
  <c r="C8" i="28"/>
  <c r="D8" i="28" s="1"/>
  <c r="AM7" i="28"/>
  <c r="AN7" i="28" s="1"/>
  <c r="AA7" i="28"/>
  <c r="AB7" i="28" s="1"/>
  <c r="O7" i="28"/>
  <c r="P7" i="28" s="1"/>
  <c r="C7" i="28"/>
  <c r="D7" i="28" s="1"/>
  <c r="AM6" i="28"/>
  <c r="AN6" i="28" s="1"/>
  <c r="AA6" i="28"/>
  <c r="AB6" i="28" s="1"/>
  <c r="O6" i="28"/>
  <c r="P6" i="28" s="1"/>
  <c r="C6" i="28"/>
  <c r="D6" i="28" s="1"/>
  <c r="AM5" i="28"/>
  <c r="AN5" i="28" s="1"/>
  <c r="AA5" i="28"/>
  <c r="AB5" i="28" s="1"/>
  <c r="O5" i="28"/>
  <c r="P5" i="28" s="1"/>
  <c r="C5" i="28"/>
  <c r="D5" i="28" s="1"/>
  <c r="AM4" i="28"/>
  <c r="AN4" i="28" s="1"/>
  <c r="AA4" i="28"/>
  <c r="AB4" i="28" s="1"/>
  <c r="O4" i="28"/>
  <c r="P4" i="28" s="1"/>
  <c r="C4" i="28"/>
  <c r="D4" i="28" s="1"/>
  <c r="AM3" i="28"/>
  <c r="AN3" i="28" s="1"/>
  <c r="AA3" i="28"/>
  <c r="AB3" i="28" s="1"/>
  <c r="O3" i="28"/>
  <c r="P3" i="28" s="1"/>
  <c r="C3" i="28"/>
  <c r="D3" i="28" s="1"/>
  <c r="AM2" i="28"/>
  <c r="AN2" i="28" s="1"/>
  <c r="AA2" i="28"/>
  <c r="AB2" i="28" s="1"/>
  <c r="O2" i="28"/>
  <c r="P2" i="28" s="1"/>
  <c r="C2" i="28"/>
  <c r="D2" i="28" s="1"/>
  <c r="S16" i="26"/>
  <c r="R16" i="26"/>
  <c r="O32" i="19"/>
  <c r="O33" i="19"/>
  <c r="O34" i="19"/>
  <c r="O35" i="19"/>
  <c r="N41" i="19" s="1"/>
  <c r="Q41" i="19" s="1"/>
  <c r="M40" i="19"/>
  <c r="O40" i="19"/>
  <c r="P40" i="19"/>
  <c r="M41" i="19"/>
  <c r="O41" i="19"/>
  <c r="P41" i="19"/>
  <c r="M42" i="19"/>
  <c r="N42" i="19"/>
  <c r="Q42" i="19" s="1"/>
  <c r="R42" i="19" s="1"/>
  <c r="O42" i="19"/>
  <c r="P42" i="19"/>
  <c r="S42" i="19" s="1"/>
  <c r="P45" i="25"/>
  <c r="P44" i="25"/>
  <c r="P43" i="25"/>
  <c r="P42" i="25"/>
  <c r="P41" i="25"/>
  <c r="P40" i="25"/>
  <c r="P39" i="25"/>
  <c r="P38" i="25"/>
  <c r="P37" i="25"/>
  <c r="P36" i="25"/>
  <c r="P35" i="25"/>
  <c r="P34" i="25"/>
  <c r="P33" i="25"/>
  <c r="P32" i="25"/>
  <c r="P31" i="25"/>
  <c r="P30" i="25"/>
  <c r="P29" i="25"/>
  <c r="P28" i="25"/>
  <c r="P27" i="25"/>
  <c r="P26" i="25"/>
  <c r="P25" i="25"/>
  <c r="P24" i="25"/>
  <c r="P23" i="25"/>
  <c r="P22" i="25"/>
  <c r="P21" i="25"/>
  <c r="P20" i="25"/>
  <c r="P19" i="25"/>
  <c r="P18" i="25"/>
  <c r="P17" i="25"/>
  <c r="P16" i="25"/>
  <c r="P15" i="25"/>
  <c r="P14" i="25"/>
  <c r="P13" i="25"/>
  <c r="P12" i="25"/>
  <c r="P11" i="25"/>
  <c r="P10" i="25"/>
  <c r="P9" i="25"/>
  <c r="P8" i="25"/>
  <c r="P7" i="25"/>
  <c r="P6" i="25"/>
  <c r="P5" i="25"/>
  <c r="P4" i="25"/>
  <c r="T16" i="17"/>
  <c r="T15" i="17"/>
  <c r="T14" i="17"/>
  <c r="V8" i="17"/>
  <c r="V15" i="17" s="1"/>
  <c r="V7" i="17"/>
  <c r="W14" i="17" s="1"/>
  <c r="V6" i="17"/>
  <c r="V9" i="17" s="1"/>
  <c r="R41" i="19" l="1"/>
  <c r="N40" i="19"/>
  <c r="Q40" i="19" s="1"/>
  <c r="R40" i="19" s="1"/>
  <c r="S41" i="19"/>
  <c r="U14" i="17"/>
  <c r="X14" i="17" s="1"/>
  <c r="Y14" i="17" s="1"/>
  <c r="U15" i="17"/>
  <c r="X15" i="17" s="1"/>
  <c r="U16" i="17"/>
  <c r="X16" i="17" s="1"/>
  <c r="W16" i="17"/>
  <c r="V14" i="17"/>
  <c r="W15" i="17"/>
  <c r="V16" i="17"/>
  <c r="S40" i="19" l="1"/>
  <c r="Z16" i="17"/>
  <c r="Y16" i="17"/>
  <c r="Y15" i="17"/>
  <c r="Z15" i="17"/>
  <c r="Z14" i="17"/>
  <c r="AG51" i="22" l="1"/>
  <c r="AF51" i="22"/>
  <c r="AE51" i="22"/>
  <c r="AD51" i="22"/>
  <c r="O17" i="22"/>
  <c r="O14" i="22"/>
  <c r="R12" i="22"/>
  <c r="Q12" i="22"/>
  <c r="P12" i="22"/>
  <c r="O12" i="22"/>
  <c r="R11" i="22"/>
  <c r="Q11" i="22"/>
  <c r="P11" i="22"/>
  <c r="O11" i="22"/>
  <c r="R9" i="22"/>
  <c r="R10" i="22" s="1"/>
  <c r="Q9" i="22"/>
  <c r="Q10" i="22" s="1"/>
  <c r="P9" i="22"/>
  <c r="P10" i="22" s="1"/>
  <c r="O9" i="22"/>
  <c r="W47" i="19"/>
  <c r="V47" i="19"/>
  <c r="X45" i="19"/>
  <c r="O15" i="22" l="1"/>
  <c r="P13" i="22"/>
  <c r="R13" i="22"/>
  <c r="O13" i="22"/>
  <c r="O28" i="22" s="1"/>
  <c r="O30" i="22" s="1"/>
  <c r="Q13" i="22"/>
  <c r="U29" i="22"/>
  <c r="O18" i="22"/>
  <c r="O34" i="22" s="1"/>
  <c r="O10" i="22"/>
  <c r="O29" i="22" s="1"/>
  <c r="U31" i="22" l="1"/>
  <c r="O31" i="22"/>
  <c r="U30" i="22"/>
  <c r="O33" i="22"/>
  <c r="O36" i="22" s="1"/>
  <c r="X44" i="19"/>
  <c r="X43" i="19"/>
  <c r="X42" i="19"/>
  <c r="X41" i="19"/>
  <c r="X40" i="19"/>
  <c r="X39" i="19"/>
  <c r="X38" i="19"/>
  <c r="X37" i="19"/>
  <c r="X36" i="19"/>
  <c r="X35" i="19"/>
  <c r="X34" i="19"/>
  <c r="X33" i="19"/>
  <c r="X32" i="19"/>
  <c r="X31" i="19"/>
  <c r="X30" i="19"/>
  <c r="X29" i="19"/>
  <c r="N29" i="19"/>
  <c r="X28" i="19"/>
  <c r="X27" i="19"/>
  <c r="X26" i="19"/>
  <c r="N26" i="19"/>
  <c r="X25" i="19"/>
  <c r="X24" i="19"/>
  <c r="X23" i="19"/>
  <c r="X22" i="19"/>
  <c r="X21" i="19"/>
  <c r="X20" i="19"/>
  <c r="X19" i="19"/>
  <c r="X18" i="19"/>
  <c r="X17" i="19"/>
  <c r="X16" i="19"/>
  <c r="X15" i="19"/>
  <c r="X14" i="19"/>
  <c r="X13" i="19"/>
  <c r="X12" i="19"/>
  <c r="X11" i="19"/>
  <c r="X10" i="19"/>
  <c r="X9" i="19"/>
  <c r="X8" i="19"/>
  <c r="X7" i="19"/>
  <c r="X6" i="19"/>
  <c r="X5" i="19"/>
  <c r="X4" i="19"/>
  <c r="R36" i="17"/>
  <c r="R32" i="17"/>
  <c r="R34" i="17" s="1"/>
  <c r="R31" i="17"/>
  <c r="N27" i="17"/>
  <c r="N21" i="17"/>
  <c r="N23" i="17" s="1"/>
  <c r="N26" i="17" s="1"/>
  <c r="N20" i="17"/>
  <c r="N24" i="17" s="1"/>
  <c r="N12" i="19" l="1"/>
  <c r="N23" i="19" s="1"/>
  <c r="N11" i="19"/>
  <c r="X47" i="19"/>
  <c r="R35" i="17"/>
  <c r="R37" i="17" s="1"/>
  <c r="N25" i="19" l="1"/>
  <c r="N28" i="19" s="1"/>
  <c r="G48" i="7"/>
  <c r="I52" i="7"/>
  <c r="I56" i="7"/>
  <c r="G63" i="7"/>
  <c r="E17" i="7"/>
  <c r="H16" i="7"/>
  <c r="D56" i="7"/>
  <c r="C10" i="7"/>
  <c r="H42" i="7"/>
  <c r="E36" i="7"/>
  <c r="D37" i="7"/>
  <c r="D4" i="7"/>
  <c r="D26" i="7"/>
  <c r="B52" i="4"/>
  <c r="K41" i="7" s="1"/>
  <c r="BT51" i="4"/>
  <c r="G6" i="7" s="1"/>
  <c r="BS51" i="4"/>
  <c r="G2" i="7" s="1"/>
  <c r="BR51" i="4"/>
  <c r="G45" i="7" s="1"/>
  <c r="BQ51" i="4"/>
  <c r="G29" i="7" s="1"/>
  <c r="BP51" i="4"/>
  <c r="G5" i="7" s="1"/>
  <c r="BO51" i="4"/>
  <c r="G72" i="7" s="1"/>
  <c r="BN51" i="4"/>
  <c r="G18" i="7" s="1"/>
  <c r="BM51" i="4"/>
  <c r="G59" i="7" s="1"/>
  <c r="BL51" i="4"/>
  <c r="G56" i="7" s="1"/>
  <c r="BK51" i="4"/>
  <c r="G30" i="7" s="1"/>
  <c r="BJ51" i="4"/>
  <c r="G68" i="7" s="1"/>
  <c r="BI51" i="4"/>
  <c r="G66" i="7" s="1"/>
  <c r="BH51" i="4"/>
  <c r="G39" i="7" s="1"/>
  <c r="BG51" i="4"/>
  <c r="G27" i="7" s="1"/>
  <c r="BF51" i="4"/>
  <c r="G10" i="7" s="1"/>
  <c r="BE51" i="4"/>
  <c r="G36" i="7" s="1"/>
  <c r="BD51" i="4"/>
  <c r="G12" i="7" s="1"/>
  <c r="BC51" i="4"/>
  <c r="G69" i="7" s="1"/>
  <c r="BB51" i="4"/>
  <c r="G13" i="7" s="1"/>
  <c r="BA51" i="4"/>
  <c r="G57" i="7" s="1"/>
  <c r="AZ51" i="4"/>
  <c r="G38" i="7" s="1"/>
  <c r="AY51" i="4"/>
  <c r="G44" i="7" s="1"/>
  <c r="AX51" i="4"/>
  <c r="G61" i="7" s="1"/>
  <c r="AW51" i="4"/>
  <c r="G49" i="7" s="1"/>
  <c r="AV51" i="4"/>
  <c r="G21" i="7" s="1"/>
  <c r="AU51" i="4"/>
  <c r="G14" i="7" s="1"/>
  <c r="AT51" i="4"/>
  <c r="G67" i="7" s="1"/>
  <c r="AS51" i="4"/>
  <c r="G60" i="7" s="1"/>
  <c r="AR51" i="4"/>
  <c r="G54" i="7" s="1"/>
  <c r="AQ51" i="4"/>
  <c r="G51" i="7" s="1"/>
  <c r="AP51" i="4"/>
  <c r="G8" i="7" s="1"/>
  <c r="AO51" i="4"/>
  <c r="G22" i="7" s="1"/>
  <c r="AN51" i="4"/>
  <c r="G70" i="7" s="1"/>
  <c r="AM51" i="4"/>
  <c r="G28" i="7" s="1"/>
  <c r="AL51" i="4"/>
  <c r="G31" i="7" s="1"/>
  <c r="AK51" i="4"/>
  <c r="G25" i="7" s="1"/>
  <c r="AJ51" i="4"/>
  <c r="G15" i="7" s="1"/>
  <c r="AI51" i="4"/>
  <c r="G71" i="7" s="1"/>
  <c r="AH51" i="4"/>
  <c r="G4" i="7" s="1"/>
  <c r="AG51" i="4"/>
  <c r="G7" i="7" s="1"/>
  <c r="AF51" i="4"/>
  <c r="G9" i="7" s="1"/>
  <c r="AE51" i="4"/>
  <c r="G20" i="7" s="1"/>
  <c r="AD51" i="4"/>
  <c r="G65" i="7" s="1"/>
  <c r="AC51" i="4"/>
  <c r="G58" i="7" s="1"/>
  <c r="AB51" i="4"/>
  <c r="G35" i="7" s="1"/>
  <c r="AA51" i="4"/>
  <c r="G19" i="7" s="1"/>
  <c r="Z51" i="4"/>
  <c r="G46" i="7" s="1"/>
  <c r="Y51" i="4"/>
  <c r="G53" i="7" s="1"/>
  <c r="X51" i="4"/>
  <c r="G17" i="7" s="1"/>
  <c r="W51" i="4"/>
  <c r="G40" i="7" s="1"/>
  <c r="V51" i="4"/>
  <c r="G32" i="7" s="1"/>
  <c r="U51" i="4"/>
  <c r="G47" i="7" s="1"/>
  <c r="T51" i="4"/>
  <c r="G24" i="7" s="1"/>
  <c r="S51" i="4"/>
  <c r="G26" i="7" s="1"/>
  <c r="R51" i="4"/>
  <c r="G11" i="7" s="1"/>
  <c r="Q51" i="4"/>
  <c r="G37" i="7" s="1"/>
  <c r="P51" i="4"/>
  <c r="G34" i="7" s="1"/>
  <c r="O51" i="4"/>
  <c r="G52" i="7" s="1"/>
  <c r="N51" i="4"/>
  <c r="G50" i="7" s="1"/>
  <c r="M51" i="4"/>
  <c r="G23" i="7" s="1"/>
  <c r="L51" i="4"/>
  <c r="G55" i="7" s="1"/>
  <c r="K51" i="4"/>
  <c r="J51" i="4"/>
  <c r="G42" i="7" s="1"/>
  <c r="I51" i="4"/>
  <c r="G43" i="7" s="1"/>
  <c r="H51" i="4"/>
  <c r="G51" i="4"/>
  <c r="G62" i="7" s="1"/>
  <c r="F51" i="4"/>
  <c r="G3" i="7" s="1"/>
  <c r="E51" i="4"/>
  <c r="G16" i="7" s="1"/>
  <c r="D51" i="4"/>
  <c r="G33" i="7" s="1"/>
  <c r="C51" i="4"/>
  <c r="G64" i="7" s="1"/>
  <c r="BT50" i="4"/>
  <c r="I6" i="7" s="1"/>
  <c r="BS50" i="4"/>
  <c r="I2" i="7" s="1"/>
  <c r="BR50" i="4"/>
  <c r="I45" i="7" s="1"/>
  <c r="BQ50" i="4"/>
  <c r="I29" i="7" s="1"/>
  <c r="BP50" i="4"/>
  <c r="I5" i="7" s="1"/>
  <c r="BO50" i="4"/>
  <c r="I72" i="7" s="1"/>
  <c r="BN50" i="4"/>
  <c r="I18" i="7" s="1"/>
  <c r="BM50" i="4"/>
  <c r="I59" i="7" s="1"/>
  <c r="BL50" i="4"/>
  <c r="BK50" i="4"/>
  <c r="I30" i="7" s="1"/>
  <c r="BJ50" i="4"/>
  <c r="I68" i="7" s="1"/>
  <c r="BI50" i="4"/>
  <c r="I66" i="7" s="1"/>
  <c r="BH50" i="4"/>
  <c r="I39" i="7" s="1"/>
  <c r="BG50" i="4"/>
  <c r="I27" i="7" s="1"/>
  <c r="BF50" i="4"/>
  <c r="I10" i="7" s="1"/>
  <c r="BE50" i="4"/>
  <c r="I36" i="7" s="1"/>
  <c r="BD50" i="4"/>
  <c r="I12" i="7" s="1"/>
  <c r="BC50" i="4"/>
  <c r="I69" i="7" s="1"/>
  <c r="BB50" i="4"/>
  <c r="I13" i="7" s="1"/>
  <c r="BA50" i="4"/>
  <c r="I57" i="7" s="1"/>
  <c r="AZ50" i="4"/>
  <c r="I38" i="7" s="1"/>
  <c r="AY50" i="4"/>
  <c r="I44" i="7" s="1"/>
  <c r="AX50" i="4"/>
  <c r="I61" i="7" s="1"/>
  <c r="AW50" i="4"/>
  <c r="I49" i="7" s="1"/>
  <c r="AV50" i="4"/>
  <c r="I21" i="7" s="1"/>
  <c r="AU50" i="4"/>
  <c r="I14" i="7" s="1"/>
  <c r="AT50" i="4"/>
  <c r="I67" i="7" s="1"/>
  <c r="AS50" i="4"/>
  <c r="I60" i="7" s="1"/>
  <c r="AR50" i="4"/>
  <c r="I54" i="7" s="1"/>
  <c r="AQ50" i="4"/>
  <c r="I51" i="7" s="1"/>
  <c r="AP50" i="4"/>
  <c r="I8" i="7" s="1"/>
  <c r="AO50" i="4"/>
  <c r="I22" i="7" s="1"/>
  <c r="AN50" i="4"/>
  <c r="I70" i="7" s="1"/>
  <c r="AM50" i="4"/>
  <c r="I28" i="7" s="1"/>
  <c r="AL50" i="4"/>
  <c r="I31" i="7" s="1"/>
  <c r="AK50" i="4"/>
  <c r="I25" i="7" s="1"/>
  <c r="AJ50" i="4"/>
  <c r="I15" i="7" s="1"/>
  <c r="AI50" i="4"/>
  <c r="I71" i="7" s="1"/>
  <c r="AH50" i="4"/>
  <c r="I4" i="7" s="1"/>
  <c r="AG50" i="4"/>
  <c r="I7" i="7" s="1"/>
  <c r="AF50" i="4"/>
  <c r="I9" i="7" s="1"/>
  <c r="AE50" i="4"/>
  <c r="I20" i="7" s="1"/>
  <c r="AD50" i="4"/>
  <c r="I65" i="7" s="1"/>
  <c r="AC50" i="4"/>
  <c r="I58" i="7" s="1"/>
  <c r="AB50" i="4"/>
  <c r="I35" i="7" s="1"/>
  <c r="AA50" i="4"/>
  <c r="I19" i="7" s="1"/>
  <c r="Z50" i="4"/>
  <c r="I46" i="7" s="1"/>
  <c r="Y50" i="4"/>
  <c r="I53" i="7" s="1"/>
  <c r="X50" i="4"/>
  <c r="I17" i="7" s="1"/>
  <c r="W50" i="4"/>
  <c r="I40" i="7" s="1"/>
  <c r="V50" i="4"/>
  <c r="I32" i="7" s="1"/>
  <c r="U50" i="4"/>
  <c r="I47" i="7" s="1"/>
  <c r="T50" i="4"/>
  <c r="I24" i="7" s="1"/>
  <c r="S50" i="4"/>
  <c r="I26" i="7" s="1"/>
  <c r="R50" i="4"/>
  <c r="I11" i="7" s="1"/>
  <c r="Q50" i="4"/>
  <c r="I37" i="7" s="1"/>
  <c r="P50" i="4"/>
  <c r="I34" i="7" s="1"/>
  <c r="O50" i="4"/>
  <c r="N50" i="4"/>
  <c r="I50" i="7" s="1"/>
  <c r="M50" i="4"/>
  <c r="I23" i="7" s="1"/>
  <c r="L50" i="4"/>
  <c r="I55" i="7" s="1"/>
  <c r="K50" i="4"/>
  <c r="I48" i="7" s="1"/>
  <c r="J50" i="4"/>
  <c r="I42" i="7" s="1"/>
  <c r="I50" i="4"/>
  <c r="I43" i="7" s="1"/>
  <c r="H50" i="4"/>
  <c r="I63" i="7" s="1"/>
  <c r="G50" i="4"/>
  <c r="I62" i="7" s="1"/>
  <c r="F50" i="4"/>
  <c r="I3" i="7" s="1"/>
  <c r="E50" i="4"/>
  <c r="I16" i="7" s="1"/>
  <c r="D50" i="4"/>
  <c r="I33" i="7" s="1"/>
  <c r="C50" i="4"/>
  <c r="I64" i="7" s="1"/>
  <c r="BT49" i="4"/>
  <c r="J6" i="7" s="1"/>
  <c r="BS49" i="4"/>
  <c r="BS52" i="4" s="1"/>
  <c r="K2" i="7" s="1"/>
  <c r="BR49" i="4"/>
  <c r="BR52" i="4" s="1"/>
  <c r="K45" i="7" s="1"/>
  <c r="BQ49" i="4"/>
  <c r="J29" i="7" s="1"/>
  <c r="BP49" i="4"/>
  <c r="J5" i="7" s="1"/>
  <c r="BO49" i="4"/>
  <c r="J72" i="7" s="1"/>
  <c r="BN49" i="4"/>
  <c r="J18" i="7" s="1"/>
  <c r="BM49" i="4"/>
  <c r="J59" i="7" s="1"/>
  <c r="BL49" i="4"/>
  <c r="J56" i="7" s="1"/>
  <c r="BK49" i="4"/>
  <c r="J30" i="7" s="1"/>
  <c r="BJ49" i="4"/>
  <c r="J68" i="7" s="1"/>
  <c r="BI49" i="4"/>
  <c r="J66" i="7" s="1"/>
  <c r="BH49" i="4"/>
  <c r="J39" i="7" s="1"/>
  <c r="BG49" i="4"/>
  <c r="BG52" i="4" s="1"/>
  <c r="K27" i="7" s="1"/>
  <c r="BF49" i="4"/>
  <c r="BF52" i="4" s="1"/>
  <c r="K10" i="7" s="1"/>
  <c r="BE49" i="4"/>
  <c r="J36" i="7" s="1"/>
  <c r="BD49" i="4"/>
  <c r="J12" i="7" s="1"/>
  <c r="BC49" i="4"/>
  <c r="J69" i="7" s="1"/>
  <c r="BB49" i="4"/>
  <c r="J13" i="7" s="1"/>
  <c r="BA49" i="4"/>
  <c r="J57" i="7" s="1"/>
  <c r="AZ49" i="4"/>
  <c r="AZ52" i="4" s="1"/>
  <c r="K38" i="7" s="1"/>
  <c r="AY49" i="4"/>
  <c r="J44" i="7" s="1"/>
  <c r="AX49" i="4"/>
  <c r="J61" i="7" s="1"/>
  <c r="AW49" i="4"/>
  <c r="AW52" i="4" s="1"/>
  <c r="K49" i="7" s="1"/>
  <c r="AV49" i="4"/>
  <c r="AV52" i="4" s="1"/>
  <c r="K21" i="7" s="1"/>
  <c r="AU49" i="4"/>
  <c r="AU52" i="4" s="1"/>
  <c r="K14" i="7" s="1"/>
  <c r="AT49" i="4"/>
  <c r="AT52" i="4" s="1"/>
  <c r="K67" i="7" s="1"/>
  <c r="AS49" i="4"/>
  <c r="AS52" i="4" s="1"/>
  <c r="K60" i="7" s="1"/>
  <c r="AR49" i="4"/>
  <c r="J54" i="7" s="1"/>
  <c r="AQ49" i="4"/>
  <c r="J51" i="7" s="1"/>
  <c r="AP49" i="4"/>
  <c r="J8" i="7" s="1"/>
  <c r="AO49" i="4"/>
  <c r="AO52" i="4" s="1"/>
  <c r="K22" i="7" s="1"/>
  <c r="AN49" i="4"/>
  <c r="J70" i="7" s="1"/>
  <c r="AM49" i="4"/>
  <c r="J28" i="7" s="1"/>
  <c r="AL49" i="4"/>
  <c r="AL52" i="4" s="1"/>
  <c r="K31" i="7" s="1"/>
  <c r="AK49" i="4"/>
  <c r="J25" i="7" s="1"/>
  <c r="AJ49" i="4"/>
  <c r="J15" i="7" s="1"/>
  <c r="AI49" i="4"/>
  <c r="J71" i="7" s="1"/>
  <c r="AH49" i="4"/>
  <c r="AH52" i="4" s="1"/>
  <c r="K4" i="7" s="1"/>
  <c r="AG49" i="4"/>
  <c r="J7" i="7" s="1"/>
  <c r="AF49" i="4"/>
  <c r="J9" i="7" s="1"/>
  <c r="AE49" i="4"/>
  <c r="J20" i="7" s="1"/>
  <c r="AD49" i="4"/>
  <c r="J65" i="7" s="1"/>
  <c r="AC49" i="4"/>
  <c r="J58" i="7" s="1"/>
  <c r="AB49" i="4"/>
  <c r="J35" i="7" s="1"/>
  <c r="AA49" i="4"/>
  <c r="J19" i="7" s="1"/>
  <c r="Z49" i="4"/>
  <c r="Z52" i="4" s="1"/>
  <c r="K46" i="7" s="1"/>
  <c r="Y49" i="4"/>
  <c r="Y52" i="4" s="1"/>
  <c r="K53" i="7" s="1"/>
  <c r="X49" i="4"/>
  <c r="J17" i="7" s="1"/>
  <c r="W49" i="4"/>
  <c r="J40" i="7" s="1"/>
  <c r="V49" i="4"/>
  <c r="J32" i="7" s="1"/>
  <c r="U49" i="4"/>
  <c r="J47" i="7" s="1"/>
  <c r="T49" i="4"/>
  <c r="J24" i="7" s="1"/>
  <c r="S49" i="4"/>
  <c r="J26" i="7" s="1"/>
  <c r="R49" i="4"/>
  <c r="J11" i="7" s="1"/>
  <c r="Q49" i="4"/>
  <c r="J37" i="7" s="1"/>
  <c r="P49" i="4"/>
  <c r="J34" i="7" s="1"/>
  <c r="O49" i="4"/>
  <c r="O52" i="4" s="1"/>
  <c r="K52" i="7" s="1"/>
  <c r="N49" i="4"/>
  <c r="J50" i="7" s="1"/>
  <c r="M49" i="4"/>
  <c r="J23" i="7" s="1"/>
  <c r="L49" i="4"/>
  <c r="J55" i="7" s="1"/>
  <c r="K49" i="4"/>
  <c r="J48" i="7" s="1"/>
  <c r="J49" i="4"/>
  <c r="J42" i="7" s="1"/>
  <c r="I49" i="4"/>
  <c r="J43" i="7" s="1"/>
  <c r="H49" i="4"/>
  <c r="H52" i="4" s="1"/>
  <c r="K63" i="7" s="1"/>
  <c r="G49" i="4"/>
  <c r="J62" i="7" s="1"/>
  <c r="F49" i="4"/>
  <c r="J3" i="7" s="1"/>
  <c r="E49" i="4"/>
  <c r="E52" i="4" s="1"/>
  <c r="K16" i="7" s="1"/>
  <c r="D49" i="4"/>
  <c r="J33" i="7" s="1"/>
  <c r="C49" i="4"/>
  <c r="J64" i="7" s="1"/>
  <c r="B49" i="4"/>
  <c r="J41" i="7" s="1"/>
  <c r="B51" i="4"/>
  <c r="G41" i="7" s="1"/>
  <c r="B50" i="4"/>
  <c r="I41" i="7" s="1"/>
  <c r="BT47" i="4"/>
  <c r="E6" i="7" s="1"/>
  <c r="BS47" i="4"/>
  <c r="E2" i="7" s="1"/>
  <c r="BR47" i="4"/>
  <c r="E45" i="7" s="1"/>
  <c r="BQ47" i="4"/>
  <c r="E29" i="7" s="1"/>
  <c r="BP47" i="4"/>
  <c r="E5" i="7" s="1"/>
  <c r="BO47" i="4"/>
  <c r="E72" i="7" s="1"/>
  <c r="BN47" i="4"/>
  <c r="BM47" i="4"/>
  <c r="E59" i="7" s="1"/>
  <c r="BL47" i="4"/>
  <c r="BK47" i="4"/>
  <c r="E30" i="7" s="1"/>
  <c r="BJ47" i="4"/>
  <c r="E68" i="7" s="1"/>
  <c r="BI47" i="4"/>
  <c r="E66" i="7" s="1"/>
  <c r="BH47" i="4"/>
  <c r="E39" i="7" s="1"/>
  <c r="BG47" i="4"/>
  <c r="E27" i="7" s="1"/>
  <c r="BF47" i="4"/>
  <c r="E10" i="7" s="1"/>
  <c r="BE47" i="4"/>
  <c r="BD47" i="4"/>
  <c r="E12" i="7" s="1"/>
  <c r="BC47" i="4"/>
  <c r="BB47" i="4"/>
  <c r="E13" i="7" s="1"/>
  <c r="BA47" i="4"/>
  <c r="E57" i="7" s="1"/>
  <c r="AZ47" i="4"/>
  <c r="E38" i="7" s="1"/>
  <c r="AY47" i="4"/>
  <c r="E44" i="7" s="1"/>
  <c r="AX47" i="4"/>
  <c r="E61" i="7" s="1"/>
  <c r="AW47" i="4"/>
  <c r="E49" i="7" s="1"/>
  <c r="AV47" i="4"/>
  <c r="E21" i="7" s="1"/>
  <c r="AU47" i="4"/>
  <c r="E14" i="7" s="1"/>
  <c r="AT47" i="4"/>
  <c r="E67" i="7" s="1"/>
  <c r="AS47" i="4"/>
  <c r="E60" i="7" s="1"/>
  <c r="AR47" i="4"/>
  <c r="AR48" i="4" s="1"/>
  <c r="F54" i="7" s="1"/>
  <c r="AQ47" i="4"/>
  <c r="E51" i="7" s="1"/>
  <c r="AP47" i="4"/>
  <c r="AO47" i="4"/>
  <c r="E22" i="7" s="1"/>
  <c r="AN47" i="4"/>
  <c r="E70" i="7" s="1"/>
  <c r="AM47" i="4"/>
  <c r="E28" i="7" s="1"/>
  <c r="AL47" i="4"/>
  <c r="E31" i="7" s="1"/>
  <c r="AK47" i="4"/>
  <c r="E25" i="7" s="1"/>
  <c r="AJ47" i="4"/>
  <c r="E15" i="7" s="1"/>
  <c r="AI47" i="4"/>
  <c r="E71" i="7" s="1"/>
  <c r="AH47" i="4"/>
  <c r="E4" i="7" s="1"/>
  <c r="AG47" i="4"/>
  <c r="AF47" i="4"/>
  <c r="E9" i="7" s="1"/>
  <c r="AE47" i="4"/>
  <c r="AD47" i="4"/>
  <c r="E65" i="7" s="1"/>
  <c r="AC47" i="4"/>
  <c r="E58" i="7" s="1"/>
  <c r="AB47" i="4"/>
  <c r="E35" i="7" s="1"/>
  <c r="AA47" i="4"/>
  <c r="E19" i="7" s="1"/>
  <c r="Z47" i="4"/>
  <c r="E46" i="7" s="1"/>
  <c r="Y47" i="4"/>
  <c r="E53" i="7" s="1"/>
  <c r="X47" i="4"/>
  <c r="W47" i="4"/>
  <c r="E40" i="7" s="1"/>
  <c r="V47" i="4"/>
  <c r="V48" i="4" s="1"/>
  <c r="F32" i="7" s="1"/>
  <c r="U47" i="4"/>
  <c r="E47" i="7" s="1"/>
  <c r="T47" i="4"/>
  <c r="S47" i="4"/>
  <c r="E26" i="7" s="1"/>
  <c r="R47" i="4"/>
  <c r="E11" i="7" s="1"/>
  <c r="Q47" i="4"/>
  <c r="E37" i="7" s="1"/>
  <c r="P47" i="4"/>
  <c r="E34" i="7" s="1"/>
  <c r="O47" i="4"/>
  <c r="E52" i="7" s="1"/>
  <c r="N47" i="4"/>
  <c r="E50" i="7" s="1"/>
  <c r="M47" i="4"/>
  <c r="E23" i="7" s="1"/>
  <c r="L47" i="4"/>
  <c r="E55" i="7" s="1"/>
  <c r="K47" i="4"/>
  <c r="K48" i="4" s="1"/>
  <c r="F48" i="7" s="1"/>
  <c r="J47" i="4"/>
  <c r="E42" i="7" s="1"/>
  <c r="I47" i="4"/>
  <c r="E43" i="7" s="1"/>
  <c r="H47" i="4"/>
  <c r="E63" i="7" s="1"/>
  <c r="G47" i="4"/>
  <c r="E62" i="7" s="1"/>
  <c r="F47" i="4"/>
  <c r="E3" i="7" s="1"/>
  <c r="E47" i="4"/>
  <c r="E16" i="7" s="1"/>
  <c r="D47" i="4"/>
  <c r="E33" i="7" s="1"/>
  <c r="C47" i="4"/>
  <c r="E64" i="7" s="1"/>
  <c r="BT46" i="4"/>
  <c r="D6" i="7" s="1"/>
  <c r="BS46" i="4"/>
  <c r="BR46" i="4"/>
  <c r="BR48" i="4" s="1"/>
  <c r="F45" i="7" s="1"/>
  <c r="BQ46" i="4"/>
  <c r="D29" i="7" s="1"/>
  <c r="BP46" i="4"/>
  <c r="BO46" i="4"/>
  <c r="D72" i="7" s="1"/>
  <c r="BN46" i="4"/>
  <c r="D18" i="7" s="1"/>
  <c r="BM46" i="4"/>
  <c r="BL46" i="4"/>
  <c r="BK46" i="4"/>
  <c r="D30" i="7" s="1"/>
  <c r="BJ46" i="4"/>
  <c r="BJ48" i="4" s="1"/>
  <c r="F68" i="7" s="1"/>
  <c r="BI46" i="4"/>
  <c r="D66" i="7" s="1"/>
  <c r="BH46" i="4"/>
  <c r="BG46" i="4"/>
  <c r="BG48" i="4" s="1"/>
  <c r="F27" i="7" s="1"/>
  <c r="BF46" i="4"/>
  <c r="D10" i="7" s="1"/>
  <c r="BE46" i="4"/>
  <c r="D36" i="7" s="1"/>
  <c r="BD46" i="4"/>
  <c r="D12" i="7" s="1"/>
  <c r="BC46" i="4"/>
  <c r="D69" i="7" s="1"/>
  <c r="BB46" i="4"/>
  <c r="BA46" i="4"/>
  <c r="D57" i="7" s="1"/>
  <c r="AZ46" i="4"/>
  <c r="D38" i="7" s="1"/>
  <c r="AY46" i="4"/>
  <c r="D44" i="7" s="1"/>
  <c r="AX46" i="4"/>
  <c r="D61" i="7" s="1"/>
  <c r="AW46" i="4"/>
  <c r="AV46" i="4"/>
  <c r="AU46" i="4"/>
  <c r="D14" i="7" s="1"/>
  <c r="AT46" i="4"/>
  <c r="D67" i="7" s="1"/>
  <c r="AS46" i="4"/>
  <c r="D60" i="7" s="1"/>
  <c r="AR46" i="4"/>
  <c r="D54" i="7" s="1"/>
  <c r="AQ46" i="4"/>
  <c r="AQ48" i="4" s="1"/>
  <c r="F51" i="7" s="1"/>
  <c r="AP46" i="4"/>
  <c r="D8" i="7" s="1"/>
  <c r="AO46" i="4"/>
  <c r="D22" i="7" s="1"/>
  <c r="AN46" i="4"/>
  <c r="D70" i="7" s="1"/>
  <c r="AM46" i="4"/>
  <c r="AL46" i="4"/>
  <c r="AK46" i="4"/>
  <c r="AJ46" i="4"/>
  <c r="D15" i="7" s="1"/>
  <c r="AI46" i="4"/>
  <c r="D71" i="7" s="1"/>
  <c r="AH46" i="4"/>
  <c r="AG46" i="4"/>
  <c r="D7" i="7" s="1"/>
  <c r="AF46" i="4"/>
  <c r="AF48" i="4" s="1"/>
  <c r="F9" i="7" s="1"/>
  <c r="AE46" i="4"/>
  <c r="D20" i="7" s="1"/>
  <c r="AD46" i="4"/>
  <c r="D65" i="7" s="1"/>
  <c r="AC46" i="4"/>
  <c r="D58" i="7" s="1"/>
  <c r="AB46" i="4"/>
  <c r="D35" i="7" s="1"/>
  <c r="AA46" i="4"/>
  <c r="Z46" i="4"/>
  <c r="Z48" i="4" s="1"/>
  <c r="F46" i="7" s="1"/>
  <c r="Y46" i="4"/>
  <c r="D53" i="7" s="1"/>
  <c r="X46" i="4"/>
  <c r="D17" i="7" s="1"/>
  <c r="W46" i="4"/>
  <c r="D40" i="7" s="1"/>
  <c r="V46" i="4"/>
  <c r="D32" i="7" s="1"/>
  <c r="U46" i="4"/>
  <c r="U48" i="4" s="1"/>
  <c r="F47" i="7" s="1"/>
  <c r="T46" i="4"/>
  <c r="D24" i="7" s="1"/>
  <c r="S46" i="4"/>
  <c r="R46" i="4"/>
  <c r="D11" i="7" s="1"/>
  <c r="Q46" i="4"/>
  <c r="P46" i="4"/>
  <c r="O46" i="4"/>
  <c r="O48" i="4" s="1"/>
  <c r="F52" i="7" s="1"/>
  <c r="N46" i="4"/>
  <c r="D50" i="7" s="1"/>
  <c r="M46" i="4"/>
  <c r="D23" i="7" s="1"/>
  <c r="L46" i="4"/>
  <c r="D55" i="7" s="1"/>
  <c r="K46" i="4"/>
  <c r="D48" i="7" s="1"/>
  <c r="J46" i="4"/>
  <c r="D42" i="7" s="1"/>
  <c r="I46" i="4"/>
  <c r="D43" i="7" s="1"/>
  <c r="H46" i="4"/>
  <c r="D63" i="7" s="1"/>
  <c r="G46" i="4"/>
  <c r="D62" i="7" s="1"/>
  <c r="F46" i="4"/>
  <c r="D3" i="7" s="1"/>
  <c r="E46" i="4"/>
  <c r="D46" i="4"/>
  <c r="D33" i="7" s="1"/>
  <c r="C46" i="4"/>
  <c r="D64" i="7" s="1"/>
  <c r="BT45" i="4"/>
  <c r="H6" i="7" s="1"/>
  <c r="BS45" i="4"/>
  <c r="H2" i="7" s="1"/>
  <c r="BR45" i="4"/>
  <c r="H45" i="7" s="1"/>
  <c r="BQ45" i="4"/>
  <c r="H29" i="7" s="1"/>
  <c r="BP45" i="4"/>
  <c r="H5" i="7" s="1"/>
  <c r="BO45" i="4"/>
  <c r="H72" i="7" s="1"/>
  <c r="BN45" i="4"/>
  <c r="H18" i="7" s="1"/>
  <c r="BM45" i="4"/>
  <c r="H59" i="7" s="1"/>
  <c r="BL45" i="4"/>
  <c r="H56" i="7" s="1"/>
  <c r="BK45" i="4"/>
  <c r="H30" i="7" s="1"/>
  <c r="BJ45" i="4"/>
  <c r="H68" i="7" s="1"/>
  <c r="BI45" i="4"/>
  <c r="H66" i="7" s="1"/>
  <c r="BH45" i="4"/>
  <c r="H39" i="7" s="1"/>
  <c r="BG45" i="4"/>
  <c r="H27" i="7" s="1"/>
  <c r="BF45" i="4"/>
  <c r="H10" i="7" s="1"/>
  <c r="BE45" i="4"/>
  <c r="H36" i="7" s="1"/>
  <c r="BD45" i="4"/>
  <c r="H12" i="7" s="1"/>
  <c r="BC45" i="4"/>
  <c r="H69" i="7" s="1"/>
  <c r="BB45" i="4"/>
  <c r="H13" i="7" s="1"/>
  <c r="BA45" i="4"/>
  <c r="H57" i="7" s="1"/>
  <c r="AZ45" i="4"/>
  <c r="H38" i="7" s="1"/>
  <c r="AY45" i="4"/>
  <c r="H44" i="7" s="1"/>
  <c r="AX45" i="4"/>
  <c r="H61" i="7" s="1"/>
  <c r="AW45" i="4"/>
  <c r="H49" i="7" s="1"/>
  <c r="AV45" i="4"/>
  <c r="H21" i="7" s="1"/>
  <c r="AU45" i="4"/>
  <c r="H14" i="7" s="1"/>
  <c r="AT45" i="4"/>
  <c r="H67" i="7" s="1"/>
  <c r="AS45" i="4"/>
  <c r="H60" i="7" s="1"/>
  <c r="AR45" i="4"/>
  <c r="H54" i="7" s="1"/>
  <c r="AQ45" i="4"/>
  <c r="H51" i="7" s="1"/>
  <c r="AP45" i="4"/>
  <c r="H8" i="7" s="1"/>
  <c r="AO45" i="4"/>
  <c r="H22" i="7" s="1"/>
  <c r="AN45" i="4"/>
  <c r="H70" i="7" s="1"/>
  <c r="AM45" i="4"/>
  <c r="H28" i="7" s="1"/>
  <c r="AL45" i="4"/>
  <c r="H31" i="7" s="1"/>
  <c r="AK45" i="4"/>
  <c r="H25" i="7" s="1"/>
  <c r="AJ45" i="4"/>
  <c r="H15" i="7" s="1"/>
  <c r="AI45" i="4"/>
  <c r="H71" i="7" s="1"/>
  <c r="AH45" i="4"/>
  <c r="H4" i="7" s="1"/>
  <c r="AG45" i="4"/>
  <c r="H7" i="7" s="1"/>
  <c r="AF45" i="4"/>
  <c r="H9" i="7" s="1"/>
  <c r="AE45" i="4"/>
  <c r="H20" i="7" s="1"/>
  <c r="AD45" i="4"/>
  <c r="H65" i="7" s="1"/>
  <c r="AC45" i="4"/>
  <c r="H58" i="7" s="1"/>
  <c r="AB45" i="4"/>
  <c r="H35" i="7" s="1"/>
  <c r="AA45" i="4"/>
  <c r="H19" i="7" s="1"/>
  <c r="Z45" i="4"/>
  <c r="H46" i="7" s="1"/>
  <c r="Y45" i="4"/>
  <c r="H53" i="7" s="1"/>
  <c r="X45" i="4"/>
  <c r="H17" i="7" s="1"/>
  <c r="W45" i="4"/>
  <c r="H40" i="7" s="1"/>
  <c r="V45" i="4"/>
  <c r="H32" i="7" s="1"/>
  <c r="U45" i="4"/>
  <c r="H47" i="7" s="1"/>
  <c r="T45" i="4"/>
  <c r="H24" i="7" s="1"/>
  <c r="S45" i="4"/>
  <c r="H26" i="7" s="1"/>
  <c r="R45" i="4"/>
  <c r="H11" i="7" s="1"/>
  <c r="Q45" i="4"/>
  <c r="H37" i="7" s="1"/>
  <c r="P45" i="4"/>
  <c r="H34" i="7" s="1"/>
  <c r="O45" i="4"/>
  <c r="H52" i="7" s="1"/>
  <c r="N45" i="4"/>
  <c r="H50" i="7" s="1"/>
  <c r="M45" i="4"/>
  <c r="H23" i="7" s="1"/>
  <c r="L45" i="4"/>
  <c r="H55" i="7" s="1"/>
  <c r="K45" i="4"/>
  <c r="H48" i="7" s="1"/>
  <c r="J45" i="4"/>
  <c r="I45" i="4"/>
  <c r="H43" i="7" s="1"/>
  <c r="H45" i="4"/>
  <c r="H63" i="7" s="1"/>
  <c r="G45" i="4"/>
  <c r="H62" i="7" s="1"/>
  <c r="F45" i="4"/>
  <c r="H3" i="7" s="1"/>
  <c r="E45" i="4"/>
  <c r="D45" i="4"/>
  <c r="H33" i="7" s="1"/>
  <c r="C45" i="4"/>
  <c r="H64" i="7" s="1"/>
  <c r="BT44" i="4"/>
  <c r="C6" i="7" s="1"/>
  <c r="BS44" i="4"/>
  <c r="C2" i="7" s="1"/>
  <c r="BR44" i="4"/>
  <c r="C45" i="7" s="1"/>
  <c r="BQ44" i="4"/>
  <c r="C29" i="7" s="1"/>
  <c r="BP44" i="4"/>
  <c r="C5" i="7" s="1"/>
  <c r="BO44" i="4"/>
  <c r="C72" i="7" s="1"/>
  <c r="BN44" i="4"/>
  <c r="C18" i="7" s="1"/>
  <c r="BM44" i="4"/>
  <c r="C59" i="7" s="1"/>
  <c r="BL44" i="4"/>
  <c r="C56" i="7" s="1"/>
  <c r="BK44" i="4"/>
  <c r="C30" i="7" s="1"/>
  <c r="BJ44" i="4"/>
  <c r="C68" i="7" s="1"/>
  <c r="BI44" i="4"/>
  <c r="C66" i="7" s="1"/>
  <c r="BH44" i="4"/>
  <c r="C39" i="7" s="1"/>
  <c r="BG44" i="4"/>
  <c r="C27" i="7" s="1"/>
  <c r="BF44" i="4"/>
  <c r="BE44" i="4"/>
  <c r="C36" i="7" s="1"/>
  <c r="BD44" i="4"/>
  <c r="C12" i="7" s="1"/>
  <c r="BC44" i="4"/>
  <c r="C69" i="7" s="1"/>
  <c r="BB44" i="4"/>
  <c r="C13" i="7" s="1"/>
  <c r="BA44" i="4"/>
  <c r="C57" i="7" s="1"/>
  <c r="AZ44" i="4"/>
  <c r="C38" i="7" s="1"/>
  <c r="AY44" i="4"/>
  <c r="C44" i="7" s="1"/>
  <c r="AX44" i="4"/>
  <c r="C61" i="7" s="1"/>
  <c r="AW44" i="4"/>
  <c r="C49" i="7" s="1"/>
  <c r="AV44" i="4"/>
  <c r="C21" i="7" s="1"/>
  <c r="AU44" i="4"/>
  <c r="C14" i="7" s="1"/>
  <c r="AT44" i="4"/>
  <c r="C67" i="7" s="1"/>
  <c r="AS44" i="4"/>
  <c r="C60" i="7" s="1"/>
  <c r="AR44" i="4"/>
  <c r="C54" i="7" s="1"/>
  <c r="AQ44" i="4"/>
  <c r="C51" i="7" s="1"/>
  <c r="AP44" i="4"/>
  <c r="C8" i="7" s="1"/>
  <c r="AO44" i="4"/>
  <c r="C22" i="7" s="1"/>
  <c r="AN44" i="4"/>
  <c r="C70" i="7" s="1"/>
  <c r="AM44" i="4"/>
  <c r="C28" i="7" s="1"/>
  <c r="AL44" i="4"/>
  <c r="C31" i="7" s="1"/>
  <c r="AK44" i="4"/>
  <c r="C25" i="7" s="1"/>
  <c r="AJ44" i="4"/>
  <c r="C15" i="7" s="1"/>
  <c r="AI44" i="4"/>
  <c r="C71" i="7" s="1"/>
  <c r="AH44" i="4"/>
  <c r="C4" i="7" s="1"/>
  <c r="AG44" i="4"/>
  <c r="C7" i="7" s="1"/>
  <c r="AF44" i="4"/>
  <c r="C9" i="7" s="1"/>
  <c r="AE44" i="4"/>
  <c r="C20" i="7" s="1"/>
  <c r="AD44" i="4"/>
  <c r="C65" i="7" s="1"/>
  <c r="AC44" i="4"/>
  <c r="C58" i="7" s="1"/>
  <c r="AB44" i="4"/>
  <c r="C35" i="7" s="1"/>
  <c r="AA44" i="4"/>
  <c r="C19" i="7" s="1"/>
  <c r="Z44" i="4"/>
  <c r="C46" i="7" s="1"/>
  <c r="Y44" i="4"/>
  <c r="C53" i="7" s="1"/>
  <c r="X44" i="4"/>
  <c r="C17" i="7" s="1"/>
  <c r="W44" i="4"/>
  <c r="C40" i="7" s="1"/>
  <c r="V44" i="4"/>
  <c r="C32" i="7" s="1"/>
  <c r="U44" i="4"/>
  <c r="C47" i="7" s="1"/>
  <c r="T44" i="4"/>
  <c r="C24" i="7" s="1"/>
  <c r="S44" i="4"/>
  <c r="C26" i="7" s="1"/>
  <c r="R44" i="4"/>
  <c r="C11" i="7" s="1"/>
  <c r="Q44" i="4"/>
  <c r="C37" i="7" s="1"/>
  <c r="P44" i="4"/>
  <c r="C34" i="7" s="1"/>
  <c r="O44" i="4"/>
  <c r="C52" i="7" s="1"/>
  <c r="N44" i="4"/>
  <c r="C50" i="7" s="1"/>
  <c r="M44" i="4"/>
  <c r="C23" i="7" s="1"/>
  <c r="L44" i="4"/>
  <c r="C55" i="7" s="1"/>
  <c r="K44" i="4"/>
  <c r="C48" i="7" s="1"/>
  <c r="J44" i="4"/>
  <c r="C42" i="7" s="1"/>
  <c r="I44" i="4"/>
  <c r="C43" i="7" s="1"/>
  <c r="H44" i="4"/>
  <c r="C63" i="7" s="1"/>
  <c r="G44" i="4"/>
  <c r="C62" i="7" s="1"/>
  <c r="F44" i="4"/>
  <c r="C3" i="7" s="1"/>
  <c r="E44" i="4"/>
  <c r="C16" i="7" s="1"/>
  <c r="D44" i="4"/>
  <c r="C33" i="7" s="1"/>
  <c r="C44" i="4"/>
  <c r="C64" i="7" s="1"/>
  <c r="B47" i="4"/>
  <c r="E41" i="7" s="1"/>
  <c r="B46" i="4"/>
  <c r="D41" i="7" s="1"/>
  <c r="B45" i="4"/>
  <c r="H41" i="7" s="1"/>
  <c r="B44" i="4"/>
  <c r="C41" i="7" s="1"/>
  <c r="T48" i="4" l="1"/>
  <c r="F24" i="7" s="1"/>
  <c r="AP48" i="4"/>
  <c r="F8" i="7" s="1"/>
  <c r="BL48" i="4"/>
  <c r="F56" i="7" s="1"/>
  <c r="B48" i="4"/>
  <c r="F41" i="7" s="1"/>
  <c r="AL48" i="4"/>
  <c r="F31" i="7" s="1"/>
  <c r="BH48" i="4"/>
  <c r="F39" i="7" s="1"/>
  <c r="BS48" i="4"/>
  <c r="F2" i="7" s="1"/>
  <c r="J22" i="7"/>
  <c r="J63" i="7"/>
  <c r="J52" i="7"/>
  <c r="J27" i="7"/>
  <c r="J16" i="7"/>
  <c r="D68" i="7"/>
  <c r="J14" i="7"/>
  <c r="J49" i="7"/>
  <c r="J2" i="7"/>
  <c r="J38" i="7"/>
  <c r="J31" i="7"/>
  <c r="J67" i="7"/>
  <c r="J53" i="7"/>
  <c r="J45" i="7"/>
  <c r="BC48" i="4"/>
  <c r="F69" i="7" s="1"/>
  <c r="E69" i="7"/>
  <c r="BN48" i="4"/>
  <c r="F18" i="7" s="1"/>
  <c r="E18" i="7"/>
  <c r="R52" i="4"/>
  <c r="K11" i="7" s="1"/>
  <c r="AM52" i="4"/>
  <c r="K28" i="7" s="1"/>
  <c r="BD52" i="4"/>
  <c r="K12" i="7" s="1"/>
  <c r="E48" i="7"/>
  <c r="J60" i="7"/>
  <c r="J4" i="7"/>
  <c r="AV48" i="4"/>
  <c r="F21" i="7" s="1"/>
  <c r="D21" i="7"/>
  <c r="E48" i="4"/>
  <c r="F16" i="7" s="1"/>
  <c r="D16" i="7"/>
  <c r="P48" i="4"/>
  <c r="F34" i="7" s="1"/>
  <c r="D34" i="7"/>
  <c r="AA48" i="4"/>
  <c r="F19" i="7" s="1"/>
  <c r="D19" i="7"/>
  <c r="AW48" i="4"/>
  <c r="F49" i="7" s="1"/>
  <c r="D49" i="7"/>
  <c r="T52" i="4"/>
  <c r="K24" i="7" s="1"/>
  <c r="AN52" i="4"/>
  <c r="K70" i="7" s="1"/>
  <c r="BI52" i="4"/>
  <c r="K66" i="7" s="1"/>
  <c r="E32" i="7"/>
  <c r="D52" i="7"/>
  <c r="U52" i="4"/>
  <c r="K47" i="7" s="1"/>
  <c r="AP52" i="4"/>
  <c r="K8" i="7" s="1"/>
  <c r="BJ52" i="4"/>
  <c r="K68" i="7" s="1"/>
  <c r="D51" i="7"/>
  <c r="AK48" i="4"/>
  <c r="F25" i="7" s="1"/>
  <c r="D25" i="7"/>
  <c r="AG48" i="4"/>
  <c r="F7" i="7" s="1"/>
  <c r="E7" i="7"/>
  <c r="V52" i="4"/>
  <c r="K32" i="7" s="1"/>
  <c r="AQ52" i="4"/>
  <c r="K51" i="7" s="1"/>
  <c r="BL52" i="4"/>
  <c r="K56" i="7" s="1"/>
  <c r="D9" i="7"/>
  <c r="BM48" i="4"/>
  <c r="F59" i="7" s="1"/>
  <c r="D59" i="7"/>
  <c r="F52" i="4"/>
  <c r="K3" i="7" s="1"/>
  <c r="W52" i="4"/>
  <c r="K40" i="7" s="1"/>
  <c r="AR52" i="4"/>
  <c r="K54" i="7" s="1"/>
  <c r="BM52" i="4"/>
  <c r="K59" i="7" s="1"/>
  <c r="E24" i="7"/>
  <c r="D39" i="7"/>
  <c r="D47" i="7"/>
  <c r="G52" i="4"/>
  <c r="K62" i="7" s="1"/>
  <c r="AB52" i="4"/>
  <c r="K35" i="7" s="1"/>
  <c r="BN52" i="4"/>
  <c r="K18" i="7" s="1"/>
  <c r="D31" i="7"/>
  <c r="D45" i="7"/>
  <c r="I52" i="4"/>
  <c r="K43" i="7" s="1"/>
  <c r="AC52" i="4"/>
  <c r="K58" i="7" s="1"/>
  <c r="AX52" i="4"/>
  <c r="K61" i="7" s="1"/>
  <c r="BO52" i="4"/>
  <c r="K72" i="7" s="1"/>
  <c r="E56" i="7"/>
  <c r="J48" i="4"/>
  <c r="F42" i="7" s="1"/>
  <c r="J52" i="4"/>
  <c r="K42" i="7" s="1"/>
  <c r="AE52" i="4"/>
  <c r="K20" i="7" s="1"/>
  <c r="AY52" i="4"/>
  <c r="K44" i="7" s="1"/>
  <c r="BT52" i="4"/>
  <c r="K6" i="7" s="1"/>
  <c r="D27" i="7"/>
  <c r="E54" i="7"/>
  <c r="K52" i="4"/>
  <c r="K48" i="7" s="1"/>
  <c r="AF52" i="4"/>
  <c r="K9" i="7" s="1"/>
  <c r="BA52" i="4"/>
  <c r="K57" i="7" s="1"/>
  <c r="L52" i="4"/>
  <c r="K55" i="7" s="1"/>
  <c r="AG52" i="4"/>
  <c r="K7" i="7" s="1"/>
  <c r="BB52" i="4"/>
  <c r="K13" i="7" s="1"/>
  <c r="D2" i="7"/>
  <c r="D46" i="7"/>
  <c r="BB48" i="4"/>
  <c r="F13" i="7" s="1"/>
  <c r="D13" i="7"/>
  <c r="BP48" i="4"/>
  <c r="F5" i="7" s="1"/>
  <c r="D5" i="7"/>
  <c r="E20" i="7"/>
  <c r="AE48" i="4"/>
  <c r="F20" i="7" s="1"/>
  <c r="Q52" i="4"/>
  <c r="K37" i="7" s="1"/>
  <c r="BC52" i="4"/>
  <c r="K69" i="7" s="1"/>
  <c r="E8" i="7"/>
  <c r="S52" i="4"/>
  <c r="K26" i="7" s="1"/>
  <c r="AD52" i="4"/>
  <c r="K65" i="7" s="1"/>
  <c r="BK52" i="4"/>
  <c r="K30" i="7" s="1"/>
  <c r="J21" i="7"/>
  <c r="J10" i="7"/>
  <c r="F48" i="4"/>
  <c r="F3" i="7" s="1"/>
  <c r="Q48" i="4"/>
  <c r="F37" i="7" s="1"/>
  <c r="AB48" i="4"/>
  <c r="F35" i="7" s="1"/>
  <c r="AM48" i="4"/>
  <c r="F28" i="7" s="1"/>
  <c r="AX48" i="4"/>
  <c r="F61" i="7" s="1"/>
  <c r="BI48" i="4"/>
  <c r="F66" i="7" s="1"/>
  <c r="BT48" i="4"/>
  <c r="F6" i="7" s="1"/>
  <c r="M52" i="4"/>
  <c r="K23" i="7" s="1"/>
  <c r="X52" i="4"/>
  <c r="K17" i="7" s="1"/>
  <c r="AI52" i="4"/>
  <c r="K71" i="7" s="1"/>
  <c r="BE52" i="4"/>
  <c r="K36" i="7" s="1"/>
  <c r="BP52" i="4"/>
  <c r="K5" i="7" s="1"/>
  <c r="J46" i="7"/>
  <c r="N52" i="4"/>
  <c r="K50" i="7" s="1"/>
  <c r="AJ52" i="4"/>
  <c r="K15" i="7" s="1"/>
  <c r="BQ52" i="4"/>
  <c r="K29" i="7" s="1"/>
  <c r="R48" i="4"/>
  <c r="F11" i="7" s="1"/>
  <c r="AC48" i="4"/>
  <c r="F58" i="7" s="1"/>
  <c r="AY48" i="4"/>
  <c r="F44" i="7" s="1"/>
  <c r="AK52" i="4"/>
  <c r="K25" i="7" s="1"/>
  <c r="G48" i="4"/>
  <c r="F62" i="7" s="1"/>
  <c r="AN48" i="4"/>
  <c r="F70" i="7" s="1"/>
  <c r="I48" i="4"/>
  <c r="F43" i="7" s="1"/>
  <c r="BA48" i="4"/>
  <c r="F57" i="7" s="1"/>
  <c r="P52" i="4"/>
  <c r="K34" i="7" s="1"/>
  <c r="AA52" i="4"/>
  <c r="K19" i="7" s="1"/>
  <c r="BH52" i="4"/>
  <c r="K39" i="7" s="1"/>
  <c r="D28" i="7"/>
  <c r="D52" i="4"/>
  <c r="K33" i="7" s="1"/>
  <c r="D48" i="4"/>
  <c r="F33" i="7" s="1"/>
  <c r="C52" i="4"/>
  <c r="K64" i="7" s="1"/>
  <c r="C48" i="4"/>
  <c r="F64" i="7" s="1"/>
  <c r="N48" i="4"/>
  <c r="F50" i="7" s="1"/>
  <c r="Y48" i="4"/>
  <c r="F53" i="7" s="1"/>
  <c r="AJ48" i="4"/>
  <c r="F15" i="7" s="1"/>
  <c r="AU48" i="4"/>
  <c r="F14" i="7" s="1"/>
  <c r="BF48" i="4"/>
  <c r="F10" i="7" s="1"/>
  <c r="BQ48" i="4"/>
  <c r="F29" i="7" s="1"/>
  <c r="W48" i="4"/>
  <c r="F40" i="7" s="1"/>
  <c r="AS48" i="4"/>
  <c r="F60" i="7" s="1"/>
  <c r="X48" i="4"/>
  <c r="F17" i="7" s="1"/>
  <c r="AI48" i="4"/>
  <c r="F71" i="7" s="1"/>
  <c r="H48" i="4"/>
  <c r="F63" i="7" s="1"/>
  <c r="S48" i="4"/>
  <c r="F26" i="7" s="1"/>
  <c r="AD48" i="4"/>
  <c r="F65" i="7" s="1"/>
  <c r="AO48" i="4"/>
  <c r="F22" i="7" s="1"/>
  <c r="AZ48" i="4"/>
  <c r="F38" i="7" s="1"/>
  <c r="BK48" i="4"/>
  <c r="F30" i="7" s="1"/>
  <c r="L48" i="4"/>
  <c r="F55" i="7" s="1"/>
  <c r="BD48" i="4"/>
  <c r="F12" i="7" s="1"/>
  <c r="M48" i="4"/>
  <c r="F23" i="7" s="1"/>
  <c r="BO48" i="4"/>
  <c r="F72" i="7" s="1"/>
  <c r="AT48" i="4"/>
  <c r="F67" i="7" s="1"/>
  <c r="AH48" i="4"/>
  <c r="F4" i="7" s="1"/>
  <c r="BE48" i="4"/>
  <c r="F36"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7F4B8D-3ECE-F340-AA44-292330D1F1DC}" keepAlive="1" name="Query - Hospital-wise" description="Connection to the 'Hospital-wise' query in the workbook." type="5" refreshedVersion="8" background="1" saveData="1">
    <dbPr connection="Provider=Microsoft.Mashup.OleDb.1;Data Source=$Workbook$;Location=Hospital-wise;Extended Properties=&quot;&quot;" command="SELECT * FROM [Hospital-wise]"/>
  </connection>
  <connection id="2" xr16:uid="{C4B63EDD-2615-B346-9750-067A1AEFEBFB}"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3" xr16:uid="{C5139D03-F8B0-7D49-9242-47846CC927B9}"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s>
</file>

<file path=xl/sharedStrings.xml><?xml version="1.0" encoding="utf-8"?>
<sst xmlns="http://schemas.openxmlformats.org/spreadsheetml/2006/main" count="62345" uniqueCount="251">
  <si>
    <t>Month-Year</t>
  </si>
  <si>
    <t>Anaesthetics</t>
  </si>
  <si>
    <t>Audiological Medicine</t>
  </si>
  <si>
    <t>Breast Surgery</t>
  </si>
  <si>
    <t>Cardio-Thoracic Surgery</t>
  </si>
  <si>
    <t>Cardiology</t>
  </si>
  <si>
    <t>Chemical Pathology</t>
  </si>
  <si>
    <t>Child/Adolescent Psychiatry</t>
  </si>
  <si>
    <t>Clinical (Medical) Genetics</t>
  </si>
  <si>
    <t>Clinical Immunology</t>
  </si>
  <si>
    <t>Clinical Neurophysiology</t>
  </si>
  <si>
    <t>Dental Surgery</t>
  </si>
  <si>
    <t>Dermatology</t>
  </si>
  <si>
    <t>Developmental Paediatrics</t>
  </si>
  <si>
    <t>Diabetes Mellitus</t>
  </si>
  <si>
    <t>Endocrinology</t>
  </si>
  <si>
    <t>Gastro-Enterology</t>
  </si>
  <si>
    <t>Gastro-Intestinal Surgery</t>
  </si>
  <si>
    <t>General Medicine</t>
  </si>
  <si>
    <t>General Surgery</t>
  </si>
  <si>
    <t>Geriatric Medicine</t>
  </si>
  <si>
    <t>Gynaecology</t>
  </si>
  <si>
    <t>Haematology</t>
  </si>
  <si>
    <t>Hepato-Biliary Surgery</t>
  </si>
  <si>
    <t>Immunology</t>
  </si>
  <si>
    <t>Infectious Diseases</t>
  </si>
  <si>
    <t>Intensive Care</t>
  </si>
  <si>
    <t>Maxillo-Facial</t>
  </si>
  <si>
    <t>Metabolic Medicine</t>
  </si>
  <si>
    <t>Microbiology</t>
  </si>
  <si>
    <t>Neonatology</t>
  </si>
  <si>
    <t>Nephrology</t>
  </si>
  <si>
    <t>Neurology</t>
  </si>
  <si>
    <t>Neurosurgery</t>
  </si>
  <si>
    <t>Obstetrics</t>
  </si>
  <si>
    <t>Oncology</t>
  </si>
  <si>
    <t>Ophthalmology</t>
  </si>
  <si>
    <t>Oral Surgery</t>
  </si>
  <si>
    <t>Orthopaedics</t>
  </si>
  <si>
    <t>Other</t>
  </si>
  <si>
    <t>Otolaryngology (ENT)</t>
  </si>
  <si>
    <t>Paed Cardiology</t>
  </si>
  <si>
    <t>Paed Endocrinology</t>
  </si>
  <si>
    <t>Paed Gastro-Enterol</t>
  </si>
  <si>
    <t>Paed Haematology</t>
  </si>
  <si>
    <t>Paed Metabolic Medicine</t>
  </si>
  <si>
    <t>Paed Nephrology</t>
  </si>
  <si>
    <t>Paed Oncology</t>
  </si>
  <si>
    <t>Paed Orthopaedic</t>
  </si>
  <si>
    <t>Paediatric Anaesthetics</t>
  </si>
  <si>
    <t>Paediatric Dermatology</t>
  </si>
  <si>
    <t>Paediatric ENT</t>
  </si>
  <si>
    <t>Paediatric Infectious Diseases</t>
  </si>
  <si>
    <t>Paediatric Neurology</t>
  </si>
  <si>
    <t>Paediatric Neurosurgery</t>
  </si>
  <si>
    <t>Paediatric Respiratory Medicine</t>
  </si>
  <si>
    <t>Paediatric Surgery</t>
  </si>
  <si>
    <t>Paediatric Urology</t>
  </si>
  <si>
    <t>Paediatrics</t>
  </si>
  <si>
    <t>Pain Relief</t>
  </si>
  <si>
    <t>Palliative Medicine</t>
  </si>
  <si>
    <t>Pathology</t>
  </si>
  <si>
    <t>Plastic Surgery</t>
  </si>
  <si>
    <t>Psychiatry</t>
  </si>
  <si>
    <t>Radiology</t>
  </si>
  <si>
    <t>Radiotherapy</t>
  </si>
  <si>
    <t>Rehabilitation Medicine</t>
  </si>
  <si>
    <t>Respiratory Medicine</t>
  </si>
  <si>
    <t>Rheumatology</t>
  </si>
  <si>
    <t>Small Volume Specialties</t>
  </si>
  <si>
    <t>Urology</t>
  </si>
  <si>
    <t>Vascular Surgery</t>
  </si>
  <si>
    <t>Average</t>
  </si>
  <si>
    <t>Median (Q2)</t>
  </si>
  <si>
    <t>Max</t>
  </si>
  <si>
    <t>Min</t>
  </si>
  <si>
    <t>Range</t>
  </si>
  <si>
    <t>Standard Deviation (SD)</t>
  </si>
  <si>
    <t>Q3</t>
  </si>
  <si>
    <t>Q1</t>
  </si>
  <si>
    <t>Variance</t>
  </si>
  <si>
    <t>Specilaty</t>
  </si>
  <si>
    <t>Care Category</t>
  </si>
  <si>
    <t>Median</t>
  </si>
  <si>
    <t>STDEV</t>
  </si>
  <si>
    <t>Non-Critical Care</t>
  </si>
  <si>
    <t>Critical Care</t>
  </si>
  <si>
    <t>Descriptive Statistics Dashboard</t>
  </si>
  <si>
    <t>Heat Map</t>
  </si>
  <si>
    <t>Small Volume Specialities</t>
  </si>
  <si>
    <t>Column Labels</t>
  </si>
  <si>
    <t>Row Labels</t>
  </si>
  <si>
    <t>Grand Total</t>
  </si>
  <si>
    <t>ArchiveDate</t>
  </si>
  <si>
    <t>Adult_Child</t>
  </si>
  <si>
    <t>Speciality</t>
  </si>
  <si>
    <t>0-6 Months</t>
  </si>
  <si>
    <t>6-12 Months</t>
  </si>
  <si>
    <t>12-18 Months</t>
  </si>
  <si>
    <t>18 Months +</t>
  </si>
  <si>
    <t>Total</t>
  </si>
  <si>
    <t>Adult</t>
  </si>
  <si>
    <t>Child</t>
  </si>
  <si>
    <t>Waiting Period Intervals</t>
  </si>
  <si>
    <t>Patient Count</t>
  </si>
  <si>
    <t>0 to 6 months</t>
  </si>
  <si>
    <t>6 to 12 months</t>
  </si>
  <si>
    <t>12 to 18 months</t>
  </si>
  <si>
    <t>18+ months</t>
  </si>
  <si>
    <t>(All)</t>
  </si>
  <si>
    <t>Sum of Patient Count</t>
  </si>
  <si>
    <t>2021</t>
  </si>
  <si>
    <t>Count</t>
  </si>
  <si>
    <t>Qtr2</t>
  </si>
  <si>
    <t>Apr</t>
  </si>
  <si>
    <t>May</t>
  </si>
  <si>
    <t>Qtr3</t>
  </si>
  <si>
    <t>Jul</t>
  </si>
  <si>
    <t>Aug</t>
  </si>
  <si>
    <t>Sep</t>
  </si>
  <si>
    <t>Qtr4</t>
  </si>
  <si>
    <t>Oct</t>
  </si>
  <si>
    <t>Nov</t>
  </si>
  <si>
    <t>Dec</t>
  </si>
  <si>
    <t>2022</t>
  </si>
  <si>
    <t>Qtr1</t>
  </si>
  <si>
    <t>Jan</t>
  </si>
  <si>
    <t>Feb</t>
  </si>
  <si>
    <t>Mar</t>
  </si>
  <si>
    <t>Jun</t>
  </si>
  <si>
    <t>2023</t>
  </si>
  <si>
    <t>2024</t>
  </si>
  <si>
    <t>Sample Information</t>
  </si>
  <si>
    <t>Data</t>
  </si>
  <si>
    <t>Sample size</t>
  </si>
  <si>
    <t>Sample Mean</t>
  </si>
  <si>
    <t>Sample std devn</t>
  </si>
  <si>
    <t>Decided/Obtained by the researcher before test</t>
  </si>
  <si>
    <t>Significance level (𝛼)</t>
  </si>
  <si>
    <t>Hypothesised value of population mean</t>
  </si>
  <si>
    <t>Defining the test</t>
  </si>
  <si>
    <t>Null Hypothesis</t>
  </si>
  <si>
    <t>H0:μ=200.71</t>
  </si>
  <si>
    <t>Alternative Hypothesis</t>
  </si>
  <si>
    <t>Ha:μ&gt;200.71</t>
  </si>
  <si>
    <t>Type of Test</t>
  </si>
  <si>
    <t>Right-tailed test</t>
  </si>
  <si>
    <t>Computation of the test</t>
  </si>
  <si>
    <t>Degrees of Freedom</t>
  </si>
  <si>
    <t>Standard Error</t>
  </si>
  <si>
    <t>Test Statistic</t>
  </si>
  <si>
    <t>test statistic &lt; critical value</t>
  </si>
  <si>
    <t>Critical Value</t>
  </si>
  <si>
    <t>p-value</t>
  </si>
  <si>
    <t>p-value&lt; 𝛼</t>
  </si>
  <si>
    <t>Test outcome and interpretation</t>
  </si>
  <si>
    <t>Decision</t>
  </si>
  <si>
    <t>Reject H0</t>
  </si>
  <si>
    <t>Interpretation</t>
  </si>
  <si>
    <t>At the 5% significance level, The test statistic of 10.12, being significantly greater than the critical value of 1.65, indicates that the sample mean is statistically different from the hypothesized mean, leading us to reject the null hypothesis with high confidence</t>
  </si>
  <si>
    <t>B1</t>
  </si>
  <si>
    <t>B2</t>
  </si>
  <si>
    <t>Sample Standard Deviation</t>
  </si>
  <si>
    <t>B3</t>
  </si>
  <si>
    <t>Sample Size</t>
  </si>
  <si>
    <t>B4</t>
  </si>
  <si>
    <t>B5</t>
  </si>
  <si>
    <t>Test Statistic (t-value)</t>
  </si>
  <si>
    <t>B6</t>
  </si>
  <si>
    <t>B7</t>
  </si>
  <si>
    <t>Two-tailed p-value</t>
  </si>
  <si>
    <t>Paediatric Neurology Total</t>
  </si>
  <si>
    <t>Paediatric Urology Total</t>
  </si>
  <si>
    <t>d</t>
  </si>
  <si>
    <t>Difference in sample values Mean</t>
  </si>
  <si>
    <t>Difference in sample values Std Deviation</t>
  </si>
  <si>
    <t>t-Test: Paired Two Sample for Means</t>
  </si>
  <si>
    <t>Hypothesised value for difference in means</t>
  </si>
  <si>
    <t>Mean</t>
  </si>
  <si>
    <t>H0: μ1-μ2 ≠ 0 (no syncronity between them)</t>
  </si>
  <si>
    <t>μσ≠</t>
  </si>
  <si>
    <t>Observations</t>
  </si>
  <si>
    <t>Ha: μ1-μ2= 0(no syncronity between them)</t>
  </si>
  <si>
    <t>Pearson Correlation</t>
  </si>
  <si>
    <t>Hypothesized Mean Difference</t>
  </si>
  <si>
    <t>Two-tailed test</t>
  </si>
  <si>
    <t>df</t>
  </si>
  <si>
    <t>t Stat</t>
  </si>
  <si>
    <t>P(T&lt;=t) one-tail</t>
  </si>
  <si>
    <t>t Critical one-tail</t>
  </si>
  <si>
    <t>P(T&lt;=t) two-tail</t>
  </si>
  <si>
    <t>t Critical two-tail</t>
  </si>
  <si>
    <t>At the 1% significance level, the data provide sufficient evidence to conclude that the mean salary of the two partners in the married couples are not equal. Hence, the test results are statistically significant at the 1% significance level.</t>
  </si>
  <si>
    <t>Hepato-Biliary Surgery Total</t>
  </si>
  <si>
    <t>Small Volume Specialities Total</t>
  </si>
  <si>
    <t>Population No:</t>
  </si>
  <si>
    <t>Sample Size (nj)</t>
  </si>
  <si>
    <t>Degrees of freedom (nj-1)</t>
  </si>
  <si>
    <t>Sample Mean (xjbar)</t>
  </si>
  <si>
    <t>Sample variance (sj^2)</t>
  </si>
  <si>
    <t>Anova: Single Factor</t>
  </si>
  <si>
    <t>(xjbar-xbar)^2</t>
  </si>
  <si>
    <t>Overall sample mean (xbar)</t>
  </si>
  <si>
    <t>SUMMARY</t>
  </si>
  <si>
    <t>Total no. of observations (n)</t>
  </si>
  <si>
    <t>Groups</t>
  </si>
  <si>
    <t>Sum</t>
  </si>
  <si>
    <t>No of populations (k)</t>
  </si>
  <si>
    <t>df_n</t>
  </si>
  <si>
    <t>df_d</t>
  </si>
  <si>
    <t>H0:μ1=μ2=μ3</t>
  </si>
  <si>
    <t>ANOVA</t>
  </si>
  <si>
    <t>Source of Variation</t>
  </si>
  <si>
    <t>SS</t>
  </si>
  <si>
    <t>MS</t>
  </si>
  <si>
    <t>F</t>
  </si>
  <si>
    <t>P-value</t>
  </si>
  <si>
    <t>F crit</t>
  </si>
  <si>
    <t>Ha: Not all pop means are equal</t>
  </si>
  <si>
    <t>Between Groups</t>
  </si>
  <si>
    <t>Within Groups</t>
  </si>
  <si>
    <t>SSTR</t>
  </si>
  <si>
    <t>Regression Identity SST=SSTR+SSE</t>
  </si>
  <si>
    <t>SSE</t>
  </si>
  <si>
    <t>SST</t>
  </si>
  <si>
    <t>MSTR</t>
  </si>
  <si>
    <t>MSE</t>
  </si>
  <si>
    <t>At the 5% significance level, the evidence supports that the mean patient counts differ significantly among Small Volume Specialties, Paediatric Neurology, Urology, and Hepato-Biliary Surgery.</t>
  </si>
  <si>
    <t>n</t>
  </si>
  <si>
    <t>PE</t>
  </si>
  <si>
    <t>x bar</t>
  </si>
  <si>
    <t>Sample stdev</t>
  </si>
  <si>
    <t>s</t>
  </si>
  <si>
    <t>DOF</t>
  </si>
  <si>
    <t>n-1</t>
  </si>
  <si>
    <t>Confidence Interval (CI)</t>
  </si>
  <si>
    <t>SL (𝛼)</t>
  </si>
  <si>
    <t>CL (1- 𝛼)</t>
  </si>
  <si>
    <t>t_𝛼/2</t>
  </si>
  <si>
    <t>SE</t>
  </si>
  <si>
    <t>ME</t>
  </si>
  <si>
    <t>LB</t>
  </si>
  <si>
    <t>UB</t>
  </si>
  <si>
    <t>Difference</t>
  </si>
  <si>
    <t>Done using Excel in-built function</t>
  </si>
  <si>
    <t>Done using manual calculation</t>
  </si>
  <si>
    <t>TimeFrame</t>
  </si>
  <si>
    <t>18 months+</t>
  </si>
  <si>
    <t>Position</t>
  </si>
  <si>
    <t>f</t>
  </si>
  <si>
    <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</si>
</sst>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dd\-mm\-yyyy"/>
    <numFmt numFmtId="165" formatCode="_(* #,##0_);_(* \(#,##0\);_(* &quot;-&quot;??_);_(@_)"/>
    <numFmt numFmtId="166" formatCode="[$-409]mmmm\-yy;@"/>
    <numFmt numFmtId="167" formatCode="0.000"/>
    <numFmt numFmtId="168" formatCode="0.000000"/>
    <numFmt numFmtId="169" formatCode="0.00000"/>
    <numFmt numFmtId="170" formatCode="0.0000"/>
  </numFmts>
  <fonts count="23" x14ac:knownFonts="1">
    <font>
      <sz val="12"/>
      <color theme="1"/>
      <name val="Aptos Narrow"/>
      <family val="2"/>
      <scheme val="minor"/>
    </font>
    <font>
      <sz val="12"/>
      <color theme="1"/>
      <name val="Aptos Narrow"/>
      <family val="2"/>
      <scheme val="minor"/>
    </font>
    <font>
      <sz val="11"/>
      <color theme="1"/>
      <name val="Calibri"/>
      <family val="2"/>
    </font>
    <font>
      <b/>
      <sz val="11"/>
      <color theme="1"/>
      <name val="Aptos Narrow"/>
      <family val="2"/>
      <scheme val="minor"/>
    </font>
    <font>
      <b/>
      <sz val="12"/>
      <color theme="0"/>
      <name val="Aptos Narrow"/>
      <family val="2"/>
      <scheme val="minor"/>
    </font>
    <font>
      <b/>
      <sz val="11"/>
      <color theme="0"/>
      <name val="Aptos Narrow"/>
      <family val="2"/>
      <scheme val="minor"/>
    </font>
    <font>
      <b/>
      <sz val="12"/>
      <color theme="1"/>
      <name val="Aptos Narrow"/>
      <family val="2"/>
      <scheme val="minor"/>
    </font>
    <font>
      <sz val="11"/>
      <color theme="1"/>
      <name val="Aptos Narrow"/>
      <scheme val="minor"/>
    </font>
    <font>
      <b/>
      <sz val="11"/>
      <color theme="1"/>
      <name val="Calibri"/>
      <family val="2"/>
    </font>
    <font>
      <b/>
      <sz val="12"/>
      <color theme="1"/>
      <name val="Aptos Narrow"/>
      <scheme val="minor"/>
    </font>
    <font>
      <b/>
      <sz val="11"/>
      <color theme="1"/>
      <name val="Arial"/>
      <family val="2"/>
    </font>
    <font>
      <b/>
      <sz val="14"/>
      <color theme="1"/>
      <name val="Aptos Narrow"/>
      <scheme val="minor"/>
    </font>
    <font>
      <b/>
      <sz val="11"/>
      <color theme="1"/>
      <name val="Aptos Narrow"/>
      <scheme val="minor"/>
    </font>
    <font>
      <b/>
      <sz val="24"/>
      <color theme="1"/>
      <name val="Aptos Narrow"/>
      <scheme val="minor"/>
    </font>
    <font>
      <sz val="8"/>
      <name val="Aptos Narrow"/>
      <family val="2"/>
      <scheme val="minor"/>
    </font>
    <font>
      <sz val="12"/>
      <color theme="0"/>
      <name val="Aptos Narrow"/>
      <family val="2"/>
      <scheme val="minor"/>
    </font>
    <font>
      <sz val="12"/>
      <color rgb="FF000000"/>
      <name val="Aptos Narrow"/>
      <family val="2"/>
    </font>
    <font>
      <sz val="11"/>
      <color theme="1"/>
      <name val="Cambria Math"/>
      <family val="1"/>
    </font>
    <font>
      <sz val="10"/>
      <color theme="1"/>
      <name val="Arial Unicode MS"/>
      <family val="2"/>
    </font>
    <font>
      <sz val="12"/>
      <color rgb="FF000000"/>
      <name val="Aptos Narrow"/>
      <scheme val="minor"/>
    </font>
    <font>
      <i/>
      <sz val="12"/>
      <color theme="1"/>
      <name val="Aptos Narrow"/>
      <family val="2"/>
      <scheme val="minor"/>
    </font>
    <font>
      <sz val="11"/>
      <color theme="1"/>
      <name val="Aptos Narrow"/>
      <family val="2"/>
      <scheme val="minor"/>
    </font>
    <font>
      <sz val="12"/>
      <color theme="1"/>
      <name val="Cambria Math"/>
      <family val="1"/>
    </font>
  </fonts>
  <fills count="18">
    <fill>
      <patternFill patternType="none"/>
    </fill>
    <fill>
      <patternFill patternType="gray125"/>
    </fill>
    <fill>
      <patternFill patternType="solid">
        <fgColor theme="4" tint="0.79998168889431442"/>
        <bgColor theme="4"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theme="0" tint="-0.1499984740745262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9" tint="-0.499984740745262"/>
        <bgColor indexed="64"/>
      </patternFill>
    </fill>
    <fill>
      <patternFill patternType="solid">
        <fgColor theme="1"/>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right/>
      <top style="thin">
        <color theme="9" tint="0.39997558519241921"/>
      </top>
      <bottom/>
      <diagonal/>
    </border>
    <border>
      <left style="thin">
        <color theme="9" tint="0.39997558519241921"/>
      </left>
      <right/>
      <top/>
      <bottom style="thin">
        <color theme="9" tint="0.39997558519241921"/>
      </bottom>
      <diagonal/>
    </border>
    <border>
      <left/>
      <right/>
      <top/>
      <bottom style="thin">
        <color theme="9" tint="0.3999755851924192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thin">
        <color theme="4" tint="0.3999755851924192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style="medium">
        <color indexed="64"/>
      </right>
      <top style="medium">
        <color indexed="64"/>
      </top>
      <bottom/>
      <diagonal/>
    </border>
    <border>
      <left style="thin">
        <color rgb="FF000000"/>
      </left>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diagonal/>
    </border>
    <border>
      <left/>
      <right/>
      <top style="medium">
        <color indexed="64"/>
      </top>
      <bottom style="thin">
        <color indexed="64"/>
      </bottom>
      <diagonal/>
    </border>
    <border>
      <left style="thin">
        <color rgb="FF000000"/>
      </left>
      <right/>
      <top/>
      <bottom style="thin">
        <color indexed="64"/>
      </bottom>
      <diagonal/>
    </border>
    <border>
      <left style="thin">
        <color indexed="64"/>
      </left>
      <right style="medium">
        <color indexed="64"/>
      </right>
      <top/>
      <bottom style="thin">
        <color indexed="64"/>
      </bottom>
      <diagonal/>
    </border>
    <border>
      <left/>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bottom style="medium">
        <color indexed="64"/>
      </bottom>
      <diagonal/>
    </border>
  </borders>
  <cellStyleXfs count="3">
    <xf numFmtId="0" fontId="0" fillId="0" borderId="0"/>
    <xf numFmtId="43" fontId="1" fillId="0" borderId="0" applyFont="0" applyFill="0" applyBorder="0" applyAlignment="0" applyProtection="0"/>
    <xf numFmtId="0" fontId="21" fillId="0" borderId="0"/>
  </cellStyleXfs>
  <cellXfs count="209">
    <xf numFmtId="0" fontId="0" fillId="0" borderId="0" xfId="0"/>
    <xf numFmtId="164" fontId="0" fillId="0" borderId="0" xfId="0" applyNumberFormat="1"/>
    <xf numFmtId="0" fontId="2" fillId="0" borderId="0" xfId="0" applyFont="1"/>
    <xf numFmtId="0" fontId="3" fillId="2" borderId="1" xfId="0" applyFont="1" applyFill="1" applyBorder="1"/>
    <xf numFmtId="17" fontId="0" fillId="0" borderId="1" xfId="0" applyNumberFormat="1" applyBorder="1" applyAlignment="1">
      <alignment horizontal="left"/>
    </xf>
    <xf numFmtId="165" fontId="0" fillId="0" borderId="1" xfId="1" applyNumberFormat="1" applyFont="1" applyBorder="1"/>
    <xf numFmtId="0" fontId="0" fillId="4" borderId="2" xfId="0" applyFill="1" applyBorder="1"/>
    <xf numFmtId="0" fontId="0" fillId="0" borderId="2" xfId="0" applyBorder="1"/>
    <xf numFmtId="0" fontId="0" fillId="4" borderId="3" xfId="0" applyFill="1" applyBorder="1"/>
    <xf numFmtId="0" fontId="5" fillId="3" borderId="4" xfId="0" applyFont="1" applyFill="1" applyBorder="1"/>
    <xf numFmtId="0" fontId="5" fillId="3" borderId="5" xfId="0" applyFont="1" applyFill="1" applyBorder="1"/>
    <xf numFmtId="0" fontId="7" fillId="0" borderId="0" xfId="0" applyFont="1"/>
    <xf numFmtId="164" fontId="6" fillId="0" borderId="0" xfId="0" applyNumberFormat="1" applyFont="1"/>
    <xf numFmtId="165" fontId="8" fillId="0" borderId="0" xfId="0" applyNumberFormat="1" applyFont="1"/>
    <xf numFmtId="0" fontId="9" fillId="0" borderId="0" xfId="0" applyFont="1"/>
    <xf numFmtId="43" fontId="0" fillId="0" borderId="0" xfId="1" applyFont="1"/>
    <xf numFmtId="165" fontId="0" fillId="0" borderId="0" xfId="1" applyNumberFormat="1" applyFont="1"/>
    <xf numFmtId="164" fontId="9" fillId="0" borderId="0" xfId="0" applyNumberFormat="1" applyFont="1"/>
    <xf numFmtId="0" fontId="0" fillId="0" borderId="0" xfId="0" pivotButton="1"/>
    <xf numFmtId="0" fontId="10" fillId="5" borderId="1" xfId="0" applyFont="1" applyFill="1" applyBorder="1"/>
    <xf numFmtId="0" fontId="9" fillId="6" borderId="1" xfId="0" applyFont="1" applyFill="1" applyBorder="1"/>
    <xf numFmtId="0" fontId="12" fillId="6" borderId="1" xfId="0" applyFont="1" applyFill="1"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9" fillId="5" borderId="14" xfId="0" applyFont="1" applyFill="1" applyBorder="1"/>
    <xf numFmtId="17" fontId="0" fillId="0" borderId="14" xfId="0" applyNumberFormat="1" applyBorder="1" applyAlignment="1">
      <alignment horizontal="left"/>
    </xf>
    <xf numFmtId="0" fontId="0" fillId="0" borderId="15" xfId="0" applyBorder="1"/>
    <xf numFmtId="0" fontId="0" fillId="0" borderId="16" xfId="0" applyBorder="1"/>
    <xf numFmtId="17" fontId="0" fillId="0" borderId="17" xfId="0" applyNumberFormat="1" applyBorder="1" applyAlignment="1">
      <alignment horizontal="left"/>
    </xf>
    <xf numFmtId="165" fontId="0" fillId="0" borderId="18" xfId="1" applyNumberFormat="1" applyFont="1" applyBorder="1"/>
    <xf numFmtId="166" fontId="0" fillId="4" borderId="2" xfId="0" applyNumberFormat="1" applyFill="1" applyBorder="1"/>
    <xf numFmtId="0" fontId="0" fillId="4" borderId="2" xfId="1" applyNumberFormat="1" applyFont="1" applyFill="1" applyBorder="1"/>
    <xf numFmtId="3" fontId="0" fillId="4" borderId="2" xfId="1" applyNumberFormat="1" applyFont="1" applyFill="1" applyBorder="1"/>
    <xf numFmtId="166" fontId="0" fillId="0" borderId="2" xfId="0" applyNumberFormat="1" applyBorder="1"/>
    <xf numFmtId="3" fontId="0" fillId="0" borderId="2" xfId="1" applyNumberFormat="1" applyFont="1" applyBorder="1"/>
    <xf numFmtId="0" fontId="0" fillId="0" borderId="2" xfId="1" applyNumberFormat="1" applyFont="1" applyBorder="1"/>
    <xf numFmtId="166" fontId="0" fillId="4" borderId="3" xfId="0" applyNumberFormat="1" applyFill="1" applyBorder="1"/>
    <xf numFmtId="0" fontId="0" fillId="4" borderId="3" xfId="1" applyNumberFormat="1" applyFont="1" applyFill="1" applyBorder="1"/>
    <xf numFmtId="0" fontId="6" fillId="2" borderId="0" xfId="0" applyFont="1" applyFill="1"/>
    <xf numFmtId="0" fontId="6" fillId="2" borderId="19" xfId="0" applyFont="1" applyFill="1" applyBorder="1"/>
    <xf numFmtId="166" fontId="0" fillId="0" borderId="0" xfId="0" applyNumberFormat="1"/>
    <xf numFmtId="3" fontId="0" fillId="0" borderId="0" xfId="0" applyNumberFormat="1"/>
    <xf numFmtId="0" fontId="0" fillId="0" borderId="0" xfId="0" applyAlignment="1">
      <alignment horizontal="left"/>
    </xf>
    <xf numFmtId="0" fontId="0" fillId="0" borderId="20" xfId="0" applyBorder="1"/>
    <xf numFmtId="0" fontId="0" fillId="0" borderId="0" xfId="0" applyAlignment="1">
      <alignment horizontal="left" indent="1"/>
    </xf>
    <xf numFmtId="166" fontId="16" fillId="7" borderId="21" xfId="0" applyNumberFormat="1" applyFont="1" applyFill="1" applyBorder="1"/>
    <xf numFmtId="0" fontId="0" fillId="7" borderId="21" xfId="0" applyFill="1" applyBorder="1"/>
    <xf numFmtId="0" fontId="0" fillId="0" borderId="0" xfId="0" applyAlignment="1">
      <alignment horizontal="left" indent="2"/>
    </xf>
    <xf numFmtId="166" fontId="16" fillId="7" borderId="22" xfId="0" applyNumberFormat="1" applyFont="1" applyFill="1" applyBorder="1"/>
    <xf numFmtId="0" fontId="0" fillId="7" borderId="22" xfId="0" applyFill="1" applyBorder="1"/>
    <xf numFmtId="0" fontId="6" fillId="0" borderId="0" xfId="0" applyFont="1"/>
    <xf numFmtId="166" fontId="16" fillId="0" borderId="21" xfId="0" applyNumberFormat="1" applyFont="1" applyBorder="1"/>
    <xf numFmtId="0" fontId="0" fillId="0" borderId="21" xfId="0" applyBorder="1"/>
    <xf numFmtId="166" fontId="16" fillId="0" borderId="22" xfId="0" applyNumberFormat="1" applyFont="1" applyBorder="1"/>
    <xf numFmtId="0" fontId="0" fillId="0" borderId="22" xfId="0" applyBorder="1"/>
    <xf numFmtId="0" fontId="0" fillId="0" borderId="0" xfId="0" applyAlignment="1">
      <alignment horizontal="center" vertical="center"/>
    </xf>
    <xf numFmtId="0" fontId="0" fillId="0" borderId="0" xfId="0" applyAlignment="1">
      <alignment horizontal="center" vertical="center" wrapText="1"/>
    </xf>
    <xf numFmtId="0" fontId="6" fillId="9" borderId="11" xfId="0" applyFont="1" applyFill="1" applyBorder="1" applyAlignment="1">
      <alignment horizontal="center" vertical="center"/>
    </xf>
    <xf numFmtId="2" fontId="0" fillId="0" borderId="12" xfId="0" applyNumberFormat="1" applyBorder="1" applyAlignment="1">
      <alignment horizontal="center"/>
    </xf>
    <xf numFmtId="0" fontId="6" fillId="9" borderId="25" xfId="0" applyFont="1" applyFill="1" applyBorder="1" applyAlignment="1">
      <alignment horizontal="center" vertical="center"/>
    </xf>
    <xf numFmtId="0" fontId="0" fillId="0" borderId="16" xfId="0" applyBorder="1" applyAlignment="1">
      <alignment horizontal="center"/>
    </xf>
    <xf numFmtId="0" fontId="0" fillId="0" borderId="0" xfId="0" applyAlignment="1">
      <alignment horizontal="center"/>
    </xf>
    <xf numFmtId="0" fontId="6" fillId="11" borderId="8" xfId="0" applyFont="1" applyFill="1" applyBorder="1" applyAlignment="1">
      <alignment horizontal="center" vertical="center"/>
    </xf>
    <xf numFmtId="0" fontId="0" fillId="0" borderId="10" xfId="0" applyBorder="1" applyAlignment="1">
      <alignment horizontal="center"/>
    </xf>
    <xf numFmtId="0" fontId="6" fillId="11" borderId="25" xfId="0" applyFont="1" applyFill="1" applyBorder="1" applyAlignment="1">
      <alignment horizontal="center" vertical="center"/>
    </xf>
    <xf numFmtId="2" fontId="0" fillId="0" borderId="16" xfId="0" applyNumberFormat="1" applyBorder="1" applyAlignment="1">
      <alignment horizontal="center"/>
    </xf>
    <xf numFmtId="0" fontId="6" fillId="8" borderId="8" xfId="0" applyFont="1" applyFill="1" applyBorder="1" applyAlignment="1">
      <alignment horizontal="center" vertical="center"/>
    </xf>
    <xf numFmtId="0" fontId="0" fillId="0" borderId="0" xfId="0" applyAlignment="1">
      <alignment wrapText="1"/>
    </xf>
    <xf numFmtId="0" fontId="17" fillId="0" borderId="0" xfId="0" applyFont="1"/>
    <xf numFmtId="0" fontId="0" fillId="0" borderId="11" xfId="0" applyBorder="1" applyAlignment="1">
      <alignment horizontal="center" vertical="center"/>
    </xf>
    <xf numFmtId="0" fontId="0" fillId="0" borderId="12" xfId="0" applyBorder="1" applyAlignment="1">
      <alignment horizontal="center"/>
    </xf>
    <xf numFmtId="0" fontId="6" fillId="13" borderId="11" xfId="0" applyFont="1" applyFill="1" applyBorder="1" applyAlignment="1">
      <alignment horizontal="center" vertical="center"/>
    </xf>
    <xf numFmtId="0" fontId="6" fillId="9" borderId="8" xfId="0" applyFont="1" applyFill="1" applyBorder="1" applyAlignment="1">
      <alignment horizontal="center" vertical="center"/>
    </xf>
    <xf numFmtId="2" fontId="0" fillId="0" borderId="10" xfId="0" applyNumberFormat="1" applyBorder="1" applyAlignment="1">
      <alignment horizontal="center"/>
    </xf>
    <xf numFmtId="0" fontId="6" fillId="15" borderId="11" xfId="0" applyFont="1" applyFill="1" applyBorder="1" applyAlignment="1">
      <alignment horizontal="center" vertical="center"/>
    </xf>
    <xf numFmtId="0" fontId="6" fillId="11" borderId="11" xfId="0" applyFont="1" applyFill="1" applyBorder="1" applyAlignment="1">
      <alignment horizontal="center" vertical="center"/>
    </xf>
    <xf numFmtId="167" fontId="0" fillId="0" borderId="12" xfId="0" applyNumberFormat="1" applyBorder="1" applyAlignment="1">
      <alignment horizontal="center"/>
    </xf>
    <xf numFmtId="0" fontId="15" fillId="17" borderId="8" xfId="0" applyFont="1" applyFill="1" applyBorder="1" applyAlignment="1">
      <alignment horizontal="center" vertical="center"/>
    </xf>
    <xf numFmtId="0" fontId="0" fillId="0" borderId="10" xfId="0" applyBorder="1" applyAlignment="1">
      <alignment horizontal="center" vertical="center"/>
    </xf>
    <xf numFmtId="0" fontId="15" fillId="0" borderId="11" xfId="0" applyFont="1" applyBorder="1" applyAlignment="1">
      <alignment horizontal="center" vertical="center"/>
    </xf>
    <xf numFmtId="0" fontId="15" fillId="17" borderId="25" xfId="0" applyFont="1" applyFill="1" applyBorder="1" applyAlignment="1">
      <alignment horizontal="center" vertical="center"/>
    </xf>
    <xf numFmtId="0" fontId="0" fillId="0" borderId="16" xfId="0" applyBorder="1" applyAlignment="1">
      <alignment horizontal="center" vertical="center" wrapText="1"/>
    </xf>
    <xf numFmtId="0" fontId="18" fillId="0" borderId="1" xfId="0" applyFont="1" applyBorder="1"/>
    <xf numFmtId="0" fontId="0" fillId="0" borderId="1" xfId="0" applyBorder="1"/>
    <xf numFmtId="166" fontId="16" fillId="0" borderId="26" xfId="0" applyNumberFormat="1" applyFont="1" applyBorder="1"/>
    <xf numFmtId="0" fontId="0" fillId="0" borderId="27" xfId="0" applyBorder="1"/>
    <xf numFmtId="0" fontId="0" fillId="0" borderId="28" xfId="0" applyBorder="1"/>
    <xf numFmtId="0" fontId="0" fillId="0" borderId="29" xfId="0" applyBorder="1"/>
    <xf numFmtId="166" fontId="16" fillId="0" borderId="30" xfId="0" applyNumberFormat="1" applyFont="1" applyBorder="1"/>
    <xf numFmtId="0" fontId="0" fillId="0" borderId="31" xfId="0" applyBorder="1"/>
    <xf numFmtId="0" fontId="0" fillId="0" borderId="32" xfId="0" applyBorder="1"/>
    <xf numFmtId="0" fontId="19" fillId="0" borderId="33" xfId="0" applyFont="1" applyBorder="1"/>
    <xf numFmtId="0" fontId="0" fillId="0" borderId="34" xfId="0" applyBorder="1" applyAlignment="1">
      <alignment horizontal="center"/>
    </xf>
    <xf numFmtId="166" fontId="19" fillId="0" borderId="35" xfId="0" applyNumberFormat="1" applyFont="1" applyBorder="1"/>
    <xf numFmtId="0" fontId="19" fillId="0" borderId="36" xfId="0" applyFont="1" applyBorder="1"/>
    <xf numFmtId="0" fontId="19" fillId="0" borderId="37" xfId="0" applyFont="1" applyBorder="1"/>
    <xf numFmtId="2" fontId="0" fillId="0" borderId="21" xfId="0" applyNumberFormat="1" applyBorder="1" applyAlignment="1">
      <alignment horizontal="center"/>
    </xf>
    <xf numFmtId="0" fontId="19" fillId="0" borderId="38" xfId="0" applyFont="1" applyBorder="1"/>
    <xf numFmtId="0" fontId="20" fillId="0" borderId="39" xfId="0" applyFont="1" applyBorder="1" applyAlignment="1">
      <alignment horizontal="center"/>
    </xf>
    <xf numFmtId="168" fontId="0" fillId="0" borderId="12" xfId="0" applyNumberFormat="1" applyBorder="1" applyAlignment="1">
      <alignment horizontal="center"/>
    </xf>
    <xf numFmtId="0" fontId="15" fillId="0" borderId="0" xfId="0" applyFont="1" applyAlignment="1">
      <alignment horizontal="center" vertical="center"/>
    </xf>
    <xf numFmtId="166" fontId="19" fillId="0" borderId="40" xfId="0" applyNumberFormat="1" applyFont="1" applyBorder="1"/>
    <xf numFmtId="2" fontId="0" fillId="0" borderId="22" xfId="0" applyNumberFormat="1" applyBorder="1" applyAlignment="1">
      <alignment horizontal="center"/>
    </xf>
    <xf numFmtId="2" fontId="0" fillId="0" borderId="0" xfId="0" applyNumberFormat="1" applyAlignment="1">
      <alignment horizontal="center"/>
    </xf>
    <xf numFmtId="0" fontId="19" fillId="0" borderId="12" xfId="0" applyFont="1" applyBorder="1"/>
    <xf numFmtId="0" fontId="0" fillId="0" borderId="41" xfId="0" applyBorder="1"/>
    <xf numFmtId="0" fontId="1" fillId="0" borderId="0" xfId="2" applyFont="1" applyAlignment="1">
      <alignment horizontal="center"/>
    </xf>
    <xf numFmtId="0" fontId="1" fillId="0" borderId="0" xfId="2" applyFont="1"/>
    <xf numFmtId="0" fontId="21" fillId="0" borderId="0" xfId="2"/>
    <xf numFmtId="0" fontId="21" fillId="0" borderId="0" xfId="2" applyAlignment="1">
      <alignment horizontal="center"/>
    </xf>
    <xf numFmtId="0" fontId="6" fillId="9" borderId="21" xfId="2" applyFont="1" applyFill="1" applyBorder="1" applyAlignment="1">
      <alignment horizontal="center"/>
    </xf>
    <xf numFmtId="0" fontId="6" fillId="0" borderId="0" xfId="0" applyFont="1" applyAlignment="1">
      <alignment horizontal="center" vertical="center"/>
    </xf>
    <xf numFmtId="0" fontId="6" fillId="0" borderId="12" xfId="0" applyFont="1" applyBorder="1" applyAlignment="1">
      <alignment horizontal="center"/>
    </xf>
    <xf numFmtId="0" fontId="6" fillId="0" borderId="34" xfId="0" applyFont="1" applyBorder="1" applyAlignment="1">
      <alignment horizontal="center"/>
    </xf>
    <xf numFmtId="2" fontId="21" fillId="0" borderId="0" xfId="2" applyNumberFormat="1" applyAlignment="1">
      <alignment horizontal="center"/>
    </xf>
    <xf numFmtId="0" fontId="6" fillId="9" borderId="34" xfId="0" applyFont="1" applyFill="1" applyBorder="1" applyAlignment="1">
      <alignment horizontal="center" vertical="center"/>
    </xf>
    <xf numFmtId="2" fontId="0" fillId="0" borderId="34" xfId="0" applyNumberFormat="1" applyBorder="1" applyAlignment="1">
      <alignment horizontal="center" vertical="center"/>
    </xf>
    <xf numFmtId="2" fontId="21" fillId="0" borderId="21" xfId="2" applyNumberFormat="1" applyBorder="1" applyAlignment="1">
      <alignment horizontal="center"/>
    </xf>
    <xf numFmtId="0" fontId="6" fillId="9" borderId="21" xfId="0" applyFont="1" applyFill="1" applyBorder="1" applyAlignment="1">
      <alignment horizontal="center" vertical="center"/>
    </xf>
    <xf numFmtId="2" fontId="0" fillId="0" borderId="21" xfId="0" applyNumberFormat="1" applyBorder="1" applyAlignment="1">
      <alignment horizontal="center" vertical="center"/>
    </xf>
    <xf numFmtId="0" fontId="6" fillId="9" borderId="22" xfId="2" applyFont="1" applyFill="1" applyBorder="1" applyAlignment="1">
      <alignment horizontal="center"/>
    </xf>
    <xf numFmtId="169" fontId="21" fillId="0" borderId="22" xfId="2" applyNumberFormat="1" applyBorder="1" applyAlignment="1">
      <alignment horizontal="center"/>
    </xf>
    <xf numFmtId="2" fontId="1" fillId="0" borderId="12" xfId="2" applyNumberFormat="1" applyFont="1" applyBorder="1" applyAlignment="1">
      <alignment horizontal="center"/>
    </xf>
    <xf numFmtId="0" fontId="1" fillId="0" borderId="0" xfId="0" applyFont="1" applyAlignment="1">
      <alignment horizontal="center"/>
    </xf>
    <xf numFmtId="1" fontId="0" fillId="0" borderId="12" xfId="0" applyNumberFormat="1" applyBorder="1" applyAlignment="1">
      <alignment horizontal="center"/>
    </xf>
    <xf numFmtId="0" fontId="1" fillId="0" borderId="0" xfId="0" applyFont="1" applyAlignment="1">
      <alignment horizontal="center" vertical="center"/>
    </xf>
    <xf numFmtId="0" fontId="22" fillId="0" borderId="0" xfId="0" applyFont="1"/>
    <xf numFmtId="1" fontId="1" fillId="0" borderId="12" xfId="2" applyNumberFormat="1" applyFont="1" applyBorder="1" applyAlignment="1">
      <alignment horizontal="center"/>
    </xf>
    <xf numFmtId="1" fontId="1" fillId="0" borderId="16" xfId="2" applyNumberFormat="1" applyFont="1" applyBorder="1" applyAlignment="1">
      <alignment horizontal="center"/>
    </xf>
    <xf numFmtId="0" fontId="1" fillId="0" borderId="10" xfId="0" applyFont="1" applyBorder="1" applyAlignment="1">
      <alignment horizontal="center"/>
    </xf>
    <xf numFmtId="0" fontId="6" fillId="0" borderId="11" xfId="0" applyFont="1" applyBorder="1" applyAlignment="1">
      <alignment horizontal="center" vertical="center"/>
    </xf>
    <xf numFmtId="2" fontId="1" fillId="0" borderId="12" xfId="0" applyNumberFormat="1" applyFont="1" applyBorder="1" applyAlignment="1">
      <alignment horizontal="center"/>
    </xf>
    <xf numFmtId="0" fontId="6" fillId="8" borderId="11" xfId="0" applyFont="1" applyFill="1" applyBorder="1" applyAlignment="1">
      <alignment horizontal="center" vertical="center"/>
    </xf>
    <xf numFmtId="0" fontId="1" fillId="0" borderId="12" xfId="0" applyFont="1" applyBorder="1" applyAlignment="1">
      <alignment horizontal="center"/>
    </xf>
    <xf numFmtId="0" fontId="1" fillId="0" borderId="11" xfId="0" applyFont="1" applyBorder="1" applyAlignment="1">
      <alignment horizontal="center" vertical="center"/>
    </xf>
    <xf numFmtId="0" fontId="1" fillId="0" borderId="11" xfId="2" applyFont="1" applyBorder="1"/>
    <xf numFmtId="0" fontId="1" fillId="0" borderId="12" xfId="2" applyFont="1" applyBorder="1"/>
    <xf numFmtId="170" fontId="1" fillId="0" borderId="12" xfId="0" applyNumberFormat="1" applyFont="1" applyBorder="1" applyAlignment="1">
      <alignment horizontal="center"/>
    </xf>
    <xf numFmtId="0" fontId="1" fillId="0" borderId="8" xfId="2" applyFont="1" applyBorder="1" applyAlignment="1">
      <alignment horizontal="center"/>
    </xf>
    <xf numFmtId="2" fontId="1" fillId="0" borderId="10" xfId="2" applyNumberFormat="1" applyFont="1" applyBorder="1" applyAlignment="1">
      <alignment horizontal="center"/>
    </xf>
    <xf numFmtId="0" fontId="6" fillId="9" borderId="11" xfId="2" applyFont="1" applyFill="1" applyBorder="1" applyAlignment="1">
      <alignment horizontal="center"/>
    </xf>
    <xf numFmtId="167" fontId="1" fillId="0" borderId="12" xfId="2" applyNumberFormat="1" applyFont="1" applyBorder="1" applyAlignment="1">
      <alignment horizontal="center"/>
    </xf>
    <xf numFmtId="0" fontId="1" fillId="0" borderId="11" xfId="2" applyFont="1" applyBorder="1" applyAlignment="1">
      <alignment horizontal="center"/>
    </xf>
    <xf numFmtId="0" fontId="1" fillId="0" borderId="25" xfId="2" applyFont="1" applyBorder="1" applyAlignment="1">
      <alignment horizontal="center"/>
    </xf>
    <xf numFmtId="2" fontId="1" fillId="0" borderId="16" xfId="2" applyNumberFormat="1" applyFont="1" applyBorder="1" applyAlignment="1">
      <alignment horizontal="center"/>
    </xf>
    <xf numFmtId="2" fontId="21" fillId="0" borderId="0" xfId="2" applyNumberFormat="1"/>
    <xf numFmtId="167" fontId="1" fillId="0" borderId="12" xfId="0" applyNumberFormat="1" applyFont="1" applyBorder="1" applyAlignment="1">
      <alignment horizontal="center"/>
    </xf>
    <xf numFmtId="0" fontId="1" fillId="0" borderId="12" xfId="0" applyFont="1" applyBorder="1" applyAlignment="1">
      <alignment horizontal="center" vertical="center"/>
    </xf>
    <xf numFmtId="0" fontId="15" fillId="17" borderId="11" xfId="0" applyFont="1" applyFill="1" applyBorder="1" applyAlignment="1">
      <alignment horizontal="center" vertical="center"/>
    </xf>
    <xf numFmtId="0" fontId="0" fillId="0" borderId="12" xfId="0" applyBorder="1" applyAlignment="1">
      <alignment horizontal="center" vertical="center"/>
    </xf>
    <xf numFmtId="0" fontId="15" fillId="0" borderId="12" xfId="0" applyFont="1" applyBorder="1" applyAlignment="1">
      <alignment horizontal="center" vertical="center"/>
    </xf>
    <xf numFmtId="0" fontId="0" fillId="0" borderId="12" xfId="0" applyBorder="1" applyAlignment="1">
      <alignment horizontal="center" vertical="center" wrapText="1"/>
    </xf>
    <xf numFmtId="0" fontId="1" fillId="0" borderId="16" xfId="2" applyFont="1" applyBorder="1" applyAlignment="1">
      <alignment horizontal="center"/>
    </xf>
    <xf numFmtId="2" fontId="1" fillId="0" borderId="0" xfId="2" applyNumberFormat="1" applyFont="1" applyAlignment="1">
      <alignment horizontal="center"/>
    </xf>
    <xf numFmtId="0" fontId="1" fillId="0" borderId="0" xfId="0" applyFont="1" applyAlignment="1">
      <alignment horizontal="center" vertical="center" wrapText="1"/>
    </xf>
    <xf numFmtId="0" fontId="0" fillId="0" borderId="8"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25" xfId="0" applyBorder="1" applyAlignment="1">
      <alignment horizontal="center"/>
    </xf>
    <xf numFmtId="0" fontId="0" fillId="0" borderId="15" xfId="0" applyBorder="1" applyAlignment="1">
      <alignment horizontal="center"/>
    </xf>
    <xf numFmtId="0" fontId="6" fillId="11" borderId="45" xfId="0" applyFont="1" applyFill="1" applyBorder="1" applyAlignment="1">
      <alignment horizontal="center"/>
    </xf>
    <xf numFmtId="0" fontId="6" fillId="11" borderId="39" xfId="0" applyFont="1" applyFill="1" applyBorder="1" applyAlignment="1">
      <alignment horizontal="center"/>
    </xf>
    <xf numFmtId="0" fontId="6" fillId="11" borderId="46" xfId="0" applyFont="1" applyFill="1" applyBorder="1" applyAlignment="1">
      <alignment horizontal="center"/>
    </xf>
    <xf numFmtId="0" fontId="6" fillId="11" borderId="47" xfId="0" applyFont="1" applyFill="1" applyBorder="1" applyAlignment="1">
      <alignment horizontal="center"/>
    </xf>
    <xf numFmtId="9" fontId="0" fillId="0" borderId="11" xfId="0" applyNumberFormat="1" applyBorder="1" applyAlignment="1">
      <alignment horizontal="center"/>
    </xf>
    <xf numFmtId="9" fontId="0" fillId="0" borderId="0" xfId="0" applyNumberFormat="1" applyAlignment="1">
      <alignment horizontal="center"/>
    </xf>
    <xf numFmtId="167" fontId="0" fillId="0" borderId="0" xfId="0" applyNumberFormat="1" applyAlignment="1">
      <alignment horizontal="center"/>
    </xf>
    <xf numFmtId="2" fontId="0" fillId="0" borderId="28" xfId="0" applyNumberFormat="1" applyBorder="1" applyAlignment="1">
      <alignment horizontal="center"/>
    </xf>
    <xf numFmtId="9" fontId="0" fillId="0" borderId="25" xfId="0" applyNumberFormat="1" applyBorder="1" applyAlignment="1">
      <alignment horizontal="center"/>
    </xf>
    <xf numFmtId="9" fontId="0" fillId="0" borderId="15" xfId="0" applyNumberFormat="1" applyBorder="1" applyAlignment="1">
      <alignment horizontal="center"/>
    </xf>
    <xf numFmtId="167" fontId="0" fillId="0" borderId="15" xfId="0" applyNumberFormat="1" applyBorder="1" applyAlignment="1">
      <alignment horizontal="center"/>
    </xf>
    <xf numFmtId="2" fontId="0" fillId="0" borderId="15" xfId="0" applyNumberFormat="1" applyBorder="1" applyAlignment="1">
      <alignment horizontal="center"/>
    </xf>
    <xf numFmtId="2" fontId="0" fillId="0" borderId="48" xfId="0" applyNumberFormat="1" applyBorder="1" applyAlignment="1">
      <alignment horizontal="center"/>
    </xf>
    <xf numFmtId="0" fontId="6" fillId="0" borderId="0" xfId="0" applyFont="1" applyAlignment="1">
      <alignment horizontal="center"/>
    </xf>
    <xf numFmtId="166" fontId="0" fillId="0" borderId="0" xfId="0" applyNumberFormat="1" applyAlignment="1">
      <alignment horizontal="left"/>
    </xf>
    <xf numFmtId="165" fontId="0" fillId="0" borderId="0" xfId="0" applyNumberFormat="1"/>
    <xf numFmtId="0" fontId="21" fillId="0" borderId="0" xfId="2" applyAlignment="1">
      <alignment horizontal="center" vertical="center"/>
    </xf>
    <xf numFmtId="0" fontId="21" fillId="0" borderId="11" xfId="2" applyBorder="1" applyAlignment="1">
      <alignment horizontal="center" vertical="center"/>
    </xf>
    <xf numFmtId="167" fontId="21" fillId="0" borderId="0" xfId="2" applyNumberFormat="1" applyAlignment="1">
      <alignment horizontal="center" vertical="center"/>
    </xf>
    <xf numFmtId="0" fontId="21" fillId="0" borderId="12" xfId="2" applyBorder="1" applyAlignment="1">
      <alignment horizontal="center" vertical="center"/>
    </xf>
    <xf numFmtId="0" fontId="21" fillId="0" borderId="25" xfId="2" applyBorder="1" applyAlignment="1">
      <alignment horizontal="center" vertical="center"/>
    </xf>
    <xf numFmtId="0" fontId="21" fillId="0" borderId="15" xfId="2" applyBorder="1" applyAlignment="1">
      <alignment horizontal="center"/>
    </xf>
    <xf numFmtId="167" fontId="21" fillId="0" borderId="15" xfId="2" applyNumberFormat="1" applyBorder="1" applyAlignment="1">
      <alignment horizontal="center" vertical="center"/>
    </xf>
    <xf numFmtId="0" fontId="21" fillId="0" borderId="16" xfId="2" applyBorder="1" applyAlignment="1">
      <alignment horizontal="center" vertical="center"/>
    </xf>
    <xf numFmtId="0" fontId="21" fillId="0" borderId="23" xfId="2" applyBorder="1" applyAlignment="1">
      <alignment horizontal="center" vertical="center"/>
    </xf>
    <xf numFmtId="0" fontId="21" fillId="0" borderId="42" xfId="2" applyBorder="1" applyAlignment="1">
      <alignment horizontal="center"/>
    </xf>
    <xf numFmtId="0" fontId="21" fillId="0" borderId="42" xfId="2" applyBorder="1" applyAlignment="1">
      <alignment horizontal="center" vertical="center"/>
    </xf>
    <xf numFmtId="0" fontId="21" fillId="0" borderId="24" xfId="2" applyBorder="1" applyAlignment="1">
      <alignment horizontal="center" vertical="center"/>
    </xf>
    <xf numFmtId="0" fontId="13" fillId="0" borderId="9" xfId="0" applyFont="1" applyBorder="1" applyAlignment="1">
      <alignment horizontal="center"/>
    </xf>
    <xf numFmtId="0" fontId="13" fillId="0" borderId="0" xfId="0" applyFont="1" applyAlignment="1">
      <alignment horizontal="center"/>
    </xf>
    <xf numFmtId="0" fontId="11" fillId="0" borderId="13" xfId="0" applyFont="1" applyBorder="1" applyAlignment="1">
      <alignment horizontal="center"/>
    </xf>
    <xf numFmtId="0" fontId="11" fillId="0" borderId="6" xfId="0" applyFont="1" applyBorder="1" applyAlignment="1">
      <alignment horizontal="center"/>
    </xf>
    <xf numFmtId="0" fontId="11" fillId="0" borderId="7" xfId="0" applyFont="1" applyBorder="1" applyAlignment="1">
      <alignment horizontal="center"/>
    </xf>
    <xf numFmtId="0" fontId="6" fillId="0" borderId="0" xfId="0" applyFont="1" applyAlignment="1">
      <alignment horizontal="center"/>
    </xf>
    <xf numFmtId="0" fontId="4" fillId="16" borderId="0" xfId="0" applyFont="1" applyFill="1" applyAlignment="1">
      <alignment horizontal="center" vertical="center"/>
    </xf>
    <xf numFmtId="0" fontId="6" fillId="9" borderId="43" xfId="0" applyFont="1" applyFill="1" applyBorder="1" applyAlignment="1">
      <alignment horizontal="center"/>
    </xf>
    <xf numFmtId="0" fontId="6" fillId="9" borderId="44" xfId="0" applyFont="1" applyFill="1" applyBorder="1" applyAlignment="1">
      <alignment horizontal="center"/>
    </xf>
    <xf numFmtId="0" fontId="6" fillId="8" borderId="0" xfId="0" applyFont="1" applyFill="1" applyAlignment="1">
      <alignment horizontal="center" vertical="center"/>
    </xf>
    <xf numFmtId="0" fontId="6" fillId="8" borderId="23" xfId="0" applyFont="1" applyFill="1" applyBorder="1" applyAlignment="1">
      <alignment horizontal="center"/>
    </xf>
    <xf numFmtId="0" fontId="6" fillId="8" borderId="24" xfId="0" applyFont="1" applyFill="1" applyBorder="1" applyAlignment="1">
      <alignment horizontal="center"/>
    </xf>
    <xf numFmtId="0" fontId="6" fillId="10" borderId="0" xfId="0" applyFont="1" applyFill="1" applyAlignment="1">
      <alignment horizontal="center" vertical="center" wrapText="1"/>
    </xf>
    <xf numFmtId="0" fontId="6" fillId="12" borderId="0" xfId="0" applyFont="1" applyFill="1" applyAlignment="1">
      <alignment horizontal="center" vertical="center"/>
    </xf>
    <xf numFmtId="0" fontId="4" fillId="14" borderId="0" xfId="0" applyFont="1" applyFill="1" applyAlignment="1">
      <alignment horizontal="center" vertical="center"/>
    </xf>
    <xf numFmtId="0" fontId="0" fillId="0" borderId="0" xfId="0" applyAlignment="1">
      <alignment horizontal="center"/>
    </xf>
    <xf numFmtId="0" fontId="6" fillId="8" borderId="42" xfId="0" applyFont="1" applyFill="1" applyBorder="1" applyAlignment="1">
      <alignment horizontal="center"/>
    </xf>
    <xf numFmtId="0" fontId="1" fillId="0" borderId="15" xfId="2" applyFont="1" applyBorder="1" applyAlignment="1">
      <alignment horizontal="center"/>
    </xf>
  </cellXfs>
  <cellStyles count="3">
    <cellStyle name="Comma" xfId="1" builtinId="3"/>
    <cellStyle name="Normal" xfId="0" builtinId="0"/>
    <cellStyle name="Normal 2" xfId="2" xr:uid="{AC7D8EF3-9CCB-8841-885D-85D1287DD874}"/>
  </cellStyles>
  <dxfs count="13">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2"/>
        <color theme="1"/>
        <name val="Aptos Narrow"/>
        <family val="2"/>
        <scheme val="minor"/>
      </font>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166" formatCode="[$-409]mmmm\-yy;@"/>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2"/>
        <color theme="1"/>
        <name val="Aptos Narrow"/>
        <family val="2"/>
        <scheme val="minor"/>
      </font>
      <fill>
        <patternFill patternType="solid">
          <fgColor theme="9" tint="0.79998168889431442"/>
          <bgColor theme="9" tint="0.79998168889431442"/>
        </patternFill>
      </fill>
    </dxf>
    <dxf>
      <border outline="0">
        <bottom style="thin">
          <color theme="9" tint="0.39997558519241921"/>
        </bottom>
      </border>
    </dxf>
    <dxf>
      <font>
        <b/>
        <i val="0"/>
        <strike val="0"/>
        <condense val="0"/>
        <extend val="0"/>
        <outline val="0"/>
        <shadow val="0"/>
        <u val="none"/>
        <vertAlign val="baseline"/>
        <sz val="11"/>
        <color theme="0"/>
        <name val="Aptos Narrow"/>
        <family val="2"/>
        <scheme val="minor"/>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'Summary(Specialty)'!$BR$1</c:f>
              <c:strCache>
                <c:ptCount val="1"/>
                <c:pt idx="0">
                  <c:v>Small Volume Specialties</c:v>
                </c:pt>
              </c:strCache>
            </c:strRef>
          </c:tx>
          <c:spPr>
            <a:ln w="28575" cap="rnd">
              <a:solidFill>
                <a:schemeClr val="accent1"/>
              </a:solidFill>
              <a:round/>
            </a:ln>
            <a:effectLst/>
          </c:spPr>
          <c:marker>
            <c:symbol val="none"/>
          </c:marker>
          <c:cat>
            <c:numRef>
              <c:f>'Summary(Specialty)'!$A$2:$A$43</c:f>
              <c:numCache>
                <c:formatCode>mmm\-yy</c:formatCode>
                <c:ptCount val="42"/>
                <c:pt idx="0">
                  <c:v>44315</c:v>
                </c:pt>
                <c:pt idx="1">
                  <c:v>44329</c:v>
                </c:pt>
                <c:pt idx="2">
                  <c:v>44406</c:v>
                </c:pt>
                <c:pt idx="3">
                  <c:v>44434</c:v>
                </c:pt>
                <c:pt idx="4">
                  <c:v>44469</c:v>
                </c:pt>
                <c:pt idx="5">
                  <c:v>44497</c:v>
                </c:pt>
                <c:pt idx="6">
                  <c:v>44525</c:v>
                </c:pt>
                <c:pt idx="7">
                  <c:v>44553</c:v>
                </c:pt>
                <c:pt idx="8">
                  <c:v>44588</c:v>
                </c:pt>
                <c:pt idx="9">
                  <c:v>44616</c:v>
                </c:pt>
                <c:pt idx="10">
                  <c:v>44651</c:v>
                </c:pt>
                <c:pt idx="11">
                  <c:v>44679</c:v>
                </c:pt>
                <c:pt idx="12">
                  <c:v>44707</c:v>
                </c:pt>
                <c:pt idx="13">
                  <c:v>44742</c:v>
                </c:pt>
                <c:pt idx="14">
                  <c:v>44770</c:v>
                </c:pt>
                <c:pt idx="15">
                  <c:v>44798</c:v>
                </c:pt>
                <c:pt idx="16">
                  <c:v>44833</c:v>
                </c:pt>
                <c:pt idx="17">
                  <c:v>44861</c:v>
                </c:pt>
                <c:pt idx="18">
                  <c:v>44889</c:v>
                </c:pt>
                <c:pt idx="19">
                  <c:v>44917</c:v>
                </c:pt>
                <c:pt idx="20">
                  <c:v>44952</c:v>
                </c:pt>
                <c:pt idx="21">
                  <c:v>44980</c:v>
                </c:pt>
                <c:pt idx="22">
                  <c:v>45015</c:v>
                </c:pt>
                <c:pt idx="23">
                  <c:v>45043</c:v>
                </c:pt>
                <c:pt idx="24">
                  <c:v>45071</c:v>
                </c:pt>
                <c:pt idx="25">
                  <c:v>45106</c:v>
                </c:pt>
                <c:pt idx="26">
                  <c:v>45134</c:v>
                </c:pt>
                <c:pt idx="27">
                  <c:v>45169</c:v>
                </c:pt>
                <c:pt idx="28">
                  <c:v>45197</c:v>
                </c:pt>
                <c:pt idx="29">
                  <c:v>45225</c:v>
                </c:pt>
                <c:pt idx="30">
                  <c:v>45260</c:v>
                </c:pt>
                <c:pt idx="31">
                  <c:v>45288</c:v>
                </c:pt>
                <c:pt idx="32">
                  <c:v>45316</c:v>
                </c:pt>
                <c:pt idx="33">
                  <c:v>45351</c:v>
                </c:pt>
                <c:pt idx="34">
                  <c:v>45379</c:v>
                </c:pt>
                <c:pt idx="35">
                  <c:v>45407</c:v>
                </c:pt>
                <c:pt idx="36">
                  <c:v>45442</c:v>
                </c:pt>
                <c:pt idx="37">
                  <c:v>45470</c:v>
                </c:pt>
                <c:pt idx="38">
                  <c:v>45498</c:v>
                </c:pt>
                <c:pt idx="39">
                  <c:v>45533</c:v>
                </c:pt>
                <c:pt idx="40">
                  <c:v>45561</c:v>
                </c:pt>
                <c:pt idx="41">
                  <c:v>45596</c:v>
                </c:pt>
              </c:numCache>
            </c:numRef>
          </c:cat>
          <c:val>
            <c:numRef>
              <c:f>'Summary(Specialty)'!$BR$2:$BR$43</c:f>
              <c:numCache>
                <c:formatCode>_(* #,##0_);_(* \(#,##0\);_(* "-"??_);_(@_)</c:formatCode>
                <c:ptCount val="42"/>
                <c:pt idx="0">
                  <c:v>20</c:v>
                </c:pt>
                <c:pt idx="1">
                  <c:v>19</c:v>
                </c:pt>
                <c:pt idx="2">
                  <c:v>184</c:v>
                </c:pt>
                <c:pt idx="3">
                  <c:v>168</c:v>
                </c:pt>
                <c:pt idx="4">
                  <c:v>167</c:v>
                </c:pt>
                <c:pt idx="5">
                  <c:v>187</c:v>
                </c:pt>
                <c:pt idx="6">
                  <c:v>221</c:v>
                </c:pt>
                <c:pt idx="7">
                  <c:v>280</c:v>
                </c:pt>
                <c:pt idx="8">
                  <c:v>243</c:v>
                </c:pt>
                <c:pt idx="9">
                  <c:v>232</c:v>
                </c:pt>
                <c:pt idx="10">
                  <c:v>187</c:v>
                </c:pt>
                <c:pt idx="11">
                  <c:v>194</c:v>
                </c:pt>
                <c:pt idx="12">
                  <c:v>212</c:v>
                </c:pt>
                <c:pt idx="13">
                  <c:v>187</c:v>
                </c:pt>
                <c:pt idx="14">
                  <c:v>178</c:v>
                </c:pt>
                <c:pt idx="15">
                  <c:v>198</c:v>
                </c:pt>
                <c:pt idx="16">
                  <c:v>197</c:v>
                </c:pt>
                <c:pt idx="17">
                  <c:v>221</c:v>
                </c:pt>
                <c:pt idx="18">
                  <c:v>242</c:v>
                </c:pt>
                <c:pt idx="19">
                  <c:v>223</c:v>
                </c:pt>
                <c:pt idx="20">
                  <c:v>206</c:v>
                </c:pt>
                <c:pt idx="21">
                  <c:v>201</c:v>
                </c:pt>
                <c:pt idx="22">
                  <c:v>222</c:v>
                </c:pt>
                <c:pt idx="23">
                  <c:v>214</c:v>
                </c:pt>
                <c:pt idx="24">
                  <c:v>254</c:v>
                </c:pt>
                <c:pt idx="25">
                  <c:v>207</c:v>
                </c:pt>
                <c:pt idx="26">
                  <c:v>239</c:v>
                </c:pt>
                <c:pt idx="27">
                  <c:v>239</c:v>
                </c:pt>
                <c:pt idx="28">
                  <c:v>242</c:v>
                </c:pt>
                <c:pt idx="29">
                  <c:v>238</c:v>
                </c:pt>
                <c:pt idx="30">
                  <c:v>259</c:v>
                </c:pt>
                <c:pt idx="31">
                  <c:v>194</c:v>
                </c:pt>
                <c:pt idx="32">
                  <c:v>1446</c:v>
                </c:pt>
                <c:pt idx="33">
                  <c:v>1353</c:v>
                </c:pt>
                <c:pt idx="34">
                  <c:v>1332</c:v>
                </c:pt>
                <c:pt idx="35">
                  <c:v>1322</c:v>
                </c:pt>
                <c:pt idx="36">
                  <c:v>1337</c:v>
                </c:pt>
                <c:pt idx="37">
                  <c:v>1374</c:v>
                </c:pt>
                <c:pt idx="38">
                  <c:v>1292</c:v>
                </c:pt>
                <c:pt idx="39">
                  <c:v>1340</c:v>
                </c:pt>
                <c:pt idx="40">
                  <c:v>1319</c:v>
                </c:pt>
                <c:pt idx="41">
                  <c:v>1228</c:v>
                </c:pt>
              </c:numCache>
            </c:numRef>
          </c:val>
          <c:smooth val="0"/>
          <c:extLst>
            <c:ext xmlns:c16="http://schemas.microsoft.com/office/drawing/2014/chart" uri="{C3380CC4-5D6E-409C-BE32-E72D297353CC}">
              <c16:uniqueId val="{00000000-1D77-5E43-93B7-C81A29D977A7}"/>
            </c:ext>
          </c:extLst>
        </c:ser>
        <c:dLbls>
          <c:showLegendKey val="0"/>
          <c:showVal val="0"/>
          <c:showCatName val="0"/>
          <c:showSerName val="0"/>
          <c:showPercent val="0"/>
          <c:showBubbleSize val="0"/>
        </c:dLbls>
        <c:smooth val="0"/>
        <c:axId val="1144830288"/>
        <c:axId val="1144628688"/>
      </c:lineChart>
      <c:dateAx>
        <c:axId val="114483028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628688"/>
        <c:crosses val="autoZero"/>
        <c:auto val="1"/>
        <c:lblOffset val="100"/>
        <c:baseTimeUnit val="days"/>
      </c:dateAx>
      <c:valAx>
        <c:axId val="114462868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3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Concurrent</a:t>
            </a:r>
            <a:r>
              <a:rPr lang="en-US" baseline="0"/>
              <a:t> High Loads for Pediatric Neurology and Urology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'Summary(Specialty)'!$BB$1</c:f>
              <c:strCache>
                <c:ptCount val="1"/>
                <c:pt idx="0">
                  <c:v>Paediatric Neurology</c:v>
                </c:pt>
              </c:strCache>
            </c:strRef>
          </c:tx>
          <c:spPr>
            <a:ln w="28575" cap="rnd">
              <a:solidFill>
                <a:schemeClr val="accent1"/>
              </a:solidFill>
              <a:round/>
            </a:ln>
            <a:effectLst/>
          </c:spPr>
          <c:marker>
            <c:symbol val="circle"/>
            <c:size val="5"/>
            <c:spPr>
              <a:solidFill>
                <a:schemeClr val="accent1">
                  <a:lumMod val="20000"/>
                  <a:lumOff val="80000"/>
                </a:schemeClr>
              </a:solidFill>
              <a:ln w="9525">
                <a:solidFill>
                  <a:schemeClr val="tx1"/>
                </a:solidFill>
              </a:ln>
              <a:effectLst/>
            </c:spPr>
          </c:marker>
          <c:cat>
            <c:numRef>
              <c:f>'Summary(Specialty)'!$A$2:$A$43</c:f>
              <c:numCache>
                <c:formatCode>mmm\-yy</c:formatCode>
                <c:ptCount val="42"/>
                <c:pt idx="0">
                  <c:v>44315</c:v>
                </c:pt>
                <c:pt idx="1">
                  <c:v>44329</c:v>
                </c:pt>
                <c:pt idx="2">
                  <c:v>44406</c:v>
                </c:pt>
                <c:pt idx="3">
                  <c:v>44434</c:v>
                </c:pt>
                <c:pt idx="4">
                  <c:v>44469</c:v>
                </c:pt>
                <c:pt idx="5">
                  <c:v>44497</c:v>
                </c:pt>
                <c:pt idx="6">
                  <c:v>44525</c:v>
                </c:pt>
                <c:pt idx="7">
                  <c:v>44553</c:v>
                </c:pt>
                <c:pt idx="8">
                  <c:v>44588</c:v>
                </c:pt>
                <c:pt idx="9">
                  <c:v>44616</c:v>
                </c:pt>
                <c:pt idx="10">
                  <c:v>44651</c:v>
                </c:pt>
                <c:pt idx="11">
                  <c:v>44679</c:v>
                </c:pt>
                <c:pt idx="12">
                  <c:v>44707</c:v>
                </c:pt>
                <c:pt idx="13">
                  <c:v>44742</c:v>
                </c:pt>
                <c:pt idx="14">
                  <c:v>44770</c:v>
                </c:pt>
                <c:pt idx="15">
                  <c:v>44798</c:v>
                </c:pt>
                <c:pt idx="16">
                  <c:v>44833</c:v>
                </c:pt>
                <c:pt idx="17">
                  <c:v>44861</c:v>
                </c:pt>
                <c:pt idx="18">
                  <c:v>44889</c:v>
                </c:pt>
                <c:pt idx="19">
                  <c:v>44917</c:v>
                </c:pt>
                <c:pt idx="20">
                  <c:v>44952</c:v>
                </c:pt>
                <c:pt idx="21">
                  <c:v>44980</c:v>
                </c:pt>
                <c:pt idx="22">
                  <c:v>45015</c:v>
                </c:pt>
                <c:pt idx="23">
                  <c:v>45043</c:v>
                </c:pt>
                <c:pt idx="24">
                  <c:v>45071</c:v>
                </c:pt>
                <c:pt idx="25">
                  <c:v>45106</c:v>
                </c:pt>
                <c:pt idx="26">
                  <c:v>45134</c:v>
                </c:pt>
                <c:pt idx="27">
                  <c:v>45169</c:v>
                </c:pt>
                <c:pt idx="28">
                  <c:v>45197</c:v>
                </c:pt>
                <c:pt idx="29">
                  <c:v>45225</c:v>
                </c:pt>
                <c:pt idx="30">
                  <c:v>45260</c:v>
                </c:pt>
                <c:pt idx="31">
                  <c:v>45288</c:v>
                </c:pt>
                <c:pt idx="32">
                  <c:v>45316</c:v>
                </c:pt>
                <c:pt idx="33">
                  <c:v>45351</c:v>
                </c:pt>
                <c:pt idx="34">
                  <c:v>45379</c:v>
                </c:pt>
                <c:pt idx="35">
                  <c:v>45407</c:v>
                </c:pt>
                <c:pt idx="36">
                  <c:v>45442</c:v>
                </c:pt>
                <c:pt idx="37">
                  <c:v>45470</c:v>
                </c:pt>
                <c:pt idx="38">
                  <c:v>45498</c:v>
                </c:pt>
                <c:pt idx="39">
                  <c:v>45533</c:v>
                </c:pt>
                <c:pt idx="40">
                  <c:v>45561</c:v>
                </c:pt>
                <c:pt idx="41">
                  <c:v>45596</c:v>
                </c:pt>
              </c:numCache>
            </c:numRef>
          </c:cat>
          <c:val>
            <c:numRef>
              <c:f>'Summary(Specialty)'!$BB$2:$BB$43</c:f>
              <c:numCache>
                <c:formatCode>_(* #,##0_);_(* \(#,##0\);_(* "-"??_);_(@_)</c:formatCode>
                <c:ptCount val="42"/>
                <c:pt idx="0">
                  <c:v>1185</c:v>
                </c:pt>
                <c:pt idx="1">
                  <c:v>1203</c:v>
                </c:pt>
                <c:pt idx="2">
                  <c:v>1288</c:v>
                </c:pt>
                <c:pt idx="3">
                  <c:v>1281</c:v>
                </c:pt>
                <c:pt idx="4">
                  <c:v>1250</c:v>
                </c:pt>
                <c:pt idx="5">
                  <c:v>1229</c:v>
                </c:pt>
                <c:pt idx="6">
                  <c:v>1219</c:v>
                </c:pt>
                <c:pt idx="7">
                  <c:v>1227</c:v>
                </c:pt>
                <c:pt idx="8">
                  <c:v>1260</c:v>
                </c:pt>
                <c:pt idx="9">
                  <c:v>1267</c:v>
                </c:pt>
                <c:pt idx="10">
                  <c:v>1276</c:v>
                </c:pt>
                <c:pt idx="11">
                  <c:v>1348</c:v>
                </c:pt>
                <c:pt idx="12">
                  <c:v>1337</c:v>
                </c:pt>
                <c:pt idx="13">
                  <c:v>1271</c:v>
                </c:pt>
                <c:pt idx="14">
                  <c:v>1263</c:v>
                </c:pt>
                <c:pt idx="15">
                  <c:v>1197</c:v>
                </c:pt>
                <c:pt idx="16">
                  <c:v>1227</c:v>
                </c:pt>
                <c:pt idx="17">
                  <c:v>1211</c:v>
                </c:pt>
                <c:pt idx="18">
                  <c:v>1136</c:v>
                </c:pt>
                <c:pt idx="19">
                  <c:v>1219</c:v>
                </c:pt>
                <c:pt idx="20">
                  <c:v>1208</c:v>
                </c:pt>
                <c:pt idx="21">
                  <c:v>1295</c:v>
                </c:pt>
                <c:pt idx="22">
                  <c:v>1319</c:v>
                </c:pt>
                <c:pt idx="23">
                  <c:v>1182</c:v>
                </c:pt>
                <c:pt idx="24">
                  <c:v>1136</c:v>
                </c:pt>
                <c:pt idx="25">
                  <c:v>1117</c:v>
                </c:pt>
                <c:pt idx="26">
                  <c:v>1093</c:v>
                </c:pt>
                <c:pt idx="27">
                  <c:v>1080</c:v>
                </c:pt>
                <c:pt idx="28">
                  <c:v>1098</c:v>
                </c:pt>
                <c:pt idx="29">
                  <c:v>1079</c:v>
                </c:pt>
                <c:pt idx="30">
                  <c:v>1090</c:v>
                </c:pt>
                <c:pt idx="31">
                  <c:v>1105</c:v>
                </c:pt>
                <c:pt idx="32">
                  <c:v>1152</c:v>
                </c:pt>
                <c:pt idx="33">
                  <c:v>1296</c:v>
                </c:pt>
                <c:pt idx="34">
                  <c:v>1322</c:v>
                </c:pt>
                <c:pt idx="35">
                  <c:v>1322</c:v>
                </c:pt>
                <c:pt idx="36">
                  <c:v>1410</c:v>
                </c:pt>
                <c:pt idx="37">
                  <c:v>1438</c:v>
                </c:pt>
                <c:pt idx="38">
                  <c:v>1477</c:v>
                </c:pt>
                <c:pt idx="39">
                  <c:v>1525</c:v>
                </c:pt>
                <c:pt idx="40">
                  <c:v>1570</c:v>
                </c:pt>
                <c:pt idx="41">
                  <c:v>1663</c:v>
                </c:pt>
              </c:numCache>
            </c:numRef>
          </c:val>
          <c:smooth val="0"/>
          <c:extLst>
            <c:ext xmlns:c16="http://schemas.microsoft.com/office/drawing/2014/chart" uri="{C3380CC4-5D6E-409C-BE32-E72D297353CC}">
              <c16:uniqueId val="{00000000-030F-5041-87B9-11875B3C4AA2}"/>
            </c:ext>
          </c:extLst>
        </c:ser>
        <c:ser>
          <c:idx val="1"/>
          <c:order val="1"/>
          <c:tx>
            <c:strRef>
              <c:f>'Summary(Specialty)'!$BF$1</c:f>
              <c:strCache>
                <c:ptCount val="1"/>
                <c:pt idx="0">
                  <c:v>Paediatric Urology</c:v>
                </c:pt>
              </c:strCache>
            </c:strRef>
          </c:tx>
          <c:spPr>
            <a:ln w="28575" cap="rnd">
              <a:solidFill>
                <a:schemeClr val="accent2"/>
              </a:solidFill>
              <a:round/>
            </a:ln>
            <a:effectLst/>
          </c:spPr>
          <c:marker>
            <c:symbol val="circle"/>
            <c:size val="5"/>
            <c:spPr>
              <a:solidFill>
                <a:schemeClr val="accent2">
                  <a:lumMod val="40000"/>
                  <a:lumOff val="60000"/>
                </a:schemeClr>
              </a:solidFill>
              <a:ln w="9525">
                <a:solidFill>
                  <a:schemeClr val="tx1"/>
                </a:solidFill>
              </a:ln>
              <a:effectLst/>
            </c:spPr>
          </c:marker>
          <c:cat>
            <c:numRef>
              <c:f>'Summary(Specialty)'!$A$2:$A$43</c:f>
              <c:numCache>
                <c:formatCode>mmm\-yy</c:formatCode>
                <c:ptCount val="42"/>
                <c:pt idx="0">
                  <c:v>44315</c:v>
                </c:pt>
                <c:pt idx="1">
                  <c:v>44329</c:v>
                </c:pt>
                <c:pt idx="2">
                  <c:v>44406</c:v>
                </c:pt>
                <c:pt idx="3">
                  <c:v>44434</c:v>
                </c:pt>
                <c:pt idx="4">
                  <c:v>44469</c:v>
                </c:pt>
                <c:pt idx="5">
                  <c:v>44497</c:v>
                </c:pt>
                <c:pt idx="6">
                  <c:v>44525</c:v>
                </c:pt>
                <c:pt idx="7">
                  <c:v>44553</c:v>
                </c:pt>
                <c:pt idx="8">
                  <c:v>44588</c:v>
                </c:pt>
                <c:pt idx="9">
                  <c:v>44616</c:v>
                </c:pt>
                <c:pt idx="10">
                  <c:v>44651</c:v>
                </c:pt>
                <c:pt idx="11">
                  <c:v>44679</c:v>
                </c:pt>
                <c:pt idx="12">
                  <c:v>44707</c:v>
                </c:pt>
                <c:pt idx="13">
                  <c:v>44742</c:v>
                </c:pt>
                <c:pt idx="14">
                  <c:v>44770</c:v>
                </c:pt>
                <c:pt idx="15">
                  <c:v>44798</c:v>
                </c:pt>
                <c:pt idx="16">
                  <c:v>44833</c:v>
                </c:pt>
                <c:pt idx="17">
                  <c:v>44861</c:v>
                </c:pt>
                <c:pt idx="18">
                  <c:v>44889</c:v>
                </c:pt>
                <c:pt idx="19">
                  <c:v>44917</c:v>
                </c:pt>
                <c:pt idx="20">
                  <c:v>44952</c:v>
                </c:pt>
                <c:pt idx="21">
                  <c:v>44980</c:v>
                </c:pt>
                <c:pt idx="22">
                  <c:v>45015</c:v>
                </c:pt>
                <c:pt idx="23">
                  <c:v>45043</c:v>
                </c:pt>
                <c:pt idx="24">
                  <c:v>45071</c:v>
                </c:pt>
                <c:pt idx="25">
                  <c:v>45106</c:v>
                </c:pt>
                <c:pt idx="26">
                  <c:v>45134</c:v>
                </c:pt>
                <c:pt idx="27">
                  <c:v>45169</c:v>
                </c:pt>
                <c:pt idx="28">
                  <c:v>45197</c:v>
                </c:pt>
                <c:pt idx="29">
                  <c:v>45225</c:v>
                </c:pt>
                <c:pt idx="30">
                  <c:v>45260</c:v>
                </c:pt>
                <c:pt idx="31">
                  <c:v>45288</c:v>
                </c:pt>
                <c:pt idx="32">
                  <c:v>45316</c:v>
                </c:pt>
                <c:pt idx="33">
                  <c:v>45351</c:v>
                </c:pt>
                <c:pt idx="34">
                  <c:v>45379</c:v>
                </c:pt>
                <c:pt idx="35">
                  <c:v>45407</c:v>
                </c:pt>
                <c:pt idx="36">
                  <c:v>45442</c:v>
                </c:pt>
                <c:pt idx="37">
                  <c:v>45470</c:v>
                </c:pt>
                <c:pt idx="38">
                  <c:v>45498</c:v>
                </c:pt>
                <c:pt idx="39">
                  <c:v>45533</c:v>
                </c:pt>
                <c:pt idx="40">
                  <c:v>45561</c:v>
                </c:pt>
                <c:pt idx="41">
                  <c:v>45596</c:v>
                </c:pt>
              </c:numCache>
            </c:numRef>
          </c:cat>
          <c:val>
            <c:numRef>
              <c:f>'Summary(Specialty)'!$BF$2:$BF$43</c:f>
              <c:numCache>
                <c:formatCode>_(* #,##0_);_(* \(#,##0\);_(* "-"??_);_(@_)</c:formatCode>
                <c:ptCount val="42"/>
                <c:pt idx="0">
                  <c:v>1056</c:v>
                </c:pt>
                <c:pt idx="1">
                  <c:v>1053</c:v>
                </c:pt>
                <c:pt idx="2">
                  <c:v>1121</c:v>
                </c:pt>
                <c:pt idx="3">
                  <c:v>1196</c:v>
                </c:pt>
                <c:pt idx="4">
                  <c:v>1207</c:v>
                </c:pt>
                <c:pt idx="5">
                  <c:v>1192</c:v>
                </c:pt>
                <c:pt idx="6">
                  <c:v>1216</c:v>
                </c:pt>
                <c:pt idx="7">
                  <c:v>1224</c:v>
                </c:pt>
                <c:pt idx="8">
                  <c:v>1235</c:v>
                </c:pt>
                <c:pt idx="9">
                  <c:v>1246</c:v>
                </c:pt>
                <c:pt idx="10">
                  <c:v>1285</c:v>
                </c:pt>
                <c:pt idx="11">
                  <c:v>1283</c:v>
                </c:pt>
                <c:pt idx="12">
                  <c:v>1304</c:v>
                </c:pt>
                <c:pt idx="13">
                  <c:v>1312</c:v>
                </c:pt>
                <c:pt idx="14">
                  <c:v>1245</c:v>
                </c:pt>
                <c:pt idx="15">
                  <c:v>1235</c:v>
                </c:pt>
                <c:pt idx="16">
                  <c:v>1198</c:v>
                </c:pt>
                <c:pt idx="17">
                  <c:v>1161</c:v>
                </c:pt>
                <c:pt idx="18">
                  <c:v>1133</c:v>
                </c:pt>
                <c:pt idx="19">
                  <c:v>1187</c:v>
                </c:pt>
                <c:pt idx="20">
                  <c:v>1204</c:v>
                </c:pt>
                <c:pt idx="21">
                  <c:v>1109</c:v>
                </c:pt>
                <c:pt idx="22">
                  <c:v>1096</c:v>
                </c:pt>
                <c:pt idx="23">
                  <c:v>1064</c:v>
                </c:pt>
                <c:pt idx="24">
                  <c:v>1077</c:v>
                </c:pt>
                <c:pt idx="25">
                  <c:v>1103</c:v>
                </c:pt>
                <c:pt idx="26">
                  <c:v>1087</c:v>
                </c:pt>
                <c:pt idx="27">
                  <c:v>1049</c:v>
                </c:pt>
                <c:pt idx="28">
                  <c:v>1056</c:v>
                </c:pt>
                <c:pt idx="29">
                  <c:v>1061</c:v>
                </c:pt>
                <c:pt idx="30">
                  <c:v>1084</c:v>
                </c:pt>
                <c:pt idx="31">
                  <c:v>1106</c:v>
                </c:pt>
                <c:pt idx="32">
                  <c:v>1135</c:v>
                </c:pt>
                <c:pt idx="33">
                  <c:v>1271</c:v>
                </c:pt>
                <c:pt idx="34">
                  <c:v>1366</c:v>
                </c:pt>
                <c:pt idx="35">
                  <c:v>1445</c:v>
                </c:pt>
                <c:pt idx="36">
                  <c:v>1564</c:v>
                </c:pt>
                <c:pt idx="37">
                  <c:v>1612</c:v>
                </c:pt>
                <c:pt idx="38">
                  <c:v>1685</c:v>
                </c:pt>
                <c:pt idx="39">
                  <c:v>1760</c:v>
                </c:pt>
                <c:pt idx="40">
                  <c:v>1884</c:v>
                </c:pt>
                <c:pt idx="41">
                  <c:v>1939</c:v>
                </c:pt>
              </c:numCache>
            </c:numRef>
          </c:val>
          <c:smooth val="0"/>
          <c:extLst>
            <c:ext xmlns:c16="http://schemas.microsoft.com/office/drawing/2014/chart" uri="{C3380CC4-5D6E-409C-BE32-E72D297353CC}">
              <c16:uniqueId val="{00000001-030F-5041-87B9-11875B3C4AA2}"/>
            </c:ext>
          </c:extLst>
        </c:ser>
        <c:dLbls>
          <c:showLegendKey val="0"/>
          <c:showVal val="0"/>
          <c:showCatName val="0"/>
          <c:showSerName val="0"/>
          <c:showPercent val="0"/>
          <c:showBubbleSize val="0"/>
        </c:dLbls>
        <c:marker val="1"/>
        <c:smooth val="0"/>
        <c:axId val="645170176"/>
        <c:axId val="645315744"/>
      </c:lineChart>
      <c:dateAx>
        <c:axId val="64517017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315744"/>
        <c:crosses val="autoZero"/>
        <c:auto val="1"/>
        <c:lblOffset val="100"/>
        <c:baseTimeUnit val="days"/>
      </c:dateAx>
      <c:valAx>
        <c:axId val="645315744"/>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70176"/>
        <c:crosses val="autoZero"/>
        <c:crossBetween val="between"/>
        <c:majorUnit val="200"/>
        <c:minorUnit val="2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Relationship Between </a:t>
            </a:r>
            <a:r>
              <a:rPr lang="en-US" sz="1400" b="0" i="0" u="none" strike="noStrike" kern="1200" spc="0" baseline="0">
                <a:solidFill>
                  <a:sysClr val="windowText" lastClr="000000">
                    <a:lumMod val="65000"/>
                    <a:lumOff val="35000"/>
                  </a:sysClr>
                </a:solidFill>
              </a:rPr>
              <a:t>Paediatric Neurology vs </a:t>
            </a:r>
            <a:r>
              <a:rPr lang="en-US"/>
              <a:t>Paediatric Urology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'Summary(Specialty)'!$BF$1</c:f>
              <c:strCache>
                <c:ptCount val="1"/>
                <c:pt idx="0">
                  <c:v>Paediatric Urology</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2"/>
            <c:dispRSqr val="0"/>
            <c:dispEq val="0"/>
          </c:trendline>
          <c:xVal>
            <c:numRef>
              <c:f>'Summary(Specialty)'!$BB$2:$BB$43</c:f>
              <c:numCache>
                <c:formatCode>_(* #,##0_);_(* \(#,##0\);_(* "-"??_);_(@_)</c:formatCode>
                <c:ptCount val="42"/>
                <c:pt idx="0">
                  <c:v>1185</c:v>
                </c:pt>
                <c:pt idx="1">
                  <c:v>1203</c:v>
                </c:pt>
                <c:pt idx="2">
                  <c:v>1288</c:v>
                </c:pt>
                <c:pt idx="3">
                  <c:v>1281</c:v>
                </c:pt>
                <c:pt idx="4">
                  <c:v>1250</c:v>
                </c:pt>
                <c:pt idx="5">
                  <c:v>1229</c:v>
                </c:pt>
                <c:pt idx="6">
                  <c:v>1219</c:v>
                </c:pt>
                <c:pt idx="7">
                  <c:v>1227</c:v>
                </c:pt>
                <c:pt idx="8">
                  <c:v>1260</c:v>
                </c:pt>
                <c:pt idx="9">
                  <c:v>1267</c:v>
                </c:pt>
                <c:pt idx="10">
                  <c:v>1276</c:v>
                </c:pt>
                <c:pt idx="11">
                  <c:v>1348</c:v>
                </c:pt>
                <c:pt idx="12">
                  <c:v>1337</c:v>
                </c:pt>
                <c:pt idx="13">
                  <c:v>1271</c:v>
                </c:pt>
                <c:pt idx="14">
                  <c:v>1263</c:v>
                </c:pt>
                <c:pt idx="15">
                  <c:v>1197</c:v>
                </c:pt>
                <c:pt idx="16">
                  <c:v>1227</c:v>
                </c:pt>
                <c:pt idx="17">
                  <c:v>1211</c:v>
                </c:pt>
                <c:pt idx="18">
                  <c:v>1136</c:v>
                </c:pt>
                <c:pt idx="19">
                  <c:v>1219</c:v>
                </c:pt>
                <c:pt idx="20">
                  <c:v>1208</c:v>
                </c:pt>
                <c:pt idx="21">
                  <c:v>1295</c:v>
                </c:pt>
                <c:pt idx="22">
                  <c:v>1319</c:v>
                </c:pt>
                <c:pt idx="23">
                  <c:v>1182</c:v>
                </c:pt>
                <c:pt idx="24">
                  <c:v>1136</c:v>
                </c:pt>
                <c:pt idx="25">
                  <c:v>1117</c:v>
                </c:pt>
                <c:pt idx="26">
                  <c:v>1093</c:v>
                </c:pt>
                <c:pt idx="27">
                  <c:v>1080</c:v>
                </c:pt>
                <c:pt idx="28">
                  <c:v>1098</c:v>
                </c:pt>
                <c:pt idx="29">
                  <c:v>1079</c:v>
                </c:pt>
                <c:pt idx="30">
                  <c:v>1090</c:v>
                </c:pt>
                <c:pt idx="31">
                  <c:v>1105</c:v>
                </c:pt>
                <c:pt idx="32">
                  <c:v>1152</c:v>
                </c:pt>
                <c:pt idx="33">
                  <c:v>1296</c:v>
                </c:pt>
                <c:pt idx="34">
                  <c:v>1322</c:v>
                </c:pt>
                <c:pt idx="35">
                  <c:v>1322</c:v>
                </c:pt>
                <c:pt idx="36">
                  <c:v>1410</c:v>
                </c:pt>
                <c:pt idx="37">
                  <c:v>1438</c:v>
                </c:pt>
                <c:pt idx="38">
                  <c:v>1477</c:v>
                </c:pt>
                <c:pt idx="39">
                  <c:v>1525</c:v>
                </c:pt>
                <c:pt idx="40">
                  <c:v>1570</c:v>
                </c:pt>
                <c:pt idx="41">
                  <c:v>1663</c:v>
                </c:pt>
              </c:numCache>
            </c:numRef>
          </c:xVal>
          <c:yVal>
            <c:numRef>
              <c:f>'Summary(Specialty)'!$BF$2:$BF$43</c:f>
              <c:numCache>
                <c:formatCode>_(* #,##0_);_(* \(#,##0\);_(* "-"??_);_(@_)</c:formatCode>
                <c:ptCount val="42"/>
                <c:pt idx="0">
                  <c:v>1056</c:v>
                </c:pt>
                <c:pt idx="1">
                  <c:v>1053</c:v>
                </c:pt>
                <c:pt idx="2">
                  <c:v>1121</c:v>
                </c:pt>
                <c:pt idx="3">
                  <c:v>1196</c:v>
                </c:pt>
                <c:pt idx="4">
                  <c:v>1207</c:v>
                </c:pt>
                <c:pt idx="5">
                  <c:v>1192</c:v>
                </c:pt>
                <c:pt idx="6">
                  <c:v>1216</c:v>
                </c:pt>
                <c:pt idx="7">
                  <c:v>1224</c:v>
                </c:pt>
                <c:pt idx="8">
                  <c:v>1235</c:v>
                </c:pt>
                <c:pt idx="9">
                  <c:v>1246</c:v>
                </c:pt>
                <c:pt idx="10">
                  <c:v>1285</c:v>
                </c:pt>
                <c:pt idx="11">
                  <c:v>1283</c:v>
                </c:pt>
                <c:pt idx="12">
                  <c:v>1304</c:v>
                </c:pt>
                <c:pt idx="13">
                  <c:v>1312</c:v>
                </c:pt>
                <c:pt idx="14">
                  <c:v>1245</c:v>
                </c:pt>
                <c:pt idx="15">
                  <c:v>1235</c:v>
                </c:pt>
                <c:pt idx="16">
                  <c:v>1198</c:v>
                </c:pt>
                <c:pt idx="17">
                  <c:v>1161</c:v>
                </c:pt>
                <c:pt idx="18">
                  <c:v>1133</c:v>
                </c:pt>
                <c:pt idx="19">
                  <c:v>1187</c:v>
                </c:pt>
                <c:pt idx="20">
                  <c:v>1204</c:v>
                </c:pt>
                <c:pt idx="21">
                  <c:v>1109</c:v>
                </c:pt>
                <c:pt idx="22">
                  <c:v>1096</c:v>
                </c:pt>
                <c:pt idx="23">
                  <c:v>1064</c:v>
                </c:pt>
                <c:pt idx="24">
                  <c:v>1077</c:v>
                </c:pt>
                <c:pt idx="25">
                  <c:v>1103</c:v>
                </c:pt>
                <c:pt idx="26">
                  <c:v>1087</c:v>
                </c:pt>
                <c:pt idx="27">
                  <c:v>1049</c:v>
                </c:pt>
                <c:pt idx="28">
                  <c:v>1056</c:v>
                </c:pt>
                <c:pt idx="29">
                  <c:v>1061</c:v>
                </c:pt>
                <c:pt idx="30">
                  <c:v>1084</c:v>
                </c:pt>
                <c:pt idx="31">
                  <c:v>1106</c:v>
                </c:pt>
                <c:pt idx="32">
                  <c:v>1135</c:v>
                </c:pt>
                <c:pt idx="33">
                  <c:v>1271</c:v>
                </c:pt>
                <c:pt idx="34">
                  <c:v>1366</c:v>
                </c:pt>
                <c:pt idx="35">
                  <c:v>1445</c:v>
                </c:pt>
                <c:pt idx="36">
                  <c:v>1564</c:v>
                </c:pt>
                <c:pt idx="37">
                  <c:v>1612</c:v>
                </c:pt>
                <c:pt idx="38">
                  <c:v>1685</c:v>
                </c:pt>
                <c:pt idx="39">
                  <c:v>1760</c:v>
                </c:pt>
                <c:pt idx="40">
                  <c:v>1884</c:v>
                </c:pt>
                <c:pt idx="41">
                  <c:v>1939</c:v>
                </c:pt>
              </c:numCache>
            </c:numRef>
          </c:yVal>
          <c:smooth val="0"/>
          <c:extLst>
            <c:ext xmlns:c16="http://schemas.microsoft.com/office/drawing/2014/chart" uri="{C3380CC4-5D6E-409C-BE32-E72D297353CC}">
              <c16:uniqueId val="{00000000-F928-B24A-8542-F45EDB306535}"/>
            </c:ext>
          </c:extLst>
        </c:ser>
        <c:dLbls>
          <c:showLegendKey val="0"/>
          <c:showVal val="0"/>
          <c:showCatName val="0"/>
          <c:showSerName val="0"/>
          <c:showPercent val="0"/>
          <c:showBubbleSize val="0"/>
        </c:dLbls>
        <c:axId val="1165291632"/>
        <c:axId val="1165308544"/>
      </c:scatterChart>
      <c:valAx>
        <c:axId val="1165291632"/>
        <c:scaling>
          <c:orientation val="minMax"/>
          <c:min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Patient Count (Patient</a:t>
                </a:r>
                <a:r>
                  <a:rPr lang="en-US" baseline="0"/>
                  <a:t> Neurology)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08544"/>
        <c:crosses val="autoZero"/>
        <c:crossBetween val="midCat"/>
        <c:majorUnit val="200"/>
      </c:valAx>
      <c:valAx>
        <c:axId val="1165308544"/>
        <c:scaling>
          <c:orientation val="minMax"/>
          <c:min val="1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Patient Count (Patient Urology)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91632"/>
        <c:crosses val="autoZero"/>
        <c:crossBetween val="midCat"/>
        <c:majorUnit val="200"/>
        <c:minorUnit val="4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Patient</a:t>
            </a:r>
            <a:r>
              <a:rPr lang="en-US" sz="1600" baseline="0"/>
              <a:t> Count Trend Over Time for </a:t>
            </a:r>
            <a:r>
              <a:rPr lang="en-US" sz="1600"/>
              <a:t>Small Volume Specialties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'[1]Summary(Specialty)'!$BR$1</c:f>
              <c:strCache>
                <c:ptCount val="1"/>
                <c:pt idx="0">
                  <c:v>Small Volume Specialties</c:v>
                </c:pt>
              </c:strCache>
            </c:strRef>
          </c:tx>
          <c:spPr>
            <a:ln w="28575" cap="rnd">
              <a:solidFill>
                <a:schemeClr val="accent1"/>
              </a:solidFill>
              <a:round/>
            </a:ln>
            <a:effectLst/>
          </c:spPr>
          <c:marker>
            <c:symbol val="circle"/>
            <c:size val="5"/>
            <c:spPr>
              <a:solidFill>
                <a:srgbClr val="002060"/>
              </a:solidFill>
              <a:ln w="9525">
                <a:solidFill>
                  <a:schemeClr val="accent1"/>
                </a:solidFill>
              </a:ln>
              <a:effectLst/>
            </c:spPr>
          </c:marker>
          <c:cat>
            <c:numRef>
              <c:f>'[1]Summary(Specialty)'!$A$2:$A$43</c:f>
              <c:numCache>
                <c:formatCode>General</c:formatCode>
                <c:ptCount val="42"/>
                <c:pt idx="0">
                  <c:v>44315</c:v>
                </c:pt>
                <c:pt idx="1">
                  <c:v>44329</c:v>
                </c:pt>
                <c:pt idx="2">
                  <c:v>44406</c:v>
                </c:pt>
                <c:pt idx="3">
                  <c:v>44434</c:v>
                </c:pt>
                <c:pt idx="4">
                  <c:v>44469</c:v>
                </c:pt>
                <c:pt idx="5">
                  <c:v>44497</c:v>
                </c:pt>
                <c:pt idx="6">
                  <c:v>44525</c:v>
                </c:pt>
                <c:pt idx="7">
                  <c:v>44553</c:v>
                </c:pt>
                <c:pt idx="8">
                  <c:v>44588</c:v>
                </c:pt>
                <c:pt idx="9">
                  <c:v>44616</c:v>
                </c:pt>
                <c:pt idx="10">
                  <c:v>44651</c:v>
                </c:pt>
                <c:pt idx="11">
                  <c:v>44679</c:v>
                </c:pt>
                <c:pt idx="12">
                  <c:v>44707</c:v>
                </c:pt>
                <c:pt idx="13">
                  <c:v>44742</c:v>
                </c:pt>
                <c:pt idx="14">
                  <c:v>44770</c:v>
                </c:pt>
                <c:pt idx="15">
                  <c:v>44798</c:v>
                </c:pt>
                <c:pt idx="16">
                  <c:v>44833</c:v>
                </c:pt>
                <c:pt idx="17">
                  <c:v>44861</c:v>
                </c:pt>
                <c:pt idx="18">
                  <c:v>44889</c:v>
                </c:pt>
                <c:pt idx="19">
                  <c:v>44917</c:v>
                </c:pt>
                <c:pt idx="20">
                  <c:v>44952</c:v>
                </c:pt>
                <c:pt idx="21">
                  <c:v>44980</c:v>
                </c:pt>
                <c:pt idx="22">
                  <c:v>45015</c:v>
                </c:pt>
                <c:pt idx="23">
                  <c:v>45043</c:v>
                </c:pt>
                <c:pt idx="24">
                  <c:v>45071</c:v>
                </c:pt>
                <c:pt idx="25">
                  <c:v>45106</c:v>
                </c:pt>
                <c:pt idx="26">
                  <c:v>45134</c:v>
                </c:pt>
                <c:pt idx="27">
                  <c:v>45169</c:v>
                </c:pt>
                <c:pt idx="28">
                  <c:v>45197</c:v>
                </c:pt>
                <c:pt idx="29">
                  <c:v>45225</c:v>
                </c:pt>
                <c:pt idx="30">
                  <c:v>45260</c:v>
                </c:pt>
                <c:pt idx="31">
                  <c:v>45288</c:v>
                </c:pt>
                <c:pt idx="32">
                  <c:v>45316</c:v>
                </c:pt>
                <c:pt idx="33">
                  <c:v>45351</c:v>
                </c:pt>
                <c:pt idx="34">
                  <c:v>45379</c:v>
                </c:pt>
                <c:pt idx="35">
                  <c:v>45407</c:v>
                </c:pt>
                <c:pt idx="36">
                  <c:v>45442</c:v>
                </c:pt>
                <c:pt idx="37">
                  <c:v>45470</c:v>
                </c:pt>
                <c:pt idx="38">
                  <c:v>45498</c:v>
                </c:pt>
                <c:pt idx="39">
                  <c:v>45533</c:v>
                </c:pt>
                <c:pt idx="40">
                  <c:v>45561</c:v>
                </c:pt>
                <c:pt idx="41">
                  <c:v>45596</c:v>
                </c:pt>
              </c:numCache>
            </c:numRef>
          </c:cat>
          <c:val>
            <c:numRef>
              <c:f>'[1]Summary(Specialty)'!$BR$2:$BR$43</c:f>
              <c:numCache>
                <c:formatCode>General</c:formatCode>
                <c:ptCount val="42"/>
                <c:pt idx="0">
                  <c:v>20</c:v>
                </c:pt>
                <c:pt idx="1">
                  <c:v>19</c:v>
                </c:pt>
                <c:pt idx="2">
                  <c:v>184</c:v>
                </c:pt>
                <c:pt idx="3">
                  <c:v>168</c:v>
                </c:pt>
                <c:pt idx="4">
                  <c:v>167</c:v>
                </c:pt>
                <c:pt idx="5">
                  <c:v>187</c:v>
                </c:pt>
                <c:pt idx="6">
                  <c:v>221</c:v>
                </c:pt>
                <c:pt idx="7">
                  <c:v>280</c:v>
                </c:pt>
                <c:pt idx="8">
                  <c:v>243</c:v>
                </c:pt>
                <c:pt idx="9">
                  <c:v>232</c:v>
                </c:pt>
                <c:pt idx="10">
                  <c:v>187</c:v>
                </c:pt>
                <c:pt idx="11">
                  <c:v>194</c:v>
                </c:pt>
                <c:pt idx="12">
                  <c:v>212</c:v>
                </c:pt>
                <c:pt idx="13">
                  <c:v>187</c:v>
                </c:pt>
                <c:pt idx="14">
                  <c:v>178</c:v>
                </c:pt>
                <c:pt idx="15">
                  <c:v>198</c:v>
                </c:pt>
                <c:pt idx="16">
                  <c:v>197</c:v>
                </c:pt>
                <c:pt idx="17">
                  <c:v>221</c:v>
                </c:pt>
                <c:pt idx="18">
                  <c:v>242</c:v>
                </c:pt>
                <c:pt idx="19">
                  <c:v>223</c:v>
                </c:pt>
                <c:pt idx="20">
                  <c:v>206</c:v>
                </c:pt>
                <c:pt idx="21">
                  <c:v>201</c:v>
                </c:pt>
                <c:pt idx="22">
                  <c:v>222</c:v>
                </c:pt>
                <c:pt idx="23">
                  <c:v>214</c:v>
                </c:pt>
                <c:pt idx="24">
                  <c:v>254</c:v>
                </c:pt>
                <c:pt idx="25">
                  <c:v>207</c:v>
                </c:pt>
                <c:pt idx="26">
                  <c:v>239</c:v>
                </c:pt>
                <c:pt idx="27">
                  <c:v>239</c:v>
                </c:pt>
                <c:pt idx="28">
                  <c:v>242</c:v>
                </c:pt>
                <c:pt idx="29">
                  <c:v>238</c:v>
                </c:pt>
                <c:pt idx="30">
                  <c:v>259</c:v>
                </c:pt>
                <c:pt idx="31">
                  <c:v>194</c:v>
                </c:pt>
                <c:pt idx="32">
                  <c:v>1446</c:v>
                </c:pt>
                <c:pt idx="33">
                  <c:v>1353</c:v>
                </c:pt>
                <c:pt idx="34">
                  <c:v>1332</c:v>
                </c:pt>
                <c:pt idx="35">
                  <c:v>1322</c:v>
                </c:pt>
                <c:pt idx="36">
                  <c:v>1337</c:v>
                </c:pt>
                <c:pt idx="37">
                  <c:v>1374</c:v>
                </c:pt>
                <c:pt idx="38">
                  <c:v>1292</c:v>
                </c:pt>
                <c:pt idx="39">
                  <c:v>1340</c:v>
                </c:pt>
                <c:pt idx="40">
                  <c:v>1319</c:v>
                </c:pt>
                <c:pt idx="41">
                  <c:v>1228</c:v>
                </c:pt>
              </c:numCache>
            </c:numRef>
          </c:val>
          <c:smooth val="0"/>
          <c:extLst>
            <c:ext xmlns:c16="http://schemas.microsoft.com/office/drawing/2014/chart" uri="{C3380CC4-5D6E-409C-BE32-E72D297353CC}">
              <c16:uniqueId val="{00000000-6B5A-784B-A002-10401EE910BE}"/>
            </c:ext>
          </c:extLst>
        </c:ser>
        <c:dLbls>
          <c:showLegendKey val="0"/>
          <c:showVal val="0"/>
          <c:showCatName val="0"/>
          <c:showSerName val="0"/>
          <c:showPercent val="0"/>
          <c:showBubbleSize val="0"/>
        </c:dLbls>
        <c:marker val="1"/>
        <c:smooth val="0"/>
        <c:axId val="1144830288"/>
        <c:axId val="1144628688"/>
      </c:lineChart>
      <c:catAx>
        <c:axId val="1144830288"/>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Month-Year</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628688"/>
        <c:crosses val="autoZero"/>
        <c:auto val="1"/>
        <c:lblAlgn val="ctr"/>
        <c:lblOffset val="100"/>
        <c:noMultiLvlLbl val="0"/>
      </c:catAx>
      <c:valAx>
        <c:axId val="1144628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Patient</a:t>
                </a:r>
                <a:r>
                  <a:rPr lang="en-US" sz="1200" baseline="0"/>
                  <a:t> Count</a:t>
                </a: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3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Concurrent</a:t>
            </a:r>
            <a:r>
              <a:rPr lang="en-US" sz="1600" baseline="0"/>
              <a:t> High Loads for Pediatric Neurology and Urology Over Time</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'[1]Summary(Specialty)'!$BB$1</c:f>
              <c:strCache>
                <c:ptCount val="1"/>
                <c:pt idx="0">
                  <c:v>Paediatric Neurology</c:v>
                </c:pt>
              </c:strCache>
            </c:strRef>
          </c:tx>
          <c:spPr>
            <a:ln w="28575" cap="rnd">
              <a:solidFill>
                <a:schemeClr val="accent1"/>
              </a:solidFill>
              <a:round/>
            </a:ln>
            <a:effectLst/>
          </c:spPr>
          <c:marker>
            <c:symbol val="circle"/>
            <c:size val="5"/>
            <c:spPr>
              <a:solidFill>
                <a:schemeClr val="accent1">
                  <a:lumMod val="20000"/>
                  <a:lumOff val="80000"/>
                </a:schemeClr>
              </a:solidFill>
              <a:ln w="9525">
                <a:solidFill>
                  <a:schemeClr val="tx1"/>
                </a:solidFill>
              </a:ln>
              <a:effectLst/>
            </c:spPr>
          </c:marker>
          <c:cat>
            <c:numRef>
              <c:f>'[1]Summary(Specialty)'!$A$2:$A$43</c:f>
              <c:numCache>
                <c:formatCode>General</c:formatCode>
                <c:ptCount val="42"/>
                <c:pt idx="0">
                  <c:v>44315</c:v>
                </c:pt>
                <c:pt idx="1">
                  <c:v>44329</c:v>
                </c:pt>
                <c:pt idx="2">
                  <c:v>44406</c:v>
                </c:pt>
                <c:pt idx="3">
                  <c:v>44434</c:v>
                </c:pt>
                <c:pt idx="4">
                  <c:v>44469</c:v>
                </c:pt>
                <c:pt idx="5">
                  <c:v>44497</c:v>
                </c:pt>
                <c:pt idx="6">
                  <c:v>44525</c:v>
                </c:pt>
                <c:pt idx="7">
                  <c:v>44553</c:v>
                </c:pt>
                <c:pt idx="8">
                  <c:v>44588</c:v>
                </c:pt>
                <c:pt idx="9">
                  <c:v>44616</c:v>
                </c:pt>
                <c:pt idx="10">
                  <c:v>44651</c:v>
                </c:pt>
                <c:pt idx="11">
                  <c:v>44679</c:v>
                </c:pt>
                <c:pt idx="12">
                  <c:v>44707</c:v>
                </c:pt>
                <c:pt idx="13">
                  <c:v>44742</c:v>
                </c:pt>
                <c:pt idx="14">
                  <c:v>44770</c:v>
                </c:pt>
                <c:pt idx="15">
                  <c:v>44798</c:v>
                </c:pt>
                <c:pt idx="16">
                  <c:v>44833</c:v>
                </c:pt>
                <c:pt idx="17">
                  <c:v>44861</c:v>
                </c:pt>
                <c:pt idx="18">
                  <c:v>44889</c:v>
                </c:pt>
                <c:pt idx="19">
                  <c:v>44917</c:v>
                </c:pt>
                <c:pt idx="20">
                  <c:v>44952</c:v>
                </c:pt>
                <c:pt idx="21">
                  <c:v>44980</c:v>
                </c:pt>
                <c:pt idx="22">
                  <c:v>45015</c:v>
                </c:pt>
                <c:pt idx="23">
                  <c:v>45043</c:v>
                </c:pt>
                <c:pt idx="24">
                  <c:v>45071</c:v>
                </c:pt>
                <c:pt idx="25">
                  <c:v>45106</c:v>
                </c:pt>
                <c:pt idx="26">
                  <c:v>45134</c:v>
                </c:pt>
                <c:pt idx="27">
                  <c:v>45169</c:v>
                </c:pt>
                <c:pt idx="28">
                  <c:v>45197</c:v>
                </c:pt>
                <c:pt idx="29">
                  <c:v>45225</c:v>
                </c:pt>
                <c:pt idx="30">
                  <c:v>45260</c:v>
                </c:pt>
                <c:pt idx="31">
                  <c:v>45288</c:v>
                </c:pt>
                <c:pt idx="32">
                  <c:v>45316</c:v>
                </c:pt>
                <c:pt idx="33">
                  <c:v>45351</c:v>
                </c:pt>
                <c:pt idx="34">
                  <c:v>45379</c:v>
                </c:pt>
                <c:pt idx="35">
                  <c:v>45407</c:v>
                </c:pt>
                <c:pt idx="36">
                  <c:v>45442</c:v>
                </c:pt>
                <c:pt idx="37">
                  <c:v>45470</c:v>
                </c:pt>
                <c:pt idx="38">
                  <c:v>45498</c:v>
                </c:pt>
                <c:pt idx="39">
                  <c:v>45533</c:v>
                </c:pt>
                <c:pt idx="40">
                  <c:v>45561</c:v>
                </c:pt>
                <c:pt idx="41">
                  <c:v>45596</c:v>
                </c:pt>
              </c:numCache>
            </c:numRef>
          </c:cat>
          <c:val>
            <c:numRef>
              <c:f>'[1]Summary(Specialty)'!$BB$2:$BB$43</c:f>
              <c:numCache>
                <c:formatCode>General</c:formatCode>
                <c:ptCount val="42"/>
                <c:pt idx="0">
                  <c:v>1185</c:v>
                </c:pt>
                <c:pt idx="1">
                  <c:v>1203</c:v>
                </c:pt>
                <c:pt idx="2">
                  <c:v>1288</c:v>
                </c:pt>
                <c:pt idx="3">
                  <c:v>1281</c:v>
                </c:pt>
                <c:pt idx="4">
                  <c:v>1250</c:v>
                </c:pt>
                <c:pt idx="5">
                  <c:v>1229</c:v>
                </c:pt>
                <c:pt idx="6">
                  <c:v>1219</c:v>
                </c:pt>
                <c:pt idx="7">
                  <c:v>1227</c:v>
                </c:pt>
                <c:pt idx="8">
                  <c:v>1260</c:v>
                </c:pt>
                <c:pt idx="9">
                  <c:v>1267</c:v>
                </c:pt>
                <c:pt idx="10">
                  <c:v>1276</c:v>
                </c:pt>
                <c:pt idx="11">
                  <c:v>1348</c:v>
                </c:pt>
                <c:pt idx="12">
                  <c:v>1337</c:v>
                </c:pt>
                <c:pt idx="13">
                  <c:v>1271</c:v>
                </c:pt>
                <c:pt idx="14">
                  <c:v>1263</c:v>
                </c:pt>
                <c:pt idx="15">
                  <c:v>1197</c:v>
                </c:pt>
                <c:pt idx="16">
                  <c:v>1227</c:v>
                </c:pt>
                <c:pt idx="17">
                  <c:v>1211</c:v>
                </c:pt>
                <c:pt idx="18">
                  <c:v>1136</c:v>
                </c:pt>
                <c:pt idx="19">
                  <c:v>1219</c:v>
                </c:pt>
                <c:pt idx="20">
                  <c:v>1208</c:v>
                </c:pt>
                <c:pt idx="21">
                  <c:v>1295</c:v>
                </c:pt>
                <c:pt idx="22">
                  <c:v>1319</c:v>
                </c:pt>
                <c:pt idx="23">
                  <c:v>1182</c:v>
                </c:pt>
                <c:pt idx="24">
                  <c:v>1136</c:v>
                </c:pt>
                <c:pt idx="25">
                  <c:v>1117</c:v>
                </c:pt>
                <c:pt idx="26">
                  <c:v>1093</c:v>
                </c:pt>
                <c:pt idx="27">
                  <c:v>1080</c:v>
                </c:pt>
                <c:pt idx="28">
                  <c:v>1098</c:v>
                </c:pt>
                <c:pt idx="29">
                  <c:v>1079</c:v>
                </c:pt>
                <c:pt idx="30">
                  <c:v>1090</c:v>
                </c:pt>
                <c:pt idx="31">
                  <c:v>1105</c:v>
                </c:pt>
                <c:pt idx="32">
                  <c:v>1152</c:v>
                </c:pt>
                <c:pt idx="33">
                  <c:v>1296</c:v>
                </c:pt>
                <c:pt idx="34">
                  <c:v>1322</c:v>
                </c:pt>
                <c:pt idx="35">
                  <c:v>1322</c:v>
                </c:pt>
                <c:pt idx="36">
                  <c:v>1410</c:v>
                </c:pt>
                <c:pt idx="37">
                  <c:v>1438</c:v>
                </c:pt>
                <c:pt idx="38">
                  <c:v>1477</c:v>
                </c:pt>
                <c:pt idx="39">
                  <c:v>1525</c:v>
                </c:pt>
                <c:pt idx="40">
                  <c:v>1570</c:v>
                </c:pt>
                <c:pt idx="41">
                  <c:v>1663</c:v>
                </c:pt>
              </c:numCache>
            </c:numRef>
          </c:val>
          <c:smooth val="0"/>
          <c:extLst>
            <c:ext xmlns:c16="http://schemas.microsoft.com/office/drawing/2014/chart" uri="{C3380CC4-5D6E-409C-BE32-E72D297353CC}">
              <c16:uniqueId val="{00000000-E6DB-824A-9F72-43A98C1AA8D6}"/>
            </c:ext>
          </c:extLst>
        </c:ser>
        <c:ser>
          <c:idx val="1"/>
          <c:order val="1"/>
          <c:tx>
            <c:strRef>
              <c:f>'[1]Summary(Specialty)'!$BF$1</c:f>
              <c:strCache>
                <c:ptCount val="1"/>
                <c:pt idx="0">
                  <c:v>Paediatric Urology</c:v>
                </c:pt>
              </c:strCache>
            </c:strRef>
          </c:tx>
          <c:spPr>
            <a:ln w="28575" cap="rnd">
              <a:solidFill>
                <a:schemeClr val="accent2"/>
              </a:solidFill>
              <a:round/>
            </a:ln>
            <a:effectLst/>
          </c:spPr>
          <c:marker>
            <c:symbol val="circle"/>
            <c:size val="5"/>
            <c:spPr>
              <a:solidFill>
                <a:schemeClr val="accent2">
                  <a:lumMod val="40000"/>
                  <a:lumOff val="60000"/>
                </a:schemeClr>
              </a:solidFill>
              <a:ln w="9525">
                <a:solidFill>
                  <a:schemeClr val="tx1"/>
                </a:solidFill>
              </a:ln>
              <a:effectLst/>
            </c:spPr>
          </c:marker>
          <c:cat>
            <c:numRef>
              <c:f>'[1]Summary(Specialty)'!$A$2:$A$43</c:f>
              <c:numCache>
                <c:formatCode>General</c:formatCode>
                <c:ptCount val="42"/>
                <c:pt idx="0">
                  <c:v>44315</c:v>
                </c:pt>
                <c:pt idx="1">
                  <c:v>44329</c:v>
                </c:pt>
                <c:pt idx="2">
                  <c:v>44406</c:v>
                </c:pt>
                <c:pt idx="3">
                  <c:v>44434</c:v>
                </c:pt>
                <c:pt idx="4">
                  <c:v>44469</c:v>
                </c:pt>
                <c:pt idx="5">
                  <c:v>44497</c:v>
                </c:pt>
                <c:pt idx="6">
                  <c:v>44525</c:v>
                </c:pt>
                <c:pt idx="7">
                  <c:v>44553</c:v>
                </c:pt>
                <c:pt idx="8">
                  <c:v>44588</c:v>
                </c:pt>
                <c:pt idx="9">
                  <c:v>44616</c:v>
                </c:pt>
                <c:pt idx="10">
                  <c:v>44651</c:v>
                </c:pt>
                <c:pt idx="11">
                  <c:v>44679</c:v>
                </c:pt>
                <c:pt idx="12">
                  <c:v>44707</c:v>
                </c:pt>
                <c:pt idx="13">
                  <c:v>44742</c:v>
                </c:pt>
                <c:pt idx="14">
                  <c:v>44770</c:v>
                </c:pt>
                <c:pt idx="15">
                  <c:v>44798</c:v>
                </c:pt>
                <c:pt idx="16">
                  <c:v>44833</c:v>
                </c:pt>
                <c:pt idx="17">
                  <c:v>44861</c:v>
                </c:pt>
                <c:pt idx="18">
                  <c:v>44889</c:v>
                </c:pt>
                <c:pt idx="19">
                  <c:v>44917</c:v>
                </c:pt>
                <c:pt idx="20">
                  <c:v>44952</c:v>
                </c:pt>
                <c:pt idx="21">
                  <c:v>44980</c:v>
                </c:pt>
                <c:pt idx="22">
                  <c:v>45015</c:v>
                </c:pt>
                <c:pt idx="23">
                  <c:v>45043</c:v>
                </c:pt>
                <c:pt idx="24">
                  <c:v>45071</c:v>
                </c:pt>
                <c:pt idx="25">
                  <c:v>45106</c:v>
                </c:pt>
                <c:pt idx="26">
                  <c:v>45134</c:v>
                </c:pt>
                <c:pt idx="27">
                  <c:v>45169</c:v>
                </c:pt>
                <c:pt idx="28">
                  <c:v>45197</c:v>
                </c:pt>
                <c:pt idx="29">
                  <c:v>45225</c:v>
                </c:pt>
                <c:pt idx="30">
                  <c:v>45260</c:v>
                </c:pt>
                <c:pt idx="31">
                  <c:v>45288</c:v>
                </c:pt>
                <c:pt idx="32">
                  <c:v>45316</c:v>
                </c:pt>
                <c:pt idx="33">
                  <c:v>45351</c:v>
                </c:pt>
                <c:pt idx="34">
                  <c:v>45379</c:v>
                </c:pt>
                <c:pt idx="35">
                  <c:v>45407</c:v>
                </c:pt>
                <c:pt idx="36">
                  <c:v>45442</c:v>
                </c:pt>
                <c:pt idx="37">
                  <c:v>45470</c:v>
                </c:pt>
                <c:pt idx="38">
                  <c:v>45498</c:v>
                </c:pt>
                <c:pt idx="39">
                  <c:v>45533</c:v>
                </c:pt>
                <c:pt idx="40">
                  <c:v>45561</c:v>
                </c:pt>
                <c:pt idx="41">
                  <c:v>45596</c:v>
                </c:pt>
              </c:numCache>
            </c:numRef>
          </c:cat>
          <c:val>
            <c:numRef>
              <c:f>'[1]Summary(Specialty)'!$BF$2:$BF$43</c:f>
              <c:numCache>
                <c:formatCode>General</c:formatCode>
                <c:ptCount val="42"/>
                <c:pt idx="0">
                  <c:v>1056</c:v>
                </c:pt>
                <c:pt idx="1">
                  <c:v>1053</c:v>
                </c:pt>
                <c:pt idx="2">
                  <c:v>1121</c:v>
                </c:pt>
                <c:pt idx="3">
                  <c:v>1196</c:v>
                </c:pt>
                <c:pt idx="4">
                  <c:v>1207</c:v>
                </c:pt>
                <c:pt idx="5">
                  <c:v>1192</c:v>
                </c:pt>
                <c:pt idx="6">
                  <c:v>1216</c:v>
                </c:pt>
                <c:pt idx="7">
                  <c:v>1224</c:v>
                </c:pt>
                <c:pt idx="8">
                  <c:v>1235</c:v>
                </c:pt>
                <c:pt idx="9">
                  <c:v>1246</c:v>
                </c:pt>
                <c:pt idx="10">
                  <c:v>1285</c:v>
                </c:pt>
                <c:pt idx="11">
                  <c:v>1283</c:v>
                </c:pt>
                <c:pt idx="12">
                  <c:v>1304</c:v>
                </c:pt>
                <c:pt idx="13">
                  <c:v>1312</c:v>
                </c:pt>
                <c:pt idx="14">
                  <c:v>1245</c:v>
                </c:pt>
                <c:pt idx="15">
                  <c:v>1235</c:v>
                </c:pt>
                <c:pt idx="16">
                  <c:v>1198</c:v>
                </c:pt>
                <c:pt idx="17">
                  <c:v>1161</c:v>
                </c:pt>
                <c:pt idx="18">
                  <c:v>1133</c:v>
                </c:pt>
                <c:pt idx="19">
                  <c:v>1187</c:v>
                </c:pt>
                <c:pt idx="20">
                  <c:v>1204</c:v>
                </c:pt>
                <c:pt idx="21">
                  <c:v>1109</c:v>
                </c:pt>
                <c:pt idx="22">
                  <c:v>1096</c:v>
                </c:pt>
                <c:pt idx="23">
                  <c:v>1064</c:v>
                </c:pt>
                <c:pt idx="24">
                  <c:v>1077</c:v>
                </c:pt>
                <c:pt idx="25">
                  <c:v>1103</c:v>
                </c:pt>
                <c:pt idx="26">
                  <c:v>1087</c:v>
                </c:pt>
                <c:pt idx="27">
                  <c:v>1049</c:v>
                </c:pt>
                <c:pt idx="28">
                  <c:v>1056</c:v>
                </c:pt>
                <c:pt idx="29">
                  <c:v>1061</c:v>
                </c:pt>
                <c:pt idx="30">
                  <c:v>1084</c:v>
                </c:pt>
                <c:pt idx="31">
                  <c:v>1106</c:v>
                </c:pt>
                <c:pt idx="32">
                  <c:v>1135</c:v>
                </c:pt>
                <c:pt idx="33">
                  <c:v>1271</c:v>
                </c:pt>
                <c:pt idx="34">
                  <c:v>1366</c:v>
                </c:pt>
                <c:pt idx="35">
                  <c:v>1445</c:v>
                </c:pt>
                <c:pt idx="36">
                  <c:v>1564</c:v>
                </c:pt>
                <c:pt idx="37">
                  <c:v>1612</c:v>
                </c:pt>
                <c:pt idx="38">
                  <c:v>1685</c:v>
                </c:pt>
                <c:pt idx="39">
                  <c:v>1760</c:v>
                </c:pt>
                <c:pt idx="40">
                  <c:v>1884</c:v>
                </c:pt>
                <c:pt idx="41">
                  <c:v>1939</c:v>
                </c:pt>
              </c:numCache>
            </c:numRef>
          </c:val>
          <c:smooth val="0"/>
          <c:extLst>
            <c:ext xmlns:c16="http://schemas.microsoft.com/office/drawing/2014/chart" uri="{C3380CC4-5D6E-409C-BE32-E72D297353CC}">
              <c16:uniqueId val="{00000001-E6DB-824A-9F72-43A98C1AA8D6}"/>
            </c:ext>
          </c:extLst>
        </c:ser>
        <c:dLbls>
          <c:showLegendKey val="0"/>
          <c:showVal val="0"/>
          <c:showCatName val="0"/>
          <c:showSerName val="0"/>
          <c:showPercent val="0"/>
          <c:showBubbleSize val="0"/>
        </c:dLbls>
        <c:marker val="1"/>
        <c:smooth val="0"/>
        <c:axId val="645170176"/>
        <c:axId val="645315744"/>
      </c:lineChart>
      <c:catAx>
        <c:axId val="645170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315744"/>
        <c:crosses val="autoZero"/>
        <c:auto val="1"/>
        <c:lblAlgn val="ctr"/>
        <c:lblOffset val="100"/>
        <c:noMultiLvlLbl val="0"/>
      </c:catAx>
      <c:valAx>
        <c:axId val="645315744"/>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70176"/>
        <c:crosses val="autoZero"/>
        <c:crossBetween val="between"/>
        <c:majorUnit val="200"/>
        <c:minorUnit val="2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r>
              <a:rPr lang="en-US" sz="1800"/>
              <a:t>Relationship Between </a:t>
            </a:r>
            <a:r>
              <a:rPr lang="en-US" sz="1800" b="0" i="0" u="none" strike="noStrike" kern="1200" spc="0" baseline="0">
                <a:solidFill>
                  <a:sysClr val="windowText" lastClr="000000">
                    <a:lumMod val="65000"/>
                    <a:lumOff val="35000"/>
                  </a:sysClr>
                </a:solidFill>
              </a:rPr>
              <a:t>Paediatric Neurology vs </a:t>
            </a:r>
            <a:r>
              <a:rPr lang="en-US" sz="1800"/>
              <a:t>Paediatric Urology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'[1]Summary(Specialty)'!$BF$1</c:f>
              <c:strCache>
                <c:ptCount val="1"/>
                <c:pt idx="0">
                  <c:v>Paediatric Urology</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rgbClr val="C00000"/>
                </a:solidFill>
                <a:prstDash val="sysDot"/>
              </a:ln>
              <a:effectLst/>
            </c:spPr>
            <c:trendlineType val="linear"/>
            <c:forward val="2"/>
            <c:dispRSqr val="0"/>
            <c:dispEq val="0"/>
          </c:trendline>
          <c:xVal>
            <c:numRef>
              <c:f>'[1]Summary(Specialty)'!$BB$2:$BB$43</c:f>
              <c:numCache>
                <c:formatCode>General</c:formatCode>
                <c:ptCount val="42"/>
                <c:pt idx="0">
                  <c:v>1185</c:v>
                </c:pt>
                <c:pt idx="1">
                  <c:v>1203</c:v>
                </c:pt>
                <c:pt idx="2">
                  <c:v>1288</c:v>
                </c:pt>
                <c:pt idx="3">
                  <c:v>1281</c:v>
                </c:pt>
                <c:pt idx="4">
                  <c:v>1250</c:v>
                </c:pt>
                <c:pt idx="5">
                  <c:v>1229</c:v>
                </c:pt>
                <c:pt idx="6">
                  <c:v>1219</c:v>
                </c:pt>
                <c:pt idx="7">
                  <c:v>1227</c:v>
                </c:pt>
                <c:pt idx="8">
                  <c:v>1260</c:v>
                </c:pt>
                <c:pt idx="9">
                  <c:v>1267</c:v>
                </c:pt>
                <c:pt idx="10">
                  <c:v>1276</c:v>
                </c:pt>
                <c:pt idx="11">
                  <c:v>1348</c:v>
                </c:pt>
                <c:pt idx="12">
                  <c:v>1337</c:v>
                </c:pt>
                <c:pt idx="13">
                  <c:v>1271</c:v>
                </c:pt>
                <c:pt idx="14">
                  <c:v>1263</c:v>
                </c:pt>
                <c:pt idx="15">
                  <c:v>1197</c:v>
                </c:pt>
                <c:pt idx="16">
                  <c:v>1227</c:v>
                </c:pt>
                <c:pt idx="17">
                  <c:v>1211</c:v>
                </c:pt>
                <c:pt idx="18">
                  <c:v>1136</c:v>
                </c:pt>
                <c:pt idx="19">
                  <c:v>1219</c:v>
                </c:pt>
                <c:pt idx="20">
                  <c:v>1208</c:v>
                </c:pt>
                <c:pt idx="21">
                  <c:v>1295</c:v>
                </c:pt>
                <c:pt idx="22">
                  <c:v>1319</c:v>
                </c:pt>
                <c:pt idx="23">
                  <c:v>1182</c:v>
                </c:pt>
                <c:pt idx="24">
                  <c:v>1136</c:v>
                </c:pt>
                <c:pt idx="25">
                  <c:v>1117</c:v>
                </c:pt>
                <c:pt idx="26">
                  <c:v>1093</c:v>
                </c:pt>
                <c:pt idx="27">
                  <c:v>1080</c:v>
                </c:pt>
                <c:pt idx="28">
                  <c:v>1098</c:v>
                </c:pt>
                <c:pt idx="29">
                  <c:v>1079</c:v>
                </c:pt>
                <c:pt idx="30">
                  <c:v>1090</c:v>
                </c:pt>
                <c:pt idx="31">
                  <c:v>1105</c:v>
                </c:pt>
                <c:pt idx="32">
                  <c:v>1152</c:v>
                </c:pt>
                <c:pt idx="33">
                  <c:v>1296</c:v>
                </c:pt>
                <c:pt idx="34">
                  <c:v>1322</c:v>
                </c:pt>
                <c:pt idx="35">
                  <c:v>1322</c:v>
                </c:pt>
                <c:pt idx="36">
                  <c:v>1410</c:v>
                </c:pt>
                <c:pt idx="37">
                  <c:v>1438</c:v>
                </c:pt>
                <c:pt idx="38">
                  <c:v>1477</c:v>
                </c:pt>
                <c:pt idx="39">
                  <c:v>1525</c:v>
                </c:pt>
                <c:pt idx="40">
                  <c:v>1570</c:v>
                </c:pt>
                <c:pt idx="41">
                  <c:v>1663</c:v>
                </c:pt>
              </c:numCache>
            </c:numRef>
          </c:xVal>
          <c:yVal>
            <c:numRef>
              <c:f>'[1]Summary(Specialty)'!$BF$2:$BF$43</c:f>
              <c:numCache>
                <c:formatCode>General</c:formatCode>
                <c:ptCount val="42"/>
                <c:pt idx="0">
                  <c:v>1056</c:v>
                </c:pt>
                <c:pt idx="1">
                  <c:v>1053</c:v>
                </c:pt>
                <c:pt idx="2">
                  <c:v>1121</c:v>
                </c:pt>
                <c:pt idx="3">
                  <c:v>1196</c:v>
                </c:pt>
                <c:pt idx="4">
                  <c:v>1207</c:v>
                </c:pt>
                <c:pt idx="5">
                  <c:v>1192</c:v>
                </c:pt>
                <c:pt idx="6">
                  <c:v>1216</c:v>
                </c:pt>
                <c:pt idx="7">
                  <c:v>1224</c:v>
                </c:pt>
                <c:pt idx="8">
                  <c:v>1235</c:v>
                </c:pt>
                <c:pt idx="9">
                  <c:v>1246</c:v>
                </c:pt>
                <c:pt idx="10">
                  <c:v>1285</c:v>
                </c:pt>
                <c:pt idx="11">
                  <c:v>1283</c:v>
                </c:pt>
                <c:pt idx="12">
                  <c:v>1304</c:v>
                </c:pt>
                <c:pt idx="13">
                  <c:v>1312</c:v>
                </c:pt>
                <c:pt idx="14">
                  <c:v>1245</c:v>
                </c:pt>
                <c:pt idx="15">
                  <c:v>1235</c:v>
                </c:pt>
                <c:pt idx="16">
                  <c:v>1198</c:v>
                </c:pt>
                <c:pt idx="17">
                  <c:v>1161</c:v>
                </c:pt>
                <c:pt idx="18">
                  <c:v>1133</c:v>
                </c:pt>
                <c:pt idx="19">
                  <c:v>1187</c:v>
                </c:pt>
                <c:pt idx="20">
                  <c:v>1204</c:v>
                </c:pt>
                <c:pt idx="21">
                  <c:v>1109</c:v>
                </c:pt>
                <c:pt idx="22">
                  <c:v>1096</c:v>
                </c:pt>
                <c:pt idx="23">
                  <c:v>1064</c:v>
                </c:pt>
                <c:pt idx="24">
                  <c:v>1077</c:v>
                </c:pt>
                <c:pt idx="25">
                  <c:v>1103</c:v>
                </c:pt>
                <c:pt idx="26">
                  <c:v>1087</c:v>
                </c:pt>
                <c:pt idx="27">
                  <c:v>1049</c:v>
                </c:pt>
                <c:pt idx="28">
                  <c:v>1056</c:v>
                </c:pt>
                <c:pt idx="29">
                  <c:v>1061</c:v>
                </c:pt>
                <c:pt idx="30">
                  <c:v>1084</c:v>
                </c:pt>
                <c:pt idx="31">
                  <c:v>1106</c:v>
                </c:pt>
                <c:pt idx="32">
                  <c:v>1135</c:v>
                </c:pt>
                <c:pt idx="33">
                  <c:v>1271</c:v>
                </c:pt>
                <c:pt idx="34">
                  <c:v>1366</c:v>
                </c:pt>
                <c:pt idx="35">
                  <c:v>1445</c:v>
                </c:pt>
                <c:pt idx="36">
                  <c:v>1564</c:v>
                </c:pt>
                <c:pt idx="37">
                  <c:v>1612</c:v>
                </c:pt>
                <c:pt idx="38">
                  <c:v>1685</c:v>
                </c:pt>
                <c:pt idx="39">
                  <c:v>1760</c:v>
                </c:pt>
                <c:pt idx="40">
                  <c:v>1884</c:v>
                </c:pt>
                <c:pt idx="41">
                  <c:v>1939</c:v>
                </c:pt>
              </c:numCache>
            </c:numRef>
          </c:yVal>
          <c:smooth val="0"/>
          <c:extLst>
            <c:ext xmlns:c16="http://schemas.microsoft.com/office/drawing/2014/chart" uri="{C3380CC4-5D6E-409C-BE32-E72D297353CC}">
              <c16:uniqueId val="{00000001-E2F8-B342-9775-6036A12057B6}"/>
            </c:ext>
          </c:extLst>
        </c:ser>
        <c:dLbls>
          <c:showLegendKey val="0"/>
          <c:showVal val="0"/>
          <c:showCatName val="0"/>
          <c:showSerName val="0"/>
          <c:showPercent val="0"/>
          <c:showBubbleSize val="0"/>
        </c:dLbls>
        <c:axId val="1165291632"/>
        <c:axId val="1165308544"/>
      </c:scatterChart>
      <c:valAx>
        <c:axId val="1165291632"/>
        <c:scaling>
          <c:orientation val="minMax"/>
          <c:min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Patient Count (Patient</a:t>
                </a:r>
                <a:r>
                  <a:rPr lang="en-US" sz="1400" baseline="0"/>
                  <a:t> Neurology)</a:t>
                </a:r>
                <a:endParaRPr lang="en-US"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08544"/>
        <c:crosses val="autoZero"/>
        <c:crossBetween val="midCat"/>
        <c:majorUnit val="200"/>
      </c:valAx>
      <c:valAx>
        <c:axId val="1165308544"/>
        <c:scaling>
          <c:orientation val="minMax"/>
          <c:min val="1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i="0" u="none" strike="noStrike" kern="1200" baseline="0">
                    <a:solidFill>
                      <a:sysClr val="windowText" lastClr="000000">
                        <a:lumMod val="65000"/>
                        <a:lumOff val="35000"/>
                      </a:sysClr>
                    </a:solidFill>
                  </a:rPr>
                  <a:t>Patient Count (Patient Urology)</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291632"/>
        <c:crosses val="autoZero"/>
        <c:crossBetween val="midCat"/>
        <c:majorUnit val="200"/>
        <c:minorUnit val="4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Classification</a:t>
            </a:r>
            <a:r>
              <a:rPr lang="en-US" sz="1600" baseline="0"/>
              <a:t> of Waiting </a:t>
            </a:r>
            <a:r>
              <a:rPr lang="en-US" sz="1600"/>
              <a:t>Patients' Count</a:t>
            </a:r>
            <a:r>
              <a:rPr lang="en-US" sz="1600" baseline="0"/>
              <a:t> Based on Time</a:t>
            </a:r>
          </a:p>
          <a:p>
            <a:pPr>
              <a:defRPr sz="1600"/>
            </a:pPr>
            <a:r>
              <a:rPr lang="en-US" sz="1200" baseline="0"/>
              <a:t>Total Adult Patients: 22.03 Million</a:t>
            </a:r>
          </a:p>
          <a:p>
            <a:pPr>
              <a:defRPr sz="1600"/>
            </a:pPr>
            <a:r>
              <a:rPr lang="en-US" sz="1200" baseline="0"/>
              <a:t>Total Child Patients: 3.52 Million</a:t>
            </a:r>
            <a:endParaRPr lang="en-US" sz="12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Sheet7!$S$11</c:f>
              <c:strCache>
                <c:ptCount val="1"/>
                <c:pt idx="0">
                  <c:v>Child</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3DEC-1E4D-B1CD-3DB7444A9F39}"/>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3DEC-1E4D-B1CD-3DB7444A9F39}"/>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3DEC-1E4D-B1CD-3DB7444A9F39}"/>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3DEC-1E4D-B1CD-3DB7444A9F39}"/>
              </c:ext>
            </c:extLst>
          </c:dPt>
          <c:dLbls>
            <c:dLbl>
              <c:idx val="0"/>
              <c:layout>
                <c:manualLayout>
                  <c:x val="0.13048543247865266"/>
                  <c:y val="-2.384196568934641E-2"/>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1-3DEC-1E4D-B1CD-3DB7444A9F39}"/>
                </c:ext>
              </c:extLst>
            </c:dLbl>
            <c:dLbl>
              <c:idx val="1"/>
              <c:layout>
                <c:manualLayout>
                  <c:x val="-0.15547200465541597"/>
                  <c:y val="3.8147145102954111E-2"/>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3-3DEC-1E4D-B1CD-3DB7444A9F39}"/>
                </c:ext>
              </c:extLst>
            </c:dLbl>
            <c:dLbl>
              <c:idx val="2"/>
              <c:layout>
                <c:manualLayout>
                  <c:x val="-0.16102457625025224"/>
                  <c:y val="-1.9073572551477055E-2"/>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5-3DEC-1E4D-B1CD-3DB7444A9F39}"/>
                </c:ext>
              </c:extLst>
            </c:dLbl>
            <c:dLbl>
              <c:idx val="3"/>
              <c:layout>
                <c:manualLayout>
                  <c:x val="-0.14991943306057964"/>
                  <c:y val="-0.12874661472247018"/>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7-3DEC-1E4D-B1CD-3DB7444A9F39}"/>
                </c:ext>
              </c:extLst>
            </c:dLbl>
            <c:spPr>
              <a:solidFill>
                <a:schemeClr val="bg1"/>
              </a:solid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Sheet7!$Q$12:$Q$15</c:f>
              <c:strCache>
                <c:ptCount val="4"/>
                <c:pt idx="0">
                  <c:v>0-6 Months</c:v>
                </c:pt>
                <c:pt idx="1">
                  <c:v>6 to 12 months</c:v>
                </c:pt>
                <c:pt idx="2">
                  <c:v>12 to 18 months</c:v>
                </c:pt>
                <c:pt idx="3">
                  <c:v>18 months+</c:v>
                </c:pt>
              </c:strCache>
            </c:strRef>
          </c:cat>
          <c:val>
            <c:numRef>
              <c:f>Sheet7!$S$12:$S$15</c:f>
              <c:numCache>
                <c:formatCode>_(* #,##0_);_(* \(#,##0\);_(* "-"??_);_(@_)</c:formatCode>
                <c:ptCount val="4"/>
                <c:pt idx="0">
                  <c:v>1721078</c:v>
                </c:pt>
                <c:pt idx="1">
                  <c:v>785453</c:v>
                </c:pt>
                <c:pt idx="2">
                  <c:v>385213</c:v>
                </c:pt>
                <c:pt idx="3">
                  <c:v>630300</c:v>
                </c:pt>
              </c:numCache>
            </c:numRef>
          </c:val>
          <c:extLst>
            <c:ext xmlns:c16="http://schemas.microsoft.com/office/drawing/2014/chart" uri="{C3380CC4-5D6E-409C-BE32-E72D297353CC}">
              <c16:uniqueId val="{00000008-3DEC-1E4D-B1CD-3DB7444A9F39}"/>
            </c:ext>
          </c:extLst>
        </c:ser>
        <c:ser>
          <c:idx val="0"/>
          <c:order val="1"/>
          <c:tx>
            <c:strRef>
              <c:f>Sheet7!$R$11</c:f>
              <c:strCache>
                <c:ptCount val="1"/>
                <c:pt idx="0">
                  <c:v>Adult</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A-3DEC-1E4D-B1CD-3DB7444A9F39}"/>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C-3DEC-1E4D-B1CD-3DB7444A9F39}"/>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E-3DEC-1E4D-B1CD-3DB7444A9F39}"/>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10-3DEC-1E4D-B1CD-3DB7444A9F39}"/>
              </c:ext>
            </c:extLst>
          </c:dPt>
          <c:dLbls>
            <c:dLbl>
              <c:idx val="0"/>
              <c:layout>
                <c:manualLayout>
                  <c:x val="9.4393717112216821E-2"/>
                  <c:y val="6.1989110792300434E-2"/>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A-3DEC-1E4D-B1CD-3DB7444A9F39}"/>
                </c:ext>
              </c:extLst>
            </c:dLbl>
            <c:dLbl>
              <c:idx val="1"/>
              <c:layout>
                <c:manualLayout>
                  <c:x val="-0.11660400349156197"/>
                  <c:y val="8.1062683343777489E-2"/>
                </c:manualLayout>
              </c:layout>
              <c:showLegendKey val="0"/>
              <c:showVal val="0"/>
              <c:showCatName val="0"/>
              <c:showSerName val="1"/>
              <c:showPercent val="1"/>
              <c:showBubbleSize val="0"/>
              <c:extLst>
                <c:ext xmlns:c15="http://schemas.microsoft.com/office/drawing/2012/chart" uri="{CE6537A1-D6FC-4f65-9D91-7224C49458BB}"/>
                <c:ext xmlns:c16="http://schemas.microsoft.com/office/drawing/2014/chart" uri="{C3380CC4-5D6E-409C-BE32-E72D297353CC}">
                  <c16:uniqueId val="{0000000C-3DEC-1E4D-B1CD-3DB7444A9F39}"/>
                </c:ext>
              </c:extLst>
            </c:dLbl>
            <c:dLbl>
              <c:idx val="2"/>
              <c:layout>
                <c:manualLayout>
                  <c:x val="-0.12493286088381637"/>
                  <c:y val="8.1062683343777489E-2"/>
                </c:manualLayout>
              </c:layout>
              <c:spPr>
                <a:solidFill>
                  <a:srgbClr val="0F9ED5">
                    <a:lumMod val="20000"/>
                    <a:lumOff val="80000"/>
                  </a:srgb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wedgeRectCallout">
                      <a:avLst>
                        <a:gd name="adj1" fmla="val 99331"/>
                        <a:gd name="adj2" fmla="val -41072"/>
                      </a:avLst>
                    </a:prstGeom>
                    <a:noFill/>
                    <a:ln>
                      <a:noFill/>
                    </a:ln>
                  </c15:spPr>
                </c:ext>
                <c:ext xmlns:c16="http://schemas.microsoft.com/office/drawing/2014/chart" uri="{C3380CC4-5D6E-409C-BE32-E72D297353CC}">
                  <c16:uniqueId val="{0000000E-3DEC-1E4D-B1CD-3DB7444A9F39}"/>
                </c:ext>
              </c:extLst>
            </c:dLbl>
            <c:dLbl>
              <c:idx val="3"/>
              <c:layout>
                <c:manualLayout>
                  <c:x val="-0.15269571885799782"/>
                  <c:y val="-4.7683931378693081E-3"/>
                </c:manualLayout>
              </c:layout>
              <c:spPr>
                <a:solidFill>
                  <a:srgbClr val="0F9ED5">
                    <a:lumMod val="20000"/>
                    <a:lumOff val="80000"/>
                  </a:srgb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spPr xmlns:c15="http://schemas.microsoft.com/office/drawing/2012/chart">
                    <a:prstGeom prst="wedgeRectCallout">
                      <a:avLst>
                        <a:gd name="adj1" fmla="val 93151"/>
                        <a:gd name="adj2" fmla="val 69397"/>
                      </a:avLst>
                    </a:prstGeom>
                    <a:noFill/>
                    <a:ln>
                      <a:noFill/>
                    </a:ln>
                  </c15:spPr>
                </c:ext>
                <c:ext xmlns:c16="http://schemas.microsoft.com/office/drawing/2014/chart" uri="{C3380CC4-5D6E-409C-BE32-E72D297353CC}">
                  <c16:uniqueId val="{00000010-3DEC-1E4D-B1CD-3DB7444A9F39}"/>
                </c:ext>
              </c:extLst>
            </c:dLbl>
            <c:spPr>
              <a:solidFill>
                <a:srgbClr val="0F9ED5">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Sheet7!$Q$12:$Q$15</c:f>
              <c:strCache>
                <c:ptCount val="4"/>
                <c:pt idx="0">
                  <c:v>0-6 Months</c:v>
                </c:pt>
                <c:pt idx="1">
                  <c:v>6 to 12 months</c:v>
                </c:pt>
                <c:pt idx="2">
                  <c:v>12 to 18 months</c:v>
                </c:pt>
                <c:pt idx="3">
                  <c:v>18 months+</c:v>
                </c:pt>
              </c:strCache>
            </c:strRef>
          </c:cat>
          <c:val>
            <c:numRef>
              <c:f>Sheet7!$R$12:$R$15</c:f>
              <c:numCache>
                <c:formatCode>_(* #,##0_);_(* \(#,##0\);_(* "-"??_);_(@_)</c:formatCode>
                <c:ptCount val="4"/>
                <c:pt idx="0">
                  <c:v>11259703</c:v>
                </c:pt>
                <c:pt idx="1">
                  <c:v>4683563</c:v>
                </c:pt>
                <c:pt idx="2">
                  <c:v>2282945</c:v>
                </c:pt>
                <c:pt idx="3">
                  <c:v>3808258</c:v>
                </c:pt>
              </c:numCache>
            </c:numRef>
          </c:val>
          <c:extLst>
            <c:ext xmlns:c16="http://schemas.microsoft.com/office/drawing/2014/chart" uri="{C3380CC4-5D6E-409C-BE32-E72D297353CC}">
              <c16:uniqueId val="{00000011-3DEC-1E4D-B1CD-3DB7444A9F3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Confidence</a:t>
            </a:r>
            <a:r>
              <a:rPr lang="en-US" sz="1000" baseline="0"/>
              <a:t> Interval of </a:t>
            </a:r>
            <a:r>
              <a:rPr lang="en-US" sz="1000"/>
              <a:t>Patient Count </a:t>
            </a:r>
          </a:p>
          <a:p>
            <a:pPr>
              <a:defRPr sz="1000"/>
            </a:pPr>
            <a:r>
              <a:rPr lang="en-US" sz="1000"/>
              <a:t>(Small Volume Specialties) @ 5% Confidence</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'1-sample t-test'!$T$7</c:f>
              <c:strCache>
                <c:ptCount val="1"/>
                <c:pt idx="0">
                  <c:v>PE</c:v>
                </c:pt>
              </c:strCache>
            </c:strRef>
          </c:tx>
          <c:spPr>
            <a:ln w="25400" cap="rnd">
              <a:no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'1-sample t-test'!$X$15</c:f>
                <c:numCache>
                  <c:formatCode>General</c:formatCode>
                  <c:ptCount val="1"/>
                  <c:pt idx="0">
                    <c:v>153.01033498705061</c:v>
                  </c:pt>
                </c:numCache>
              </c:numRef>
            </c:plus>
            <c:minus>
              <c:numRef>
                <c:f>'1-sample t-test'!$X$15</c:f>
                <c:numCache>
                  <c:formatCode>General</c:formatCode>
                  <c:ptCount val="1"/>
                  <c:pt idx="0">
                    <c:v>153.01033498705061</c:v>
                  </c:pt>
                </c:numCache>
              </c:numRef>
            </c:minus>
            <c:spPr>
              <a:noFill/>
              <a:ln w="9525" cap="flat" cmpd="sng" algn="ctr">
                <a:solidFill>
                  <a:schemeClr val="tx1">
                    <a:lumMod val="65000"/>
                    <a:lumOff val="35000"/>
                  </a:schemeClr>
                </a:solidFill>
                <a:round/>
              </a:ln>
              <a:effectLst/>
            </c:spPr>
          </c:errBars>
          <c:xVal>
            <c:strRef>
              <c:f>'1-sample t-test'!$T$7</c:f>
              <c:strCache>
                <c:ptCount val="1"/>
                <c:pt idx="0">
                  <c:v>PE</c:v>
                </c:pt>
              </c:strCache>
            </c:strRef>
          </c:xVal>
          <c:yVal>
            <c:numRef>
              <c:f>'1-sample t-test'!$V$7</c:f>
              <c:numCache>
                <c:formatCode>0.00</c:formatCode>
                <c:ptCount val="1"/>
                <c:pt idx="0">
                  <c:v>471.85714285714283</c:v>
                </c:pt>
              </c:numCache>
            </c:numRef>
          </c:yVal>
          <c:smooth val="0"/>
          <c:extLst>
            <c:ext xmlns:c16="http://schemas.microsoft.com/office/drawing/2014/chart" uri="{C3380CC4-5D6E-409C-BE32-E72D297353CC}">
              <c16:uniqueId val="{00000000-04D9-CD45-8EEE-0171FF748681}"/>
            </c:ext>
          </c:extLst>
        </c:ser>
        <c:dLbls>
          <c:showLegendKey val="0"/>
          <c:showVal val="0"/>
          <c:showCatName val="0"/>
          <c:showSerName val="0"/>
          <c:showPercent val="0"/>
          <c:showBubbleSize val="0"/>
        </c:dLbls>
        <c:axId val="1329422176"/>
        <c:axId val="1286382624"/>
      </c:scatterChart>
      <c:valAx>
        <c:axId val="1329422176"/>
        <c:scaling>
          <c:orientation val="minMax"/>
          <c:max val="2"/>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382624"/>
        <c:crosses val="autoZero"/>
        <c:crossBetween val="midCat"/>
        <c:majorUnit val="0.2"/>
      </c:valAx>
      <c:valAx>
        <c:axId val="1286382624"/>
        <c:scaling>
          <c:orientation val="minMax"/>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4221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Paediatric</a:t>
            </a:r>
            <a:r>
              <a:rPr lang="en-US" sz="1050" baseline="0"/>
              <a:t> Neurology v/s Paediatric Urology </a:t>
            </a:r>
          </a:p>
          <a:p>
            <a:pPr>
              <a:defRPr sz="1050"/>
            </a:pPr>
            <a:r>
              <a:rPr lang="en-US" sz="1050" baseline="0"/>
              <a:t>(Confidence Interval of Difference) at 5% Confidence</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'Paired t-test'!$M$33</c:f>
              <c:strCache>
                <c:ptCount val="1"/>
                <c:pt idx="0">
                  <c:v>PE</c:v>
                </c:pt>
              </c:strCache>
            </c:strRef>
          </c:tx>
          <c:spPr>
            <a:ln w="25400" cap="rnd">
              <a:no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'Paired t-test'!$Q$41</c:f>
                <c:numCache>
                  <c:formatCode>General</c:formatCode>
                  <c:ptCount val="1"/>
                  <c:pt idx="0">
                    <c:v>36.128938580926125</c:v>
                  </c:pt>
                </c:numCache>
              </c:numRef>
            </c:plus>
            <c:minus>
              <c:numRef>
                <c:f>'Paired t-test'!$Q$41</c:f>
                <c:numCache>
                  <c:formatCode>General</c:formatCode>
                  <c:ptCount val="1"/>
                  <c:pt idx="0">
                    <c:v>36.128938580926125</c:v>
                  </c:pt>
                </c:numCache>
              </c:numRef>
            </c:minus>
            <c:spPr>
              <a:noFill/>
              <a:ln w="9525" cap="flat" cmpd="sng" algn="ctr">
                <a:solidFill>
                  <a:schemeClr val="tx1">
                    <a:lumMod val="65000"/>
                    <a:lumOff val="35000"/>
                  </a:schemeClr>
                </a:solidFill>
                <a:round/>
              </a:ln>
              <a:effectLst/>
            </c:spPr>
          </c:errBars>
          <c:yVal>
            <c:numRef>
              <c:f>'Paired t-test'!$O$33</c:f>
              <c:numCache>
                <c:formatCode>0.00</c:formatCode>
                <c:ptCount val="1"/>
                <c:pt idx="0">
                  <c:v>-22.952380952380953</c:v>
                </c:pt>
              </c:numCache>
            </c:numRef>
          </c:yVal>
          <c:smooth val="0"/>
          <c:extLst>
            <c:ext xmlns:c16="http://schemas.microsoft.com/office/drawing/2014/chart" uri="{C3380CC4-5D6E-409C-BE32-E72D297353CC}">
              <c16:uniqueId val="{00000000-51B9-1147-98C2-3F878A53638B}"/>
            </c:ext>
          </c:extLst>
        </c:ser>
        <c:dLbls>
          <c:showLegendKey val="0"/>
          <c:showVal val="0"/>
          <c:showCatName val="0"/>
          <c:showSerName val="0"/>
          <c:showPercent val="0"/>
          <c:showBubbleSize val="0"/>
        </c:dLbls>
        <c:axId val="1749625552"/>
        <c:axId val="1621213504"/>
      </c:scatterChart>
      <c:valAx>
        <c:axId val="1749625552"/>
        <c:scaling>
          <c:orientation val="minMax"/>
          <c:max val="2"/>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213504"/>
        <c:crosses val="autoZero"/>
        <c:crossBetween val="midCat"/>
      </c:valAx>
      <c:valAx>
        <c:axId val="1621213504"/>
        <c:scaling>
          <c:orientation val="minMax"/>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625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Normality Plot for Paediatric Urology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NormalityPlotforANOVA!$AD$1</c:f>
              <c:strCache>
                <c:ptCount val="1"/>
              </c:strCache>
            </c:strRef>
          </c:tx>
          <c:spPr>
            <a:ln w="25400" cap="rnd">
              <a:noFill/>
              <a:round/>
            </a:ln>
            <a:effectLst/>
          </c:spPr>
          <c:marker>
            <c:symbol val="circle"/>
            <c:size val="5"/>
            <c:spPr>
              <a:solidFill>
                <a:schemeClr val="accent1"/>
              </a:solidFill>
              <a:ln w="9525">
                <a:solidFill>
                  <a:schemeClr val="accent1"/>
                </a:solidFill>
              </a:ln>
              <a:effectLst/>
            </c:spPr>
          </c:marker>
          <c:xVal>
            <c:numRef>
              <c:f>NormalityPlotforANOVA!$Z$2:$Z$43</c:f>
              <c:numCache>
                <c:formatCode>General</c:formatCode>
                <c:ptCount val="42"/>
                <c:pt idx="0">
                  <c:v>1056</c:v>
                </c:pt>
                <c:pt idx="1">
                  <c:v>1053</c:v>
                </c:pt>
                <c:pt idx="2">
                  <c:v>1121</c:v>
                </c:pt>
                <c:pt idx="3">
                  <c:v>1196</c:v>
                </c:pt>
                <c:pt idx="4">
                  <c:v>1207</c:v>
                </c:pt>
                <c:pt idx="5">
                  <c:v>1192</c:v>
                </c:pt>
                <c:pt idx="6">
                  <c:v>1216</c:v>
                </c:pt>
                <c:pt idx="7">
                  <c:v>1224</c:v>
                </c:pt>
                <c:pt idx="8">
                  <c:v>1235</c:v>
                </c:pt>
                <c:pt idx="9">
                  <c:v>1246</c:v>
                </c:pt>
                <c:pt idx="10">
                  <c:v>1285</c:v>
                </c:pt>
                <c:pt idx="11">
                  <c:v>1283</c:v>
                </c:pt>
                <c:pt idx="12">
                  <c:v>1304</c:v>
                </c:pt>
                <c:pt idx="13">
                  <c:v>1312</c:v>
                </c:pt>
                <c:pt idx="14">
                  <c:v>1245</c:v>
                </c:pt>
                <c:pt idx="15">
                  <c:v>1235</c:v>
                </c:pt>
                <c:pt idx="16">
                  <c:v>1198</c:v>
                </c:pt>
                <c:pt idx="17">
                  <c:v>1161</c:v>
                </c:pt>
                <c:pt idx="18">
                  <c:v>1133</c:v>
                </c:pt>
                <c:pt idx="19">
                  <c:v>1187</c:v>
                </c:pt>
                <c:pt idx="20">
                  <c:v>1204</c:v>
                </c:pt>
                <c:pt idx="21">
                  <c:v>1109</c:v>
                </c:pt>
                <c:pt idx="22">
                  <c:v>1096</c:v>
                </c:pt>
                <c:pt idx="23">
                  <c:v>1064</c:v>
                </c:pt>
                <c:pt idx="24">
                  <c:v>1077</c:v>
                </c:pt>
                <c:pt idx="25">
                  <c:v>1103</c:v>
                </c:pt>
                <c:pt idx="26">
                  <c:v>1087</c:v>
                </c:pt>
                <c:pt idx="27">
                  <c:v>1049</c:v>
                </c:pt>
                <c:pt idx="28">
                  <c:v>1056</c:v>
                </c:pt>
                <c:pt idx="29">
                  <c:v>1061</c:v>
                </c:pt>
                <c:pt idx="30">
                  <c:v>1084</c:v>
                </c:pt>
                <c:pt idx="31">
                  <c:v>1106</c:v>
                </c:pt>
                <c:pt idx="32">
                  <c:v>1135</c:v>
                </c:pt>
                <c:pt idx="33">
                  <c:v>1271</c:v>
                </c:pt>
                <c:pt idx="34">
                  <c:v>1366</c:v>
                </c:pt>
                <c:pt idx="35">
                  <c:v>1445</c:v>
                </c:pt>
                <c:pt idx="36">
                  <c:v>1564</c:v>
                </c:pt>
                <c:pt idx="37">
                  <c:v>1612</c:v>
                </c:pt>
                <c:pt idx="38">
                  <c:v>1685</c:v>
                </c:pt>
                <c:pt idx="39">
                  <c:v>1760</c:v>
                </c:pt>
                <c:pt idx="40">
                  <c:v>1884</c:v>
                </c:pt>
                <c:pt idx="41">
                  <c:v>1939</c:v>
                </c:pt>
              </c:numCache>
            </c:numRef>
          </c:xVal>
          <c:yVal>
            <c:numRef>
              <c:f>NormalityPlotforANOVA!$AB$2:$AB$43</c:f>
              <c:numCache>
                <c:formatCode>General</c:formatCode>
                <c:ptCount val="42"/>
                <c:pt idx="0">
                  <c:v>-2.1755917762341723</c:v>
                </c:pt>
                <c:pt idx="1">
                  <c:v>-1.7688250385187059</c:v>
                </c:pt>
                <c:pt idx="2">
                  <c:v>-1.5371345858558778</c:v>
                </c:pt>
                <c:pt idx="3">
                  <c:v>-1.3670882903475656</c:v>
                </c:pt>
                <c:pt idx="4">
                  <c:v>-1.2293652013553324</c:v>
                </c:pt>
                <c:pt idx="5">
                  <c:v>-1.1116883063102476</c:v>
                </c:pt>
                <c:pt idx="6">
                  <c:v>-1.0076771720634545</c:v>
                </c:pt>
                <c:pt idx="7">
                  <c:v>-0.91356256273592562</c:v>
                </c:pt>
                <c:pt idx="8">
                  <c:v>-0.82691714729836019</c:v>
                </c:pt>
                <c:pt idx="9">
                  <c:v>-0.74607633857872913</c:v>
                </c:pt>
                <c:pt idx="10">
                  <c:v>-0.6698419005173426</c:v>
                </c:pt>
                <c:pt idx="11">
                  <c:v>-0.59731684807065999</c:v>
                </c:pt>
                <c:pt idx="12">
                  <c:v>-0.52780723347671876</c:v>
                </c:pt>
                <c:pt idx="13">
                  <c:v>-0.46076054137746747</c:v>
                </c:pt>
                <c:pt idx="14">
                  <c:v>-0.39572529581448734</c:v>
                </c:pt>
                <c:pt idx="15">
                  <c:v>-0.33232353501920536</c:v>
                </c:pt>
                <c:pt idx="16">
                  <c:v>-0.27023138539702041</c:v>
                </c:pt>
                <c:pt idx="17">
                  <c:v>-0.20916488138815711</c:v>
                </c:pt>
                <c:pt idx="18">
                  <c:v>-0.14886925127197864</c:v>
                </c:pt>
                <c:pt idx="19">
                  <c:v>-8.9110512533631878E-2</c:v>
                </c:pt>
                <c:pt idx="20">
                  <c:v>-2.9668591869588676E-2</c:v>
                </c:pt>
                <c:pt idx="21">
                  <c:v>2.9668591869588538E-2</c:v>
                </c:pt>
                <c:pt idx="22">
                  <c:v>8.9110512533631739E-2</c:v>
                </c:pt>
                <c:pt idx="23">
                  <c:v>0.14886925127197848</c:v>
                </c:pt>
                <c:pt idx="24">
                  <c:v>0.20916488138815711</c:v>
                </c:pt>
                <c:pt idx="25">
                  <c:v>0.27023138539702041</c:v>
                </c:pt>
                <c:pt idx="26">
                  <c:v>0.33232353501920536</c:v>
                </c:pt>
                <c:pt idx="27">
                  <c:v>0.39572529581448734</c:v>
                </c:pt>
                <c:pt idx="28">
                  <c:v>0.46076054137746747</c:v>
                </c:pt>
                <c:pt idx="29">
                  <c:v>0.52780723347671876</c:v>
                </c:pt>
                <c:pt idx="30">
                  <c:v>0.5973168480706601</c:v>
                </c:pt>
                <c:pt idx="31">
                  <c:v>0.66984190051734294</c:v>
                </c:pt>
                <c:pt idx="32">
                  <c:v>0.74607633857872901</c:v>
                </c:pt>
                <c:pt idx="33">
                  <c:v>0.82691714729836141</c:v>
                </c:pt>
                <c:pt idx="34">
                  <c:v>0.91356256273592562</c:v>
                </c:pt>
                <c:pt idx="35">
                  <c:v>1.0076771720634545</c:v>
                </c:pt>
                <c:pt idx="36">
                  <c:v>1.1116883063102476</c:v>
                </c:pt>
                <c:pt idx="37">
                  <c:v>1.2293652013553324</c:v>
                </c:pt>
                <c:pt idx="38">
                  <c:v>1.3670882903475656</c:v>
                </c:pt>
                <c:pt idx="39">
                  <c:v>1.5371345858558778</c:v>
                </c:pt>
                <c:pt idx="40">
                  <c:v>1.7688250385187059</c:v>
                </c:pt>
                <c:pt idx="41">
                  <c:v>2.1755917762341737</c:v>
                </c:pt>
              </c:numCache>
            </c:numRef>
          </c:yVal>
          <c:smooth val="0"/>
          <c:extLst>
            <c:ext xmlns:c16="http://schemas.microsoft.com/office/drawing/2014/chart" uri="{C3380CC4-5D6E-409C-BE32-E72D297353CC}">
              <c16:uniqueId val="{00000000-0BD0-C44E-98CD-85B4A5135B29}"/>
            </c:ext>
          </c:extLst>
        </c:ser>
        <c:dLbls>
          <c:showLegendKey val="0"/>
          <c:showVal val="0"/>
          <c:showCatName val="0"/>
          <c:showSerName val="0"/>
          <c:showPercent val="0"/>
          <c:showBubbleSize val="0"/>
        </c:dLbls>
        <c:axId val="1750433791"/>
        <c:axId val="1750436703"/>
      </c:scatterChart>
      <c:valAx>
        <c:axId val="17504337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36703"/>
        <c:crosses val="autoZero"/>
        <c:crossBetween val="midCat"/>
      </c:valAx>
      <c:valAx>
        <c:axId val="1750436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 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337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baseline="0">
                <a:effectLst/>
              </a:rPr>
              <a:t>Normality Plot for Paediatric Neurology</a:t>
            </a:r>
            <a:endParaRPr lang="en-IN"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NormalityPlotforANOVA!$P$1</c:f>
              <c:strCache>
                <c:ptCount val="1"/>
                <c:pt idx="0">
                  <c:v>z</c:v>
                </c:pt>
              </c:strCache>
            </c:strRef>
          </c:tx>
          <c:spPr>
            <a:ln w="19050" cap="rnd">
              <a:noFill/>
              <a:round/>
            </a:ln>
            <a:effectLst/>
          </c:spPr>
          <c:marker>
            <c:symbol val="circle"/>
            <c:size val="5"/>
            <c:spPr>
              <a:solidFill>
                <a:schemeClr val="accent1"/>
              </a:solidFill>
              <a:ln w="9525">
                <a:solidFill>
                  <a:schemeClr val="accent1"/>
                </a:solidFill>
              </a:ln>
              <a:effectLst/>
            </c:spPr>
          </c:marker>
          <c:xVal>
            <c:numRef>
              <c:f>NormalityPlotforANOVA!$N$2:$N$43</c:f>
              <c:numCache>
                <c:formatCode>General</c:formatCode>
                <c:ptCount val="42"/>
                <c:pt idx="0">
                  <c:v>1154</c:v>
                </c:pt>
                <c:pt idx="1">
                  <c:v>1171</c:v>
                </c:pt>
                <c:pt idx="2">
                  <c:v>1252</c:v>
                </c:pt>
                <c:pt idx="3">
                  <c:v>1249</c:v>
                </c:pt>
                <c:pt idx="4">
                  <c:v>1214</c:v>
                </c:pt>
                <c:pt idx="5">
                  <c:v>1191</c:v>
                </c:pt>
                <c:pt idx="6">
                  <c:v>1180</c:v>
                </c:pt>
                <c:pt idx="7">
                  <c:v>1191</c:v>
                </c:pt>
                <c:pt idx="8">
                  <c:v>1228</c:v>
                </c:pt>
                <c:pt idx="9">
                  <c:v>1243</c:v>
                </c:pt>
                <c:pt idx="10">
                  <c:v>1246</c:v>
                </c:pt>
                <c:pt idx="11">
                  <c:v>1317</c:v>
                </c:pt>
                <c:pt idx="12">
                  <c:v>1307</c:v>
                </c:pt>
                <c:pt idx="13">
                  <c:v>1243</c:v>
                </c:pt>
                <c:pt idx="14">
                  <c:v>1236</c:v>
                </c:pt>
                <c:pt idx="15">
                  <c:v>1168</c:v>
                </c:pt>
                <c:pt idx="16">
                  <c:v>1197</c:v>
                </c:pt>
                <c:pt idx="17">
                  <c:v>1187</c:v>
                </c:pt>
                <c:pt idx="18">
                  <c:v>1136</c:v>
                </c:pt>
                <c:pt idx="19">
                  <c:v>1197</c:v>
                </c:pt>
                <c:pt idx="20">
                  <c:v>1185</c:v>
                </c:pt>
                <c:pt idx="21">
                  <c:v>1270</c:v>
                </c:pt>
                <c:pt idx="22">
                  <c:v>1297</c:v>
                </c:pt>
                <c:pt idx="23">
                  <c:v>1162</c:v>
                </c:pt>
                <c:pt idx="24">
                  <c:v>1136</c:v>
                </c:pt>
                <c:pt idx="25">
                  <c:v>1096</c:v>
                </c:pt>
                <c:pt idx="26">
                  <c:v>1069</c:v>
                </c:pt>
                <c:pt idx="27">
                  <c:v>1058</c:v>
                </c:pt>
                <c:pt idx="28">
                  <c:v>1075</c:v>
                </c:pt>
                <c:pt idx="29">
                  <c:v>1079</c:v>
                </c:pt>
                <c:pt idx="30">
                  <c:v>1090</c:v>
                </c:pt>
                <c:pt idx="31">
                  <c:v>1105</c:v>
                </c:pt>
                <c:pt idx="32">
                  <c:v>1152</c:v>
                </c:pt>
                <c:pt idx="33">
                  <c:v>1273</c:v>
                </c:pt>
                <c:pt idx="34">
                  <c:v>1297</c:v>
                </c:pt>
                <c:pt idx="35">
                  <c:v>1322</c:v>
                </c:pt>
                <c:pt idx="36">
                  <c:v>1384</c:v>
                </c:pt>
                <c:pt idx="37">
                  <c:v>1415</c:v>
                </c:pt>
                <c:pt idx="38">
                  <c:v>1450</c:v>
                </c:pt>
                <c:pt idx="39">
                  <c:v>1492</c:v>
                </c:pt>
                <c:pt idx="40">
                  <c:v>1540</c:v>
                </c:pt>
                <c:pt idx="41">
                  <c:v>1628</c:v>
                </c:pt>
              </c:numCache>
            </c:numRef>
          </c:xVal>
          <c:yVal>
            <c:numRef>
              <c:f>NormalityPlotforANOVA!$P$2:$P$43</c:f>
              <c:numCache>
                <c:formatCode>General</c:formatCode>
                <c:ptCount val="42"/>
                <c:pt idx="0">
                  <c:v>-2.1755917762341723</c:v>
                </c:pt>
                <c:pt idx="1">
                  <c:v>-1.7688250385187059</c:v>
                </c:pt>
                <c:pt idx="2">
                  <c:v>-1.5371345858558778</c:v>
                </c:pt>
                <c:pt idx="3">
                  <c:v>-1.3670882903475656</c:v>
                </c:pt>
                <c:pt idx="4">
                  <c:v>-1.2293652013553324</c:v>
                </c:pt>
                <c:pt idx="5">
                  <c:v>-1.1116883063102476</c:v>
                </c:pt>
                <c:pt idx="6">
                  <c:v>-1.0076771720634545</c:v>
                </c:pt>
                <c:pt idx="7">
                  <c:v>-0.91356256273592562</c:v>
                </c:pt>
                <c:pt idx="8">
                  <c:v>-0.82691714729836019</c:v>
                </c:pt>
                <c:pt idx="9">
                  <c:v>-0.74607633857872913</c:v>
                </c:pt>
                <c:pt idx="10">
                  <c:v>-0.6698419005173426</c:v>
                </c:pt>
                <c:pt idx="11">
                  <c:v>-0.59731684807065999</c:v>
                </c:pt>
                <c:pt idx="12">
                  <c:v>-0.52780723347671876</c:v>
                </c:pt>
                <c:pt idx="13">
                  <c:v>-0.46076054137746747</c:v>
                </c:pt>
                <c:pt idx="14">
                  <c:v>-0.39572529581448734</c:v>
                </c:pt>
                <c:pt idx="15">
                  <c:v>-0.33232353501920536</c:v>
                </c:pt>
                <c:pt idx="16">
                  <c:v>-0.27023138539702041</c:v>
                </c:pt>
                <c:pt idx="17">
                  <c:v>-0.20916488138815711</c:v>
                </c:pt>
                <c:pt idx="18">
                  <c:v>-0.14886925127197864</c:v>
                </c:pt>
                <c:pt idx="19">
                  <c:v>-8.9110512533631878E-2</c:v>
                </c:pt>
                <c:pt idx="20">
                  <c:v>-2.9668591869588676E-2</c:v>
                </c:pt>
                <c:pt idx="21">
                  <c:v>2.9668591869588538E-2</c:v>
                </c:pt>
                <c:pt idx="22">
                  <c:v>8.9110512533631739E-2</c:v>
                </c:pt>
                <c:pt idx="23">
                  <c:v>0.14886925127197848</c:v>
                </c:pt>
                <c:pt idx="24">
                  <c:v>0.20916488138815711</c:v>
                </c:pt>
                <c:pt idx="25">
                  <c:v>0.27023138539702041</c:v>
                </c:pt>
                <c:pt idx="26">
                  <c:v>0.33232353501920536</c:v>
                </c:pt>
                <c:pt idx="27">
                  <c:v>0.39572529581448734</c:v>
                </c:pt>
                <c:pt idx="28">
                  <c:v>0.46076054137746747</c:v>
                </c:pt>
                <c:pt idx="29">
                  <c:v>0.52780723347671876</c:v>
                </c:pt>
                <c:pt idx="30">
                  <c:v>0.5973168480706601</c:v>
                </c:pt>
                <c:pt idx="31">
                  <c:v>0.66984190051734294</c:v>
                </c:pt>
                <c:pt idx="32">
                  <c:v>0.74607633857872901</c:v>
                </c:pt>
                <c:pt idx="33">
                  <c:v>0.82691714729836141</c:v>
                </c:pt>
                <c:pt idx="34">
                  <c:v>0.91356256273592562</c:v>
                </c:pt>
                <c:pt idx="35">
                  <c:v>1.0076771720634545</c:v>
                </c:pt>
                <c:pt idx="36">
                  <c:v>1.1116883063102476</c:v>
                </c:pt>
                <c:pt idx="37">
                  <c:v>1.2293652013553324</c:v>
                </c:pt>
                <c:pt idx="38">
                  <c:v>1.3670882903475656</c:v>
                </c:pt>
                <c:pt idx="39">
                  <c:v>1.5371345858558778</c:v>
                </c:pt>
                <c:pt idx="40">
                  <c:v>1.7688250385187059</c:v>
                </c:pt>
                <c:pt idx="41">
                  <c:v>2.1755917762341737</c:v>
                </c:pt>
              </c:numCache>
            </c:numRef>
          </c:yVal>
          <c:smooth val="0"/>
          <c:extLst>
            <c:ext xmlns:c16="http://schemas.microsoft.com/office/drawing/2014/chart" uri="{C3380CC4-5D6E-409C-BE32-E72D297353CC}">
              <c16:uniqueId val="{00000000-24E1-6044-999C-D580ED39E289}"/>
            </c:ext>
          </c:extLst>
        </c:ser>
        <c:dLbls>
          <c:showLegendKey val="0"/>
          <c:showVal val="0"/>
          <c:showCatName val="0"/>
          <c:showSerName val="0"/>
          <c:showPercent val="0"/>
          <c:showBubbleSize val="0"/>
        </c:dLbls>
        <c:axId val="1890968943"/>
        <c:axId val="1890969359"/>
      </c:scatterChart>
      <c:valAx>
        <c:axId val="18909689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69359"/>
        <c:crosses val="autoZero"/>
        <c:crossBetween val="midCat"/>
      </c:valAx>
      <c:valAx>
        <c:axId val="18909693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 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689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Normality Plot for Hepato-Biliary Surgery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NormalityPlotforANOVA!$D$1</c:f>
              <c:strCache>
                <c:ptCount val="1"/>
                <c:pt idx="0">
                  <c:v>z</c:v>
                </c:pt>
              </c:strCache>
            </c:strRef>
          </c:tx>
          <c:spPr>
            <a:ln w="19050" cap="rnd">
              <a:noFill/>
              <a:round/>
            </a:ln>
            <a:effectLst/>
          </c:spPr>
          <c:marker>
            <c:symbol val="circle"/>
            <c:size val="5"/>
            <c:spPr>
              <a:solidFill>
                <a:schemeClr val="accent1"/>
              </a:solidFill>
              <a:ln w="9525">
                <a:solidFill>
                  <a:schemeClr val="accent1"/>
                </a:solidFill>
              </a:ln>
              <a:effectLst/>
            </c:spPr>
          </c:marker>
          <c:xVal>
            <c:numRef>
              <c:f>NormalityPlotforANOVA!$B$2:$B$43</c:f>
              <c:numCache>
                <c:formatCode>General</c:formatCode>
                <c:ptCount val="42"/>
                <c:pt idx="0">
                  <c:v>115</c:v>
                </c:pt>
                <c:pt idx="1">
                  <c:v>123</c:v>
                </c:pt>
                <c:pt idx="2">
                  <c:v>102</c:v>
                </c:pt>
                <c:pt idx="3">
                  <c:v>107</c:v>
                </c:pt>
                <c:pt idx="4">
                  <c:v>97</c:v>
                </c:pt>
                <c:pt idx="5">
                  <c:v>95</c:v>
                </c:pt>
                <c:pt idx="6">
                  <c:v>93</c:v>
                </c:pt>
                <c:pt idx="7">
                  <c:v>97</c:v>
                </c:pt>
                <c:pt idx="8">
                  <c:v>144</c:v>
                </c:pt>
                <c:pt idx="9">
                  <c:v>175</c:v>
                </c:pt>
                <c:pt idx="10">
                  <c:v>132</c:v>
                </c:pt>
                <c:pt idx="11">
                  <c:v>123</c:v>
                </c:pt>
                <c:pt idx="12">
                  <c:v>115</c:v>
                </c:pt>
                <c:pt idx="13">
                  <c:v>120</c:v>
                </c:pt>
                <c:pt idx="14">
                  <c:v>125</c:v>
                </c:pt>
                <c:pt idx="15">
                  <c:v>128</c:v>
                </c:pt>
                <c:pt idx="16">
                  <c:v>109</c:v>
                </c:pt>
                <c:pt idx="17">
                  <c:v>112</c:v>
                </c:pt>
                <c:pt idx="18">
                  <c:v>108</c:v>
                </c:pt>
                <c:pt idx="19">
                  <c:v>111</c:v>
                </c:pt>
                <c:pt idx="20">
                  <c:v>110</c:v>
                </c:pt>
                <c:pt idx="21">
                  <c:v>112</c:v>
                </c:pt>
                <c:pt idx="22">
                  <c:v>103</c:v>
                </c:pt>
                <c:pt idx="23">
                  <c:v>95</c:v>
                </c:pt>
                <c:pt idx="24">
                  <c:v>98</c:v>
                </c:pt>
                <c:pt idx="25">
                  <c:v>94</c:v>
                </c:pt>
                <c:pt idx="26">
                  <c:v>97</c:v>
                </c:pt>
                <c:pt idx="27">
                  <c:v>112</c:v>
                </c:pt>
                <c:pt idx="28">
                  <c:v>96</c:v>
                </c:pt>
                <c:pt idx="29">
                  <c:v>78</c:v>
                </c:pt>
                <c:pt idx="30">
                  <c:v>89</c:v>
                </c:pt>
                <c:pt idx="31">
                  <c:v>90</c:v>
                </c:pt>
                <c:pt idx="32">
                  <c:v>103</c:v>
                </c:pt>
                <c:pt idx="33">
                  <c:v>129</c:v>
                </c:pt>
                <c:pt idx="34">
                  <c:v>132</c:v>
                </c:pt>
                <c:pt idx="35">
                  <c:v>135</c:v>
                </c:pt>
                <c:pt idx="36">
                  <c:v>126</c:v>
                </c:pt>
                <c:pt idx="37">
                  <c:v>136</c:v>
                </c:pt>
                <c:pt idx="38">
                  <c:v>129</c:v>
                </c:pt>
                <c:pt idx="39">
                  <c:v>133</c:v>
                </c:pt>
                <c:pt idx="40">
                  <c:v>128</c:v>
                </c:pt>
                <c:pt idx="41">
                  <c:v>135</c:v>
                </c:pt>
              </c:numCache>
            </c:numRef>
          </c:xVal>
          <c:yVal>
            <c:numRef>
              <c:f>NormalityPlotforANOVA!$D$2:$D$43</c:f>
              <c:numCache>
                <c:formatCode>General</c:formatCode>
                <c:ptCount val="42"/>
                <c:pt idx="0">
                  <c:v>-2.1755917762341723</c:v>
                </c:pt>
                <c:pt idx="1">
                  <c:v>-1.7688250385187059</c:v>
                </c:pt>
                <c:pt idx="2">
                  <c:v>-1.5371345858558778</c:v>
                </c:pt>
                <c:pt idx="3">
                  <c:v>-1.3670882903475656</c:v>
                </c:pt>
                <c:pt idx="4">
                  <c:v>-1.2293652013553324</c:v>
                </c:pt>
                <c:pt idx="5">
                  <c:v>-1.1116883063102476</c:v>
                </c:pt>
                <c:pt idx="6">
                  <c:v>-1.0076771720634545</c:v>
                </c:pt>
                <c:pt idx="7">
                  <c:v>-0.91356256273592562</c:v>
                </c:pt>
                <c:pt idx="8">
                  <c:v>-0.82691714729836019</c:v>
                </c:pt>
                <c:pt idx="9">
                  <c:v>-0.74607633857872913</c:v>
                </c:pt>
                <c:pt idx="10">
                  <c:v>-0.6698419005173426</c:v>
                </c:pt>
                <c:pt idx="11">
                  <c:v>-0.59731684807065999</c:v>
                </c:pt>
                <c:pt idx="12">
                  <c:v>-0.52780723347671876</c:v>
                </c:pt>
                <c:pt idx="13">
                  <c:v>-0.46076054137746747</c:v>
                </c:pt>
                <c:pt idx="14">
                  <c:v>-0.39572529581448734</c:v>
                </c:pt>
                <c:pt idx="15">
                  <c:v>-0.33232353501920536</c:v>
                </c:pt>
                <c:pt idx="16">
                  <c:v>-0.27023138539702041</c:v>
                </c:pt>
                <c:pt idx="17">
                  <c:v>-0.20916488138815711</c:v>
                </c:pt>
                <c:pt idx="18">
                  <c:v>-0.14886925127197864</c:v>
                </c:pt>
                <c:pt idx="19">
                  <c:v>-8.9110512533631878E-2</c:v>
                </c:pt>
                <c:pt idx="20">
                  <c:v>-2.9668591869588676E-2</c:v>
                </c:pt>
                <c:pt idx="21">
                  <c:v>2.9668591869588538E-2</c:v>
                </c:pt>
                <c:pt idx="22">
                  <c:v>8.9110512533631739E-2</c:v>
                </c:pt>
                <c:pt idx="23">
                  <c:v>0.14886925127197848</c:v>
                </c:pt>
                <c:pt idx="24">
                  <c:v>0.20916488138815711</c:v>
                </c:pt>
                <c:pt idx="25">
                  <c:v>0.27023138539702041</c:v>
                </c:pt>
                <c:pt idx="26">
                  <c:v>0.33232353501920536</c:v>
                </c:pt>
                <c:pt idx="27">
                  <c:v>0.39572529581448734</c:v>
                </c:pt>
                <c:pt idx="28">
                  <c:v>0.46076054137746747</c:v>
                </c:pt>
                <c:pt idx="29">
                  <c:v>0.52780723347671876</c:v>
                </c:pt>
                <c:pt idx="30">
                  <c:v>0.5973168480706601</c:v>
                </c:pt>
                <c:pt idx="31">
                  <c:v>0.66984190051734294</c:v>
                </c:pt>
                <c:pt idx="32">
                  <c:v>0.74607633857872901</c:v>
                </c:pt>
                <c:pt idx="33">
                  <c:v>0.82691714729836141</c:v>
                </c:pt>
                <c:pt idx="34">
                  <c:v>0.91356256273592562</c:v>
                </c:pt>
                <c:pt idx="35">
                  <c:v>1.0076771720634545</c:v>
                </c:pt>
                <c:pt idx="36">
                  <c:v>1.1116883063102476</c:v>
                </c:pt>
                <c:pt idx="37">
                  <c:v>1.2293652013553324</c:v>
                </c:pt>
                <c:pt idx="38">
                  <c:v>1.3670882903475656</c:v>
                </c:pt>
                <c:pt idx="39">
                  <c:v>1.5371345858558778</c:v>
                </c:pt>
                <c:pt idx="40">
                  <c:v>1.7688250385187059</c:v>
                </c:pt>
                <c:pt idx="41">
                  <c:v>2.1755917762341737</c:v>
                </c:pt>
              </c:numCache>
            </c:numRef>
          </c:yVal>
          <c:smooth val="0"/>
          <c:extLst>
            <c:ext xmlns:c16="http://schemas.microsoft.com/office/drawing/2014/chart" uri="{C3380CC4-5D6E-409C-BE32-E72D297353CC}">
              <c16:uniqueId val="{00000000-0B68-5A41-BD0C-E070D42AD485}"/>
            </c:ext>
          </c:extLst>
        </c:ser>
        <c:dLbls>
          <c:showLegendKey val="0"/>
          <c:showVal val="0"/>
          <c:showCatName val="0"/>
          <c:showSerName val="0"/>
          <c:showPercent val="0"/>
          <c:showBubbleSize val="0"/>
        </c:dLbls>
        <c:axId val="1894180415"/>
        <c:axId val="1894174175"/>
      </c:scatterChart>
      <c:valAx>
        <c:axId val="18941804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74175"/>
        <c:crosses val="autoZero"/>
        <c:crossBetween val="midCat"/>
      </c:valAx>
      <c:valAx>
        <c:axId val="1894174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80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Normality Plot for Small Volume Specialities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NormalityPlotforANOVA!$AD$1</c:f>
              <c:strCache>
                <c:ptCount val="1"/>
              </c:strCache>
            </c:strRef>
          </c:tx>
          <c:spPr>
            <a:ln w="25400" cap="rnd">
              <a:noFill/>
              <a:round/>
            </a:ln>
            <a:effectLst/>
          </c:spPr>
          <c:marker>
            <c:symbol val="circle"/>
            <c:size val="5"/>
            <c:spPr>
              <a:solidFill>
                <a:schemeClr val="accent1"/>
              </a:solidFill>
              <a:ln w="9525">
                <a:solidFill>
                  <a:schemeClr val="accent1"/>
                </a:solidFill>
              </a:ln>
              <a:effectLst/>
            </c:spPr>
          </c:marker>
          <c:xVal>
            <c:numRef>
              <c:f>NormalityPlotforANOVA!$AL$2:$AL$43</c:f>
              <c:numCache>
                <c:formatCode>General</c:formatCode>
                <c:ptCount val="42"/>
                <c:pt idx="0">
                  <c:v>20</c:v>
                </c:pt>
                <c:pt idx="1">
                  <c:v>19</c:v>
                </c:pt>
                <c:pt idx="2">
                  <c:v>184</c:v>
                </c:pt>
                <c:pt idx="3">
                  <c:v>168</c:v>
                </c:pt>
                <c:pt idx="4">
                  <c:v>167</c:v>
                </c:pt>
                <c:pt idx="5">
                  <c:v>187</c:v>
                </c:pt>
                <c:pt idx="6">
                  <c:v>221</c:v>
                </c:pt>
                <c:pt idx="7">
                  <c:v>280</c:v>
                </c:pt>
                <c:pt idx="8">
                  <c:v>243</c:v>
                </c:pt>
                <c:pt idx="9">
                  <c:v>232</c:v>
                </c:pt>
                <c:pt idx="10">
                  <c:v>187</c:v>
                </c:pt>
                <c:pt idx="11">
                  <c:v>194</c:v>
                </c:pt>
                <c:pt idx="12">
                  <c:v>212</c:v>
                </c:pt>
                <c:pt idx="13">
                  <c:v>187</c:v>
                </c:pt>
                <c:pt idx="14">
                  <c:v>178</c:v>
                </c:pt>
                <c:pt idx="15">
                  <c:v>198</c:v>
                </c:pt>
                <c:pt idx="16">
                  <c:v>197</c:v>
                </c:pt>
                <c:pt idx="17">
                  <c:v>221</c:v>
                </c:pt>
                <c:pt idx="18">
                  <c:v>242</c:v>
                </c:pt>
                <c:pt idx="19">
                  <c:v>223</c:v>
                </c:pt>
                <c:pt idx="20">
                  <c:v>206</c:v>
                </c:pt>
                <c:pt idx="21">
                  <c:v>201</c:v>
                </c:pt>
                <c:pt idx="22">
                  <c:v>222</c:v>
                </c:pt>
                <c:pt idx="23">
                  <c:v>214</c:v>
                </c:pt>
                <c:pt idx="24">
                  <c:v>254</c:v>
                </c:pt>
                <c:pt idx="25">
                  <c:v>207</c:v>
                </c:pt>
                <c:pt idx="26">
                  <c:v>239</c:v>
                </c:pt>
                <c:pt idx="27">
                  <c:v>239</c:v>
                </c:pt>
                <c:pt idx="28">
                  <c:v>242</c:v>
                </c:pt>
                <c:pt idx="29">
                  <c:v>238</c:v>
                </c:pt>
                <c:pt idx="30">
                  <c:v>259</c:v>
                </c:pt>
                <c:pt idx="31">
                  <c:v>194</c:v>
                </c:pt>
                <c:pt idx="32">
                  <c:v>1446</c:v>
                </c:pt>
                <c:pt idx="33">
                  <c:v>1353</c:v>
                </c:pt>
                <c:pt idx="34">
                  <c:v>1332</c:v>
                </c:pt>
                <c:pt idx="35">
                  <c:v>1322</c:v>
                </c:pt>
                <c:pt idx="36">
                  <c:v>1337</c:v>
                </c:pt>
                <c:pt idx="37">
                  <c:v>1374</c:v>
                </c:pt>
                <c:pt idx="38">
                  <c:v>1292</c:v>
                </c:pt>
                <c:pt idx="39">
                  <c:v>1340</c:v>
                </c:pt>
                <c:pt idx="40">
                  <c:v>1319</c:v>
                </c:pt>
                <c:pt idx="41">
                  <c:v>1228</c:v>
                </c:pt>
              </c:numCache>
            </c:numRef>
          </c:xVal>
          <c:yVal>
            <c:numRef>
              <c:f>NormalityPlotforANOVA!$AN$2:$AN$43</c:f>
              <c:numCache>
                <c:formatCode>General</c:formatCode>
                <c:ptCount val="42"/>
                <c:pt idx="0">
                  <c:v>-2.1755917762341723</c:v>
                </c:pt>
                <c:pt idx="1">
                  <c:v>-1.7688250385187059</c:v>
                </c:pt>
                <c:pt idx="2">
                  <c:v>-1.5371345858558778</c:v>
                </c:pt>
                <c:pt idx="3">
                  <c:v>-1.3670882903475656</c:v>
                </c:pt>
                <c:pt idx="4">
                  <c:v>-1.2293652013553324</c:v>
                </c:pt>
                <c:pt idx="5">
                  <c:v>-1.1116883063102476</c:v>
                </c:pt>
                <c:pt idx="6">
                  <c:v>-1.0076771720634545</c:v>
                </c:pt>
                <c:pt idx="7">
                  <c:v>-0.91356256273592562</c:v>
                </c:pt>
                <c:pt idx="8">
                  <c:v>-0.82691714729836019</c:v>
                </c:pt>
                <c:pt idx="9">
                  <c:v>-0.74607633857872913</c:v>
                </c:pt>
                <c:pt idx="10">
                  <c:v>-0.6698419005173426</c:v>
                </c:pt>
                <c:pt idx="11">
                  <c:v>-0.59731684807065999</c:v>
                </c:pt>
                <c:pt idx="12">
                  <c:v>-0.52780723347671876</c:v>
                </c:pt>
                <c:pt idx="13">
                  <c:v>-0.46076054137746747</c:v>
                </c:pt>
                <c:pt idx="14">
                  <c:v>-0.39572529581448734</c:v>
                </c:pt>
                <c:pt idx="15">
                  <c:v>-0.33232353501920536</c:v>
                </c:pt>
                <c:pt idx="16">
                  <c:v>-0.27023138539702041</c:v>
                </c:pt>
                <c:pt idx="17">
                  <c:v>-0.20916488138815711</c:v>
                </c:pt>
                <c:pt idx="18">
                  <c:v>-0.14886925127197864</c:v>
                </c:pt>
                <c:pt idx="19">
                  <c:v>-8.9110512533631878E-2</c:v>
                </c:pt>
                <c:pt idx="20">
                  <c:v>-2.9668591869588676E-2</c:v>
                </c:pt>
                <c:pt idx="21">
                  <c:v>2.9668591869588538E-2</c:v>
                </c:pt>
                <c:pt idx="22">
                  <c:v>8.9110512533631739E-2</c:v>
                </c:pt>
                <c:pt idx="23">
                  <c:v>0.14886925127197848</c:v>
                </c:pt>
                <c:pt idx="24">
                  <c:v>0.20916488138815711</c:v>
                </c:pt>
                <c:pt idx="25">
                  <c:v>0.27023138539702041</c:v>
                </c:pt>
                <c:pt idx="26">
                  <c:v>0.33232353501920536</c:v>
                </c:pt>
                <c:pt idx="27">
                  <c:v>0.39572529581448734</c:v>
                </c:pt>
                <c:pt idx="28">
                  <c:v>0.46076054137746747</c:v>
                </c:pt>
                <c:pt idx="29">
                  <c:v>0.52780723347671876</c:v>
                </c:pt>
                <c:pt idx="30">
                  <c:v>0.5973168480706601</c:v>
                </c:pt>
                <c:pt idx="31">
                  <c:v>0.66984190051734294</c:v>
                </c:pt>
                <c:pt idx="32">
                  <c:v>0.74607633857872901</c:v>
                </c:pt>
                <c:pt idx="33">
                  <c:v>0.82691714729836141</c:v>
                </c:pt>
                <c:pt idx="34">
                  <c:v>0.91356256273592562</c:v>
                </c:pt>
                <c:pt idx="35">
                  <c:v>1.0076771720634545</c:v>
                </c:pt>
                <c:pt idx="36">
                  <c:v>1.1116883063102476</c:v>
                </c:pt>
                <c:pt idx="37">
                  <c:v>1.2293652013553324</c:v>
                </c:pt>
                <c:pt idx="38">
                  <c:v>1.3670882903475656</c:v>
                </c:pt>
                <c:pt idx="39">
                  <c:v>1.5371345858558778</c:v>
                </c:pt>
                <c:pt idx="40">
                  <c:v>1.7688250385187059</c:v>
                </c:pt>
                <c:pt idx="41">
                  <c:v>2.1755917762341737</c:v>
                </c:pt>
              </c:numCache>
            </c:numRef>
          </c:yVal>
          <c:smooth val="0"/>
          <c:extLst>
            <c:ext xmlns:c16="http://schemas.microsoft.com/office/drawing/2014/chart" uri="{C3380CC4-5D6E-409C-BE32-E72D297353CC}">
              <c16:uniqueId val="{00000000-F372-E448-9D95-4E3E8CE62F79}"/>
            </c:ext>
          </c:extLst>
        </c:ser>
        <c:dLbls>
          <c:showLegendKey val="0"/>
          <c:showVal val="0"/>
          <c:showCatName val="0"/>
          <c:showSerName val="0"/>
          <c:showPercent val="0"/>
          <c:showBubbleSize val="0"/>
        </c:dLbls>
        <c:axId val="1750433791"/>
        <c:axId val="1750436703"/>
      </c:scatterChart>
      <c:valAx>
        <c:axId val="17504337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36703"/>
        <c:crosses val="autoZero"/>
        <c:crossBetween val="midCat"/>
      </c:valAx>
      <c:valAx>
        <c:axId val="1750436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 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337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Normality Plot for Hepato-Biliary Surgery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NormalityPlotforANOVA!$D$1</c:f>
              <c:strCache>
                <c:ptCount val="1"/>
                <c:pt idx="0">
                  <c:v>z</c:v>
                </c:pt>
              </c:strCache>
            </c:strRef>
          </c:tx>
          <c:spPr>
            <a:ln w="19050" cap="rnd">
              <a:noFill/>
              <a:round/>
            </a:ln>
            <a:effectLst/>
          </c:spPr>
          <c:marker>
            <c:symbol val="circle"/>
            <c:size val="5"/>
            <c:spPr>
              <a:solidFill>
                <a:schemeClr val="accent1"/>
              </a:solidFill>
              <a:ln w="9525">
                <a:solidFill>
                  <a:schemeClr val="accent1"/>
                </a:solidFill>
              </a:ln>
              <a:effectLst/>
            </c:spPr>
          </c:marker>
          <c:xVal>
            <c:numRef>
              <c:f>NormalityPlotforANOVA!$B$2:$B$43</c:f>
              <c:numCache>
                <c:formatCode>General</c:formatCode>
                <c:ptCount val="42"/>
                <c:pt idx="0">
                  <c:v>115</c:v>
                </c:pt>
                <c:pt idx="1">
                  <c:v>123</c:v>
                </c:pt>
                <c:pt idx="2">
                  <c:v>102</c:v>
                </c:pt>
                <c:pt idx="3">
                  <c:v>107</c:v>
                </c:pt>
                <c:pt idx="4">
                  <c:v>97</c:v>
                </c:pt>
                <c:pt idx="5">
                  <c:v>95</c:v>
                </c:pt>
                <c:pt idx="6">
                  <c:v>93</c:v>
                </c:pt>
                <c:pt idx="7">
                  <c:v>97</c:v>
                </c:pt>
                <c:pt idx="8">
                  <c:v>144</c:v>
                </c:pt>
                <c:pt idx="9">
                  <c:v>175</c:v>
                </c:pt>
                <c:pt idx="10">
                  <c:v>132</c:v>
                </c:pt>
                <c:pt idx="11">
                  <c:v>123</c:v>
                </c:pt>
                <c:pt idx="12">
                  <c:v>115</c:v>
                </c:pt>
                <c:pt idx="13">
                  <c:v>120</c:v>
                </c:pt>
                <c:pt idx="14">
                  <c:v>125</c:v>
                </c:pt>
                <c:pt idx="15">
                  <c:v>128</c:v>
                </c:pt>
                <c:pt idx="16">
                  <c:v>109</c:v>
                </c:pt>
                <c:pt idx="17">
                  <c:v>112</c:v>
                </c:pt>
                <c:pt idx="18">
                  <c:v>108</c:v>
                </c:pt>
                <c:pt idx="19">
                  <c:v>111</c:v>
                </c:pt>
                <c:pt idx="20">
                  <c:v>110</c:v>
                </c:pt>
                <c:pt idx="21">
                  <c:v>112</c:v>
                </c:pt>
                <c:pt idx="22">
                  <c:v>103</c:v>
                </c:pt>
                <c:pt idx="23">
                  <c:v>95</c:v>
                </c:pt>
                <c:pt idx="24">
                  <c:v>98</c:v>
                </c:pt>
                <c:pt idx="25">
                  <c:v>94</c:v>
                </c:pt>
                <c:pt idx="26">
                  <c:v>97</c:v>
                </c:pt>
                <c:pt idx="27">
                  <c:v>112</c:v>
                </c:pt>
                <c:pt idx="28">
                  <c:v>96</c:v>
                </c:pt>
                <c:pt idx="29">
                  <c:v>78</c:v>
                </c:pt>
                <c:pt idx="30">
                  <c:v>89</c:v>
                </c:pt>
                <c:pt idx="31">
                  <c:v>90</c:v>
                </c:pt>
                <c:pt idx="32">
                  <c:v>103</c:v>
                </c:pt>
                <c:pt idx="33">
                  <c:v>129</c:v>
                </c:pt>
                <c:pt idx="34">
                  <c:v>132</c:v>
                </c:pt>
                <c:pt idx="35">
                  <c:v>135</c:v>
                </c:pt>
                <c:pt idx="36">
                  <c:v>126</c:v>
                </c:pt>
                <c:pt idx="37">
                  <c:v>136</c:v>
                </c:pt>
                <c:pt idx="38">
                  <c:v>129</c:v>
                </c:pt>
                <c:pt idx="39">
                  <c:v>133</c:v>
                </c:pt>
                <c:pt idx="40">
                  <c:v>128</c:v>
                </c:pt>
                <c:pt idx="41">
                  <c:v>135</c:v>
                </c:pt>
              </c:numCache>
            </c:numRef>
          </c:xVal>
          <c:yVal>
            <c:numRef>
              <c:f>NormalityPlotforANOVA!$D$2:$D$43</c:f>
              <c:numCache>
                <c:formatCode>General</c:formatCode>
                <c:ptCount val="42"/>
                <c:pt idx="0">
                  <c:v>-2.1755917762341723</c:v>
                </c:pt>
                <c:pt idx="1">
                  <c:v>-1.7688250385187059</c:v>
                </c:pt>
                <c:pt idx="2">
                  <c:v>-1.5371345858558778</c:v>
                </c:pt>
                <c:pt idx="3">
                  <c:v>-1.3670882903475656</c:v>
                </c:pt>
                <c:pt idx="4">
                  <c:v>-1.2293652013553324</c:v>
                </c:pt>
                <c:pt idx="5">
                  <c:v>-1.1116883063102476</c:v>
                </c:pt>
                <c:pt idx="6">
                  <c:v>-1.0076771720634545</c:v>
                </c:pt>
                <c:pt idx="7">
                  <c:v>-0.91356256273592562</c:v>
                </c:pt>
                <c:pt idx="8">
                  <c:v>-0.82691714729836019</c:v>
                </c:pt>
                <c:pt idx="9">
                  <c:v>-0.74607633857872913</c:v>
                </c:pt>
                <c:pt idx="10">
                  <c:v>-0.6698419005173426</c:v>
                </c:pt>
                <c:pt idx="11">
                  <c:v>-0.59731684807065999</c:v>
                </c:pt>
                <c:pt idx="12">
                  <c:v>-0.52780723347671876</c:v>
                </c:pt>
                <c:pt idx="13">
                  <c:v>-0.46076054137746747</c:v>
                </c:pt>
                <c:pt idx="14">
                  <c:v>-0.39572529581448734</c:v>
                </c:pt>
                <c:pt idx="15">
                  <c:v>-0.33232353501920536</c:v>
                </c:pt>
                <c:pt idx="16">
                  <c:v>-0.27023138539702041</c:v>
                </c:pt>
                <c:pt idx="17">
                  <c:v>-0.20916488138815711</c:v>
                </c:pt>
                <c:pt idx="18">
                  <c:v>-0.14886925127197864</c:v>
                </c:pt>
                <c:pt idx="19">
                  <c:v>-8.9110512533631878E-2</c:v>
                </c:pt>
                <c:pt idx="20">
                  <c:v>-2.9668591869588676E-2</c:v>
                </c:pt>
                <c:pt idx="21">
                  <c:v>2.9668591869588538E-2</c:v>
                </c:pt>
                <c:pt idx="22">
                  <c:v>8.9110512533631739E-2</c:v>
                </c:pt>
                <c:pt idx="23">
                  <c:v>0.14886925127197848</c:v>
                </c:pt>
                <c:pt idx="24">
                  <c:v>0.20916488138815711</c:v>
                </c:pt>
                <c:pt idx="25">
                  <c:v>0.27023138539702041</c:v>
                </c:pt>
                <c:pt idx="26">
                  <c:v>0.33232353501920536</c:v>
                </c:pt>
                <c:pt idx="27">
                  <c:v>0.39572529581448734</c:v>
                </c:pt>
                <c:pt idx="28">
                  <c:v>0.46076054137746747</c:v>
                </c:pt>
                <c:pt idx="29">
                  <c:v>0.52780723347671876</c:v>
                </c:pt>
                <c:pt idx="30">
                  <c:v>0.5973168480706601</c:v>
                </c:pt>
                <c:pt idx="31">
                  <c:v>0.66984190051734294</c:v>
                </c:pt>
                <c:pt idx="32">
                  <c:v>0.74607633857872901</c:v>
                </c:pt>
                <c:pt idx="33">
                  <c:v>0.82691714729836141</c:v>
                </c:pt>
                <c:pt idx="34">
                  <c:v>0.91356256273592562</c:v>
                </c:pt>
                <c:pt idx="35">
                  <c:v>1.0076771720634545</c:v>
                </c:pt>
                <c:pt idx="36">
                  <c:v>1.1116883063102476</c:v>
                </c:pt>
                <c:pt idx="37">
                  <c:v>1.2293652013553324</c:v>
                </c:pt>
                <c:pt idx="38">
                  <c:v>1.3670882903475656</c:v>
                </c:pt>
                <c:pt idx="39">
                  <c:v>1.5371345858558778</c:v>
                </c:pt>
                <c:pt idx="40">
                  <c:v>1.7688250385187059</c:v>
                </c:pt>
                <c:pt idx="41">
                  <c:v>2.1755917762341737</c:v>
                </c:pt>
              </c:numCache>
            </c:numRef>
          </c:yVal>
          <c:smooth val="0"/>
          <c:extLst>
            <c:ext xmlns:c16="http://schemas.microsoft.com/office/drawing/2014/chart" uri="{C3380CC4-5D6E-409C-BE32-E72D297353CC}">
              <c16:uniqueId val="{00000000-8115-EB46-8AFC-AE5F53FF7202}"/>
            </c:ext>
          </c:extLst>
        </c:ser>
        <c:dLbls>
          <c:showLegendKey val="0"/>
          <c:showVal val="0"/>
          <c:showCatName val="0"/>
          <c:showSerName val="0"/>
          <c:showPercent val="0"/>
          <c:showBubbleSize val="0"/>
        </c:dLbls>
        <c:axId val="1894180415"/>
        <c:axId val="1894174175"/>
      </c:scatterChart>
      <c:valAx>
        <c:axId val="18941804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74175"/>
        <c:crosses val="autoZero"/>
        <c:crossBetween val="midCat"/>
      </c:valAx>
      <c:valAx>
        <c:axId val="1894174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80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baseline="0">
                <a:effectLst/>
              </a:rPr>
              <a:t>Normality Plot for Paediatric Neurology</a:t>
            </a:r>
            <a:endParaRPr lang="en-IN"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NormalityPlotforANOVA!$P$1</c:f>
              <c:strCache>
                <c:ptCount val="1"/>
                <c:pt idx="0">
                  <c:v>z</c:v>
                </c:pt>
              </c:strCache>
            </c:strRef>
          </c:tx>
          <c:spPr>
            <a:ln w="19050" cap="rnd">
              <a:noFill/>
              <a:round/>
            </a:ln>
            <a:effectLst/>
          </c:spPr>
          <c:marker>
            <c:symbol val="circle"/>
            <c:size val="5"/>
            <c:spPr>
              <a:solidFill>
                <a:schemeClr val="accent1"/>
              </a:solidFill>
              <a:ln w="9525">
                <a:solidFill>
                  <a:schemeClr val="accent1"/>
                </a:solidFill>
              </a:ln>
              <a:effectLst/>
            </c:spPr>
          </c:marker>
          <c:xVal>
            <c:numRef>
              <c:f>NormalityPlotforANOVA!$N$2:$N$43</c:f>
              <c:numCache>
                <c:formatCode>General</c:formatCode>
                <c:ptCount val="42"/>
                <c:pt idx="0">
                  <c:v>1154</c:v>
                </c:pt>
                <c:pt idx="1">
                  <c:v>1171</c:v>
                </c:pt>
                <c:pt idx="2">
                  <c:v>1252</c:v>
                </c:pt>
                <c:pt idx="3">
                  <c:v>1249</c:v>
                </c:pt>
                <c:pt idx="4">
                  <c:v>1214</c:v>
                </c:pt>
                <c:pt idx="5">
                  <c:v>1191</c:v>
                </c:pt>
                <c:pt idx="6">
                  <c:v>1180</c:v>
                </c:pt>
                <c:pt idx="7">
                  <c:v>1191</c:v>
                </c:pt>
                <c:pt idx="8">
                  <c:v>1228</c:v>
                </c:pt>
                <c:pt idx="9">
                  <c:v>1243</c:v>
                </c:pt>
                <c:pt idx="10">
                  <c:v>1246</c:v>
                </c:pt>
                <c:pt idx="11">
                  <c:v>1317</c:v>
                </c:pt>
                <c:pt idx="12">
                  <c:v>1307</c:v>
                </c:pt>
                <c:pt idx="13">
                  <c:v>1243</c:v>
                </c:pt>
                <c:pt idx="14">
                  <c:v>1236</c:v>
                </c:pt>
                <c:pt idx="15">
                  <c:v>1168</c:v>
                </c:pt>
                <c:pt idx="16">
                  <c:v>1197</c:v>
                </c:pt>
                <c:pt idx="17">
                  <c:v>1187</c:v>
                </c:pt>
                <c:pt idx="18">
                  <c:v>1136</c:v>
                </c:pt>
                <c:pt idx="19">
                  <c:v>1197</c:v>
                </c:pt>
                <c:pt idx="20">
                  <c:v>1185</c:v>
                </c:pt>
                <c:pt idx="21">
                  <c:v>1270</c:v>
                </c:pt>
                <c:pt idx="22">
                  <c:v>1297</c:v>
                </c:pt>
                <c:pt idx="23">
                  <c:v>1162</c:v>
                </c:pt>
                <c:pt idx="24">
                  <c:v>1136</c:v>
                </c:pt>
                <c:pt idx="25">
                  <c:v>1096</c:v>
                </c:pt>
                <c:pt idx="26">
                  <c:v>1069</c:v>
                </c:pt>
                <c:pt idx="27">
                  <c:v>1058</c:v>
                </c:pt>
                <c:pt idx="28">
                  <c:v>1075</c:v>
                </c:pt>
                <c:pt idx="29">
                  <c:v>1079</c:v>
                </c:pt>
                <c:pt idx="30">
                  <c:v>1090</c:v>
                </c:pt>
                <c:pt idx="31">
                  <c:v>1105</c:v>
                </c:pt>
                <c:pt idx="32">
                  <c:v>1152</c:v>
                </c:pt>
                <c:pt idx="33">
                  <c:v>1273</c:v>
                </c:pt>
                <c:pt idx="34">
                  <c:v>1297</c:v>
                </c:pt>
                <c:pt idx="35">
                  <c:v>1322</c:v>
                </c:pt>
                <c:pt idx="36">
                  <c:v>1384</c:v>
                </c:pt>
                <c:pt idx="37">
                  <c:v>1415</c:v>
                </c:pt>
                <c:pt idx="38">
                  <c:v>1450</c:v>
                </c:pt>
                <c:pt idx="39">
                  <c:v>1492</c:v>
                </c:pt>
                <c:pt idx="40">
                  <c:v>1540</c:v>
                </c:pt>
                <c:pt idx="41">
                  <c:v>1628</c:v>
                </c:pt>
              </c:numCache>
            </c:numRef>
          </c:xVal>
          <c:yVal>
            <c:numRef>
              <c:f>NormalityPlotforANOVA!$P$2:$P$43</c:f>
              <c:numCache>
                <c:formatCode>General</c:formatCode>
                <c:ptCount val="42"/>
                <c:pt idx="0">
                  <c:v>-2.1755917762341723</c:v>
                </c:pt>
                <c:pt idx="1">
                  <c:v>-1.7688250385187059</c:v>
                </c:pt>
                <c:pt idx="2">
                  <c:v>-1.5371345858558778</c:v>
                </c:pt>
                <c:pt idx="3">
                  <c:v>-1.3670882903475656</c:v>
                </c:pt>
                <c:pt idx="4">
                  <c:v>-1.2293652013553324</c:v>
                </c:pt>
                <c:pt idx="5">
                  <c:v>-1.1116883063102476</c:v>
                </c:pt>
                <c:pt idx="6">
                  <c:v>-1.0076771720634545</c:v>
                </c:pt>
                <c:pt idx="7">
                  <c:v>-0.91356256273592562</c:v>
                </c:pt>
                <c:pt idx="8">
                  <c:v>-0.82691714729836019</c:v>
                </c:pt>
                <c:pt idx="9">
                  <c:v>-0.74607633857872913</c:v>
                </c:pt>
                <c:pt idx="10">
                  <c:v>-0.6698419005173426</c:v>
                </c:pt>
                <c:pt idx="11">
                  <c:v>-0.59731684807065999</c:v>
                </c:pt>
                <c:pt idx="12">
                  <c:v>-0.52780723347671876</c:v>
                </c:pt>
                <c:pt idx="13">
                  <c:v>-0.46076054137746747</c:v>
                </c:pt>
                <c:pt idx="14">
                  <c:v>-0.39572529581448734</c:v>
                </c:pt>
                <c:pt idx="15">
                  <c:v>-0.33232353501920536</c:v>
                </c:pt>
                <c:pt idx="16">
                  <c:v>-0.27023138539702041</c:v>
                </c:pt>
                <c:pt idx="17">
                  <c:v>-0.20916488138815711</c:v>
                </c:pt>
                <c:pt idx="18">
                  <c:v>-0.14886925127197864</c:v>
                </c:pt>
                <c:pt idx="19">
                  <c:v>-8.9110512533631878E-2</c:v>
                </c:pt>
                <c:pt idx="20">
                  <c:v>-2.9668591869588676E-2</c:v>
                </c:pt>
                <c:pt idx="21">
                  <c:v>2.9668591869588538E-2</c:v>
                </c:pt>
                <c:pt idx="22">
                  <c:v>8.9110512533631739E-2</c:v>
                </c:pt>
                <c:pt idx="23">
                  <c:v>0.14886925127197848</c:v>
                </c:pt>
                <c:pt idx="24">
                  <c:v>0.20916488138815711</c:v>
                </c:pt>
                <c:pt idx="25">
                  <c:v>0.27023138539702041</c:v>
                </c:pt>
                <c:pt idx="26">
                  <c:v>0.33232353501920536</c:v>
                </c:pt>
                <c:pt idx="27">
                  <c:v>0.39572529581448734</c:v>
                </c:pt>
                <c:pt idx="28">
                  <c:v>0.46076054137746747</c:v>
                </c:pt>
                <c:pt idx="29">
                  <c:v>0.52780723347671876</c:v>
                </c:pt>
                <c:pt idx="30">
                  <c:v>0.5973168480706601</c:v>
                </c:pt>
                <c:pt idx="31">
                  <c:v>0.66984190051734294</c:v>
                </c:pt>
                <c:pt idx="32">
                  <c:v>0.74607633857872901</c:v>
                </c:pt>
                <c:pt idx="33">
                  <c:v>0.82691714729836141</c:v>
                </c:pt>
                <c:pt idx="34">
                  <c:v>0.91356256273592562</c:v>
                </c:pt>
                <c:pt idx="35">
                  <c:v>1.0076771720634545</c:v>
                </c:pt>
                <c:pt idx="36">
                  <c:v>1.1116883063102476</c:v>
                </c:pt>
                <c:pt idx="37">
                  <c:v>1.2293652013553324</c:v>
                </c:pt>
                <c:pt idx="38">
                  <c:v>1.3670882903475656</c:v>
                </c:pt>
                <c:pt idx="39">
                  <c:v>1.5371345858558778</c:v>
                </c:pt>
                <c:pt idx="40">
                  <c:v>1.7688250385187059</c:v>
                </c:pt>
                <c:pt idx="41">
                  <c:v>2.1755917762341737</c:v>
                </c:pt>
              </c:numCache>
            </c:numRef>
          </c:yVal>
          <c:smooth val="0"/>
          <c:extLst>
            <c:ext xmlns:c16="http://schemas.microsoft.com/office/drawing/2014/chart" uri="{C3380CC4-5D6E-409C-BE32-E72D297353CC}">
              <c16:uniqueId val="{00000000-16D7-CD4D-93E7-A4B38340706E}"/>
            </c:ext>
          </c:extLst>
        </c:ser>
        <c:dLbls>
          <c:showLegendKey val="0"/>
          <c:showVal val="0"/>
          <c:showCatName val="0"/>
          <c:showSerName val="0"/>
          <c:showPercent val="0"/>
          <c:showBubbleSize val="0"/>
        </c:dLbls>
        <c:axId val="1890968943"/>
        <c:axId val="1890969359"/>
      </c:scatterChart>
      <c:valAx>
        <c:axId val="18909689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69359"/>
        <c:crosses val="autoZero"/>
        <c:crossBetween val="midCat"/>
      </c:valAx>
      <c:valAx>
        <c:axId val="18909693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 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689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Normality Plot for Paediatric Urology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NormalityPlotforANOVA!$AD$1</c:f>
              <c:strCache>
                <c:ptCount val="1"/>
              </c:strCache>
            </c:strRef>
          </c:tx>
          <c:spPr>
            <a:ln w="25400" cap="rnd">
              <a:noFill/>
              <a:round/>
            </a:ln>
            <a:effectLst/>
          </c:spPr>
          <c:marker>
            <c:symbol val="circle"/>
            <c:size val="5"/>
            <c:spPr>
              <a:solidFill>
                <a:schemeClr val="accent1"/>
              </a:solidFill>
              <a:ln w="9525">
                <a:solidFill>
                  <a:schemeClr val="accent1"/>
                </a:solidFill>
              </a:ln>
              <a:effectLst/>
            </c:spPr>
          </c:marker>
          <c:xVal>
            <c:numRef>
              <c:f>NormalityPlotforANOVA!$Z$2:$Z$43</c:f>
              <c:numCache>
                <c:formatCode>General</c:formatCode>
                <c:ptCount val="42"/>
                <c:pt idx="0">
                  <c:v>1056</c:v>
                </c:pt>
                <c:pt idx="1">
                  <c:v>1053</c:v>
                </c:pt>
                <c:pt idx="2">
                  <c:v>1121</c:v>
                </c:pt>
                <c:pt idx="3">
                  <c:v>1196</c:v>
                </c:pt>
                <c:pt idx="4">
                  <c:v>1207</c:v>
                </c:pt>
                <c:pt idx="5">
                  <c:v>1192</c:v>
                </c:pt>
                <c:pt idx="6">
                  <c:v>1216</c:v>
                </c:pt>
                <c:pt idx="7">
                  <c:v>1224</c:v>
                </c:pt>
                <c:pt idx="8">
                  <c:v>1235</c:v>
                </c:pt>
                <c:pt idx="9">
                  <c:v>1246</c:v>
                </c:pt>
                <c:pt idx="10">
                  <c:v>1285</c:v>
                </c:pt>
                <c:pt idx="11">
                  <c:v>1283</c:v>
                </c:pt>
                <c:pt idx="12">
                  <c:v>1304</c:v>
                </c:pt>
                <c:pt idx="13">
                  <c:v>1312</c:v>
                </c:pt>
                <c:pt idx="14">
                  <c:v>1245</c:v>
                </c:pt>
                <c:pt idx="15">
                  <c:v>1235</c:v>
                </c:pt>
                <c:pt idx="16">
                  <c:v>1198</c:v>
                </c:pt>
                <c:pt idx="17">
                  <c:v>1161</c:v>
                </c:pt>
                <c:pt idx="18">
                  <c:v>1133</c:v>
                </c:pt>
                <c:pt idx="19">
                  <c:v>1187</c:v>
                </c:pt>
                <c:pt idx="20">
                  <c:v>1204</c:v>
                </c:pt>
                <c:pt idx="21">
                  <c:v>1109</c:v>
                </c:pt>
                <c:pt idx="22">
                  <c:v>1096</c:v>
                </c:pt>
                <c:pt idx="23">
                  <c:v>1064</c:v>
                </c:pt>
                <c:pt idx="24">
                  <c:v>1077</c:v>
                </c:pt>
                <c:pt idx="25">
                  <c:v>1103</c:v>
                </c:pt>
                <c:pt idx="26">
                  <c:v>1087</c:v>
                </c:pt>
                <c:pt idx="27">
                  <c:v>1049</c:v>
                </c:pt>
                <c:pt idx="28">
                  <c:v>1056</c:v>
                </c:pt>
                <c:pt idx="29">
                  <c:v>1061</c:v>
                </c:pt>
                <c:pt idx="30">
                  <c:v>1084</c:v>
                </c:pt>
                <c:pt idx="31">
                  <c:v>1106</c:v>
                </c:pt>
                <c:pt idx="32">
                  <c:v>1135</c:v>
                </c:pt>
                <c:pt idx="33">
                  <c:v>1271</c:v>
                </c:pt>
                <c:pt idx="34">
                  <c:v>1366</c:v>
                </c:pt>
                <c:pt idx="35">
                  <c:v>1445</c:v>
                </c:pt>
                <c:pt idx="36">
                  <c:v>1564</c:v>
                </c:pt>
                <c:pt idx="37">
                  <c:v>1612</c:v>
                </c:pt>
                <c:pt idx="38">
                  <c:v>1685</c:v>
                </c:pt>
                <c:pt idx="39">
                  <c:v>1760</c:v>
                </c:pt>
                <c:pt idx="40">
                  <c:v>1884</c:v>
                </c:pt>
                <c:pt idx="41">
                  <c:v>1939</c:v>
                </c:pt>
              </c:numCache>
            </c:numRef>
          </c:xVal>
          <c:yVal>
            <c:numRef>
              <c:f>NormalityPlotforANOVA!$AB$2:$AB$43</c:f>
              <c:numCache>
                <c:formatCode>General</c:formatCode>
                <c:ptCount val="42"/>
                <c:pt idx="0">
                  <c:v>-2.1755917762341723</c:v>
                </c:pt>
                <c:pt idx="1">
                  <c:v>-1.7688250385187059</c:v>
                </c:pt>
                <c:pt idx="2">
                  <c:v>-1.5371345858558778</c:v>
                </c:pt>
                <c:pt idx="3">
                  <c:v>-1.3670882903475656</c:v>
                </c:pt>
                <c:pt idx="4">
                  <c:v>-1.2293652013553324</c:v>
                </c:pt>
                <c:pt idx="5">
                  <c:v>-1.1116883063102476</c:v>
                </c:pt>
                <c:pt idx="6">
                  <c:v>-1.0076771720634545</c:v>
                </c:pt>
                <c:pt idx="7">
                  <c:v>-0.91356256273592562</c:v>
                </c:pt>
                <c:pt idx="8">
                  <c:v>-0.82691714729836019</c:v>
                </c:pt>
                <c:pt idx="9">
                  <c:v>-0.74607633857872913</c:v>
                </c:pt>
                <c:pt idx="10">
                  <c:v>-0.6698419005173426</c:v>
                </c:pt>
                <c:pt idx="11">
                  <c:v>-0.59731684807065999</c:v>
                </c:pt>
                <c:pt idx="12">
                  <c:v>-0.52780723347671876</c:v>
                </c:pt>
                <c:pt idx="13">
                  <c:v>-0.46076054137746747</c:v>
                </c:pt>
                <c:pt idx="14">
                  <c:v>-0.39572529581448734</c:v>
                </c:pt>
                <c:pt idx="15">
                  <c:v>-0.33232353501920536</c:v>
                </c:pt>
                <c:pt idx="16">
                  <c:v>-0.27023138539702041</c:v>
                </c:pt>
                <c:pt idx="17">
                  <c:v>-0.20916488138815711</c:v>
                </c:pt>
                <c:pt idx="18">
                  <c:v>-0.14886925127197864</c:v>
                </c:pt>
                <c:pt idx="19">
                  <c:v>-8.9110512533631878E-2</c:v>
                </c:pt>
                <c:pt idx="20">
                  <c:v>-2.9668591869588676E-2</c:v>
                </c:pt>
                <c:pt idx="21">
                  <c:v>2.9668591869588538E-2</c:v>
                </c:pt>
                <c:pt idx="22">
                  <c:v>8.9110512533631739E-2</c:v>
                </c:pt>
                <c:pt idx="23">
                  <c:v>0.14886925127197848</c:v>
                </c:pt>
                <c:pt idx="24">
                  <c:v>0.20916488138815711</c:v>
                </c:pt>
                <c:pt idx="25">
                  <c:v>0.27023138539702041</c:v>
                </c:pt>
                <c:pt idx="26">
                  <c:v>0.33232353501920536</c:v>
                </c:pt>
                <c:pt idx="27">
                  <c:v>0.39572529581448734</c:v>
                </c:pt>
                <c:pt idx="28">
                  <c:v>0.46076054137746747</c:v>
                </c:pt>
                <c:pt idx="29">
                  <c:v>0.52780723347671876</c:v>
                </c:pt>
                <c:pt idx="30">
                  <c:v>0.5973168480706601</c:v>
                </c:pt>
                <c:pt idx="31">
                  <c:v>0.66984190051734294</c:v>
                </c:pt>
                <c:pt idx="32">
                  <c:v>0.74607633857872901</c:v>
                </c:pt>
                <c:pt idx="33">
                  <c:v>0.82691714729836141</c:v>
                </c:pt>
                <c:pt idx="34">
                  <c:v>0.91356256273592562</c:v>
                </c:pt>
                <c:pt idx="35">
                  <c:v>1.0076771720634545</c:v>
                </c:pt>
                <c:pt idx="36">
                  <c:v>1.1116883063102476</c:v>
                </c:pt>
                <c:pt idx="37">
                  <c:v>1.2293652013553324</c:v>
                </c:pt>
                <c:pt idx="38">
                  <c:v>1.3670882903475656</c:v>
                </c:pt>
                <c:pt idx="39">
                  <c:v>1.5371345858558778</c:v>
                </c:pt>
                <c:pt idx="40">
                  <c:v>1.7688250385187059</c:v>
                </c:pt>
                <c:pt idx="41">
                  <c:v>2.1755917762341737</c:v>
                </c:pt>
              </c:numCache>
            </c:numRef>
          </c:yVal>
          <c:smooth val="0"/>
          <c:extLst>
            <c:ext xmlns:c16="http://schemas.microsoft.com/office/drawing/2014/chart" uri="{C3380CC4-5D6E-409C-BE32-E72D297353CC}">
              <c16:uniqueId val="{00000000-C8BF-244B-8F95-C361B97C2201}"/>
            </c:ext>
          </c:extLst>
        </c:ser>
        <c:dLbls>
          <c:showLegendKey val="0"/>
          <c:showVal val="0"/>
          <c:showCatName val="0"/>
          <c:showSerName val="0"/>
          <c:showPercent val="0"/>
          <c:showBubbleSize val="0"/>
        </c:dLbls>
        <c:axId val="1750433791"/>
        <c:axId val="1750436703"/>
      </c:scatterChart>
      <c:valAx>
        <c:axId val="17504337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36703"/>
        <c:crosses val="autoZero"/>
        <c:crossBetween val="midCat"/>
      </c:valAx>
      <c:valAx>
        <c:axId val="1750436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 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337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Normality Plot for Small Volume Specialities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NormalityPlotforANOVA!$AD$1</c:f>
              <c:strCache>
                <c:ptCount val="1"/>
              </c:strCache>
            </c:strRef>
          </c:tx>
          <c:spPr>
            <a:ln w="25400" cap="rnd">
              <a:noFill/>
              <a:round/>
            </a:ln>
            <a:effectLst/>
          </c:spPr>
          <c:marker>
            <c:symbol val="circle"/>
            <c:size val="5"/>
            <c:spPr>
              <a:solidFill>
                <a:schemeClr val="accent1"/>
              </a:solidFill>
              <a:ln w="9525">
                <a:solidFill>
                  <a:schemeClr val="accent1"/>
                </a:solidFill>
              </a:ln>
              <a:effectLst/>
            </c:spPr>
          </c:marker>
          <c:xVal>
            <c:numRef>
              <c:f>NormalityPlotforANOVA!$AL$2:$AL$43</c:f>
              <c:numCache>
                <c:formatCode>General</c:formatCode>
                <c:ptCount val="42"/>
                <c:pt idx="0">
                  <c:v>20</c:v>
                </c:pt>
                <c:pt idx="1">
                  <c:v>19</c:v>
                </c:pt>
                <c:pt idx="2">
                  <c:v>184</c:v>
                </c:pt>
                <c:pt idx="3">
                  <c:v>168</c:v>
                </c:pt>
                <c:pt idx="4">
                  <c:v>167</c:v>
                </c:pt>
                <c:pt idx="5">
                  <c:v>187</c:v>
                </c:pt>
                <c:pt idx="6">
                  <c:v>221</c:v>
                </c:pt>
                <c:pt idx="7">
                  <c:v>280</c:v>
                </c:pt>
                <c:pt idx="8">
                  <c:v>243</c:v>
                </c:pt>
                <c:pt idx="9">
                  <c:v>232</c:v>
                </c:pt>
                <c:pt idx="10">
                  <c:v>187</c:v>
                </c:pt>
                <c:pt idx="11">
                  <c:v>194</c:v>
                </c:pt>
                <c:pt idx="12">
                  <c:v>212</c:v>
                </c:pt>
                <c:pt idx="13">
                  <c:v>187</c:v>
                </c:pt>
                <c:pt idx="14">
                  <c:v>178</c:v>
                </c:pt>
                <c:pt idx="15">
                  <c:v>198</c:v>
                </c:pt>
                <c:pt idx="16">
                  <c:v>197</c:v>
                </c:pt>
                <c:pt idx="17">
                  <c:v>221</c:v>
                </c:pt>
                <c:pt idx="18">
                  <c:v>242</c:v>
                </c:pt>
                <c:pt idx="19">
                  <c:v>223</c:v>
                </c:pt>
                <c:pt idx="20">
                  <c:v>206</c:v>
                </c:pt>
                <c:pt idx="21">
                  <c:v>201</c:v>
                </c:pt>
                <c:pt idx="22">
                  <c:v>222</c:v>
                </c:pt>
                <c:pt idx="23">
                  <c:v>214</c:v>
                </c:pt>
                <c:pt idx="24">
                  <c:v>254</c:v>
                </c:pt>
                <c:pt idx="25">
                  <c:v>207</c:v>
                </c:pt>
                <c:pt idx="26">
                  <c:v>239</c:v>
                </c:pt>
                <c:pt idx="27">
                  <c:v>239</c:v>
                </c:pt>
                <c:pt idx="28">
                  <c:v>242</c:v>
                </c:pt>
                <c:pt idx="29">
                  <c:v>238</c:v>
                </c:pt>
                <c:pt idx="30">
                  <c:v>259</c:v>
                </c:pt>
                <c:pt idx="31">
                  <c:v>194</c:v>
                </c:pt>
                <c:pt idx="32">
                  <c:v>1446</c:v>
                </c:pt>
                <c:pt idx="33">
                  <c:v>1353</c:v>
                </c:pt>
                <c:pt idx="34">
                  <c:v>1332</c:v>
                </c:pt>
                <c:pt idx="35">
                  <c:v>1322</c:v>
                </c:pt>
                <c:pt idx="36">
                  <c:v>1337</c:v>
                </c:pt>
                <c:pt idx="37">
                  <c:v>1374</c:v>
                </c:pt>
                <c:pt idx="38">
                  <c:v>1292</c:v>
                </c:pt>
                <c:pt idx="39">
                  <c:v>1340</c:v>
                </c:pt>
                <c:pt idx="40">
                  <c:v>1319</c:v>
                </c:pt>
                <c:pt idx="41">
                  <c:v>1228</c:v>
                </c:pt>
              </c:numCache>
            </c:numRef>
          </c:xVal>
          <c:yVal>
            <c:numRef>
              <c:f>NormalityPlotforANOVA!$AN$2:$AN$43</c:f>
              <c:numCache>
                <c:formatCode>General</c:formatCode>
                <c:ptCount val="42"/>
                <c:pt idx="0">
                  <c:v>-2.1755917762341723</c:v>
                </c:pt>
                <c:pt idx="1">
                  <c:v>-1.7688250385187059</c:v>
                </c:pt>
                <c:pt idx="2">
                  <c:v>-1.5371345858558778</c:v>
                </c:pt>
                <c:pt idx="3">
                  <c:v>-1.3670882903475656</c:v>
                </c:pt>
                <c:pt idx="4">
                  <c:v>-1.2293652013553324</c:v>
                </c:pt>
                <c:pt idx="5">
                  <c:v>-1.1116883063102476</c:v>
                </c:pt>
                <c:pt idx="6">
                  <c:v>-1.0076771720634545</c:v>
                </c:pt>
                <c:pt idx="7">
                  <c:v>-0.91356256273592562</c:v>
                </c:pt>
                <c:pt idx="8">
                  <c:v>-0.82691714729836019</c:v>
                </c:pt>
                <c:pt idx="9">
                  <c:v>-0.74607633857872913</c:v>
                </c:pt>
                <c:pt idx="10">
                  <c:v>-0.6698419005173426</c:v>
                </c:pt>
                <c:pt idx="11">
                  <c:v>-0.59731684807065999</c:v>
                </c:pt>
                <c:pt idx="12">
                  <c:v>-0.52780723347671876</c:v>
                </c:pt>
                <c:pt idx="13">
                  <c:v>-0.46076054137746747</c:v>
                </c:pt>
                <c:pt idx="14">
                  <c:v>-0.39572529581448734</c:v>
                </c:pt>
                <c:pt idx="15">
                  <c:v>-0.33232353501920536</c:v>
                </c:pt>
                <c:pt idx="16">
                  <c:v>-0.27023138539702041</c:v>
                </c:pt>
                <c:pt idx="17">
                  <c:v>-0.20916488138815711</c:v>
                </c:pt>
                <c:pt idx="18">
                  <c:v>-0.14886925127197864</c:v>
                </c:pt>
                <c:pt idx="19">
                  <c:v>-8.9110512533631878E-2</c:v>
                </c:pt>
                <c:pt idx="20">
                  <c:v>-2.9668591869588676E-2</c:v>
                </c:pt>
                <c:pt idx="21">
                  <c:v>2.9668591869588538E-2</c:v>
                </c:pt>
                <c:pt idx="22">
                  <c:v>8.9110512533631739E-2</c:v>
                </c:pt>
                <c:pt idx="23">
                  <c:v>0.14886925127197848</c:v>
                </c:pt>
                <c:pt idx="24">
                  <c:v>0.20916488138815711</c:v>
                </c:pt>
                <c:pt idx="25">
                  <c:v>0.27023138539702041</c:v>
                </c:pt>
                <c:pt idx="26">
                  <c:v>0.33232353501920536</c:v>
                </c:pt>
                <c:pt idx="27">
                  <c:v>0.39572529581448734</c:v>
                </c:pt>
                <c:pt idx="28">
                  <c:v>0.46076054137746747</c:v>
                </c:pt>
                <c:pt idx="29">
                  <c:v>0.52780723347671876</c:v>
                </c:pt>
                <c:pt idx="30">
                  <c:v>0.5973168480706601</c:v>
                </c:pt>
                <c:pt idx="31">
                  <c:v>0.66984190051734294</c:v>
                </c:pt>
                <c:pt idx="32">
                  <c:v>0.74607633857872901</c:v>
                </c:pt>
                <c:pt idx="33">
                  <c:v>0.82691714729836141</c:v>
                </c:pt>
                <c:pt idx="34">
                  <c:v>0.91356256273592562</c:v>
                </c:pt>
                <c:pt idx="35">
                  <c:v>1.0076771720634545</c:v>
                </c:pt>
                <c:pt idx="36">
                  <c:v>1.1116883063102476</c:v>
                </c:pt>
                <c:pt idx="37">
                  <c:v>1.2293652013553324</c:v>
                </c:pt>
                <c:pt idx="38">
                  <c:v>1.3670882903475656</c:v>
                </c:pt>
                <c:pt idx="39">
                  <c:v>1.5371345858558778</c:v>
                </c:pt>
                <c:pt idx="40">
                  <c:v>1.7688250385187059</c:v>
                </c:pt>
                <c:pt idx="41">
                  <c:v>2.1755917762341737</c:v>
                </c:pt>
              </c:numCache>
            </c:numRef>
          </c:yVal>
          <c:smooth val="0"/>
          <c:extLst>
            <c:ext xmlns:c16="http://schemas.microsoft.com/office/drawing/2014/chart" uri="{C3380CC4-5D6E-409C-BE32-E72D297353CC}">
              <c16:uniqueId val="{00000000-6F16-E54A-9F18-05C15834D68E}"/>
            </c:ext>
          </c:extLst>
        </c:ser>
        <c:dLbls>
          <c:showLegendKey val="0"/>
          <c:showVal val="0"/>
          <c:showCatName val="0"/>
          <c:showSerName val="0"/>
          <c:showPercent val="0"/>
          <c:showBubbleSize val="0"/>
        </c:dLbls>
        <c:axId val="1750433791"/>
        <c:axId val="1750436703"/>
      </c:scatterChart>
      <c:valAx>
        <c:axId val="17504337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36703"/>
        <c:crosses val="autoZero"/>
        <c:crossBetween val="midCat"/>
      </c:valAx>
      <c:valAx>
        <c:axId val="1750436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 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337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data id="7">
      <cx:numDim type="val">
        <cx:f>_xlchart.v1.15</cx:f>
      </cx:numDim>
    </cx:data>
    <cx:data id="8">
      <cx:numDim type="val">
        <cx:f>_xlchart.v1.17</cx:f>
      </cx:numDim>
    </cx:data>
    <cx:data id="9">
      <cx:numDim type="val">
        <cx:f>_xlchart.v1.19</cx:f>
      </cx:numDim>
    </cx:data>
  </cx:chartData>
  <cx:chart>
    <cx:title pos="t" align="ctr" overlay="0">
      <cx:tx>
        <cx:txData>
          <cx:v>Box Plot for Specialties with High Deviation in Patient 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Box Plot for Specialties with High Deviation in Patient Count</a:t>
          </a:r>
        </a:p>
      </cx:txPr>
    </cx:title>
    <cx:plotArea>
      <cx:plotAreaRegion>
        <cx:series layoutId="boxWhisker" uniqueId="{CAC4D89C-1874-EB45-B883-402A02171B54}">
          <cx:tx>
            <cx:txData>
              <cx:f>_xlchart.v1.0</cx:f>
              <cx:v>Otolaryngology (ENT)</cx:v>
            </cx:txData>
          </cx:tx>
          <cx:dataId val="0"/>
          <cx:layoutPr>
            <cx:visibility meanLine="0" meanMarker="1" nonoutliers="0" outliers="1"/>
            <cx:statistics quartileMethod="exclusive"/>
          </cx:layoutPr>
        </cx:series>
        <cx:series layoutId="boxWhisker" uniqueId="{952C36C4-0215-E848-A4B8-3EDE17697A99}">
          <cx:tx>
            <cx:txData>
              <cx:f>_xlchart.v1.2</cx:f>
              <cx:v>Dermatology</cx:v>
            </cx:txData>
          </cx:tx>
          <cx:dataId val="1"/>
          <cx:layoutPr>
            <cx:visibility meanLine="0" meanMarker="1" nonoutliers="0" outliers="1"/>
            <cx:statistics quartileMethod="exclusive"/>
          </cx:layoutPr>
        </cx:series>
        <cx:series layoutId="boxWhisker" uniqueId="{A1A28F00-BC26-3C4E-95E0-F0395F5DD399}">
          <cx:tx>
            <cx:txData>
              <cx:f>_xlchart.v1.4</cx:f>
              <cx:v>General Surgery</cx:v>
            </cx:txData>
          </cx:tx>
          <cx:dataId val="2"/>
          <cx:layoutPr>
            <cx:visibility meanLine="0" meanMarker="1" nonoutliers="0" outliers="1"/>
            <cx:statistics quartileMethod="exclusive"/>
          </cx:layoutPr>
        </cx:series>
        <cx:series layoutId="boxWhisker" uniqueId="{6D35EA75-4768-154F-B129-595CF81B3E70}">
          <cx:tx>
            <cx:txData>
              <cx:f>_xlchart.v1.6</cx:f>
              <cx:v>Ophthalmology</cx:v>
            </cx:txData>
          </cx:tx>
          <cx:dataId val="3"/>
          <cx:layoutPr>
            <cx:visibility meanLine="0" meanMarker="1" nonoutliers="0" outliers="1"/>
            <cx:statistics quartileMethod="exclusive"/>
          </cx:layoutPr>
        </cx:series>
        <cx:series layoutId="boxWhisker" uniqueId="{D5301D85-55E7-A244-9B37-78CDCAA9FE15}">
          <cx:tx>
            <cx:txData>
              <cx:f>_xlchart.v1.8</cx:f>
              <cx:v>Urology</cx:v>
            </cx:txData>
          </cx:tx>
          <cx:dataId val="4"/>
          <cx:layoutPr>
            <cx:visibility meanLine="0" meanMarker="1" nonoutliers="0" outliers="1"/>
            <cx:statistics quartileMethod="exclusive"/>
          </cx:layoutPr>
        </cx:series>
        <cx:series layoutId="boxWhisker" uniqueId="{DFE785E1-5932-2448-93E9-F5A74B33770E}">
          <cx:tx>
            <cx:txData>
              <cx:f>_xlchart.v1.10</cx:f>
              <cx:v>General Medicine</cx:v>
            </cx:txData>
          </cx:tx>
          <cx:dataId val="5"/>
          <cx:layoutPr>
            <cx:visibility meanLine="0" meanMarker="1" nonoutliers="0" outliers="1"/>
            <cx:statistics quartileMethod="exclusive"/>
          </cx:layoutPr>
        </cx:series>
        <cx:series layoutId="boxWhisker" uniqueId="{84E8E80E-6643-734E-8498-A29B05BFF37C}">
          <cx:tx>
            <cx:txData>
              <cx:f>_xlchart.v1.12</cx:f>
              <cx:v>Cardiology</cx:v>
            </cx:txData>
          </cx:tx>
          <cx:dataId val="6"/>
          <cx:layoutPr>
            <cx:visibility meanLine="0" meanMarker="1" nonoutliers="0" outliers="1"/>
            <cx:statistics quartileMethod="exclusive"/>
          </cx:layoutPr>
        </cx:series>
        <cx:series layoutId="boxWhisker" uniqueId="{27E32D5F-36A7-7342-8097-ADF040C23D46}">
          <cx:tx>
            <cx:txData>
              <cx:f>_xlchart.v1.14</cx:f>
              <cx:v>Paediatrics</cx:v>
            </cx:txData>
          </cx:tx>
          <cx:dataId val="7"/>
          <cx:layoutPr>
            <cx:visibility meanLine="0" meanMarker="1" nonoutliers="0" outliers="1"/>
            <cx:statistics quartileMethod="exclusive"/>
          </cx:layoutPr>
        </cx:series>
        <cx:series layoutId="boxWhisker" uniqueId="{3C2C2270-0140-B44F-BC39-DB7B0390C002}">
          <cx:tx>
            <cx:txData>
              <cx:f>_xlchart.v1.16</cx:f>
              <cx:v>Orthopaedics</cx:v>
            </cx:txData>
          </cx:tx>
          <cx:dataId val="8"/>
          <cx:layoutPr>
            <cx:visibility meanLine="0" meanMarker="1" nonoutliers="0" outliers="1"/>
            <cx:statistics quartileMethod="exclusive"/>
          </cx:layoutPr>
        </cx:series>
        <cx:series layoutId="boxWhisker" uniqueId="{810AD896-475F-3D4D-92FF-B8082F995FF9}">
          <cx:tx>
            <cx:txData>
              <cx:f>_xlchart.v1.18</cx:f>
              <cx:v>Rheumatology</cx:v>
            </cx:txData>
          </cx:tx>
          <cx:dataId val="9"/>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r"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7.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5.png"/><Relationship Id="rId7" Type="http://schemas.openxmlformats.org/officeDocument/2006/relationships/chart" Target="../charts/chart10.xm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chart" Target="../charts/chart13.xml"/><Relationship Id="rId4" Type="http://schemas.openxmlformats.org/officeDocument/2006/relationships/image" Target="../media/image6.png"/><Relationship Id="rId9"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68</xdr:col>
      <xdr:colOff>321150</xdr:colOff>
      <xdr:row>46</xdr:row>
      <xdr:rowOff>35911</xdr:rowOff>
    </xdr:from>
    <xdr:to>
      <xdr:col>83</xdr:col>
      <xdr:colOff>360887</xdr:colOff>
      <xdr:row>85</xdr:row>
      <xdr:rowOff>44063</xdr:rowOff>
    </xdr:to>
    <xdr:graphicFrame macro="">
      <xdr:nvGraphicFramePr>
        <xdr:cNvPr id="10" name="Chart 9">
          <a:extLst>
            <a:ext uri="{FF2B5EF4-FFF2-40B4-BE49-F238E27FC236}">
              <a16:creationId xmlns:a16="http://schemas.microsoft.com/office/drawing/2014/main" id="{CD7A1A31-C002-8A61-35D1-ECBADA485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611173</xdr:colOff>
      <xdr:row>50</xdr:row>
      <xdr:rowOff>71250</xdr:rowOff>
    </xdr:from>
    <xdr:to>
      <xdr:col>62</xdr:col>
      <xdr:colOff>495741</xdr:colOff>
      <xdr:row>76</xdr:row>
      <xdr:rowOff>692</xdr:rowOff>
    </xdr:to>
    <xdr:graphicFrame macro="">
      <xdr:nvGraphicFramePr>
        <xdr:cNvPr id="12" name="Chart 11">
          <a:extLst>
            <a:ext uri="{FF2B5EF4-FFF2-40B4-BE49-F238E27FC236}">
              <a16:creationId xmlns:a16="http://schemas.microsoft.com/office/drawing/2014/main" id="{0A5740FB-508E-9B27-C99A-250DF5323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46</xdr:col>
      <xdr:colOff>916090</xdr:colOff>
      <xdr:row>8</xdr:row>
      <xdr:rowOff>127136</xdr:rowOff>
    </xdr:from>
    <xdr:to>
      <xdr:col>52</xdr:col>
      <xdr:colOff>625148</xdr:colOff>
      <xdr:row>26</xdr:row>
      <xdr:rowOff>32632</xdr:rowOff>
    </xdr:to>
    <xdr:graphicFrame macro="">
      <xdr:nvGraphicFramePr>
        <xdr:cNvPr id="14" name="Chart 13">
          <a:extLst>
            <a:ext uri="{FF2B5EF4-FFF2-40B4-BE49-F238E27FC236}">
              <a16:creationId xmlns:a16="http://schemas.microsoft.com/office/drawing/2014/main" id="{5ED24D34-C2BF-CEF8-7F31-CA203AECB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208945</xdr:colOff>
      <xdr:row>3</xdr:row>
      <xdr:rowOff>78770</xdr:rowOff>
    </xdr:from>
    <xdr:to>
      <xdr:col>18</xdr:col>
      <xdr:colOff>806450</xdr:colOff>
      <xdr:row>29</xdr:row>
      <xdr:rowOff>162379</xdr:rowOff>
    </xdr:to>
    <xdr:graphicFrame macro="">
      <xdr:nvGraphicFramePr>
        <xdr:cNvPr id="2" name="Chart 1">
          <a:extLst>
            <a:ext uri="{FF2B5EF4-FFF2-40B4-BE49-F238E27FC236}">
              <a16:creationId xmlns:a16="http://schemas.microsoft.com/office/drawing/2014/main" id="{F83ACE98-B419-2340-8E54-235416D9E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23584</xdr:colOff>
      <xdr:row>29</xdr:row>
      <xdr:rowOff>101600</xdr:rowOff>
    </xdr:from>
    <xdr:to>
      <xdr:col>18</xdr:col>
      <xdr:colOff>635000</xdr:colOff>
      <xdr:row>62</xdr:row>
      <xdr:rowOff>177800</xdr:rowOff>
    </xdr:to>
    <xdr:graphicFrame macro="">
      <xdr:nvGraphicFramePr>
        <xdr:cNvPr id="3" name="Chart 2">
          <a:extLst>
            <a:ext uri="{FF2B5EF4-FFF2-40B4-BE49-F238E27FC236}">
              <a16:creationId xmlns:a16="http://schemas.microsoft.com/office/drawing/2014/main" id="{9F0CD393-115A-0444-A94B-E1B6BA7F0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661911</xdr:colOff>
      <xdr:row>29</xdr:row>
      <xdr:rowOff>97668</xdr:rowOff>
    </xdr:from>
    <xdr:to>
      <xdr:col>25</xdr:col>
      <xdr:colOff>762000</xdr:colOff>
      <xdr:row>62</xdr:row>
      <xdr:rowOff>152400</xdr:rowOff>
    </xdr:to>
    <xdr:graphicFrame macro="">
      <xdr:nvGraphicFramePr>
        <xdr:cNvPr id="4" name="Chart 3">
          <a:extLst>
            <a:ext uri="{FF2B5EF4-FFF2-40B4-BE49-F238E27FC236}">
              <a16:creationId xmlns:a16="http://schemas.microsoft.com/office/drawing/2014/main" id="{9F51B6DF-AC60-7942-9D88-87567AA65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677827</xdr:colOff>
      <xdr:row>3</xdr:row>
      <xdr:rowOff>0</xdr:rowOff>
    </xdr:from>
    <xdr:to>
      <xdr:col>25</xdr:col>
      <xdr:colOff>796441</xdr:colOff>
      <xdr:row>29</xdr:row>
      <xdr:rowOff>101600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483191C-17FE-014A-829D-96EF206A9D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207127" y="609600"/>
              <a:ext cx="8868914" cy="5422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25400</xdr:colOff>
      <xdr:row>0</xdr:row>
      <xdr:rowOff>50800</xdr:rowOff>
    </xdr:from>
    <xdr:to>
      <xdr:col>7</xdr:col>
      <xdr:colOff>50800</xdr:colOff>
      <xdr:row>19</xdr:row>
      <xdr:rowOff>25400</xdr:rowOff>
    </xdr:to>
    <xdr:graphicFrame macro="">
      <xdr:nvGraphicFramePr>
        <xdr:cNvPr id="6" name="Chart 5">
          <a:extLst>
            <a:ext uri="{FF2B5EF4-FFF2-40B4-BE49-F238E27FC236}">
              <a16:creationId xmlns:a16="http://schemas.microsoft.com/office/drawing/2014/main" id="{08B411F9-0060-F64D-8227-082F545C7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10</xdr:col>
      <xdr:colOff>0</xdr:colOff>
      <xdr:row>36</xdr:row>
      <xdr:rowOff>0</xdr:rowOff>
    </xdr:from>
    <xdr:ext cx="400050" cy="172227"/>
    <xdr:sp macro="" textlink="">
      <xdr:nvSpPr>
        <xdr:cNvPr id="2" name="TextBox 1">
          <a:extLst>
            <a:ext uri="{FF2B5EF4-FFF2-40B4-BE49-F238E27FC236}">
              <a16:creationId xmlns:a16="http://schemas.microsoft.com/office/drawing/2014/main" id="{C3A0CA9B-CBAF-E944-88FF-622DE432E56D}"/>
            </a:ext>
          </a:extLst>
        </xdr:cNvPr>
        <xdr:cNvSpPr txBox="1"/>
      </xdr:nvSpPr>
      <xdr:spPr>
        <a:xfrm>
          <a:off x="0" y="8737600"/>
          <a:ext cx="40005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endParaRPr lang="en-GB" sz="1100"/>
        </a:p>
      </xdr:txBody>
    </xdr:sp>
    <xdr:clientData/>
  </xdr:oneCellAnchor>
  <xdr:oneCellAnchor>
    <xdr:from>
      <xdr:col>10</xdr:col>
      <xdr:colOff>0</xdr:colOff>
      <xdr:row>38</xdr:row>
      <xdr:rowOff>0</xdr:rowOff>
    </xdr:from>
    <xdr:ext cx="400050" cy="172227"/>
    <xdr:sp macro="" textlink="">
      <xdr:nvSpPr>
        <xdr:cNvPr id="3" name="TextBox 2">
          <a:extLst>
            <a:ext uri="{FF2B5EF4-FFF2-40B4-BE49-F238E27FC236}">
              <a16:creationId xmlns:a16="http://schemas.microsoft.com/office/drawing/2014/main" id="{BF7BD9DB-D2D3-5346-98A2-6FD1BF3FFCF7}"/>
            </a:ext>
          </a:extLst>
        </xdr:cNvPr>
        <xdr:cNvSpPr txBox="1"/>
      </xdr:nvSpPr>
      <xdr:spPr>
        <a:xfrm>
          <a:off x="0" y="9156700"/>
          <a:ext cx="40005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endParaRPr lang="en-GB" sz="1100"/>
        </a:p>
      </xdr:txBody>
    </xdr:sp>
    <xdr:clientData/>
  </xdr:oneCellAnchor>
  <xdr:twoCellAnchor editAs="oneCell">
    <xdr:from>
      <xdr:col>14</xdr:col>
      <xdr:colOff>52614</xdr:colOff>
      <xdr:row>8</xdr:row>
      <xdr:rowOff>93738</xdr:rowOff>
    </xdr:from>
    <xdr:to>
      <xdr:col>17</xdr:col>
      <xdr:colOff>12700</xdr:colOff>
      <xdr:row>15</xdr:row>
      <xdr:rowOff>59684</xdr:rowOff>
    </xdr:to>
    <xdr:pic>
      <xdr:nvPicPr>
        <xdr:cNvPr id="4" name="Picture 3">
          <a:extLst>
            <a:ext uri="{FF2B5EF4-FFF2-40B4-BE49-F238E27FC236}">
              <a16:creationId xmlns:a16="http://schemas.microsoft.com/office/drawing/2014/main" id="{46BF39A0-3ABA-954B-96BD-3A66908CF63F}"/>
            </a:ext>
          </a:extLst>
        </xdr:cNvPr>
        <xdr:cNvPicPr>
          <a:picLocks noChangeAspect="1"/>
        </xdr:cNvPicPr>
      </xdr:nvPicPr>
      <xdr:blipFill>
        <a:blip xmlns:r="http://schemas.openxmlformats.org/officeDocument/2006/relationships" r:embed="rId1"/>
        <a:stretch>
          <a:fillRect/>
        </a:stretch>
      </xdr:blipFill>
      <xdr:spPr>
        <a:xfrm>
          <a:off x="15610114" y="1757438"/>
          <a:ext cx="2703286" cy="1693146"/>
        </a:xfrm>
        <a:prstGeom prst="rect">
          <a:avLst/>
        </a:prstGeom>
      </xdr:spPr>
    </xdr:pic>
    <xdr:clientData/>
  </xdr:twoCellAnchor>
  <xdr:oneCellAnchor>
    <xdr:from>
      <xdr:col>20</xdr:col>
      <xdr:colOff>544490</xdr:colOff>
      <xdr:row>11</xdr:row>
      <xdr:rowOff>70476</xdr:rowOff>
    </xdr:from>
    <xdr:ext cx="65" cy="172227"/>
    <xdr:sp macro="" textlink="">
      <xdr:nvSpPr>
        <xdr:cNvPr id="18" name="TextBox 17">
          <a:extLst>
            <a:ext uri="{FF2B5EF4-FFF2-40B4-BE49-F238E27FC236}">
              <a16:creationId xmlns:a16="http://schemas.microsoft.com/office/drawing/2014/main" id="{0EE29714-3F90-4B40-9C66-FBF26DB17EA2}"/>
            </a:ext>
          </a:extLst>
        </xdr:cNvPr>
        <xdr:cNvSpPr txBox="1"/>
      </xdr:nvSpPr>
      <xdr:spPr>
        <a:xfrm>
          <a:off x="24217290" y="253427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oneCellAnchor>
    <xdr:from>
      <xdr:col>20</xdr:col>
      <xdr:colOff>544490</xdr:colOff>
      <xdr:row>11</xdr:row>
      <xdr:rowOff>70476</xdr:rowOff>
    </xdr:from>
    <xdr:ext cx="65" cy="172227"/>
    <xdr:sp macro="" textlink="">
      <xdr:nvSpPr>
        <xdr:cNvPr id="19" name="TextBox 18">
          <a:extLst>
            <a:ext uri="{FF2B5EF4-FFF2-40B4-BE49-F238E27FC236}">
              <a16:creationId xmlns:a16="http://schemas.microsoft.com/office/drawing/2014/main" id="{0878107B-4E70-8B4C-95D7-D67E16DE43DE}"/>
            </a:ext>
          </a:extLst>
        </xdr:cNvPr>
        <xdr:cNvSpPr txBox="1"/>
      </xdr:nvSpPr>
      <xdr:spPr>
        <a:xfrm>
          <a:off x="24217290" y="253427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oneCellAnchor>
    <xdr:from>
      <xdr:col>20</xdr:col>
      <xdr:colOff>544490</xdr:colOff>
      <xdr:row>11</xdr:row>
      <xdr:rowOff>70476</xdr:rowOff>
    </xdr:from>
    <xdr:ext cx="65" cy="172227"/>
    <xdr:sp macro="" textlink="">
      <xdr:nvSpPr>
        <xdr:cNvPr id="20" name="TextBox 19">
          <a:extLst>
            <a:ext uri="{FF2B5EF4-FFF2-40B4-BE49-F238E27FC236}">
              <a16:creationId xmlns:a16="http://schemas.microsoft.com/office/drawing/2014/main" id="{686069A0-813C-AE49-876C-9FB4D6147880}"/>
            </a:ext>
          </a:extLst>
        </xdr:cNvPr>
        <xdr:cNvSpPr txBox="1"/>
      </xdr:nvSpPr>
      <xdr:spPr>
        <a:xfrm>
          <a:off x="24217290" y="253427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oneCellAnchor>
    <xdr:from>
      <xdr:col>20</xdr:col>
      <xdr:colOff>544490</xdr:colOff>
      <xdr:row>11</xdr:row>
      <xdr:rowOff>70476</xdr:rowOff>
    </xdr:from>
    <xdr:ext cx="65" cy="172227"/>
    <xdr:sp macro="" textlink="">
      <xdr:nvSpPr>
        <xdr:cNvPr id="21" name="TextBox 20">
          <a:extLst>
            <a:ext uri="{FF2B5EF4-FFF2-40B4-BE49-F238E27FC236}">
              <a16:creationId xmlns:a16="http://schemas.microsoft.com/office/drawing/2014/main" id="{37C1C2B3-6D63-384F-ACEC-731F208C9C46}"/>
            </a:ext>
          </a:extLst>
        </xdr:cNvPr>
        <xdr:cNvSpPr txBox="1"/>
      </xdr:nvSpPr>
      <xdr:spPr>
        <a:xfrm>
          <a:off x="24217290" y="253427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20</xdr:col>
      <xdr:colOff>0</xdr:colOff>
      <xdr:row>19</xdr:row>
      <xdr:rowOff>0</xdr:rowOff>
    </xdr:from>
    <xdr:to>
      <xdr:col>25</xdr:col>
      <xdr:colOff>483417</xdr:colOff>
      <xdr:row>30</xdr:row>
      <xdr:rowOff>392588</xdr:rowOff>
    </xdr:to>
    <xdr:graphicFrame macro="">
      <xdr:nvGraphicFramePr>
        <xdr:cNvPr id="22" name="Chart 21">
          <a:extLst>
            <a:ext uri="{FF2B5EF4-FFF2-40B4-BE49-F238E27FC236}">
              <a16:creationId xmlns:a16="http://schemas.microsoft.com/office/drawing/2014/main" id="{6A986AAC-7DFD-AE4E-8849-0DA06DE29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38100</xdr:colOff>
      <xdr:row>14</xdr:row>
      <xdr:rowOff>114300</xdr:rowOff>
    </xdr:from>
    <xdr:to>
      <xdr:col>19</xdr:col>
      <xdr:colOff>4685</xdr:colOff>
      <xdr:row>18</xdr:row>
      <xdr:rowOff>122632</xdr:rowOff>
    </xdr:to>
    <xdr:pic>
      <xdr:nvPicPr>
        <xdr:cNvPr id="2" name="Picture 1">
          <a:extLst>
            <a:ext uri="{FF2B5EF4-FFF2-40B4-BE49-F238E27FC236}">
              <a16:creationId xmlns:a16="http://schemas.microsoft.com/office/drawing/2014/main" id="{BA9C9388-31D1-0645-BDF7-07522A84FB10}"/>
            </a:ext>
          </a:extLst>
        </xdr:cNvPr>
        <xdr:cNvPicPr>
          <a:picLocks noChangeAspect="1"/>
        </xdr:cNvPicPr>
      </xdr:nvPicPr>
      <xdr:blipFill>
        <a:blip xmlns:r="http://schemas.openxmlformats.org/officeDocument/2006/relationships" r:embed="rId1"/>
        <a:stretch>
          <a:fillRect/>
        </a:stretch>
      </xdr:blipFill>
      <xdr:spPr>
        <a:xfrm>
          <a:off x="14338300" y="3035300"/>
          <a:ext cx="3268585" cy="846532"/>
        </a:xfrm>
        <a:prstGeom prst="rect">
          <a:avLst/>
        </a:prstGeom>
      </xdr:spPr>
    </xdr:pic>
    <xdr:clientData/>
  </xdr:twoCellAnchor>
  <xdr:oneCellAnchor>
    <xdr:from>
      <xdr:col>13</xdr:col>
      <xdr:colOff>544490</xdr:colOff>
      <xdr:row>37</xdr:row>
      <xdr:rowOff>70476</xdr:rowOff>
    </xdr:from>
    <xdr:ext cx="65" cy="172227"/>
    <xdr:sp macro="" textlink="">
      <xdr:nvSpPr>
        <xdr:cNvPr id="8" name="TextBox 7">
          <a:extLst>
            <a:ext uri="{FF2B5EF4-FFF2-40B4-BE49-F238E27FC236}">
              <a16:creationId xmlns:a16="http://schemas.microsoft.com/office/drawing/2014/main" id="{088C9532-956B-4445-82C8-A2F91596F9C6}"/>
            </a:ext>
          </a:extLst>
        </xdr:cNvPr>
        <xdr:cNvSpPr txBox="1"/>
      </xdr:nvSpPr>
      <xdr:spPr>
        <a:xfrm>
          <a:off x="23925190" y="189927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oneCellAnchor>
    <xdr:from>
      <xdr:col>13</xdr:col>
      <xdr:colOff>544490</xdr:colOff>
      <xdr:row>37</xdr:row>
      <xdr:rowOff>70476</xdr:rowOff>
    </xdr:from>
    <xdr:ext cx="65" cy="172227"/>
    <xdr:sp macro="" textlink="">
      <xdr:nvSpPr>
        <xdr:cNvPr id="9" name="TextBox 8">
          <a:extLst>
            <a:ext uri="{FF2B5EF4-FFF2-40B4-BE49-F238E27FC236}">
              <a16:creationId xmlns:a16="http://schemas.microsoft.com/office/drawing/2014/main" id="{D7D5DAB8-44EA-C742-ACE9-2DAA8B1B40CF}"/>
            </a:ext>
          </a:extLst>
        </xdr:cNvPr>
        <xdr:cNvSpPr txBox="1"/>
      </xdr:nvSpPr>
      <xdr:spPr>
        <a:xfrm>
          <a:off x="23925190" y="189927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oneCellAnchor>
    <xdr:from>
      <xdr:col>13</xdr:col>
      <xdr:colOff>544490</xdr:colOff>
      <xdr:row>37</xdr:row>
      <xdr:rowOff>70476</xdr:rowOff>
    </xdr:from>
    <xdr:ext cx="65" cy="172227"/>
    <xdr:sp macro="" textlink="">
      <xdr:nvSpPr>
        <xdr:cNvPr id="10" name="TextBox 9">
          <a:extLst>
            <a:ext uri="{FF2B5EF4-FFF2-40B4-BE49-F238E27FC236}">
              <a16:creationId xmlns:a16="http://schemas.microsoft.com/office/drawing/2014/main" id="{1560661A-45F6-7E4F-9D8B-B6E042F1F0B1}"/>
            </a:ext>
          </a:extLst>
        </xdr:cNvPr>
        <xdr:cNvSpPr txBox="1"/>
      </xdr:nvSpPr>
      <xdr:spPr>
        <a:xfrm>
          <a:off x="23925190" y="189927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oneCellAnchor>
    <xdr:from>
      <xdr:col>13</xdr:col>
      <xdr:colOff>544490</xdr:colOff>
      <xdr:row>37</xdr:row>
      <xdr:rowOff>70476</xdr:rowOff>
    </xdr:from>
    <xdr:ext cx="65" cy="172227"/>
    <xdr:sp macro="" textlink="">
      <xdr:nvSpPr>
        <xdr:cNvPr id="11" name="TextBox 10">
          <a:extLst>
            <a:ext uri="{FF2B5EF4-FFF2-40B4-BE49-F238E27FC236}">
              <a16:creationId xmlns:a16="http://schemas.microsoft.com/office/drawing/2014/main" id="{A6A82B01-1123-AD40-A911-D530A65F8042}"/>
            </a:ext>
          </a:extLst>
        </xdr:cNvPr>
        <xdr:cNvSpPr txBox="1"/>
      </xdr:nvSpPr>
      <xdr:spPr>
        <a:xfrm>
          <a:off x="23925190" y="189927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twoCellAnchor>
    <xdr:from>
      <xdr:col>15</xdr:col>
      <xdr:colOff>0</xdr:colOff>
      <xdr:row>48</xdr:row>
      <xdr:rowOff>0</xdr:rowOff>
    </xdr:from>
    <xdr:to>
      <xdr:col>20</xdr:col>
      <xdr:colOff>524933</xdr:colOff>
      <xdr:row>56</xdr:row>
      <xdr:rowOff>12700</xdr:rowOff>
    </xdr:to>
    <xdr:graphicFrame macro="">
      <xdr:nvGraphicFramePr>
        <xdr:cNvPr id="12" name="Chart 11">
          <a:extLst>
            <a:ext uri="{FF2B5EF4-FFF2-40B4-BE49-F238E27FC236}">
              <a16:creationId xmlns:a16="http://schemas.microsoft.com/office/drawing/2014/main" id="{DA183FE3-9EF3-6045-B19A-ABBAF99C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266700</xdr:colOff>
      <xdr:row>21</xdr:row>
      <xdr:rowOff>25400</xdr:rowOff>
    </xdr:from>
    <xdr:to>
      <xdr:col>20</xdr:col>
      <xdr:colOff>673100</xdr:colOff>
      <xdr:row>24</xdr:row>
      <xdr:rowOff>79956</xdr:rowOff>
    </xdr:to>
    <xdr:pic>
      <xdr:nvPicPr>
        <xdr:cNvPr id="3" name="Picture 2">
          <a:extLst>
            <a:ext uri="{FF2B5EF4-FFF2-40B4-BE49-F238E27FC236}">
              <a16:creationId xmlns:a16="http://schemas.microsoft.com/office/drawing/2014/main" id="{F2B70813-D10A-9E4F-8102-85CC101F9911}"/>
            </a:ext>
          </a:extLst>
        </xdr:cNvPr>
        <xdr:cNvPicPr>
          <a:picLocks noChangeAspect="1"/>
        </xdr:cNvPicPr>
      </xdr:nvPicPr>
      <xdr:blipFill>
        <a:blip xmlns:r="http://schemas.openxmlformats.org/officeDocument/2006/relationships" r:embed="rId1"/>
        <a:stretch>
          <a:fillRect/>
        </a:stretch>
      </xdr:blipFill>
      <xdr:spPr>
        <a:xfrm>
          <a:off x="12179300" y="4381500"/>
          <a:ext cx="1638300" cy="676856"/>
        </a:xfrm>
        <a:prstGeom prst="rect">
          <a:avLst/>
        </a:prstGeom>
      </xdr:spPr>
    </xdr:pic>
    <xdr:clientData/>
  </xdr:twoCellAnchor>
  <xdr:twoCellAnchor editAs="oneCell">
    <xdr:from>
      <xdr:col>18</xdr:col>
      <xdr:colOff>355600</xdr:colOff>
      <xdr:row>12</xdr:row>
      <xdr:rowOff>177800</xdr:rowOff>
    </xdr:from>
    <xdr:to>
      <xdr:col>21</xdr:col>
      <xdr:colOff>355599</xdr:colOff>
      <xdr:row>15</xdr:row>
      <xdr:rowOff>96198</xdr:rowOff>
    </xdr:to>
    <xdr:pic>
      <xdr:nvPicPr>
        <xdr:cNvPr id="4" name="Picture 3">
          <a:extLst>
            <a:ext uri="{FF2B5EF4-FFF2-40B4-BE49-F238E27FC236}">
              <a16:creationId xmlns:a16="http://schemas.microsoft.com/office/drawing/2014/main" id="{9ED62C57-7632-8E4C-AE03-0F7E549FFC06}"/>
            </a:ext>
          </a:extLst>
        </xdr:cNvPr>
        <xdr:cNvPicPr>
          <a:picLocks noChangeAspect="1"/>
        </xdr:cNvPicPr>
      </xdr:nvPicPr>
      <xdr:blipFill>
        <a:blip xmlns:r="http://schemas.openxmlformats.org/officeDocument/2006/relationships" r:embed="rId2"/>
        <a:stretch>
          <a:fillRect/>
        </a:stretch>
      </xdr:blipFill>
      <xdr:spPr>
        <a:xfrm>
          <a:off x="10795000" y="2654300"/>
          <a:ext cx="3822700" cy="553398"/>
        </a:xfrm>
        <a:prstGeom prst="rect">
          <a:avLst/>
        </a:prstGeom>
      </xdr:spPr>
    </xdr:pic>
    <xdr:clientData/>
  </xdr:twoCellAnchor>
  <xdr:twoCellAnchor editAs="oneCell">
    <xdr:from>
      <xdr:col>18</xdr:col>
      <xdr:colOff>381000</xdr:colOff>
      <xdr:row>21</xdr:row>
      <xdr:rowOff>25400</xdr:rowOff>
    </xdr:from>
    <xdr:to>
      <xdr:col>19</xdr:col>
      <xdr:colOff>203200</xdr:colOff>
      <xdr:row>24</xdr:row>
      <xdr:rowOff>66598</xdr:rowOff>
    </xdr:to>
    <xdr:pic>
      <xdr:nvPicPr>
        <xdr:cNvPr id="5" name="Picture 4">
          <a:extLst>
            <a:ext uri="{FF2B5EF4-FFF2-40B4-BE49-F238E27FC236}">
              <a16:creationId xmlns:a16="http://schemas.microsoft.com/office/drawing/2014/main" id="{4615B67E-5F67-BD4A-A495-4F6C797F0F1C}"/>
            </a:ext>
          </a:extLst>
        </xdr:cNvPr>
        <xdr:cNvPicPr>
          <a:picLocks noChangeAspect="1"/>
        </xdr:cNvPicPr>
      </xdr:nvPicPr>
      <xdr:blipFill>
        <a:blip xmlns:r="http://schemas.openxmlformats.org/officeDocument/2006/relationships" r:embed="rId3"/>
        <a:stretch>
          <a:fillRect/>
        </a:stretch>
      </xdr:blipFill>
      <xdr:spPr>
        <a:xfrm>
          <a:off x="10820400" y="4381500"/>
          <a:ext cx="1295400" cy="663498"/>
        </a:xfrm>
        <a:prstGeom prst="rect">
          <a:avLst/>
        </a:prstGeom>
      </xdr:spPr>
    </xdr:pic>
    <xdr:clientData/>
  </xdr:twoCellAnchor>
  <xdr:twoCellAnchor editAs="oneCell">
    <xdr:from>
      <xdr:col>18</xdr:col>
      <xdr:colOff>355600</xdr:colOff>
      <xdr:row>15</xdr:row>
      <xdr:rowOff>50801</xdr:rowOff>
    </xdr:from>
    <xdr:to>
      <xdr:col>20</xdr:col>
      <xdr:colOff>1072147</xdr:colOff>
      <xdr:row>18</xdr:row>
      <xdr:rowOff>18973</xdr:rowOff>
    </xdr:to>
    <xdr:pic>
      <xdr:nvPicPr>
        <xdr:cNvPr id="6" name="Picture 5">
          <a:extLst>
            <a:ext uri="{FF2B5EF4-FFF2-40B4-BE49-F238E27FC236}">
              <a16:creationId xmlns:a16="http://schemas.microsoft.com/office/drawing/2014/main" id="{D8DF7086-0445-714E-8858-836B62936848}"/>
            </a:ext>
          </a:extLst>
        </xdr:cNvPr>
        <xdr:cNvPicPr>
          <a:picLocks noChangeAspect="1"/>
        </xdr:cNvPicPr>
      </xdr:nvPicPr>
      <xdr:blipFill>
        <a:blip xmlns:r="http://schemas.openxmlformats.org/officeDocument/2006/relationships" r:embed="rId4"/>
        <a:stretch>
          <a:fillRect/>
        </a:stretch>
      </xdr:blipFill>
      <xdr:spPr>
        <a:xfrm>
          <a:off x="10795000" y="3162301"/>
          <a:ext cx="3421647" cy="590472"/>
        </a:xfrm>
        <a:prstGeom prst="rect">
          <a:avLst/>
        </a:prstGeom>
      </xdr:spPr>
    </xdr:pic>
    <xdr:clientData/>
  </xdr:twoCellAnchor>
  <xdr:twoCellAnchor editAs="oneCell">
    <xdr:from>
      <xdr:col>20</xdr:col>
      <xdr:colOff>673099</xdr:colOff>
      <xdr:row>21</xdr:row>
      <xdr:rowOff>12700</xdr:rowOff>
    </xdr:from>
    <xdr:to>
      <xdr:col>21</xdr:col>
      <xdr:colOff>665337</xdr:colOff>
      <xdr:row>24</xdr:row>
      <xdr:rowOff>50800</xdr:rowOff>
    </xdr:to>
    <xdr:pic>
      <xdr:nvPicPr>
        <xdr:cNvPr id="7" name="Picture 6">
          <a:extLst>
            <a:ext uri="{FF2B5EF4-FFF2-40B4-BE49-F238E27FC236}">
              <a16:creationId xmlns:a16="http://schemas.microsoft.com/office/drawing/2014/main" id="{481D5411-863F-EA48-8CE1-9E17A7ED2B98}"/>
            </a:ext>
          </a:extLst>
        </xdr:cNvPr>
        <xdr:cNvPicPr>
          <a:picLocks noChangeAspect="1"/>
        </xdr:cNvPicPr>
      </xdr:nvPicPr>
      <xdr:blipFill>
        <a:blip xmlns:r="http://schemas.openxmlformats.org/officeDocument/2006/relationships" r:embed="rId5"/>
        <a:stretch>
          <a:fillRect/>
        </a:stretch>
      </xdr:blipFill>
      <xdr:spPr>
        <a:xfrm>
          <a:off x="13817599" y="4368800"/>
          <a:ext cx="1109839" cy="660400"/>
        </a:xfrm>
        <a:prstGeom prst="rect">
          <a:avLst/>
        </a:prstGeom>
      </xdr:spPr>
    </xdr:pic>
    <xdr:clientData/>
  </xdr:twoCellAnchor>
  <xdr:twoCellAnchor editAs="oneCell">
    <xdr:from>
      <xdr:col>18</xdr:col>
      <xdr:colOff>457200</xdr:colOff>
      <xdr:row>18</xdr:row>
      <xdr:rowOff>12700</xdr:rowOff>
    </xdr:from>
    <xdr:to>
      <xdr:col>20</xdr:col>
      <xdr:colOff>584200</xdr:colOff>
      <xdr:row>19</xdr:row>
      <xdr:rowOff>141931</xdr:rowOff>
    </xdr:to>
    <xdr:pic>
      <xdr:nvPicPr>
        <xdr:cNvPr id="8" name="Picture 7">
          <a:extLst>
            <a:ext uri="{FF2B5EF4-FFF2-40B4-BE49-F238E27FC236}">
              <a16:creationId xmlns:a16="http://schemas.microsoft.com/office/drawing/2014/main" id="{18275271-AAAC-7D44-86B6-338A454D70EE}"/>
            </a:ext>
          </a:extLst>
        </xdr:cNvPr>
        <xdr:cNvPicPr>
          <a:picLocks noChangeAspect="1"/>
        </xdr:cNvPicPr>
      </xdr:nvPicPr>
      <xdr:blipFill>
        <a:blip xmlns:r="http://schemas.openxmlformats.org/officeDocument/2006/relationships" r:embed="rId6"/>
        <a:stretch>
          <a:fillRect/>
        </a:stretch>
      </xdr:blipFill>
      <xdr:spPr>
        <a:xfrm>
          <a:off x="10896600" y="3746500"/>
          <a:ext cx="2832100" cy="345131"/>
        </a:xfrm>
        <a:prstGeom prst="rect">
          <a:avLst/>
        </a:prstGeom>
      </xdr:spPr>
    </xdr:pic>
    <xdr:clientData/>
  </xdr:twoCellAnchor>
  <xdr:twoCellAnchor>
    <xdr:from>
      <xdr:col>18</xdr:col>
      <xdr:colOff>1149684</xdr:colOff>
      <xdr:row>44</xdr:row>
      <xdr:rowOff>13369</xdr:rowOff>
    </xdr:from>
    <xdr:to>
      <xdr:col>22</xdr:col>
      <xdr:colOff>1398838</xdr:colOff>
      <xdr:row>59</xdr:row>
      <xdr:rowOff>2674</xdr:rowOff>
    </xdr:to>
    <xdr:graphicFrame macro="">
      <xdr:nvGraphicFramePr>
        <xdr:cNvPr id="2" name="Chart 1">
          <a:extLst>
            <a:ext uri="{FF2B5EF4-FFF2-40B4-BE49-F238E27FC236}">
              <a16:creationId xmlns:a16="http://schemas.microsoft.com/office/drawing/2014/main" id="{22EF2086-1A11-F349-933A-463DAA314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93580</xdr:colOff>
      <xdr:row>33</xdr:row>
      <xdr:rowOff>120315</xdr:rowOff>
    </xdr:from>
    <xdr:to>
      <xdr:col>27</xdr:col>
      <xdr:colOff>190501</xdr:colOff>
      <xdr:row>42</xdr:row>
      <xdr:rowOff>44449</xdr:rowOff>
    </xdr:to>
    <xdr:graphicFrame macro="">
      <xdr:nvGraphicFramePr>
        <xdr:cNvPr id="9" name="Chart 8">
          <a:extLst>
            <a:ext uri="{FF2B5EF4-FFF2-40B4-BE49-F238E27FC236}">
              <a16:creationId xmlns:a16="http://schemas.microsoft.com/office/drawing/2014/main" id="{34B93C84-E1E1-DC4F-BF4F-74E7FFF06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1256631</xdr:colOff>
      <xdr:row>33</xdr:row>
      <xdr:rowOff>93580</xdr:rowOff>
    </xdr:from>
    <xdr:to>
      <xdr:col>22</xdr:col>
      <xdr:colOff>1286710</xdr:colOff>
      <xdr:row>42</xdr:row>
      <xdr:rowOff>11364</xdr:rowOff>
    </xdr:to>
    <xdr:graphicFrame macro="">
      <xdr:nvGraphicFramePr>
        <xdr:cNvPr id="10" name="Chart 9">
          <a:extLst>
            <a:ext uri="{FF2B5EF4-FFF2-40B4-BE49-F238E27FC236}">
              <a16:creationId xmlns:a16="http://schemas.microsoft.com/office/drawing/2014/main" id="{A0CBFD3C-76EC-1A49-A98C-B5978C944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120316</xdr:colOff>
      <xdr:row>44</xdr:row>
      <xdr:rowOff>13370</xdr:rowOff>
    </xdr:from>
    <xdr:to>
      <xdr:col>27</xdr:col>
      <xdr:colOff>436312</xdr:colOff>
      <xdr:row>59</xdr:row>
      <xdr:rowOff>2675</xdr:rowOff>
    </xdr:to>
    <xdr:graphicFrame macro="">
      <xdr:nvGraphicFramePr>
        <xdr:cNvPr id="11" name="Chart 10">
          <a:extLst>
            <a:ext uri="{FF2B5EF4-FFF2-40B4-BE49-F238E27FC236}">
              <a16:creationId xmlns:a16="http://schemas.microsoft.com/office/drawing/2014/main" id="{6233F492-1D78-2548-A4CF-9C4A1B30D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200025</xdr:colOff>
      <xdr:row>1</xdr:row>
      <xdr:rowOff>6350</xdr:rowOff>
    </xdr:from>
    <xdr:to>
      <xdr:col>11</xdr:col>
      <xdr:colOff>504825</xdr:colOff>
      <xdr:row>15</xdr:row>
      <xdr:rowOff>171450</xdr:rowOff>
    </xdr:to>
    <xdr:graphicFrame macro="">
      <xdr:nvGraphicFramePr>
        <xdr:cNvPr id="2" name="Chart 1">
          <a:extLst>
            <a:ext uri="{FF2B5EF4-FFF2-40B4-BE49-F238E27FC236}">
              <a16:creationId xmlns:a16="http://schemas.microsoft.com/office/drawing/2014/main" id="{DA59CF38-79E1-D14D-99E5-F71C60EB5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104775</xdr:colOff>
      <xdr:row>1</xdr:row>
      <xdr:rowOff>19050</xdr:rowOff>
    </xdr:from>
    <xdr:to>
      <xdr:col>23</xdr:col>
      <xdr:colOff>409575</xdr:colOff>
      <xdr:row>16</xdr:row>
      <xdr:rowOff>0</xdr:rowOff>
    </xdr:to>
    <xdr:graphicFrame macro="">
      <xdr:nvGraphicFramePr>
        <xdr:cNvPr id="3" name="Chart 2">
          <a:extLst>
            <a:ext uri="{FF2B5EF4-FFF2-40B4-BE49-F238E27FC236}">
              <a16:creationId xmlns:a16="http://schemas.microsoft.com/office/drawing/2014/main" id="{D0DF656B-162B-7F4B-9CE8-A8591B61E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73025</xdr:colOff>
      <xdr:row>1</xdr:row>
      <xdr:rowOff>0</xdr:rowOff>
    </xdr:from>
    <xdr:to>
      <xdr:col>35</xdr:col>
      <xdr:colOff>596900</xdr:colOff>
      <xdr:row>16</xdr:row>
      <xdr:rowOff>139700</xdr:rowOff>
    </xdr:to>
    <xdr:graphicFrame macro="">
      <xdr:nvGraphicFramePr>
        <xdr:cNvPr id="4" name="Chart 3">
          <a:extLst>
            <a:ext uri="{FF2B5EF4-FFF2-40B4-BE49-F238E27FC236}">
              <a16:creationId xmlns:a16="http://schemas.microsoft.com/office/drawing/2014/main" id="{16B9F564-5DB9-9547-8725-A411FEF3F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0</xdr:colOff>
      <xdr:row>1</xdr:row>
      <xdr:rowOff>0</xdr:rowOff>
    </xdr:from>
    <xdr:to>
      <xdr:col>48</xdr:col>
      <xdr:colOff>523875</xdr:colOff>
      <xdr:row>16</xdr:row>
      <xdr:rowOff>139700</xdr:rowOff>
    </xdr:to>
    <xdr:graphicFrame macro="">
      <xdr:nvGraphicFramePr>
        <xdr:cNvPr id="5" name="Chart 4">
          <a:extLst>
            <a:ext uri="{FF2B5EF4-FFF2-40B4-BE49-F238E27FC236}">
              <a16:creationId xmlns:a16="http://schemas.microsoft.com/office/drawing/2014/main" id="{DE3F61C1-16B7-5D44-9C01-9698E3DAF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sahilpandey/Downloads/OP_TotalWaitingTimeDataset_2021to2024_v6.xlsx" TargetMode="External"/><Relationship Id="rId1" Type="http://schemas.openxmlformats.org/officeDocument/2006/relationships/externalLinkPath" Target="/Users/sahilpandey/Downloads/OP_TotalWaitingTimeDataset_2021to2024_v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ne-Sample t-test_CI"/>
      <sheetName val="Paired t-test_CI"/>
      <sheetName val="Summary(Specialty)"/>
      <sheetName val="Descriptive Statistics"/>
      <sheetName val="Visualisations"/>
      <sheetName val="Visualisations-1"/>
      <sheetName val="Sheet7"/>
      <sheetName val="18+ Months Waiting"/>
      <sheetName val="Pivot-Specialty"/>
      <sheetName val="Specialty-wise"/>
      <sheetName val="Hospital-wise"/>
    </sheetNames>
    <sheetDataSet>
      <sheetData sheetId="0"/>
      <sheetData sheetId="1"/>
      <sheetData sheetId="2">
        <row r="1">
          <cell r="BB1" t="str">
            <v>Paediatric Neurology</v>
          </cell>
          <cell r="BF1" t="str">
            <v>Paediatric Urology</v>
          </cell>
          <cell r="BR1" t="str">
            <v>Small Volume Specialties</v>
          </cell>
        </row>
        <row r="2">
          <cell r="A2">
            <v>44315</v>
          </cell>
          <cell r="BB2">
            <v>1185</v>
          </cell>
          <cell r="BF2">
            <v>1056</v>
          </cell>
          <cell r="BR2">
            <v>20</v>
          </cell>
        </row>
        <row r="3">
          <cell r="A3">
            <v>44329</v>
          </cell>
          <cell r="BB3">
            <v>1203</v>
          </cell>
          <cell r="BF3">
            <v>1053</v>
          </cell>
          <cell r="BR3">
            <v>19</v>
          </cell>
        </row>
        <row r="4">
          <cell r="A4">
            <v>44406</v>
          </cell>
          <cell r="BB4">
            <v>1288</v>
          </cell>
          <cell r="BF4">
            <v>1121</v>
          </cell>
          <cell r="BR4">
            <v>184</v>
          </cell>
        </row>
        <row r="5">
          <cell r="A5">
            <v>44434</v>
          </cell>
          <cell r="BB5">
            <v>1281</v>
          </cell>
          <cell r="BF5">
            <v>1196</v>
          </cell>
          <cell r="BR5">
            <v>168</v>
          </cell>
        </row>
        <row r="6">
          <cell r="A6">
            <v>44469</v>
          </cell>
          <cell r="BB6">
            <v>1250</v>
          </cell>
          <cell r="BF6">
            <v>1207</v>
          </cell>
          <cell r="BR6">
            <v>167</v>
          </cell>
        </row>
        <row r="7">
          <cell r="A7">
            <v>44497</v>
          </cell>
          <cell r="BB7">
            <v>1229</v>
          </cell>
          <cell r="BF7">
            <v>1192</v>
          </cell>
          <cell r="BR7">
            <v>187</v>
          </cell>
        </row>
        <row r="8">
          <cell r="A8">
            <v>44525</v>
          </cell>
          <cell r="BB8">
            <v>1219</v>
          </cell>
          <cell r="BF8">
            <v>1216</v>
          </cell>
          <cell r="BR8">
            <v>221</v>
          </cell>
        </row>
        <row r="9">
          <cell r="A9">
            <v>44553</v>
          </cell>
          <cell r="BB9">
            <v>1227</v>
          </cell>
          <cell r="BF9">
            <v>1224</v>
          </cell>
          <cell r="BR9">
            <v>280</v>
          </cell>
        </row>
        <row r="10">
          <cell r="A10">
            <v>44588</v>
          </cell>
          <cell r="BB10">
            <v>1260</v>
          </cell>
          <cell r="BF10">
            <v>1235</v>
          </cell>
          <cell r="BR10">
            <v>243</v>
          </cell>
        </row>
        <row r="11">
          <cell r="A11">
            <v>44616</v>
          </cell>
          <cell r="BB11">
            <v>1267</v>
          </cell>
          <cell r="BF11">
            <v>1246</v>
          </cell>
          <cell r="BR11">
            <v>232</v>
          </cell>
        </row>
        <row r="12">
          <cell r="A12">
            <v>44651</v>
          </cell>
          <cell r="BB12">
            <v>1276</v>
          </cell>
          <cell r="BF12">
            <v>1285</v>
          </cell>
          <cell r="BR12">
            <v>187</v>
          </cell>
        </row>
        <row r="13">
          <cell r="A13">
            <v>44679</v>
          </cell>
          <cell r="BB13">
            <v>1348</v>
          </cell>
          <cell r="BF13">
            <v>1283</v>
          </cell>
          <cell r="BR13">
            <v>194</v>
          </cell>
        </row>
        <row r="14">
          <cell r="A14">
            <v>44707</v>
          </cell>
          <cell r="BB14">
            <v>1337</v>
          </cell>
          <cell r="BF14">
            <v>1304</v>
          </cell>
          <cell r="BR14">
            <v>212</v>
          </cell>
        </row>
        <row r="15">
          <cell r="A15">
            <v>44742</v>
          </cell>
          <cell r="BB15">
            <v>1271</v>
          </cell>
          <cell r="BF15">
            <v>1312</v>
          </cell>
          <cell r="BR15">
            <v>187</v>
          </cell>
        </row>
        <row r="16">
          <cell r="A16">
            <v>44770</v>
          </cell>
          <cell r="BB16">
            <v>1263</v>
          </cell>
          <cell r="BF16">
            <v>1245</v>
          </cell>
          <cell r="BR16">
            <v>178</v>
          </cell>
        </row>
        <row r="17">
          <cell r="A17">
            <v>44798</v>
          </cell>
          <cell r="BB17">
            <v>1197</v>
          </cell>
          <cell r="BF17">
            <v>1235</v>
          </cell>
          <cell r="BR17">
            <v>198</v>
          </cell>
        </row>
        <row r="18">
          <cell r="A18">
            <v>44833</v>
          </cell>
          <cell r="BB18">
            <v>1227</v>
          </cell>
          <cell r="BF18">
            <v>1198</v>
          </cell>
          <cell r="BR18">
            <v>197</v>
          </cell>
        </row>
        <row r="19">
          <cell r="A19">
            <v>44861</v>
          </cell>
          <cell r="BB19">
            <v>1211</v>
          </cell>
          <cell r="BF19">
            <v>1161</v>
          </cell>
          <cell r="BR19">
            <v>221</v>
          </cell>
        </row>
        <row r="20">
          <cell r="A20">
            <v>44889</v>
          </cell>
          <cell r="BB20">
            <v>1136</v>
          </cell>
          <cell r="BF20">
            <v>1133</v>
          </cell>
          <cell r="BR20">
            <v>242</v>
          </cell>
        </row>
        <row r="21">
          <cell r="A21">
            <v>44917</v>
          </cell>
          <cell r="BB21">
            <v>1219</v>
          </cell>
          <cell r="BF21">
            <v>1187</v>
          </cell>
          <cell r="BR21">
            <v>223</v>
          </cell>
        </row>
        <row r="22">
          <cell r="A22">
            <v>44952</v>
          </cell>
          <cell r="BB22">
            <v>1208</v>
          </cell>
          <cell r="BF22">
            <v>1204</v>
          </cell>
          <cell r="BR22">
            <v>206</v>
          </cell>
        </row>
        <row r="23">
          <cell r="A23">
            <v>44980</v>
          </cell>
          <cell r="BB23">
            <v>1295</v>
          </cell>
          <cell r="BF23">
            <v>1109</v>
          </cell>
          <cell r="BR23">
            <v>201</v>
          </cell>
        </row>
        <row r="24">
          <cell r="A24">
            <v>45015</v>
          </cell>
          <cell r="BB24">
            <v>1319</v>
          </cell>
          <cell r="BF24">
            <v>1096</v>
          </cell>
          <cell r="BR24">
            <v>222</v>
          </cell>
        </row>
        <row r="25">
          <cell r="A25">
            <v>45043</v>
          </cell>
          <cell r="BB25">
            <v>1182</v>
          </cell>
          <cell r="BF25">
            <v>1064</v>
          </cell>
          <cell r="BR25">
            <v>214</v>
          </cell>
        </row>
        <row r="26">
          <cell r="A26">
            <v>45071</v>
          </cell>
          <cell r="BB26">
            <v>1136</v>
          </cell>
          <cell r="BF26">
            <v>1077</v>
          </cell>
          <cell r="BR26">
            <v>254</v>
          </cell>
        </row>
        <row r="27">
          <cell r="A27">
            <v>45106</v>
          </cell>
          <cell r="BB27">
            <v>1117</v>
          </cell>
          <cell r="BF27">
            <v>1103</v>
          </cell>
          <cell r="BR27">
            <v>207</v>
          </cell>
        </row>
        <row r="28">
          <cell r="A28">
            <v>45134</v>
          </cell>
          <cell r="BB28">
            <v>1093</v>
          </cell>
          <cell r="BF28">
            <v>1087</v>
          </cell>
          <cell r="BR28">
            <v>239</v>
          </cell>
        </row>
        <row r="29">
          <cell r="A29">
            <v>45169</v>
          </cell>
          <cell r="BB29">
            <v>1080</v>
          </cell>
          <cell r="BF29">
            <v>1049</v>
          </cell>
          <cell r="BR29">
            <v>239</v>
          </cell>
        </row>
        <row r="30">
          <cell r="A30">
            <v>45197</v>
          </cell>
          <cell r="BB30">
            <v>1098</v>
          </cell>
          <cell r="BF30">
            <v>1056</v>
          </cell>
          <cell r="BR30">
            <v>242</v>
          </cell>
        </row>
        <row r="31">
          <cell r="A31">
            <v>45225</v>
          </cell>
          <cell r="BB31">
            <v>1079</v>
          </cell>
          <cell r="BF31">
            <v>1061</v>
          </cell>
          <cell r="BR31">
            <v>238</v>
          </cell>
        </row>
        <row r="32">
          <cell r="A32">
            <v>45260</v>
          </cell>
          <cell r="BB32">
            <v>1090</v>
          </cell>
          <cell r="BF32">
            <v>1084</v>
          </cell>
          <cell r="BR32">
            <v>259</v>
          </cell>
        </row>
        <row r="33">
          <cell r="A33">
            <v>45288</v>
          </cell>
          <cell r="BB33">
            <v>1105</v>
          </cell>
          <cell r="BF33">
            <v>1106</v>
          </cell>
          <cell r="BR33">
            <v>194</v>
          </cell>
        </row>
        <row r="34">
          <cell r="A34">
            <v>45316</v>
          </cell>
          <cell r="BB34">
            <v>1152</v>
          </cell>
          <cell r="BF34">
            <v>1135</v>
          </cell>
          <cell r="BR34">
            <v>1446</v>
          </cell>
        </row>
        <row r="35">
          <cell r="A35">
            <v>45351</v>
          </cell>
          <cell r="BB35">
            <v>1296</v>
          </cell>
          <cell r="BF35">
            <v>1271</v>
          </cell>
          <cell r="BR35">
            <v>1353</v>
          </cell>
        </row>
        <row r="36">
          <cell r="A36">
            <v>45379</v>
          </cell>
          <cell r="BB36">
            <v>1322</v>
          </cell>
          <cell r="BF36">
            <v>1366</v>
          </cell>
          <cell r="BR36">
            <v>1332</v>
          </cell>
        </row>
        <row r="37">
          <cell r="A37">
            <v>45407</v>
          </cell>
          <cell r="BB37">
            <v>1322</v>
          </cell>
          <cell r="BF37">
            <v>1445</v>
          </cell>
          <cell r="BR37">
            <v>1322</v>
          </cell>
        </row>
        <row r="38">
          <cell r="A38">
            <v>45442</v>
          </cell>
          <cell r="BB38">
            <v>1410</v>
          </cell>
          <cell r="BF38">
            <v>1564</v>
          </cell>
          <cell r="BR38">
            <v>1337</v>
          </cell>
        </row>
        <row r="39">
          <cell r="A39">
            <v>45470</v>
          </cell>
          <cell r="BB39">
            <v>1438</v>
          </cell>
          <cell r="BF39">
            <v>1612</v>
          </cell>
          <cell r="BR39">
            <v>1374</v>
          </cell>
        </row>
        <row r="40">
          <cell r="A40">
            <v>45498</v>
          </cell>
          <cell r="BB40">
            <v>1477</v>
          </cell>
          <cell r="BF40">
            <v>1685</v>
          </cell>
          <cell r="BR40">
            <v>1292</v>
          </cell>
        </row>
        <row r="41">
          <cell r="A41">
            <v>45533</v>
          </cell>
          <cell r="BB41">
            <v>1525</v>
          </cell>
          <cell r="BF41">
            <v>1760</v>
          </cell>
          <cell r="BR41">
            <v>1340</v>
          </cell>
        </row>
        <row r="42">
          <cell r="A42">
            <v>45561</v>
          </cell>
          <cell r="BB42">
            <v>1570</v>
          </cell>
          <cell r="BF42">
            <v>1884</v>
          </cell>
          <cell r="BR42">
            <v>1319</v>
          </cell>
        </row>
        <row r="43">
          <cell r="A43">
            <v>45596</v>
          </cell>
          <cell r="BB43">
            <v>1663</v>
          </cell>
          <cell r="BF43">
            <v>1939</v>
          </cell>
          <cell r="BR43">
            <v>1228</v>
          </cell>
        </row>
      </sheetData>
      <sheetData sheetId="3"/>
      <sheetData sheetId="4"/>
      <sheetData sheetId="5"/>
      <sheetData sheetId="6">
        <row r="4">
          <cell r="C4" t="str">
            <v>Otolaryngology (ENT)</v>
          </cell>
          <cell r="D4" t="str">
            <v>Dermatology</v>
          </cell>
          <cell r="E4" t="str">
            <v>General Surgery</v>
          </cell>
          <cell r="F4" t="str">
            <v>Ophthalmology</v>
          </cell>
          <cell r="G4" t="str">
            <v>Urology</v>
          </cell>
          <cell r="H4" t="str">
            <v>General Medicine</v>
          </cell>
          <cell r="I4" t="str">
            <v>Cardiology</v>
          </cell>
          <cell r="J4" t="str">
            <v>Paediatrics</v>
          </cell>
          <cell r="K4" t="str">
            <v>Orthopaedics</v>
          </cell>
          <cell r="L4" t="str">
            <v>Rheumatology</v>
          </cell>
        </row>
        <row r="5">
          <cell r="C5">
            <v>67593</v>
          </cell>
          <cell r="D5">
            <v>45335</v>
          </cell>
          <cell r="E5">
            <v>45492</v>
          </cell>
          <cell r="F5">
            <v>47070</v>
          </cell>
          <cell r="G5">
            <v>33781</v>
          </cell>
          <cell r="H5">
            <v>21897</v>
          </cell>
          <cell r="I5">
            <v>30926</v>
          </cell>
          <cell r="J5">
            <v>12939</v>
          </cell>
          <cell r="K5">
            <v>72987</v>
          </cell>
          <cell r="L5">
            <v>20949</v>
          </cell>
        </row>
        <row r="6">
          <cell r="C6">
            <v>67511</v>
          </cell>
          <cell r="D6">
            <v>45361</v>
          </cell>
          <cell r="E6">
            <v>45418</v>
          </cell>
          <cell r="F6">
            <v>47037</v>
          </cell>
          <cell r="G6">
            <v>33709</v>
          </cell>
          <cell r="H6">
            <v>22101</v>
          </cell>
          <cell r="I6">
            <v>31068</v>
          </cell>
          <cell r="J6">
            <v>13065</v>
          </cell>
          <cell r="K6">
            <v>72261</v>
          </cell>
          <cell r="L6">
            <v>20857</v>
          </cell>
        </row>
        <row r="7">
          <cell r="C7">
            <v>68800</v>
          </cell>
          <cell r="D7">
            <v>48740</v>
          </cell>
          <cell r="E7">
            <v>47422</v>
          </cell>
          <cell r="F7">
            <v>48403</v>
          </cell>
          <cell r="G7">
            <v>34755</v>
          </cell>
          <cell r="H7">
            <v>21098</v>
          </cell>
          <cell r="I7">
            <v>32982</v>
          </cell>
          <cell r="J7">
            <v>13686</v>
          </cell>
          <cell r="K7">
            <v>74362</v>
          </cell>
          <cell r="L7">
            <v>20804</v>
          </cell>
        </row>
        <row r="8">
          <cell r="C8">
            <v>67153</v>
          </cell>
          <cell r="D8">
            <v>48597</v>
          </cell>
          <cell r="E8">
            <v>47163</v>
          </cell>
          <cell r="F8">
            <v>47798</v>
          </cell>
          <cell r="G8">
            <v>34767</v>
          </cell>
          <cell r="H8">
            <v>21136</v>
          </cell>
          <cell r="I8">
            <v>33304</v>
          </cell>
          <cell r="J8">
            <v>14205</v>
          </cell>
          <cell r="K8">
            <v>74379</v>
          </cell>
          <cell r="L8">
            <v>20635</v>
          </cell>
        </row>
        <row r="9">
          <cell r="C9">
            <v>66548</v>
          </cell>
          <cell r="D9">
            <v>48325</v>
          </cell>
          <cell r="E9">
            <v>47519</v>
          </cell>
          <cell r="F9">
            <v>47603</v>
          </cell>
          <cell r="G9">
            <v>34280</v>
          </cell>
          <cell r="H9">
            <v>21453</v>
          </cell>
          <cell r="I9">
            <v>33702</v>
          </cell>
          <cell r="J9">
            <v>14422</v>
          </cell>
          <cell r="K9">
            <v>74684</v>
          </cell>
          <cell r="L9">
            <v>20126</v>
          </cell>
        </row>
        <row r="10">
          <cell r="C10">
            <v>64297</v>
          </cell>
          <cell r="D10">
            <v>47144</v>
          </cell>
          <cell r="E10">
            <v>47157</v>
          </cell>
          <cell r="F10">
            <v>47459</v>
          </cell>
          <cell r="G10">
            <v>33616</v>
          </cell>
          <cell r="H10">
            <v>20112</v>
          </cell>
          <cell r="I10">
            <v>34083</v>
          </cell>
          <cell r="J10">
            <v>14680</v>
          </cell>
          <cell r="K10">
            <v>74138</v>
          </cell>
          <cell r="L10">
            <v>19695</v>
          </cell>
        </row>
        <row r="11">
          <cell r="C11">
            <v>63175</v>
          </cell>
          <cell r="D11">
            <v>45183</v>
          </cell>
          <cell r="E11">
            <v>46630</v>
          </cell>
          <cell r="F11">
            <v>46187</v>
          </cell>
          <cell r="G11">
            <v>33263</v>
          </cell>
          <cell r="H11">
            <v>20130</v>
          </cell>
          <cell r="I11">
            <v>34203</v>
          </cell>
          <cell r="J11">
            <v>15038</v>
          </cell>
          <cell r="K11">
            <v>73418</v>
          </cell>
          <cell r="L11">
            <v>19426</v>
          </cell>
        </row>
        <row r="12">
          <cell r="C12">
            <v>60971</v>
          </cell>
          <cell r="D12">
            <v>43579</v>
          </cell>
          <cell r="E12">
            <v>44726</v>
          </cell>
          <cell r="F12">
            <v>44755</v>
          </cell>
          <cell r="G12">
            <v>31928</v>
          </cell>
          <cell r="H12">
            <v>19394</v>
          </cell>
          <cell r="I12">
            <v>33267</v>
          </cell>
          <cell r="J12">
            <v>15077</v>
          </cell>
          <cell r="K12">
            <v>71549</v>
          </cell>
          <cell r="L12">
            <v>18705</v>
          </cell>
        </row>
        <row r="13">
          <cell r="C13">
            <v>61418</v>
          </cell>
          <cell r="D13">
            <v>42886</v>
          </cell>
          <cell r="E13">
            <v>45788</v>
          </cell>
          <cell r="F13">
            <v>44781</v>
          </cell>
          <cell r="G13">
            <v>32292</v>
          </cell>
          <cell r="H13">
            <v>19695</v>
          </cell>
          <cell r="I13">
            <v>34121</v>
          </cell>
          <cell r="J13">
            <v>15772</v>
          </cell>
          <cell r="K13">
            <v>71994</v>
          </cell>
          <cell r="L13">
            <v>18699</v>
          </cell>
        </row>
        <row r="14">
          <cell r="C14">
            <v>61925</v>
          </cell>
          <cell r="D14">
            <v>42885</v>
          </cell>
          <cell r="E14">
            <v>46219</v>
          </cell>
          <cell r="F14">
            <v>44389</v>
          </cell>
          <cell r="G14">
            <v>32020</v>
          </cell>
          <cell r="H14">
            <v>20015</v>
          </cell>
          <cell r="I14">
            <v>34040</v>
          </cell>
          <cell r="J14">
            <v>16571</v>
          </cell>
          <cell r="K14">
            <v>71925</v>
          </cell>
          <cell r="L14">
            <v>18448</v>
          </cell>
        </row>
        <row r="15">
          <cell r="C15">
            <v>60633</v>
          </cell>
          <cell r="D15">
            <v>42776</v>
          </cell>
          <cell r="E15">
            <v>45536</v>
          </cell>
          <cell r="F15">
            <v>44083</v>
          </cell>
          <cell r="G15">
            <v>32058</v>
          </cell>
          <cell r="H15">
            <v>20252</v>
          </cell>
          <cell r="I15">
            <v>33904</v>
          </cell>
          <cell r="J15">
            <v>17241</v>
          </cell>
          <cell r="K15">
            <v>71759</v>
          </cell>
          <cell r="L15">
            <v>17990</v>
          </cell>
        </row>
        <row r="16">
          <cell r="C16">
            <v>59543</v>
          </cell>
          <cell r="D16">
            <v>43237</v>
          </cell>
          <cell r="E16">
            <v>44973</v>
          </cell>
          <cell r="F16">
            <v>43966</v>
          </cell>
          <cell r="G16">
            <v>31679</v>
          </cell>
          <cell r="H16">
            <v>20782</v>
          </cell>
          <cell r="I16">
            <v>33143</v>
          </cell>
          <cell r="J16">
            <v>17728</v>
          </cell>
          <cell r="K16">
            <v>71759</v>
          </cell>
          <cell r="L16">
            <v>17898</v>
          </cell>
        </row>
        <row r="17">
          <cell r="C17">
            <v>58904</v>
          </cell>
          <cell r="D17">
            <v>42818</v>
          </cell>
          <cell r="E17">
            <v>44675</v>
          </cell>
          <cell r="F17">
            <v>44059</v>
          </cell>
          <cell r="G17">
            <v>31403</v>
          </cell>
          <cell r="H17">
            <v>20978</v>
          </cell>
          <cell r="I17">
            <v>33460</v>
          </cell>
          <cell r="J17">
            <v>17813</v>
          </cell>
          <cell r="K17">
            <v>70331</v>
          </cell>
          <cell r="L17">
            <v>18077</v>
          </cell>
        </row>
        <row r="18">
          <cell r="C18">
            <v>57531</v>
          </cell>
          <cell r="D18">
            <v>43119</v>
          </cell>
          <cell r="E18">
            <v>44196</v>
          </cell>
          <cell r="F18">
            <v>43537</v>
          </cell>
          <cell r="G18">
            <v>30683</v>
          </cell>
          <cell r="H18">
            <v>20989</v>
          </cell>
          <cell r="I18">
            <v>32789</v>
          </cell>
          <cell r="J18">
            <v>18181</v>
          </cell>
          <cell r="K18">
            <v>70646</v>
          </cell>
          <cell r="L18">
            <v>17884</v>
          </cell>
        </row>
        <row r="19">
          <cell r="C19">
            <v>58039</v>
          </cell>
          <cell r="D19">
            <v>43722</v>
          </cell>
          <cell r="E19">
            <v>43861</v>
          </cell>
          <cell r="F19">
            <v>43162</v>
          </cell>
          <cell r="G19">
            <v>30600</v>
          </cell>
          <cell r="H19">
            <v>21175</v>
          </cell>
          <cell r="I19">
            <v>33376</v>
          </cell>
          <cell r="J19">
            <v>18192</v>
          </cell>
          <cell r="K19">
            <v>71011</v>
          </cell>
          <cell r="L19">
            <v>18210</v>
          </cell>
        </row>
        <row r="20">
          <cell r="C20">
            <v>56417</v>
          </cell>
          <cell r="D20">
            <v>44254</v>
          </cell>
          <cell r="E20">
            <v>44038</v>
          </cell>
          <cell r="F20">
            <v>42957</v>
          </cell>
          <cell r="G20">
            <v>30106</v>
          </cell>
          <cell r="H20">
            <v>21606</v>
          </cell>
          <cell r="I20">
            <v>33529</v>
          </cell>
          <cell r="J20">
            <v>18272</v>
          </cell>
          <cell r="K20">
            <v>71693</v>
          </cell>
          <cell r="L20">
            <v>18256</v>
          </cell>
        </row>
        <row r="21">
          <cell r="C21">
            <v>56524</v>
          </cell>
          <cell r="D21">
            <v>44782</v>
          </cell>
          <cell r="E21">
            <v>43045</v>
          </cell>
          <cell r="F21">
            <v>40752</v>
          </cell>
          <cell r="G21">
            <v>29561</v>
          </cell>
          <cell r="H21">
            <v>21501</v>
          </cell>
          <cell r="I21">
            <v>33823</v>
          </cell>
          <cell r="J21">
            <v>18293</v>
          </cell>
          <cell r="K21">
            <v>71028</v>
          </cell>
          <cell r="L21">
            <v>18106</v>
          </cell>
        </row>
        <row r="22">
          <cell r="C22">
            <v>54494</v>
          </cell>
          <cell r="D22">
            <v>44265</v>
          </cell>
          <cell r="E22">
            <v>42040</v>
          </cell>
          <cell r="F22">
            <v>39685</v>
          </cell>
          <cell r="G22">
            <v>28463</v>
          </cell>
          <cell r="H22">
            <v>21544</v>
          </cell>
          <cell r="I22">
            <v>34103</v>
          </cell>
          <cell r="J22">
            <v>18336</v>
          </cell>
          <cell r="K22">
            <v>69145</v>
          </cell>
          <cell r="L22">
            <v>17792</v>
          </cell>
        </row>
        <row r="23">
          <cell r="C23">
            <v>52343</v>
          </cell>
          <cell r="D23">
            <v>43940</v>
          </cell>
          <cell r="E23">
            <v>40803</v>
          </cell>
          <cell r="F23">
            <v>39198</v>
          </cell>
          <cell r="G23">
            <v>28273</v>
          </cell>
          <cell r="H23">
            <v>21143</v>
          </cell>
          <cell r="I23">
            <v>33387</v>
          </cell>
          <cell r="J23">
            <v>18737</v>
          </cell>
          <cell r="K23">
            <v>67334</v>
          </cell>
          <cell r="L23">
            <v>17660</v>
          </cell>
        </row>
        <row r="24">
          <cell r="C24">
            <v>50875</v>
          </cell>
          <cell r="D24">
            <v>42751</v>
          </cell>
          <cell r="E24">
            <v>37880</v>
          </cell>
          <cell r="F24">
            <v>37901</v>
          </cell>
          <cell r="G24">
            <v>27098</v>
          </cell>
          <cell r="H24">
            <v>19875</v>
          </cell>
          <cell r="I24">
            <v>32107</v>
          </cell>
          <cell r="J24">
            <v>18944</v>
          </cell>
          <cell r="K24">
            <v>66478</v>
          </cell>
          <cell r="L24">
            <v>17055</v>
          </cell>
        </row>
        <row r="25">
          <cell r="C25">
            <v>51807</v>
          </cell>
          <cell r="D25">
            <v>42768</v>
          </cell>
          <cell r="E25">
            <v>37503</v>
          </cell>
          <cell r="F25">
            <v>37629</v>
          </cell>
          <cell r="G25">
            <v>26815</v>
          </cell>
          <cell r="H25">
            <v>20174</v>
          </cell>
          <cell r="I25">
            <v>32722</v>
          </cell>
          <cell r="J25">
            <v>19630</v>
          </cell>
          <cell r="K25">
            <v>67938</v>
          </cell>
          <cell r="L25">
            <v>16834</v>
          </cell>
        </row>
        <row r="26">
          <cell r="C26">
            <v>51907</v>
          </cell>
          <cell r="D26">
            <v>43640</v>
          </cell>
          <cell r="E26">
            <v>37645</v>
          </cell>
          <cell r="F26">
            <v>37829</v>
          </cell>
          <cell r="G26">
            <v>27162</v>
          </cell>
          <cell r="H26">
            <v>20572</v>
          </cell>
          <cell r="I26">
            <v>33796</v>
          </cell>
          <cell r="J26">
            <v>20683</v>
          </cell>
          <cell r="K26">
            <v>68487</v>
          </cell>
          <cell r="L26">
            <v>16522</v>
          </cell>
        </row>
        <row r="27">
          <cell r="C27">
            <v>50580</v>
          </cell>
          <cell r="D27">
            <v>44510</v>
          </cell>
          <cell r="E27">
            <v>37152</v>
          </cell>
          <cell r="F27">
            <v>37673</v>
          </cell>
          <cell r="G27">
            <v>26583</v>
          </cell>
          <cell r="H27">
            <v>20986</v>
          </cell>
          <cell r="I27">
            <v>34760</v>
          </cell>
          <cell r="J27">
            <v>21336</v>
          </cell>
          <cell r="K27">
            <v>67697</v>
          </cell>
          <cell r="L27">
            <v>15899</v>
          </cell>
        </row>
        <row r="28">
          <cell r="C28">
            <v>50401</v>
          </cell>
          <cell r="D28">
            <v>44797</v>
          </cell>
          <cell r="E28">
            <v>37126</v>
          </cell>
          <cell r="F28">
            <v>37613</v>
          </cell>
          <cell r="G28">
            <v>26812</v>
          </cell>
          <cell r="H28">
            <v>21373</v>
          </cell>
          <cell r="I28">
            <v>34846</v>
          </cell>
          <cell r="J28">
            <v>21744</v>
          </cell>
          <cell r="K28">
            <v>66871</v>
          </cell>
          <cell r="L28">
            <v>15751</v>
          </cell>
        </row>
        <row r="29">
          <cell r="C29">
            <v>50455</v>
          </cell>
          <cell r="D29">
            <v>45982</v>
          </cell>
          <cell r="E29">
            <v>36868</v>
          </cell>
          <cell r="F29">
            <v>37738</v>
          </cell>
          <cell r="G29">
            <v>26669</v>
          </cell>
          <cell r="H29">
            <v>21504</v>
          </cell>
          <cell r="I29">
            <v>35149</v>
          </cell>
          <cell r="J29">
            <v>21905</v>
          </cell>
          <cell r="K29">
            <v>67656</v>
          </cell>
          <cell r="L29">
            <v>15817</v>
          </cell>
        </row>
        <row r="30">
          <cell r="C30">
            <v>48843</v>
          </cell>
          <cell r="D30">
            <v>47408</v>
          </cell>
          <cell r="E30">
            <v>37192</v>
          </cell>
          <cell r="F30">
            <v>37641</v>
          </cell>
          <cell r="G30">
            <v>25613</v>
          </cell>
          <cell r="H30">
            <v>19134</v>
          </cell>
          <cell r="I30">
            <v>37023</v>
          </cell>
          <cell r="J30">
            <v>21521</v>
          </cell>
          <cell r="K30">
            <v>67851</v>
          </cell>
          <cell r="L30">
            <v>15754</v>
          </cell>
        </row>
        <row r="31">
          <cell r="C31">
            <v>48984</v>
          </cell>
          <cell r="D31">
            <v>48755</v>
          </cell>
          <cell r="E31">
            <v>37637</v>
          </cell>
          <cell r="F31">
            <v>37554</v>
          </cell>
          <cell r="G31">
            <v>25245</v>
          </cell>
          <cell r="H31">
            <v>18972</v>
          </cell>
          <cell r="I31">
            <v>36664</v>
          </cell>
          <cell r="J31">
            <v>21189</v>
          </cell>
          <cell r="K31">
            <v>67969</v>
          </cell>
          <cell r="L31">
            <v>15759</v>
          </cell>
        </row>
        <row r="32">
          <cell r="C32">
            <v>47549</v>
          </cell>
          <cell r="D32">
            <v>49591</v>
          </cell>
          <cell r="E32">
            <v>37329</v>
          </cell>
          <cell r="F32">
            <v>36911</v>
          </cell>
          <cell r="G32">
            <v>25477</v>
          </cell>
          <cell r="H32">
            <v>19137</v>
          </cell>
          <cell r="I32">
            <v>36675</v>
          </cell>
          <cell r="J32">
            <v>21142</v>
          </cell>
          <cell r="K32">
            <v>68537</v>
          </cell>
          <cell r="L32">
            <v>15840</v>
          </cell>
        </row>
        <row r="33">
          <cell r="C33">
            <v>46367</v>
          </cell>
          <cell r="D33">
            <v>50703</v>
          </cell>
          <cell r="E33">
            <v>36269</v>
          </cell>
          <cell r="F33">
            <v>37318</v>
          </cell>
          <cell r="G33">
            <v>24826</v>
          </cell>
          <cell r="H33">
            <v>18343</v>
          </cell>
          <cell r="I33">
            <v>37300</v>
          </cell>
          <cell r="J33">
            <v>21172</v>
          </cell>
          <cell r="K33">
            <v>68673</v>
          </cell>
          <cell r="L33">
            <v>15605</v>
          </cell>
        </row>
        <row r="34">
          <cell r="C34">
            <v>44779</v>
          </cell>
          <cell r="D34">
            <v>52061</v>
          </cell>
          <cell r="E34">
            <v>35221</v>
          </cell>
          <cell r="F34">
            <v>37419</v>
          </cell>
          <cell r="G34">
            <v>24492</v>
          </cell>
          <cell r="H34">
            <v>17456</v>
          </cell>
          <cell r="I34">
            <v>36687</v>
          </cell>
          <cell r="J34">
            <v>20268</v>
          </cell>
          <cell r="K34">
            <v>68603</v>
          </cell>
          <cell r="L34">
            <v>14649</v>
          </cell>
        </row>
        <row r="35">
          <cell r="C35">
            <v>43799</v>
          </cell>
          <cell r="D35">
            <v>51762</v>
          </cell>
          <cell r="E35">
            <v>34098</v>
          </cell>
          <cell r="F35">
            <v>37014</v>
          </cell>
          <cell r="G35">
            <v>24271</v>
          </cell>
          <cell r="H35">
            <v>15879</v>
          </cell>
          <cell r="I35">
            <v>36557</v>
          </cell>
          <cell r="J35">
            <v>19958</v>
          </cell>
          <cell r="K35">
            <v>68425</v>
          </cell>
          <cell r="L35">
            <v>14342</v>
          </cell>
        </row>
        <row r="36">
          <cell r="C36">
            <v>42201</v>
          </cell>
          <cell r="D36">
            <v>50331</v>
          </cell>
          <cell r="E36">
            <v>32623</v>
          </cell>
          <cell r="F36">
            <v>36416</v>
          </cell>
          <cell r="G36">
            <v>23075</v>
          </cell>
          <cell r="H36">
            <v>14732</v>
          </cell>
          <cell r="I36">
            <v>36582</v>
          </cell>
          <cell r="J36">
            <v>19389</v>
          </cell>
          <cell r="K36">
            <v>66745</v>
          </cell>
          <cell r="L36">
            <v>13734</v>
          </cell>
        </row>
        <row r="37">
          <cell r="C37">
            <v>43185</v>
          </cell>
          <cell r="D37">
            <v>51012</v>
          </cell>
          <cell r="E37">
            <v>33313</v>
          </cell>
          <cell r="F37">
            <v>36578</v>
          </cell>
          <cell r="G37">
            <v>23440</v>
          </cell>
          <cell r="H37">
            <v>14645</v>
          </cell>
          <cell r="I37">
            <v>37586</v>
          </cell>
          <cell r="J37">
            <v>19640</v>
          </cell>
          <cell r="K37">
            <v>66221</v>
          </cell>
          <cell r="L37">
            <v>13569</v>
          </cell>
        </row>
        <row r="38">
          <cell r="C38">
            <v>43975</v>
          </cell>
          <cell r="D38">
            <v>53025</v>
          </cell>
          <cell r="E38">
            <v>34366</v>
          </cell>
          <cell r="F38">
            <v>36824</v>
          </cell>
          <cell r="G38">
            <v>24031</v>
          </cell>
          <cell r="H38">
            <v>13891</v>
          </cell>
          <cell r="I38">
            <v>38946</v>
          </cell>
          <cell r="J38">
            <v>20421</v>
          </cell>
          <cell r="K38">
            <v>66074</v>
          </cell>
          <cell r="L38">
            <v>13026</v>
          </cell>
        </row>
        <row r="39">
          <cell r="C39">
            <v>44410</v>
          </cell>
          <cell r="D39">
            <v>54522</v>
          </cell>
          <cell r="E39">
            <v>35189</v>
          </cell>
          <cell r="F39">
            <v>37881</v>
          </cell>
          <cell r="G39">
            <v>24457</v>
          </cell>
          <cell r="H39">
            <v>13905</v>
          </cell>
          <cell r="I39">
            <v>39158</v>
          </cell>
          <cell r="J39">
            <v>20821</v>
          </cell>
          <cell r="K39">
            <v>66384</v>
          </cell>
          <cell r="L39">
            <v>12672</v>
          </cell>
        </row>
        <row r="40">
          <cell r="C40">
            <v>44603</v>
          </cell>
          <cell r="D40">
            <v>55124</v>
          </cell>
          <cell r="E40">
            <v>34898</v>
          </cell>
          <cell r="F40">
            <v>37814</v>
          </cell>
          <cell r="G40">
            <v>24743</v>
          </cell>
          <cell r="H40">
            <v>13748</v>
          </cell>
          <cell r="I40">
            <v>39498</v>
          </cell>
          <cell r="J40">
            <v>20955</v>
          </cell>
          <cell r="K40">
            <v>67367</v>
          </cell>
          <cell r="L40">
            <v>12988</v>
          </cell>
        </row>
        <row r="41">
          <cell r="C41">
            <v>44952</v>
          </cell>
          <cell r="D41">
            <v>56763</v>
          </cell>
          <cell r="E41">
            <v>34519</v>
          </cell>
          <cell r="F41">
            <v>36973</v>
          </cell>
          <cell r="G41">
            <v>24783</v>
          </cell>
          <cell r="H41">
            <v>13464</v>
          </cell>
          <cell r="I41">
            <v>40612</v>
          </cell>
          <cell r="J41">
            <v>20650</v>
          </cell>
          <cell r="K41">
            <v>68200</v>
          </cell>
          <cell r="L41">
            <v>12995</v>
          </cell>
        </row>
        <row r="42">
          <cell r="C42">
            <v>45610</v>
          </cell>
          <cell r="D42">
            <v>57921</v>
          </cell>
          <cell r="E42">
            <v>34439</v>
          </cell>
          <cell r="F42">
            <v>36950</v>
          </cell>
          <cell r="G42">
            <v>24948</v>
          </cell>
          <cell r="H42">
            <v>13411</v>
          </cell>
          <cell r="I42">
            <v>40400</v>
          </cell>
          <cell r="J42">
            <v>20693</v>
          </cell>
          <cell r="K42">
            <v>68496</v>
          </cell>
          <cell r="L42">
            <v>13166</v>
          </cell>
        </row>
        <row r="43">
          <cell r="C43">
            <v>45564</v>
          </cell>
          <cell r="D43">
            <v>59369</v>
          </cell>
          <cell r="E43">
            <v>33649</v>
          </cell>
          <cell r="F43">
            <v>37259</v>
          </cell>
          <cell r="G43">
            <v>24986</v>
          </cell>
          <cell r="H43">
            <v>12567</v>
          </cell>
          <cell r="I43">
            <v>40236</v>
          </cell>
          <cell r="J43">
            <v>20488</v>
          </cell>
          <cell r="K43">
            <v>68981</v>
          </cell>
          <cell r="L43">
            <v>13506</v>
          </cell>
        </row>
        <row r="44">
          <cell r="C44">
            <v>45700</v>
          </cell>
          <cell r="D44">
            <v>60060</v>
          </cell>
          <cell r="E44">
            <v>33397</v>
          </cell>
          <cell r="F44">
            <v>38012</v>
          </cell>
          <cell r="G44">
            <v>25146</v>
          </cell>
          <cell r="H44">
            <v>12586</v>
          </cell>
          <cell r="I44">
            <v>39642</v>
          </cell>
          <cell r="J44">
            <v>20133</v>
          </cell>
          <cell r="K44">
            <v>67633</v>
          </cell>
          <cell r="L44">
            <v>14581</v>
          </cell>
        </row>
        <row r="45">
          <cell r="C45">
            <v>45148</v>
          </cell>
          <cell r="D45">
            <v>59508</v>
          </cell>
          <cell r="E45">
            <v>32533</v>
          </cell>
          <cell r="F45">
            <v>37683</v>
          </cell>
          <cell r="G45">
            <v>24609</v>
          </cell>
          <cell r="H45">
            <v>12496</v>
          </cell>
          <cell r="I45">
            <v>39784</v>
          </cell>
          <cell r="J45">
            <v>19872</v>
          </cell>
          <cell r="K45">
            <v>67443</v>
          </cell>
          <cell r="L45">
            <v>14071</v>
          </cell>
        </row>
        <row r="46">
          <cell r="C46">
            <v>44550</v>
          </cell>
          <cell r="D46">
            <v>57995</v>
          </cell>
          <cell r="E46">
            <v>31348</v>
          </cell>
          <cell r="F46">
            <v>38033</v>
          </cell>
          <cell r="G46">
            <v>24855</v>
          </cell>
          <cell r="H46">
            <v>11669</v>
          </cell>
          <cell r="I46">
            <v>39342</v>
          </cell>
          <cell r="J46">
            <v>19332</v>
          </cell>
          <cell r="K46">
            <v>66481</v>
          </cell>
          <cell r="L46">
            <v>13252</v>
          </cell>
        </row>
      </sheetData>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OP%20by%20speciality%2021-24.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OP%20by%20speciality%2021-24.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OP%20by%20speciality%2021-24.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d.docs.live.net/Users/dhruvnair/Downloads/OP%20by%20speciality%2021-24%20(1).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https://d.docs.live.net/Users/dhruvnair/Downloads/OP%20by%20speciality%2021-24%20(1).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Pandey" refreshedDate="45627.731237731481" createdVersion="8" refreshedVersion="8" minRefreshableVersion="3" recordCount="336" xr:uid="{7D4A6BDA-EB29-4D4F-9FB7-16ABF71CE885}">
  <cacheSource type="worksheet">
    <worksheetSource ref="A1:E337" sheet="One-Sample t-test" r:id="rId2"/>
  </cacheSource>
  <cacheFields count="8">
    <cacheField name="ArchiveDate" numFmtId="166">
      <sharedItems containsSemiMixedTypes="0" containsNonDate="0" containsDate="1" containsString="0" minDate="2021-04-29T00:00:00" maxDate="2024-11-01T00:00:00" count="42">
        <d v="2021-04-29T00:00:00"/>
        <d v="2021-05-13T00:00:00"/>
        <d v="2021-07-29T00:00:00"/>
        <d v="2021-08-26T00:00:00"/>
        <d v="2021-09-30T00:00:00"/>
        <d v="2021-10-28T00:00:00"/>
        <d v="2021-11-25T00:00:00"/>
        <d v="2021-12-23T00:00:00"/>
        <d v="2022-01-27T00:00:00"/>
        <d v="2022-02-24T00:00:00"/>
        <d v="2022-03-31T00:00:00"/>
        <d v="2022-04-28T00:00:00"/>
        <d v="2022-05-26T00:00:00"/>
        <d v="2022-06-30T00:00:00"/>
        <d v="2022-07-28T00:00:00"/>
        <d v="2022-08-25T00:00:00"/>
        <d v="2022-09-29T00:00:00"/>
        <d v="2022-10-27T00:00:00"/>
        <d v="2022-11-24T00:00:00"/>
        <d v="2022-12-22T00:00:00"/>
        <d v="2023-01-26T00:00:00"/>
        <d v="2023-02-23T00:00:00"/>
        <d v="2023-03-30T00:00:00"/>
        <d v="2023-04-27T00:00:00"/>
        <d v="2023-05-25T00:00:00"/>
        <d v="2023-06-29T00:00:00"/>
        <d v="2023-07-27T00:00:00"/>
        <d v="2023-08-31T00:00:00"/>
        <d v="2023-09-28T00:00:00"/>
        <d v="2023-10-26T00:00:00"/>
        <d v="2023-11-30T00:00:00"/>
        <d v="2023-12-28T00:00:00"/>
        <d v="2024-01-25T00:00:00"/>
        <d v="2024-02-29T00:00:00"/>
        <d v="2024-03-28T00:00:00"/>
        <d v="2024-04-25T00:00:00"/>
        <d v="2024-05-30T00:00:00"/>
        <d v="2024-06-27T00:00:00"/>
        <d v="2024-07-25T00:00:00"/>
        <d v="2024-08-29T00:00:00"/>
        <d v="2024-09-26T00:00:00"/>
        <d v="2024-10-31T00:00:00"/>
      </sharedItems>
      <fieldGroup par="7"/>
    </cacheField>
    <cacheField name="Adult_Child" numFmtId="0">
      <sharedItems count="2">
        <s v="Adult"/>
        <s v="Child"/>
      </sharedItems>
    </cacheField>
    <cacheField name="Speciality" numFmtId="0">
      <sharedItems count="1">
        <s v="Small Volume Specialities"/>
      </sharedItems>
    </cacheField>
    <cacheField name="Waiting Period Intervals" numFmtId="0">
      <sharedItems count="4">
        <s v="0 to 6 months"/>
        <s v="6 to 12 months"/>
        <s v="12 to 18 months"/>
        <s v="18+ months"/>
      </sharedItems>
    </cacheField>
    <cacheField name="Patient Count" numFmtId="0">
      <sharedItems containsSemiMixedTypes="0" containsString="0" containsNumber="1" containsInteger="1" minValue="0" maxValue="596"/>
    </cacheField>
    <cacheField name="Months (ArchiveDate)" numFmtId="0" databaseField="0">
      <fieldGroup base="0">
        <rangePr groupBy="months" startDate="2021-04-29T00:00:00" endDate="2024-11-01T00:00:00"/>
        <groupItems count="14">
          <s v="&lt;4/29/21"/>
          <s v="Jan"/>
          <s v="Feb"/>
          <s v="Mar"/>
          <s v="Apr"/>
          <s v="May"/>
          <s v="Jun"/>
          <s v="Jul"/>
          <s v="Aug"/>
          <s v="Sep"/>
          <s v="Oct"/>
          <s v="Nov"/>
          <s v="Dec"/>
          <s v="&gt;11/1/24"/>
        </groupItems>
      </fieldGroup>
    </cacheField>
    <cacheField name="Quarters (ArchiveDate)" numFmtId="0" databaseField="0">
      <fieldGroup base="0">
        <rangePr groupBy="quarters" startDate="2021-04-29T00:00:00" endDate="2024-11-01T00:00:00"/>
        <groupItems count="6">
          <s v="&lt;4/29/21"/>
          <s v="Qtr1"/>
          <s v="Qtr2"/>
          <s v="Qtr3"/>
          <s v="Qtr4"/>
          <s v="&gt;11/1/24"/>
        </groupItems>
      </fieldGroup>
    </cacheField>
    <cacheField name="Years (ArchiveDate)" numFmtId="0" databaseField="0">
      <fieldGroup base="0">
        <rangePr groupBy="years" startDate="2021-04-29T00:00:00" endDate="2024-11-01T00:00:00"/>
        <groupItems count="6">
          <s v="&lt;4/29/21"/>
          <s v="2021"/>
          <s v="2022"/>
          <s v="2023"/>
          <s v="2024"/>
          <s v="&gt;11/1/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Pandey" refreshedDate="45627.738601851852" createdVersion="8" refreshedVersion="8" minRefreshableVersion="3" recordCount="336" xr:uid="{84561275-D9F1-7A4D-86E3-BEAF77BA0F17}">
  <cacheSource type="worksheet">
    <worksheetSource ref="A1:E337" sheet="Paired t-test" r:id="rId2"/>
  </cacheSource>
  <cacheFields count="8">
    <cacheField name="ArchiveDate" numFmtId="166">
      <sharedItems containsSemiMixedTypes="0" containsNonDate="0" containsDate="1" containsString="0" minDate="2021-04-29T00:00:00" maxDate="2024-11-01T00:00:00" count="42">
        <d v="2021-04-29T00:00:00"/>
        <d v="2021-05-13T00:00:00"/>
        <d v="2021-07-29T00:00:00"/>
        <d v="2021-08-26T00:00:00"/>
        <d v="2021-09-30T00:00:00"/>
        <d v="2021-10-28T00:00:00"/>
        <d v="2021-11-25T00:00:00"/>
        <d v="2021-12-23T00:00:00"/>
        <d v="2022-01-27T00:00:00"/>
        <d v="2022-02-24T00:00:00"/>
        <d v="2022-03-31T00:00:00"/>
        <d v="2022-04-28T00:00:00"/>
        <d v="2022-05-26T00:00:00"/>
        <d v="2022-06-30T00:00:00"/>
        <d v="2022-07-28T00:00:00"/>
        <d v="2022-08-25T00:00:00"/>
        <d v="2022-09-29T00:00:00"/>
        <d v="2022-10-27T00:00:00"/>
        <d v="2022-11-24T00:00:00"/>
        <d v="2022-12-22T00:00:00"/>
        <d v="2023-01-26T00:00:00"/>
        <d v="2023-02-23T00:00:00"/>
        <d v="2023-03-30T00:00:00"/>
        <d v="2023-04-27T00:00:00"/>
        <d v="2023-05-25T00:00:00"/>
        <d v="2023-06-29T00:00:00"/>
        <d v="2023-07-27T00:00:00"/>
        <d v="2023-08-31T00:00:00"/>
        <d v="2023-09-28T00:00:00"/>
        <d v="2023-10-26T00:00:00"/>
        <d v="2023-11-30T00:00:00"/>
        <d v="2023-12-28T00:00:00"/>
        <d v="2024-01-25T00:00:00"/>
        <d v="2024-02-29T00:00:00"/>
        <d v="2024-03-28T00:00:00"/>
        <d v="2024-04-25T00:00:00"/>
        <d v="2024-05-30T00:00:00"/>
        <d v="2024-06-27T00:00:00"/>
        <d v="2024-07-25T00:00:00"/>
        <d v="2024-08-29T00:00:00"/>
        <d v="2024-09-26T00:00:00"/>
        <d v="2024-10-31T00:00:00"/>
      </sharedItems>
      <fieldGroup par="7"/>
    </cacheField>
    <cacheField name="Adult_Child" numFmtId="0">
      <sharedItems/>
    </cacheField>
    <cacheField name="Speciality" numFmtId="0">
      <sharedItems count="2">
        <s v="Paediatric Neurology"/>
        <s v="Paediatric Urology"/>
      </sharedItems>
    </cacheField>
    <cacheField name="Waiting Period Intervals" numFmtId="0">
      <sharedItems count="4">
        <s v="0 to 6 months"/>
        <s v="6 to 12 months"/>
        <s v="12 to 18 months"/>
        <s v="18+ months"/>
      </sharedItems>
    </cacheField>
    <cacheField name="Patient Count" numFmtId="0">
      <sharedItems containsSemiMixedTypes="0" containsString="0" containsNumber="1" containsInteger="1" minValue="0" maxValue="1052"/>
    </cacheField>
    <cacheField name="Months (ArchiveDate)" numFmtId="0" databaseField="0">
      <fieldGroup base="0">
        <rangePr groupBy="months" startDate="2021-04-29T00:00:00" endDate="2024-11-01T00:00:00"/>
        <groupItems count="14">
          <s v="&lt;4/29/21"/>
          <s v="Jan"/>
          <s v="Feb"/>
          <s v="Mar"/>
          <s v="Apr"/>
          <s v="May"/>
          <s v="Jun"/>
          <s v="Jul"/>
          <s v="Aug"/>
          <s v="Sep"/>
          <s v="Oct"/>
          <s v="Nov"/>
          <s v="Dec"/>
          <s v="&gt;11/1/24"/>
        </groupItems>
      </fieldGroup>
    </cacheField>
    <cacheField name="Quarters (ArchiveDate)" numFmtId="0" databaseField="0">
      <fieldGroup base="0">
        <rangePr groupBy="quarters" startDate="2021-04-29T00:00:00" endDate="2024-11-01T00:00:00"/>
        <groupItems count="6">
          <s v="&lt;4/29/21"/>
          <s v="Qtr1"/>
          <s v="Qtr2"/>
          <s v="Qtr3"/>
          <s v="Qtr4"/>
          <s v="&gt;11/1/24"/>
        </groupItems>
      </fieldGroup>
    </cacheField>
    <cacheField name="Years (ArchiveDate)" numFmtId="0" databaseField="0">
      <fieldGroup base="0">
        <rangePr groupBy="years" startDate="2021-04-29T00:00:00" endDate="2024-11-01T00:00:00"/>
        <groupItems count="6">
          <s v="&lt;4/29/21"/>
          <s v="2021"/>
          <s v="2022"/>
          <s v="2023"/>
          <s v="2024"/>
          <s v="&gt;11/1/2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Pandey" refreshedDate="45627.811315162035" createdVersion="8" refreshedVersion="8" minRefreshableVersion="3" recordCount="840" xr:uid="{08306D5D-60F1-074F-9868-2E22692780D4}">
  <cacheSource type="worksheet">
    <worksheetSource ref="A1:E841" sheet="ANOVA" r:id="rId2"/>
  </cacheSource>
  <cacheFields count="8">
    <cacheField name="ArchiveDate" numFmtId="166">
      <sharedItems containsSemiMixedTypes="0" containsNonDate="0" containsDate="1" containsString="0" minDate="2021-04-29T00:00:00" maxDate="2024-11-01T00:00:00" count="42">
        <d v="2021-04-29T00:00:00"/>
        <d v="2021-05-13T00:00:00"/>
        <d v="2021-07-29T00:00:00"/>
        <d v="2021-08-26T00:00:00"/>
        <d v="2021-09-30T00:00:00"/>
        <d v="2021-10-28T00:00:00"/>
        <d v="2021-11-25T00:00:00"/>
        <d v="2021-12-23T00:00:00"/>
        <d v="2022-01-27T00:00:00"/>
        <d v="2022-02-24T00:00:00"/>
        <d v="2022-03-31T00:00:00"/>
        <d v="2022-04-28T00:00:00"/>
        <d v="2022-05-26T00:00:00"/>
        <d v="2022-06-30T00:00:00"/>
        <d v="2022-07-28T00:00:00"/>
        <d v="2022-08-25T00:00:00"/>
        <d v="2022-09-29T00:00:00"/>
        <d v="2022-10-27T00:00:00"/>
        <d v="2022-11-24T00:00:00"/>
        <d v="2022-12-22T00:00:00"/>
        <d v="2023-01-26T00:00:00"/>
        <d v="2023-02-23T00:00:00"/>
        <d v="2023-03-30T00:00:00"/>
        <d v="2023-04-27T00:00:00"/>
        <d v="2023-05-25T00:00:00"/>
        <d v="2023-06-29T00:00:00"/>
        <d v="2023-07-27T00:00:00"/>
        <d v="2023-08-31T00:00:00"/>
        <d v="2023-09-28T00:00:00"/>
        <d v="2023-10-26T00:00:00"/>
        <d v="2023-11-30T00:00:00"/>
        <d v="2023-12-28T00:00:00"/>
        <d v="2024-01-25T00:00:00"/>
        <d v="2024-02-29T00:00:00"/>
        <d v="2024-03-28T00:00:00"/>
        <d v="2024-04-25T00:00:00"/>
        <d v="2024-05-30T00:00:00"/>
        <d v="2024-06-27T00:00:00"/>
        <d v="2024-07-25T00:00:00"/>
        <d v="2024-08-29T00:00:00"/>
        <d v="2024-09-26T00:00:00"/>
        <d v="2024-10-31T00:00:00"/>
      </sharedItems>
      <fieldGroup par="7"/>
    </cacheField>
    <cacheField name="Adult_Child" numFmtId="0">
      <sharedItems count="2">
        <s v="Adult"/>
        <s v="Child"/>
      </sharedItems>
    </cacheField>
    <cacheField name="Speciality" numFmtId="0">
      <sharedItems count="4">
        <s v="Hepato-Biliary Surgery"/>
        <s v="Small Volume Specialities"/>
        <s v="Paediatric Neurology"/>
        <s v="Paediatric Urology"/>
      </sharedItems>
    </cacheField>
    <cacheField name="Waiting Period Intervals" numFmtId="0">
      <sharedItems count="4">
        <s v="0 to 6 months"/>
        <s v="6 to 12 months"/>
        <s v="12 to 18 months"/>
        <s v="18+ months"/>
      </sharedItems>
    </cacheField>
    <cacheField name="Patient Count" numFmtId="0">
      <sharedItems containsSemiMixedTypes="0" containsString="0" containsNumber="1" containsInteger="1" minValue="0" maxValue="1052"/>
    </cacheField>
    <cacheField name="Months (ArchiveDate)" numFmtId="0" databaseField="0">
      <fieldGroup base="0">
        <rangePr groupBy="months" startDate="2021-04-29T00:00:00" endDate="2024-11-01T00:00:00"/>
        <groupItems count="14">
          <s v="&lt;4/29/21"/>
          <s v="Jan"/>
          <s v="Feb"/>
          <s v="Mar"/>
          <s v="Apr"/>
          <s v="May"/>
          <s v="Jun"/>
          <s v="Jul"/>
          <s v="Aug"/>
          <s v="Sep"/>
          <s v="Oct"/>
          <s v="Nov"/>
          <s v="Dec"/>
          <s v="&gt;11/1/24"/>
        </groupItems>
      </fieldGroup>
    </cacheField>
    <cacheField name="Quarters (ArchiveDate)" numFmtId="0" databaseField="0">
      <fieldGroup base="0">
        <rangePr groupBy="quarters" startDate="2021-04-29T00:00:00" endDate="2024-11-01T00:00:00"/>
        <groupItems count="6">
          <s v="&lt;4/29/21"/>
          <s v="Qtr1"/>
          <s v="Qtr2"/>
          <s v="Qtr3"/>
          <s v="Qtr4"/>
          <s v="&gt;11/1/24"/>
        </groupItems>
      </fieldGroup>
    </cacheField>
    <cacheField name="Years (ArchiveDate)" numFmtId="0" databaseField="0">
      <fieldGroup base="0">
        <rangePr groupBy="years" startDate="2021-04-29T00:00:00" endDate="2024-11-01T00:00:00"/>
        <groupItems count="6">
          <s v="&lt;4/29/21"/>
          <s v="2021"/>
          <s v="2022"/>
          <s v="2023"/>
          <s v="2024"/>
          <s v="&gt;11/1/2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Pandey" refreshedDate="45627.731237731481" createdVersion="8" refreshedVersion="8" minRefreshableVersion="3" recordCount="336" xr:uid="{4E56BC67-71DF-8E4F-8FB4-F916EC55F64D}">
  <cacheSource type="worksheet">
    <worksheetSource ref="A1:E337" sheet="One-Sample t-test" r:id="rId2"/>
  </cacheSource>
  <cacheFields count="8">
    <cacheField name="ArchiveDate" numFmtId="166">
      <sharedItems containsSemiMixedTypes="0" containsNonDate="0" containsDate="1" containsString="0" minDate="2021-04-29T00:00:00" maxDate="2024-11-01T00:00:00" count="42">
        <d v="2021-04-29T00:00:00"/>
        <d v="2021-05-13T00:00:00"/>
        <d v="2021-07-29T00:00:00"/>
        <d v="2021-08-26T00:00:00"/>
        <d v="2021-09-30T00:00:00"/>
        <d v="2021-10-28T00:00:00"/>
        <d v="2021-11-25T00:00:00"/>
        <d v="2021-12-23T00:00:00"/>
        <d v="2022-01-27T00:00:00"/>
        <d v="2022-02-24T00:00:00"/>
        <d v="2022-03-31T00:00:00"/>
        <d v="2022-04-28T00:00:00"/>
        <d v="2022-05-26T00:00:00"/>
        <d v="2022-06-30T00:00:00"/>
        <d v="2022-07-28T00:00:00"/>
        <d v="2022-08-25T00:00:00"/>
        <d v="2022-09-29T00:00:00"/>
        <d v="2022-10-27T00:00:00"/>
        <d v="2022-11-24T00:00:00"/>
        <d v="2022-12-22T00:00:00"/>
        <d v="2023-01-26T00:00:00"/>
        <d v="2023-02-23T00:00:00"/>
        <d v="2023-03-30T00:00:00"/>
        <d v="2023-04-27T00:00:00"/>
        <d v="2023-05-25T00:00:00"/>
        <d v="2023-06-29T00:00:00"/>
        <d v="2023-07-27T00:00:00"/>
        <d v="2023-08-31T00:00:00"/>
        <d v="2023-09-28T00:00:00"/>
        <d v="2023-10-26T00:00:00"/>
        <d v="2023-11-30T00:00:00"/>
        <d v="2023-12-28T00:00:00"/>
        <d v="2024-01-25T00:00:00"/>
        <d v="2024-02-29T00:00:00"/>
        <d v="2024-03-28T00:00:00"/>
        <d v="2024-04-25T00:00:00"/>
        <d v="2024-05-30T00:00:00"/>
        <d v="2024-06-27T00:00:00"/>
        <d v="2024-07-25T00:00:00"/>
        <d v="2024-08-29T00:00:00"/>
        <d v="2024-09-26T00:00:00"/>
        <d v="2024-10-31T00:00:00"/>
      </sharedItems>
      <fieldGroup par="7"/>
    </cacheField>
    <cacheField name="Adult_Child" numFmtId="0">
      <sharedItems count="2">
        <s v="Adult"/>
        <s v="Child"/>
      </sharedItems>
    </cacheField>
    <cacheField name="Speciality" numFmtId="0">
      <sharedItems/>
    </cacheField>
    <cacheField name="Waiting Period Intervals" numFmtId="0">
      <sharedItems count="4">
        <s v="0 to 6 months"/>
        <s v="6 to 12 months"/>
        <s v="12 to 18 months"/>
        <s v="18+ months"/>
      </sharedItems>
    </cacheField>
    <cacheField name="Patient Count" numFmtId="0">
      <sharedItems containsSemiMixedTypes="0" containsString="0" containsNumber="1" containsInteger="1" minValue="0" maxValue="596"/>
    </cacheField>
    <cacheField name="Months (ArchiveDate)" numFmtId="0" databaseField="0">
      <fieldGroup base="0">
        <rangePr groupBy="months" startDate="2021-04-29T00:00:00" endDate="2024-11-01T00:00:00"/>
        <groupItems count="14">
          <s v="&lt;4/29/21"/>
          <s v="Jan"/>
          <s v="Feb"/>
          <s v="Mar"/>
          <s v="Apr"/>
          <s v="May"/>
          <s v="Jun"/>
          <s v="Jul"/>
          <s v="Aug"/>
          <s v="Sep"/>
          <s v="Oct"/>
          <s v="Nov"/>
          <s v="Dec"/>
          <s v="&gt;11/1/24"/>
        </groupItems>
      </fieldGroup>
    </cacheField>
    <cacheField name="Quarters (ArchiveDate)" numFmtId="0" databaseField="0">
      <fieldGroup base="0">
        <rangePr groupBy="quarters" startDate="2021-04-29T00:00:00" endDate="2024-11-01T00:00:00"/>
        <groupItems count="6">
          <s v="&lt;4/29/21"/>
          <s v="Qtr1"/>
          <s v="Qtr2"/>
          <s v="Qtr3"/>
          <s v="Qtr4"/>
          <s v="&gt;11/1/24"/>
        </groupItems>
      </fieldGroup>
    </cacheField>
    <cacheField name="Years (ArchiveDate)" numFmtId="0" databaseField="0">
      <fieldGroup base="0">
        <rangePr groupBy="years" startDate="2021-04-29T00:00:00" endDate="2024-11-01T00:00:00"/>
        <groupItems count="6">
          <s v="&lt;4/29/21"/>
          <s v="2021"/>
          <s v="2022"/>
          <s v="2023"/>
          <s v="2024"/>
          <s v="&gt;11/1/24"/>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Pandey" refreshedDate="45627.738601851852" createdVersion="8" refreshedVersion="8" minRefreshableVersion="3" recordCount="336" xr:uid="{6B4E2035-5151-EE4E-8BAC-FEA07B3D1EBC}">
  <cacheSource type="worksheet">
    <worksheetSource ref="A1:E337" sheet="Paired t-test" r:id="rId2"/>
  </cacheSource>
  <cacheFields count="8">
    <cacheField name="ArchiveDate" numFmtId="166">
      <sharedItems containsSemiMixedTypes="0" containsNonDate="0" containsDate="1" containsString="0" minDate="2021-04-29T00:00:00" maxDate="2024-11-01T00:00:00" count="42">
        <d v="2021-04-29T00:00:00"/>
        <d v="2021-05-13T00:00:00"/>
        <d v="2021-07-29T00:00:00"/>
        <d v="2021-08-26T00:00:00"/>
        <d v="2021-09-30T00:00:00"/>
        <d v="2021-10-28T00:00:00"/>
        <d v="2021-11-25T00:00:00"/>
        <d v="2021-12-23T00:00:00"/>
        <d v="2022-01-27T00:00:00"/>
        <d v="2022-02-24T00:00:00"/>
        <d v="2022-03-31T00:00:00"/>
        <d v="2022-04-28T00:00:00"/>
        <d v="2022-05-26T00:00:00"/>
        <d v="2022-06-30T00:00:00"/>
        <d v="2022-07-28T00:00:00"/>
        <d v="2022-08-25T00:00:00"/>
        <d v="2022-09-29T00:00:00"/>
        <d v="2022-10-27T00:00:00"/>
        <d v="2022-11-24T00:00:00"/>
        <d v="2022-12-22T00:00:00"/>
        <d v="2023-01-26T00:00:00"/>
        <d v="2023-02-23T00:00:00"/>
        <d v="2023-03-30T00:00:00"/>
        <d v="2023-04-27T00:00:00"/>
        <d v="2023-05-25T00:00:00"/>
        <d v="2023-06-29T00:00:00"/>
        <d v="2023-07-27T00:00:00"/>
        <d v="2023-08-31T00:00:00"/>
        <d v="2023-09-28T00:00:00"/>
        <d v="2023-10-26T00:00:00"/>
        <d v="2023-11-30T00:00:00"/>
        <d v="2023-12-28T00:00:00"/>
        <d v="2024-01-25T00:00:00"/>
        <d v="2024-02-29T00:00:00"/>
        <d v="2024-03-28T00:00:00"/>
        <d v="2024-04-25T00:00:00"/>
        <d v="2024-05-30T00:00:00"/>
        <d v="2024-06-27T00:00:00"/>
        <d v="2024-07-25T00:00:00"/>
        <d v="2024-08-29T00:00:00"/>
        <d v="2024-09-26T00:00:00"/>
        <d v="2024-10-31T00:00:00"/>
      </sharedItems>
      <fieldGroup par="7"/>
    </cacheField>
    <cacheField name="Adult_Child" numFmtId="0">
      <sharedItems/>
    </cacheField>
    <cacheField name="Speciality" numFmtId="0">
      <sharedItems count="2">
        <s v="Paediatric Neurology"/>
        <s v="Paediatric Urology"/>
      </sharedItems>
    </cacheField>
    <cacheField name="Waiting Period Intervals" numFmtId="0">
      <sharedItems count="4">
        <s v="0 to 6 months"/>
        <s v="6 to 12 months"/>
        <s v="12 to 18 months"/>
        <s v="18+ months"/>
      </sharedItems>
    </cacheField>
    <cacheField name="Patient Count" numFmtId="0">
      <sharedItems containsSemiMixedTypes="0" containsString="0" containsNumber="1" containsInteger="1" minValue="0" maxValue="1052"/>
    </cacheField>
    <cacheField name="Months (ArchiveDate)" numFmtId="0" databaseField="0">
      <fieldGroup base="0">
        <rangePr groupBy="months" startDate="2021-04-29T00:00:00" endDate="2024-11-01T00:00:00"/>
        <groupItems count="14">
          <s v="&lt;4/29/21"/>
          <s v="Jan"/>
          <s v="Feb"/>
          <s v="Mar"/>
          <s v="Apr"/>
          <s v="May"/>
          <s v="Jun"/>
          <s v="Jul"/>
          <s v="Aug"/>
          <s v="Sep"/>
          <s v="Oct"/>
          <s v="Nov"/>
          <s v="Dec"/>
          <s v="&gt;11/1/24"/>
        </groupItems>
      </fieldGroup>
    </cacheField>
    <cacheField name="Quarters (ArchiveDate)" numFmtId="0" databaseField="0">
      <fieldGroup base="0">
        <rangePr groupBy="quarters" startDate="2021-04-29T00:00:00" endDate="2024-11-01T00:00:00"/>
        <groupItems count="6">
          <s v="&lt;4/29/21"/>
          <s v="Qtr1"/>
          <s v="Qtr2"/>
          <s v="Qtr3"/>
          <s v="Qtr4"/>
          <s v="&gt;11/1/24"/>
        </groupItems>
      </fieldGroup>
    </cacheField>
    <cacheField name="Years (ArchiveDate)" numFmtId="0" databaseField="0">
      <fieldGroup base="0">
        <rangePr groupBy="years" startDate="2021-04-29T00:00:00" endDate="2024-11-01T00:00:00"/>
        <groupItems count="6">
          <s v="&lt;4/29/21"/>
          <s v="2021"/>
          <s v="2022"/>
          <s v="2023"/>
          <s v="2024"/>
          <s v="&gt;11/1/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x v="0"/>
    <x v="0"/>
    <x v="0"/>
    <n v="6"/>
  </r>
  <r>
    <x v="0"/>
    <x v="1"/>
    <x v="0"/>
    <x v="0"/>
    <n v="4"/>
  </r>
  <r>
    <x v="1"/>
    <x v="0"/>
    <x v="0"/>
    <x v="0"/>
    <n v="2"/>
  </r>
  <r>
    <x v="1"/>
    <x v="1"/>
    <x v="0"/>
    <x v="0"/>
    <n v="7"/>
  </r>
  <r>
    <x v="2"/>
    <x v="0"/>
    <x v="0"/>
    <x v="0"/>
    <n v="22"/>
  </r>
  <r>
    <x v="2"/>
    <x v="1"/>
    <x v="0"/>
    <x v="0"/>
    <n v="54"/>
  </r>
  <r>
    <x v="3"/>
    <x v="0"/>
    <x v="0"/>
    <x v="0"/>
    <n v="18"/>
  </r>
  <r>
    <x v="3"/>
    <x v="1"/>
    <x v="0"/>
    <x v="0"/>
    <n v="54"/>
  </r>
  <r>
    <x v="4"/>
    <x v="0"/>
    <x v="0"/>
    <x v="0"/>
    <n v="23"/>
  </r>
  <r>
    <x v="4"/>
    <x v="1"/>
    <x v="0"/>
    <x v="0"/>
    <n v="58"/>
  </r>
  <r>
    <x v="5"/>
    <x v="0"/>
    <x v="0"/>
    <x v="0"/>
    <n v="34"/>
  </r>
  <r>
    <x v="5"/>
    <x v="1"/>
    <x v="0"/>
    <x v="0"/>
    <n v="48"/>
  </r>
  <r>
    <x v="6"/>
    <x v="0"/>
    <x v="0"/>
    <x v="0"/>
    <n v="52"/>
  </r>
  <r>
    <x v="6"/>
    <x v="1"/>
    <x v="0"/>
    <x v="0"/>
    <n v="72"/>
  </r>
  <r>
    <x v="7"/>
    <x v="0"/>
    <x v="0"/>
    <x v="0"/>
    <n v="94"/>
  </r>
  <r>
    <x v="7"/>
    <x v="1"/>
    <x v="0"/>
    <x v="0"/>
    <n v="74"/>
  </r>
  <r>
    <x v="8"/>
    <x v="0"/>
    <x v="0"/>
    <x v="0"/>
    <n v="77"/>
  </r>
  <r>
    <x v="8"/>
    <x v="1"/>
    <x v="0"/>
    <x v="0"/>
    <n v="62"/>
  </r>
  <r>
    <x v="9"/>
    <x v="0"/>
    <x v="0"/>
    <x v="0"/>
    <n v="55"/>
  </r>
  <r>
    <x v="9"/>
    <x v="1"/>
    <x v="0"/>
    <x v="0"/>
    <n v="67"/>
  </r>
  <r>
    <x v="10"/>
    <x v="0"/>
    <x v="0"/>
    <x v="0"/>
    <n v="40"/>
  </r>
  <r>
    <x v="10"/>
    <x v="1"/>
    <x v="0"/>
    <x v="0"/>
    <n v="42"/>
  </r>
  <r>
    <x v="11"/>
    <x v="0"/>
    <x v="0"/>
    <x v="0"/>
    <n v="49"/>
  </r>
  <r>
    <x v="11"/>
    <x v="1"/>
    <x v="0"/>
    <x v="0"/>
    <n v="45"/>
  </r>
  <r>
    <x v="12"/>
    <x v="0"/>
    <x v="0"/>
    <x v="0"/>
    <n v="48"/>
  </r>
  <r>
    <x v="12"/>
    <x v="1"/>
    <x v="0"/>
    <x v="0"/>
    <n v="81"/>
  </r>
  <r>
    <x v="13"/>
    <x v="0"/>
    <x v="0"/>
    <x v="0"/>
    <n v="41"/>
  </r>
  <r>
    <x v="13"/>
    <x v="1"/>
    <x v="0"/>
    <x v="0"/>
    <n v="71"/>
  </r>
  <r>
    <x v="14"/>
    <x v="0"/>
    <x v="0"/>
    <x v="0"/>
    <n v="44"/>
  </r>
  <r>
    <x v="14"/>
    <x v="1"/>
    <x v="0"/>
    <x v="0"/>
    <n v="48"/>
  </r>
  <r>
    <x v="15"/>
    <x v="0"/>
    <x v="0"/>
    <x v="0"/>
    <n v="71"/>
  </r>
  <r>
    <x v="15"/>
    <x v="1"/>
    <x v="0"/>
    <x v="0"/>
    <n v="59"/>
  </r>
  <r>
    <x v="16"/>
    <x v="0"/>
    <x v="0"/>
    <x v="0"/>
    <n v="68"/>
  </r>
  <r>
    <x v="16"/>
    <x v="1"/>
    <x v="0"/>
    <x v="0"/>
    <n v="49"/>
  </r>
  <r>
    <x v="17"/>
    <x v="0"/>
    <x v="0"/>
    <x v="0"/>
    <n v="88"/>
  </r>
  <r>
    <x v="17"/>
    <x v="1"/>
    <x v="0"/>
    <x v="0"/>
    <n v="43"/>
  </r>
  <r>
    <x v="18"/>
    <x v="0"/>
    <x v="0"/>
    <x v="0"/>
    <n v="97"/>
  </r>
  <r>
    <x v="18"/>
    <x v="1"/>
    <x v="0"/>
    <x v="0"/>
    <n v="43"/>
  </r>
  <r>
    <x v="19"/>
    <x v="0"/>
    <x v="0"/>
    <x v="0"/>
    <n v="83"/>
  </r>
  <r>
    <x v="19"/>
    <x v="1"/>
    <x v="0"/>
    <x v="0"/>
    <n v="59"/>
  </r>
  <r>
    <x v="20"/>
    <x v="0"/>
    <x v="0"/>
    <x v="0"/>
    <n v="64"/>
  </r>
  <r>
    <x v="20"/>
    <x v="1"/>
    <x v="0"/>
    <x v="0"/>
    <n v="68"/>
  </r>
  <r>
    <x v="21"/>
    <x v="0"/>
    <x v="0"/>
    <x v="0"/>
    <n v="70"/>
  </r>
  <r>
    <x v="21"/>
    <x v="1"/>
    <x v="0"/>
    <x v="0"/>
    <n v="84"/>
  </r>
  <r>
    <x v="22"/>
    <x v="0"/>
    <x v="0"/>
    <x v="0"/>
    <n v="87"/>
  </r>
  <r>
    <x v="22"/>
    <x v="1"/>
    <x v="0"/>
    <x v="0"/>
    <n v="64"/>
  </r>
  <r>
    <x v="23"/>
    <x v="0"/>
    <x v="0"/>
    <x v="0"/>
    <n v="61"/>
  </r>
  <r>
    <x v="23"/>
    <x v="1"/>
    <x v="0"/>
    <x v="0"/>
    <n v="87"/>
  </r>
  <r>
    <x v="24"/>
    <x v="0"/>
    <x v="0"/>
    <x v="0"/>
    <n v="90"/>
  </r>
  <r>
    <x v="24"/>
    <x v="1"/>
    <x v="0"/>
    <x v="0"/>
    <n v="78"/>
  </r>
  <r>
    <x v="25"/>
    <x v="0"/>
    <x v="0"/>
    <x v="0"/>
    <n v="69"/>
  </r>
  <r>
    <x v="25"/>
    <x v="1"/>
    <x v="0"/>
    <x v="0"/>
    <n v="59"/>
  </r>
  <r>
    <x v="26"/>
    <x v="0"/>
    <x v="0"/>
    <x v="0"/>
    <n v="81"/>
  </r>
  <r>
    <x v="26"/>
    <x v="1"/>
    <x v="0"/>
    <x v="0"/>
    <n v="73"/>
  </r>
  <r>
    <x v="27"/>
    <x v="0"/>
    <x v="0"/>
    <x v="0"/>
    <n v="89"/>
  </r>
  <r>
    <x v="27"/>
    <x v="1"/>
    <x v="0"/>
    <x v="0"/>
    <n v="79"/>
  </r>
  <r>
    <x v="28"/>
    <x v="0"/>
    <x v="0"/>
    <x v="0"/>
    <n v="94"/>
  </r>
  <r>
    <x v="28"/>
    <x v="1"/>
    <x v="0"/>
    <x v="0"/>
    <n v="63"/>
  </r>
  <r>
    <x v="29"/>
    <x v="0"/>
    <x v="0"/>
    <x v="0"/>
    <n v="74"/>
  </r>
  <r>
    <x v="29"/>
    <x v="1"/>
    <x v="0"/>
    <x v="0"/>
    <n v="75"/>
  </r>
  <r>
    <x v="30"/>
    <x v="0"/>
    <x v="0"/>
    <x v="0"/>
    <n v="106"/>
  </r>
  <r>
    <x v="30"/>
    <x v="1"/>
    <x v="0"/>
    <x v="0"/>
    <n v="67"/>
  </r>
  <r>
    <x v="31"/>
    <x v="0"/>
    <x v="0"/>
    <x v="0"/>
    <n v="68"/>
  </r>
  <r>
    <x v="31"/>
    <x v="1"/>
    <x v="0"/>
    <x v="0"/>
    <n v="65"/>
  </r>
  <r>
    <x v="32"/>
    <x v="0"/>
    <x v="0"/>
    <x v="0"/>
    <n v="562"/>
  </r>
  <r>
    <x v="32"/>
    <x v="1"/>
    <x v="0"/>
    <x v="0"/>
    <n v="596"/>
  </r>
  <r>
    <x v="33"/>
    <x v="0"/>
    <x v="0"/>
    <x v="0"/>
    <n v="527"/>
  </r>
  <r>
    <x v="33"/>
    <x v="1"/>
    <x v="0"/>
    <x v="0"/>
    <n v="542"/>
  </r>
  <r>
    <x v="34"/>
    <x v="0"/>
    <x v="0"/>
    <x v="0"/>
    <n v="500"/>
  </r>
  <r>
    <x v="34"/>
    <x v="1"/>
    <x v="0"/>
    <x v="0"/>
    <n v="540"/>
  </r>
  <r>
    <x v="35"/>
    <x v="0"/>
    <x v="0"/>
    <x v="0"/>
    <n v="491"/>
  </r>
  <r>
    <x v="35"/>
    <x v="1"/>
    <x v="0"/>
    <x v="0"/>
    <n v="513"/>
  </r>
  <r>
    <x v="36"/>
    <x v="0"/>
    <x v="0"/>
    <x v="0"/>
    <n v="538"/>
  </r>
  <r>
    <x v="36"/>
    <x v="1"/>
    <x v="0"/>
    <x v="0"/>
    <n v="504"/>
  </r>
  <r>
    <x v="37"/>
    <x v="0"/>
    <x v="0"/>
    <x v="0"/>
    <n v="563"/>
  </r>
  <r>
    <x v="37"/>
    <x v="1"/>
    <x v="0"/>
    <x v="0"/>
    <n v="520"/>
  </r>
  <r>
    <x v="38"/>
    <x v="0"/>
    <x v="0"/>
    <x v="0"/>
    <n v="549"/>
  </r>
  <r>
    <x v="38"/>
    <x v="1"/>
    <x v="0"/>
    <x v="0"/>
    <n v="504"/>
  </r>
  <r>
    <x v="39"/>
    <x v="0"/>
    <x v="0"/>
    <x v="0"/>
    <n v="561"/>
  </r>
  <r>
    <x v="39"/>
    <x v="1"/>
    <x v="0"/>
    <x v="0"/>
    <n v="526"/>
  </r>
  <r>
    <x v="40"/>
    <x v="0"/>
    <x v="0"/>
    <x v="0"/>
    <n v="548"/>
  </r>
  <r>
    <x v="40"/>
    <x v="1"/>
    <x v="0"/>
    <x v="0"/>
    <n v="489"/>
  </r>
  <r>
    <x v="41"/>
    <x v="0"/>
    <x v="0"/>
    <x v="0"/>
    <n v="452"/>
  </r>
  <r>
    <x v="41"/>
    <x v="1"/>
    <x v="0"/>
    <x v="0"/>
    <n v="459"/>
  </r>
  <r>
    <x v="0"/>
    <x v="0"/>
    <x v="0"/>
    <x v="1"/>
    <n v="2"/>
  </r>
  <r>
    <x v="0"/>
    <x v="1"/>
    <x v="0"/>
    <x v="1"/>
    <n v="2"/>
  </r>
  <r>
    <x v="1"/>
    <x v="0"/>
    <x v="0"/>
    <x v="1"/>
    <n v="2"/>
  </r>
  <r>
    <x v="1"/>
    <x v="1"/>
    <x v="0"/>
    <x v="1"/>
    <n v="2"/>
  </r>
  <r>
    <x v="2"/>
    <x v="0"/>
    <x v="0"/>
    <x v="1"/>
    <n v="28"/>
  </r>
  <r>
    <x v="2"/>
    <x v="1"/>
    <x v="0"/>
    <x v="1"/>
    <n v="18"/>
  </r>
  <r>
    <x v="3"/>
    <x v="0"/>
    <x v="0"/>
    <x v="1"/>
    <n v="29"/>
  </r>
  <r>
    <x v="3"/>
    <x v="1"/>
    <x v="0"/>
    <x v="1"/>
    <n v="15"/>
  </r>
  <r>
    <x v="4"/>
    <x v="0"/>
    <x v="0"/>
    <x v="1"/>
    <n v="14"/>
  </r>
  <r>
    <x v="4"/>
    <x v="1"/>
    <x v="0"/>
    <x v="1"/>
    <n v="15"/>
  </r>
  <r>
    <x v="5"/>
    <x v="0"/>
    <x v="0"/>
    <x v="1"/>
    <n v="21"/>
  </r>
  <r>
    <x v="5"/>
    <x v="1"/>
    <x v="0"/>
    <x v="1"/>
    <n v="21"/>
  </r>
  <r>
    <x v="6"/>
    <x v="0"/>
    <x v="0"/>
    <x v="1"/>
    <n v="19"/>
  </r>
  <r>
    <x v="6"/>
    <x v="1"/>
    <x v="0"/>
    <x v="1"/>
    <n v="22"/>
  </r>
  <r>
    <x v="7"/>
    <x v="0"/>
    <x v="0"/>
    <x v="1"/>
    <n v="18"/>
  </r>
  <r>
    <x v="7"/>
    <x v="1"/>
    <x v="0"/>
    <x v="1"/>
    <n v="20"/>
  </r>
  <r>
    <x v="8"/>
    <x v="0"/>
    <x v="0"/>
    <x v="1"/>
    <n v="15"/>
  </r>
  <r>
    <x v="8"/>
    <x v="1"/>
    <x v="0"/>
    <x v="1"/>
    <n v="21"/>
  </r>
  <r>
    <x v="9"/>
    <x v="0"/>
    <x v="0"/>
    <x v="1"/>
    <n v="21"/>
  </r>
  <r>
    <x v="9"/>
    <x v="1"/>
    <x v="0"/>
    <x v="1"/>
    <n v="26"/>
  </r>
  <r>
    <x v="10"/>
    <x v="0"/>
    <x v="0"/>
    <x v="1"/>
    <n v="28"/>
  </r>
  <r>
    <x v="10"/>
    <x v="1"/>
    <x v="0"/>
    <x v="1"/>
    <n v="22"/>
  </r>
  <r>
    <x v="11"/>
    <x v="0"/>
    <x v="0"/>
    <x v="1"/>
    <n v="29"/>
  </r>
  <r>
    <x v="11"/>
    <x v="1"/>
    <x v="0"/>
    <x v="1"/>
    <n v="17"/>
  </r>
  <r>
    <x v="12"/>
    <x v="0"/>
    <x v="0"/>
    <x v="1"/>
    <n v="22"/>
  </r>
  <r>
    <x v="12"/>
    <x v="1"/>
    <x v="0"/>
    <x v="1"/>
    <n v="23"/>
  </r>
  <r>
    <x v="13"/>
    <x v="0"/>
    <x v="0"/>
    <x v="1"/>
    <n v="19"/>
  </r>
  <r>
    <x v="13"/>
    <x v="1"/>
    <x v="0"/>
    <x v="1"/>
    <n v="20"/>
  </r>
  <r>
    <x v="14"/>
    <x v="0"/>
    <x v="0"/>
    <x v="1"/>
    <n v="20"/>
  </r>
  <r>
    <x v="14"/>
    <x v="1"/>
    <x v="0"/>
    <x v="1"/>
    <n v="19"/>
  </r>
  <r>
    <x v="15"/>
    <x v="0"/>
    <x v="0"/>
    <x v="1"/>
    <n v="22"/>
  </r>
  <r>
    <x v="15"/>
    <x v="1"/>
    <x v="0"/>
    <x v="1"/>
    <n v="18"/>
  </r>
  <r>
    <x v="16"/>
    <x v="0"/>
    <x v="0"/>
    <x v="1"/>
    <n v="29"/>
  </r>
  <r>
    <x v="16"/>
    <x v="1"/>
    <x v="0"/>
    <x v="1"/>
    <n v="11"/>
  </r>
  <r>
    <x v="17"/>
    <x v="0"/>
    <x v="0"/>
    <x v="1"/>
    <n v="50"/>
  </r>
  <r>
    <x v="17"/>
    <x v="1"/>
    <x v="0"/>
    <x v="1"/>
    <n v="13"/>
  </r>
  <r>
    <x v="18"/>
    <x v="0"/>
    <x v="0"/>
    <x v="1"/>
    <n v="42"/>
  </r>
  <r>
    <x v="18"/>
    <x v="1"/>
    <x v="0"/>
    <x v="1"/>
    <n v="23"/>
  </r>
  <r>
    <x v="19"/>
    <x v="0"/>
    <x v="0"/>
    <x v="1"/>
    <n v="40"/>
  </r>
  <r>
    <x v="19"/>
    <x v="1"/>
    <x v="0"/>
    <x v="1"/>
    <n v="17"/>
  </r>
  <r>
    <x v="20"/>
    <x v="0"/>
    <x v="0"/>
    <x v="1"/>
    <n v="30"/>
  </r>
  <r>
    <x v="20"/>
    <x v="1"/>
    <x v="0"/>
    <x v="1"/>
    <n v="17"/>
  </r>
  <r>
    <x v="21"/>
    <x v="0"/>
    <x v="0"/>
    <x v="1"/>
    <n v="15"/>
  </r>
  <r>
    <x v="21"/>
    <x v="1"/>
    <x v="0"/>
    <x v="1"/>
    <n v="19"/>
  </r>
  <r>
    <x v="22"/>
    <x v="0"/>
    <x v="0"/>
    <x v="1"/>
    <n v="25"/>
  </r>
  <r>
    <x v="22"/>
    <x v="1"/>
    <x v="0"/>
    <x v="1"/>
    <n v="16"/>
  </r>
  <r>
    <x v="23"/>
    <x v="0"/>
    <x v="0"/>
    <x v="1"/>
    <n v="18"/>
  </r>
  <r>
    <x v="23"/>
    <x v="1"/>
    <x v="0"/>
    <x v="1"/>
    <n v="21"/>
  </r>
  <r>
    <x v="24"/>
    <x v="0"/>
    <x v="0"/>
    <x v="1"/>
    <n v="34"/>
  </r>
  <r>
    <x v="24"/>
    <x v="1"/>
    <x v="0"/>
    <x v="1"/>
    <n v="17"/>
  </r>
  <r>
    <x v="25"/>
    <x v="0"/>
    <x v="0"/>
    <x v="1"/>
    <n v="28"/>
  </r>
  <r>
    <x v="25"/>
    <x v="1"/>
    <x v="0"/>
    <x v="1"/>
    <n v="19"/>
  </r>
  <r>
    <x v="26"/>
    <x v="0"/>
    <x v="0"/>
    <x v="1"/>
    <n v="24"/>
  </r>
  <r>
    <x v="26"/>
    <x v="1"/>
    <x v="0"/>
    <x v="1"/>
    <n v="23"/>
  </r>
  <r>
    <x v="27"/>
    <x v="0"/>
    <x v="0"/>
    <x v="1"/>
    <n v="25"/>
  </r>
  <r>
    <x v="27"/>
    <x v="1"/>
    <x v="0"/>
    <x v="1"/>
    <n v="18"/>
  </r>
  <r>
    <x v="28"/>
    <x v="0"/>
    <x v="0"/>
    <x v="1"/>
    <n v="30"/>
  </r>
  <r>
    <x v="28"/>
    <x v="1"/>
    <x v="0"/>
    <x v="1"/>
    <n v="15"/>
  </r>
  <r>
    <x v="29"/>
    <x v="0"/>
    <x v="0"/>
    <x v="1"/>
    <n v="41"/>
  </r>
  <r>
    <x v="29"/>
    <x v="1"/>
    <x v="0"/>
    <x v="1"/>
    <n v="15"/>
  </r>
  <r>
    <x v="30"/>
    <x v="0"/>
    <x v="0"/>
    <x v="1"/>
    <n v="32"/>
  </r>
  <r>
    <x v="30"/>
    <x v="1"/>
    <x v="0"/>
    <x v="1"/>
    <n v="15"/>
  </r>
  <r>
    <x v="31"/>
    <x v="0"/>
    <x v="0"/>
    <x v="1"/>
    <n v="30"/>
  </r>
  <r>
    <x v="31"/>
    <x v="1"/>
    <x v="0"/>
    <x v="1"/>
    <n v="8"/>
  </r>
  <r>
    <x v="32"/>
    <x v="0"/>
    <x v="0"/>
    <x v="1"/>
    <n v="93"/>
  </r>
  <r>
    <x v="32"/>
    <x v="1"/>
    <x v="0"/>
    <x v="1"/>
    <n v="130"/>
  </r>
  <r>
    <x v="33"/>
    <x v="0"/>
    <x v="0"/>
    <x v="1"/>
    <n v="91"/>
  </r>
  <r>
    <x v="33"/>
    <x v="1"/>
    <x v="0"/>
    <x v="1"/>
    <n v="127"/>
  </r>
  <r>
    <x v="34"/>
    <x v="0"/>
    <x v="0"/>
    <x v="1"/>
    <n v="96"/>
  </r>
  <r>
    <x v="34"/>
    <x v="1"/>
    <x v="0"/>
    <x v="1"/>
    <n v="125"/>
  </r>
  <r>
    <x v="35"/>
    <x v="0"/>
    <x v="0"/>
    <x v="1"/>
    <n v="96"/>
  </r>
  <r>
    <x v="35"/>
    <x v="1"/>
    <x v="0"/>
    <x v="1"/>
    <n v="144"/>
  </r>
  <r>
    <x v="36"/>
    <x v="0"/>
    <x v="0"/>
    <x v="1"/>
    <n v="85"/>
  </r>
  <r>
    <x v="36"/>
    <x v="1"/>
    <x v="0"/>
    <x v="1"/>
    <n v="133"/>
  </r>
  <r>
    <x v="37"/>
    <x v="0"/>
    <x v="0"/>
    <x v="1"/>
    <n v="94"/>
  </r>
  <r>
    <x v="37"/>
    <x v="1"/>
    <x v="0"/>
    <x v="1"/>
    <n v="125"/>
  </r>
  <r>
    <x v="38"/>
    <x v="0"/>
    <x v="0"/>
    <x v="1"/>
    <n v="68"/>
  </r>
  <r>
    <x v="38"/>
    <x v="1"/>
    <x v="0"/>
    <x v="1"/>
    <n v="116"/>
  </r>
  <r>
    <x v="39"/>
    <x v="0"/>
    <x v="0"/>
    <x v="1"/>
    <n v="67"/>
  </r>
  <r>
    <x v="39"/>
    <x v="1"/>
    <x v="0"/>
    <x v="1"/>
    <n v="118"/>
  </r>
  <r>
    <x v="40"/>
    <x v="0"/>
    <x v="0"/>
    <x v="1"/>
    <n v="84"/>
  </r>
  <r>
    <x v="40"/>
    <x v="1"/>
    <x v="0"/>
    <x v="1"/>
    <n v="124"/>
  </r>
  <r>
    <x v="41"/>
    <x v="0"/>
    <x v="0"/>
    <x v="1"/>
    <n v="101"/>
  </r>
  <r>
    <x v="41"/>
    <x v="1"/>
    <x v="0"/>
    <x v="1"/>
    <n v="124"/>
  </r>
  <r>
    <x v="0"/>
    <x v="0"/>
    <x v="0"/>
    <x v="2"/>
    <n v="2"/>
  </r>
  <r>
    <x v="0"/>
    <x v="1"/>
    <x v="0"/>
    <x v="2"/>
    <n v="4"/>
  </r>
  <r>
    <x v="1"/>
    <x v="0"/>
    <x v="0"/>
    <x v="2"/>
    <n v="2"/>
  </r>
  <r>
    <x v="1"/>
    <x v="1"/>
    <x v="0"/>
    <x v="2"/>
    <n v="4"/>
  </r>
  <r>
    <x v="2"/>
    <x v="0"/>
    <x v="0"/>
    <x v="2"/>
    <n v="17"/>
  </r>
  <r>
    <x v="2"/>
    <x v="1"/>
    <x v="0"/>
    <x v="2"/>
    <n v="16"/>
  </r>
  <r>
    <x v="3"/>
    <x v="0"/>
    <x v="0"/>
    <x v="2"/>
    <n v="8"/>
  </r>
  <r>
    <x v="3"/>
    <x v="1"/>
    <x v="0"/>
    <x v="2"/>
    <n v="14"/>
  </r>
  <r>
    <x v="4"/>
    <x v="0"/>
    <x v="0"/>
    <x v="2"/>
    <n v="7"/>
  </r>
  <r>
    <x v="4"/>
    <x v="1"/>
    <x v="0"/>
    <x v="2"/>
    <n v="17"/>
  </r>
  <r>
    <x v="5"/>
    <x v="0"/>
    <x v="0"/>
    <x v="2"/>
    <n v="11"/>
  </r>
  <r>
    <x v="5"/>
    <x v="1"/>
    <x v="0"/>
    <x v="2"/>
    <n v="14"/>
  </r>
  <r>
    <x v="6"/>
    <x v="0"/>
    <x v="0"/>
    <x v="2"/>
    <n v="7"/>
  </r>
  <r>
    <x v="6"/>
    <x v="1"/>
    <x v="0"/>
    <x v="2"/>
    <n v="17"/>
  </r>
  <r>
    <x v="7"/>
    <x v="0"/>
    <x v="0"/>
    <x v="2"/>
    <n v="16"/>
  </r>
  <r>
    <x v="7"/>
    <x v="1"/>
    <x v="0"/>
    <x v="2"/>
    <n v="14"/>
  </r>
  <r>
    <x v="8"/>
    <x v="0"/>
    <x v="0"/>
    <x v="2"/>
    <n v="11"/>
  </r>
  <r>
    <x v="8"/>
    <x v="1"/>
    <x v="0"/>
    <x v="2"/>
    <n v="15"/>
  </r>
  <r>
    <x v="9"/>
    <x v="0"/>
    <x v="0"/>
    <x v="2"/>
    <n v="14"/>
  </r>
  <r>
    <x v="9"/>
    <x v="1"/>
    <x v="0"/>
    <x v="2"/>
    <n v="9"/>
  </r>
  <r>
    <x v="10"/>
    <x v="0"/>
    <x v="0"/>
    <x v="2"/>
    <n v="15"/>
  </r>
  <r>
    <x v="10"/>
    <x v="1"/>
    <x v="0"/>
    <x v="2"/>
    <n v="7"/>
  </r>
  <r>
    <x v="11"/>
    <x v="0"/>
    <x v="0"/>
    <x v="2"/>
    <n v="17"/>
  </r>
  <r>
    <x v="11"/>
    <x v="1"/>
    <x v="0"/>
    <x v="2"/>
    <n v="9"/>
  </r>
  <r>
    <x v="12"/>
    <x v="0"/>
    <x v="0"/>
    <x v="2"/>
    <n v="11"/>
  </r>
  <r>
    <x v="12"/>
    <x v="1"/>
    <x v="0"/>
    <x v="2"/>
    <n v="7"/>
  </r>
  <r>
    <x v="13"/>
    <x v="0"/>
    <x v="0"/>
    <x v="2"/>
    <n v="11"/>
  </r>
  <r>
    <x v="13"/>
    <x v="1"/>
    <x v="0"/>
    <x v="2"/>
    <n v="8"/>
  </r>
  <r>
    <x v="14"/>
    <x v="0"/>
    <x v="0"/>
    <x v="2"/>
    <n v="19"/>
  </r>
  <r>
    <x v="14"/>
    <x v="1"/>
    <x v="0"/>
    <x v="2"/>
    <n v="8"/>
  </r>
  <r>
    <x v="15"/>
    <x v="0"/>
    <x v="0"/>
    <x v="2"/>
    <n v="11"/>
  </r>
  <r>
    <x v="15"/>
    <x v="1"/>
    <x v="0"/>
    <x v="2"/>
    <n v="2"/>
  </r>
  <r>
    <x v="16"/>
    <x v="0"/>
    <x v="0"/>
    <x v="2"/>
    <n v="25"/>
  </r>
  <r>
    <x v="16"/>
    <x v="1"/>
    <x v="0"/>
    <x v="2"/>
    <n v="2"/>
  </r>
  <r>
    <x v="17"/>
    <x v="0"/>
    <x v="0"/>
    <x v="2"/>
    <n v="18"/>
  </r>
  <r>
    <x v="17"/>
    <x v="1"/>
    <x v="0"/>
    <x v="2"/>
    <n v="2"/>
  </r>
  <r>
    <x v="18"/>
    <x v="0"/>
    <x v="0"/>
    <x v="2"/>
    <n v="31"/>
  </r>
  <r>
    <x v="18"/>
    <x v="1"/>
    <x v="0"/>
    <x v="2"/>
    <n v="0"/>
  </r>
  <r>
    <x v="19"/>
    <x v="0"/>
    <x v="0"/>
    <x v="2"/>
    <n v="20"/>
  </r>
  <r>
    <x v="19"/>
    <x v="1"/>
    <x v="0"/>
    <x v="2"/>
    <n v="0"/>
  </r>
  <r>
    <x v="20"/>
    <x v="0"/>
    <x v="0"/>
    <x v="2"/>
    <n v="21"/>
  </r>
  <r>
    <x v="20"/>
    <x v="1"/>
    <x v="0"/>
    <x v="2"/>
    <n v="2"/>
  </r>
  <r>
    <x v="21"/>
    <x v="0"/>
    <x v="0"/>
    <x v="2"/>
    <n v="7"/>
  </r>
  <r>
    <x v="21"/>
    <x v="1"/>
    <x v="0"/>
    <x v="2"/>
    <n v="4"/>
  </r>
  <r>
    <x v="22"/>
    <x v="0"/>
    <x v="0"/>
    <x v="2"/>
    <n v="22"/>
  </r>
  <r>
    <x v="22"/>
    <x v="1"/>
    <x v="0"/>
    <x v="2"/>
    <n v="4"/>
  </r>
  <r>
    <x v="23"/>
    <x v="0"/>
    <x v="0"/>
    <x v="2"/>
    <n v="13"/>
  </r>
  <r>
    <x v="23"/>
    <x v="1"/>
    <x v="0"/>
    <x v="2"/>
    <n v="10"/>
  </r>
  <r>
    <x v="24"/>
    <x v="0"/>
    <x v="0"/>
    <x v="2"/>
    <n v="16"/>
  </r>
  <r>
    <x v="24"/>
    <x v="1"/>
    <x v="0"/>
    <x v="2"/>
    <n v="13"/>
  </r>
  <r>
    <x v="25"/>
    <x v="0"/>
    <x v="0"/>
    <x v="2"/>
    <n v="13"/>
  </r>
  <r>
    <x v="25"/>
    <x v="1"/>
    <x v="0"/>
    <x v="2"/>
    <n v="11"/>
  </r>
  <r>
    <x v="26"/>
    <x v="0"/>
    <x v="0"/>
    <x v="2"/>
    <n v="15"/>
  </r>
  <r>
    <x v="26"/>
    <x v="1"/>
    <x v="0"/>
    <x v="2"/>
    <n v="13"/>
  </r>
  <r>
    <x v="27"/>
    <x v="0"/>
    <x v="0"/>
    <x v="2"/>
    <n v="9"/>
  </r>
  <r>
    <x v="27"/>
    <x v="1"/>
    <x v="0"/>
    <x v="2"/>
    <n v="13"/>
  </r>
  <r>
    <x v="28"/>
    <x v="0"/>
    <x v="0"/>
    <x v="2"/>
    <n v="8"/>
  </r>
  <r>
    <x v="28"/>
    <x v="1"/>
    <x v="0"/>
    <x v="2"/>
    <n v="20"/>
  </r>
  <r>
    <x v="29"/>
    <x v="0"/>
    <x v="0"/>
    <x v="2"/>
    <n v="12"/>
  </r>
  <r>
    <x v="29"/>
    <x v="1"/>
    <x v="0"/>
    <x v="2"/>
    <n v="12"/>
  </r>
  <r>
    <x v="30"/>
    <x v="0"/>
    <x v="0"/>
    <x v="2"/>
    <n v="17"/>
  </r>
  <r>
    <x v="30"/>
    <x v="1"/>
    <x v="0"/>
    <x v="2"/>
    <n v="10"/>
  </r>
  <r>
    <x v="31"/>
    <x v="0"/>
    <x v="0"/>
    <x v="2"/>
    <n v="15"/>
  </r>
  <r>
    <x v="31"/>
    <x v="1"/>
    <x v="0"/>
    <x v="2"/>
    <n v="6"/>
  </r>
  <r>
    <x v="32"/>
    <x v="0"/>
    <x v="0"/>
    <x v="2"/>
    <n v="24"/>
  </r>
  <r>
    <x v="32"/>
    <x v="1"/>
    <x v="0"/>
    <x v="2"/>
    <n v="23"/>
  </r>
  <r>
    <x v="33"/>
    <x v="0"/>
    <x v="0"/>
    <x v="2"/>
    <n v="23"/>
  </r>
  <r>
    <x v="33"/>
    <x v="1"/>
    <x v="0"/>
    <x v="2"/>
    <n v="20"/>
  </r>
  <r>
    <x v="34"/>
    <x v="0"/>
    <x v="0"/>
    <x v="2"/>
    <n v="33"/>
  </r>
  <r>
    <x v="34"/>
    <x v="1"/>
    <x v="0"/>
    <x v="2"/>
    <n v="11"/>
  </r>
  <r>
    <x v="35"/>
    <x v="0"/>
    <x v="0"/>
    <x v="2"/>
    <n v="31"/>
  </r>
  <r>
    <x v="35"/>
    <x v="1"/>
    <x v="0"/>
    <x v="2"/>
    <n v="19"/>
  </r>
  <r>
    <x v="36"/>
    <x v="0"/>
    <x v="0"/>
    <x v="2"/>
    <n v="31"/>
  </r>
  <r>
    <x v="36"/>
    <x v="1"/>
    <x v="0"/>
    <x v="2"/>
    <n v="24"/>
  </r>
  <r>
    <x v="37"/>
    <x v="0"/>
    <x v="0"/>
    <x v="2"/>
    <n v="31"/>
  </r>
  <r>
    <x v="37"/>
    <x v="1"/>
    <x v="0"/>
    <x v="2"/>
    <n v="22"/>
  </r>
  <r>
    <x v="38"/>
    <x v="0"/>
    <x v="0"/>
    <x v="2"/>
    <n v="17"/>
  </r>
  <r>
    <x v="38"/>
    <x v="1"/>
    <x v="0"/>
    <x v="2"/>
    <n v="21"/>
  </r>
  <r>
    <x v="39"/>
    <x v="0"/>
    <x v="0"/>
    <x v="2"/>
    <n v="11"/>
  </r>
  <r>
    <x v="39"/>
    <x v="1"/>
    <x v="0"/>
    <x v="2"/>
    <n v="37"/>
  </r>
  <r>
    <x v="40"/>
    <x v="0"/>
    <x v="0"/>
    <x v="2"/>
    <n v="19"/>
  </r>
  <r>
    <x v="40"/>
    <x v="1"/>
    <x v="0"/>
    <x v="2"/>
    <n v="29"/>
  </r>
  <r>
    <x v="41"/>
    <x v="0"/>
    <x v="0"/>
    <x v="2"/>
    <n v="26"/>
  </r>
  <r>
    <x v="41"/>
    <x v="1"/>
    <x v="0"/>
    <x v="2"/>
    <n v="43"/>
  </r>
  <r>
    <x v="0"/>
    <x v="0"/>
    <x v="0"/>
    <x v="3"/>
    <n v="0"/>
  </r>
  <r>
    <x v="0"/>
    <x v="1"/>
    <x v="0"/>
    <x v="3"/>
    <n v="0"/>
  </r>
  <r>
    <x v="1"/>
    <x v="0"/>
    <x v="0"/>
    <x v="3"/>
    <n v="0"/>
  </r>
  <r>
    <x v="1"/>
    <x v="1"/>
    <x v="0"/>
    <x v="3"/>
    <n v="0"/>
  </r>
  <r>
    <x v="2"/>
    <x v="0"/>
    <x v="0"/>
    <x v="3"/>
    <n v="11"/>
  </r>
  <r>
    <x v="2"/>
    <x v="1"/>
    <x v="0"/>
    <x v="3"/>
    <n v="18"/>
  </r>
  <r>
    <x v="3"/>
    <x v="0"/>
    <x v="0"/>
    <x v="3"/>
    <n v="14"/>
  </r>
  <r>
    <x v="3"/>
    <x v="1"/>
    <x v="0"/>
    <x v="3"/>
    <n v="16"/>
  </r>
  <r>
    <x v="4"/>
    <x v="0"/>
    <x v="0"/>
    <x v="3"/>
    <n v="17"/>
  </r>
  <r>
    <x v="4"/>
    <x v="1"/>
    <x v="0"/>
    <x v="3"/>
    <n v="16"/>
  </r>
  <r>
    <x v="5"/>
    <x v="0"/>
    <x v="0"/>
    <x v="3"/>
    <n v="21"/>
  </r>
  <r>
    <x v="5"/>
    <x v="1"/>
    <x v="0"/>
    <x v="3"/>
    <n v="17"/>
  </r>
  <r>
    <x v="6"/>
    <x v="0"/>
    <x v="0"/>
    <x v="3"/>
    <n v="15"/>
  </r>
  <r>
    <x v="6"/>
    <x v="1"/>
    <x v="0"/>
    <x v="3"/>
    <n v="17"/>
  </r>
  <r>
    <x v="7"/>
    <x v="0"/>
    <x v="0"/>
    <x v="3"/>
    <n v="24"/>
  </r>
  <r>
    <x v="7"/>
    <x v="1"/>
    <x v="0"/>
    <x v="3"/>
    <n v="20"/>
  </r>
  <r>
    <x v="8"/>
    <x v="0"/>
    <x v="0"/>
    <x v="3"/>
    <n v="23"/>
  </r>
  <r>
    <x v="8"/>
    <x v="1"/>
    <x v="0"/>
    <x v="3"/>
    <n v="19"/>
  </r>
  <r>
    <x v="9"/>
    <x v="0"/>
    <x v="0"/>
    <x v="3"/>
    <n v="20"/>
  </r>
  <r>
    <x v="9"/>
    <x v="1"/>
    <x v="0"/>
    <x v="3"/>
    <n v="20"/>
  </r>
  <r>
    <x v="10"/>
    <x v="0"/>
    <x v="0"/>
    <x v="3"/>
    <n v="14"/>
  </r>
  <r>
    <x v="10"/>
    <x v="1"/>
    <x v="0"/>
    <x v="3"/>
    <n v="19"/>
  </r>
  <r>
    <x v="11"/>
    <x v="0"/>
    <x v="0"/>
    <x v="3"/>
    <n v="11"/>
  </r>
  <r>
    <x v="11"/>
    <x v="1"/>
    <x v="0"/>
    <x v="3"/>
    <n v="17"/>
  </r>
  <r>
    <x v="12"/>
    <x v="0"/>
    <x v="0"/>
    <x v="3"/>
    <n v="6"/>
  </r>
  <r>
    <x v="12"/>
    <x v="1"/>
    <x v="0"/>
    <x v="3"/>
    <n v="14"/>
  </r>
  <r>
    <x v="13"/>
    <x v="0"/>
    <x v="0"/>
    <x v="3"/>
    <n v="4"/>
  </r>
  <r>
    <x v="13"/>
    <x v="1"/>
    <x v="0"/>
    <x v="3"/>
    <n v="13"/>
  </r>
  <r>
    <x v="14"/>
    <x v="0"/>
    <x v="0"/>
    <x v="3"/>
    <n v="9"/>
  </r>
  <r>
    <x v="14"/>
    <x v="1"/>
    <x v="0"/>
    <x v="3"/>
    <n v="11"/>
  </r>
  <r>
    <x v="15"/>
    <x v="0"/>
    <x v="0"/>
    <x v="3"/>
    <n v="6"/>
  </r>
  <r>
    <x v="15"/>
    <x v="1"/>
    <x v="0"/>
    <x v="3"/>
    <n v="9"/>
  </r>
  <r>
    <x v="16"/>
    <x v="0"/>
    <x v="0"/>
    <x v="3"/>
    <n v="4"/>
  </r>
  <r>
    <x v="16"/>
    <x v="1"/>
    <x v="0"/>
    <x v="3"/>
    <n v="9"/>
  </r>
  <r>
    <x v="17"/>
    <x v="0"/>
    <x v="0"/>
    <x v="3"/>
    <n v="5"/>
  </r>
  <r>
    <x v="17"/>
    <x v="1"/>
    <x v="0"/>
    <x v="3"/>
    <n v="2"/>
  </r>
  <r>
    <x v="18"/>
    <x v="0"/>
    <x v="0"/>
    <x v="3"/>
    <n v="2"/>
  </r>
  <r>
    <x v="18"/>
    <x v="1"/>
    <x v="0"/>
    <x v="3"/>
    <n v="4"/>
  </r>
  <r>
    <x v="19"/>
    <x v="0"/>
    <x v="0"/>
    <x v="3"/>
    <n v="2"/>
  </r>
  <r>
    <x v="19"/>
    <x v="1"/>
    <x v="0"/>
    <x v="3"/>
    <n v="2"/>
  </r>
  <r>
    <x v="20"/>
    <x v="0"/>
    <x v="0"/>
    <x v="3"/>
    <n v="2"/>
  </r>
  <r>
    <x v="20"/>
    <x v="1"/>
    <x v="0"/>
    <x v="3"/>
    <n v="2"/>
  </r>
  <r>
    <x v="21"/>
    <x v="0"/>
    <x v="0"/>
    <x v="3"/>
    <n v="0"/>
  </r>
  <r>
    <x v="21"/>
    <x v="1"/>
    <x v="0"/>
    <x v="3"/>
    <n v="2"/>
  </r>
  <r>
    <x v="22"/>
    <x v="0"/>
    <x v="0"/>
    <x v="3"/>
    <n v="2"/>
  </r>
  <r>
    <x v="22"/>
    <x v="1"/>
    <x v="0"/>
    <x v="3"/>
    <n v="2"/>
  </r>
  <r>
    <x v="23"/>
    <x v="0"/>
    <x v="0"/>
    <x v="3"/>
    <n v="0"/>
  </r>
  <r>
    <x v="23"/>
    <x v="1"/>
    <x v="0"/>
    <x v="3"/>
    <n v="4"/>
  </r>
  <r>
    <x v="24"/>
    <x v="0"/>
    <x v="0"/>
    <x v="3"/>
    <n v="4"/>
  </r>
  <r>
    <x v="24"/>
    <x v="1"/>
    <x v="0"/>
    <x v="3"/>
    <n v="2"/>
  </r>
  <r>
    <x v="25"/>
    <x v="0"/>
    <x v="0"/>
    <x v="3"/>
    <n v="8"/>
  </r>
  <r>
    <x v="25"/>
    <x v="1"/>
    <x v="0"/>
    <x v="3"/>
    <n v="0"/>
  </r>
  <r>
    <x v="26"/>
    <x v="0"/>
    <x v="0"/>
    <x v="3"/>
    <n v="8"/>
  </r>
  <r>
    <x v="26"/>
    <x v="1"/>
    <x v="0"/>
    <x v="3"/>
    <n v="2"/>
  </r>
  <r>
    <x v="27"/>
    <x v="0"/>
    <x v="0"/>
    <x v="3"/>
    <n v="4"/>
  </r>
  <r>
    <x v="27"/>
    <x v="1"/>
    <x v="0"/>
    <x v="3"/>
    <n v="2"/>
  </r>
  <r>
    <x v="28"/>
    <x v="0"/>
    <x v="0"/>
    <x v="3"/>
    <n v="8"/>
  </r>
  <r>
    <x v="28"/>
    <x v="1"/>
    <x v="0"/>
    <x v="3"/>
    <n v="4"/>
  </r>
  <r>
    <x v="29"/>
    <x v="0"/>
    <x v="0"/>
    <x v="3"/>
    <n v="6"/>
  </r>
  <r>
    <x v="29"/>
    <x v="1"/>
    <x v="0"/>
    <x v="3"/>
    <n v="3"/>
  </r>
  <r>
    <x v="30"/>
    <x v="0"/>
    <x v="0"/>
    <x v="3"/>
    <n v="6"/>
  </r>
  <r>
    <x v="30"/>
    <x v="1"/>
    <x v="0"/>
    <x v="3"/>
    <n v="6"/>
  </r>
  <r>
    <x v="31"/>
    <x v="0"/>
    <x v="0"/>
    <x v="3"/>
    <n v="0"/>
  </r>
  <r>
    <x v="31"/>
    <x v="1"/>
    <x v="0"/>
    <x v="3"/>
    <n v="2"/>
  </r>
  <r>
    <x v="32"/>
    <x v="0"/>
    <x v="0"/>
    <x v="3"/>
    <n v="7"/>
  </r>
  <r>
    <x v="32"/>
    <x v="1"/>
    <x v="0"/>
    <x v="3"/>
    <n v="11"/>
  </r>
  <r>
    <x v="33"/>
    <x v="0"/>
    <x v="0"/>
    <x v="3"/>
    <n v="8"/>
  </r>
  <r>
    <x v="33"/>
    <x v="1"/>
    <x v="0"/>
    <x v="3"/>
    <n v="15"/>
  </r>
  <r>
    <x v="34"/>
    <x v="0"/>
    <x v="0"/>
    <x v="3"/>
    <n v="10"/>
  </r>
  <r>
    <x v="34"/>
    <x v="1"/>
    <x v="0"/>
    <x v="3"/>
    <n v="17"/>
  </r>
  <r>
    <x v="35"/>
    <x v="0"/>
    <x v="0"/>
    <x v="3"/>
    <n v="10"/>
  </r>
  <r>
    <x v="35"/>
    <x v="1"/>
    <x v="0"/>
    <x v="3"/>
    <n v="18"/>
  </r>
  <r>
    <x v="36"/>
    <x v="0"/>
    <x v="0"/>
    <x v="3"/>
    <n v="6"/>
  </r>
  <r>
    <x v="36"/>
    <x v="1"/>
    <x v="0"/>
    <x v="3"/>
    <n v="16"/>
  </r>
  <r>
    <x v="37"/>
    <x v="0"/>
    <x v="0"/>
    <x v="3"/>
    <n v="8"/>
  </r>
  <r>
    <x v="37"/>
    <x v="1"/>
    <x v="0"/>
    <x v="3"/>
    <n v="11"/>
  </r>
  <r>
    <x v="38"/>
    <x v="0"/>
    <x v="0"/>
    <x v="3"/>
    <n v="6"/>
  </r>
  <r>
    <x v="38"/>
    <x v="1"/>
    <x v="0"/>
    <x v="3"/>
    <n v="11"/>
  </r>
  <r>
    <x v="39"/>
    <x v="0"/>
    <x v="0"/>
    <x v="3"/>
    <n v="8"/>
  </r>
  <r>
    <x v="39"/>
    <x v="1"/>
    <x v="0"/>
    <x v="3"/>
    <n v="12"/>
  </r>
  <r>
    <x v="40"/>
    <x v="0"/>
    <x v="0"/>
    <x v="3"/>
    <n v="12"/>
  </r>
  <r>
    <x v="40"/>
    <x v="1"/>
    <x v="0"/>
    <x v="3"/>
    <n v="14"/>
  </r>
  <r>
    <x v="41"/>
    <x v="0"/>
    <x v="0"/>
    <x v="3"/>
    <n v="5"/>
  </r>
  <r>
    <x v="41"/>
    <x v="1"/>
    <x v="0"/>
    <x v="3"/>
    <n v="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s v="Child"/>
    <x v="0"/>
    <x v="0"/>
    <n v="573"/>
  </r>
  <r>
    <x v="0"/>
    <s v="Child"/>
    <x v="1"/>
    <x v="0"/>
    <n v="328"/>
  </r>
  <r>
    <x v="1"/>
    <s v="Child"/>
    <x v="0"/>
    <x v="0"/>
    <n v="575"/>
  </r>
  <r>
    <x v="1"/>
    <s v="Child"/>
    <x v="1"/>
    <x v="0"/>
    <n v="327"/>
  </r>
  <r>
    <x v="2"/>
    <s v="Child"/>
    <x v="0"/>
    <x v="0"/>
    <n v="608"/>
  </r>
  <r>
    <x v="2"/>
    <s v="Child"/>
    <x v="1"/>
    <x v="0"/>
    <n v="360"/>
  </r>
  <r>
    <x v="3"/>
    <s v="Child"/>
    <x v="0"/>
    <x v="0"/>
    <n v="613"/>
  </r>
  <r>
    <x v="3"/>
    <s v="Child"/>
    <x v="1"/>
    <x v="0"/>
    <n v="399"/>
  </r>
  <r>
    <x v="4"/>
    <s v="Child"/>
    <x v="0"/>
    <x v="0"/>
    <n v="622"/>
  </r>
  <r>
    <x v="4"/>
    <s v="Child"/>
    <x v="1"/>
    <x v="0"/>
    <n v="390"/>
  </r>
  <r>
    <x v="5"/>
    <s v="Child"/>
    <x v="0"/>
    <x v="0"/>
    <n v="638"/>
  </r>
  <r>
    <x v="5"/>
    <s v="Child"/>
    <x v="1"/>
    <x v="0"/>
    <n v="381"/>
  </r>
  <r>
    <x v="6"/>
    <s v="Child"/>
    <x v="0"/>
    <x v="0"/>
    <n v="654"/>
  </r>
  <r>
    <x v="6"/>
    <s v="Child"/>
    <x v="1"/>
    <x v="0"/>
    <n v="388"/>
  </r>
  <r>
    <x v="7"/>
    <s v="Child"/>
    <x v="0"/>
    <x v="0"/>
    <n v="698"/>
  </r>
  <r>
    <x v="7"/>
    <s v="Child"/>
    <x v="1"/>
    <x v="0"/>
    <n v="379"/>
  </r>
  <r>
    <x v="8"/>
    <s v="Child"/>
    <x v="0"/>
    <x v="0"/>
    <n v="722"/>
  </r>
  <r>
    <x v="8"/>
    <s v="Child"/>
    <x v="1"/>
    <x v="0"/>
    <n v="362"/>
  </r>
  <r>
    <x v="9"/>
    <s v="Child"/>
    <x v="0"/>
    <x v="0"/>
    <n v="744"/>
  </r>
  <r>
    <x v="9"/>
    <s v="Child"/>
    <x v="1"/>
    <x v="0"/>
    <n v="382"/>
  </r>
  <r>
    <x v="10"/>
    <s v="Child"/>
    <x v="0"/>
    <x v="0"/>
    <n v="756"/>
  </r>
  <r>
    <x v="10"/>
    <s v="Child"/>
    <x v="1"/>
    <x v="0"/>
    <n v="425"/>
  </r>
  <r>
    <x v="11"/>
    <s v="Child"/>
    <x v="0"/>
    <x v="0"/>
    <n v="814"/>
  </r>
  <r>
    <x v="11"/>
    <s v="Child"/>
    <x v="1"/>
    <x v="0"/>
    <n v="423"/>
  </r>
  <r>
    <x v="12"/>
    <s v="Child"/>
    <x v="0"/>
    <x v="0"/>
    <n v="798"/>
  </r>
  <r>
    <x v="12"/>
    <s v="Child"/>
    <x v="1"/>
    <x v="0"/>
    <n v="434"/>
  </r>
  <r>
    <x v="13"/>
    <s v="Child"/>
    <x v="0"/>
    <x v="0"/>
    <n v="769"/>
  </r>
  <r>
    <x v="13"/>
    <s v="Child"/>
    <x v="1"/>
    <x v="0"/>
    <n v="461"/>
  </r>
  <r>
    <x v="14"/>
    <s v="Child"/>
    <x v="0"/>
    <x v="0"/>
    <n v="806"/>
  </r>
  <r>
    <x v="14"/>
    <s v="Child"/>
    <x v="1"/>
    <x v="0"/>
    <n v="447"/>
  </r>
  <r>
    <x v="15"/>
    <s v="Child"/>
    <x v="0"/>
    <x v="0"/>
    <n v="758"/>
  </r>
  <r>
    <x v="15"/>
    <s v="Child"/>
    <x v="1"/>
    <x v="0"/>
    <n v="467"/>
  </r>
  <r>
    <x v="16"/>
    <s v="Child"/>
    <x v="0"/>
    <x v="0"/>
    <n v="837"/>
  </r>
  <r>
    <x v="16"/>
    <s v="Child"/>
    <x v="1"/>
    <x v="0"/>
    <n v="432"/>
  </r>
  <r>
    <x v="17"/>
    <s v="Child"/>
    <x v="0"/>
    <x v="0"/>
    <n v="865"/>
  </r>
  <r>
    <x v="17"/>
    <s v="Child"/>
    <x v="1"/>
    <x v="0"/>
    <n v="408"/>
  </r>
  <r>
    <x v="18"/>
    <s v="Child"/>
    <x v="0"/>
    <x v="0"/>
    <n v="854"/>
  </r>
  <r>
    <x v="18"/>
    <s v="Child"/>
    <x v="1"/>
    <x v="0"/>
    <n v="419"/>
  </r>
  <r>
    <x v="19"/>
    <s v="Child"/>
    <x v="0"/>
    <x v="0"/>
    <n v="917"/>
  </r>
  <r>
    <x v="19"/>
    <s v="Child"/>
    <x v="1"/>
    <x v="0"/>
    <n v="453"/>
  </r>
  <r>
    <x v="20"/>
    <s v="Child"/>
    <x v="0"/>
    <x v="0"/>
    <n v="867"/>
  </r>
  <r>
    <x v="20"/>
    <s v="Child"/>
    <x v="1"/>
    <x v="0"/>
    <n v="450"/>
  </r>
  <r>
    <x v="21"/>
    <s v="Child"/>
    <x v="0"/>
    <x v="0"/>
    <n v="951"/>
  </r>
  <r>
    <x v="21"/>
    <s v="Child"/>
    <x v="1"/>
    <x v="0"/>
    <n v="446"/>
  </r>
  <r>
    <x v="22"/>
    <s v="Child"/>
    <x v="0"/>
    <x v="0"/>
    <n v="958"/>
  </r>
  <r>
    <x v="22"/>
    <s v="Child"/>
    <x v="1"/>
    <x v="0"/>
    <n v="493"/>
  </r>
  <r>
    <x v="23"/>
    <s v="Child"/>
    <x v="0"/>
    <x v="0"/>
    <n v="874"/>
  </r>
  <r>
    <x v="23"/>
    <s v="Child"/>
    <x v="1"/>
    <x v="0"/>
    <n v="521"/>
  </r>
  <r>
    <x v="24"/>
    <s v="Child"/>
    <x v="0"/>
    <x v="0"/>
    <n v="837"/>
  </r>
  <r>
    <x v="24"/>
    <s v="Child"/>
    <x v="1"/>
    <x v="0"/>
    <n v="575"/>
  </r>
  <r>
    <x v="25"/>
    <s v="Child"/>
    <x v="0"/>
    <x v="0"/>
    <n v="783"/>
  </r>
  <r>
    <x v="25"/>
    <s v="Child"/>
    <x v="1"/>
    <x v="0"/>
    <n v="592"/>
  </r>
  <r>
    <x v="26"/>
    <s v="Child"/>
    <x v="0"/>
    <x v="0"/>
    <n v="739"/>
  </r>
  <r>
    <x v="26"/>
    <s v="Child"/>
    <x v="1"/>
    <x v="0"/>
    <n v="576"/>
  </r>
  <r>
    <x v="27"/>
    <s v="Child"/>
    <x v="0"/>
    <x v="0"/>
    <n v="698"/>
  </r>
  <r>
    <x v="27"/>
    <s v="Child"/>
    <x v="1"/>
    <x v="0"/>
    <n v="575"/>
  </r>
  <r>
    <x v="28"/>
    <s v="Child"/>
    <x v="0"/>
    <x v="0"/>
    <n v="695"/>
  </r>
  <r>
    <x v="28"/>
    <s v="Child"/>
    <x v="1"/>
    <x v="0"/>
    <n v="559"/>
  </r>
  <r>
    <x v="29"/>
    <s v="Child"/>
    <x v="0"/>
    <x v="0"/>
    <n v="700"/>
  </r>
  <r>
    <x v="29"/>
    <s v="Child"/>
    <x v="1"/>
    <x v="0"/>
    <n v="528"/>
  </r>
  <r>
    <x v="30"/>
    <s v="Child"/>
    <x v="0"/>
    <x v="0"/>
    <n v="707"/>
  </r>
  <r>
    <x v="30"/>
    <s v="Child"/>
    <x v="1"/>
    <x v="0"/>
    <n v="535"/>
  </r>
  <r>
    <x v="31"/>
    <s v="Child"/>
    <x v="0"/>
    <x v="0"/>
    <n v="702"/>
  </r>
  <r>
    <x v="31"/>
    <s v="Child"/>
    <x v="1"/>
    <x v="0"/>
    <n v="546"/>
  </r>
  <r>
    <x v="32"/>
    <s v="Child"/>
    <x v="0"/>
    <x v="0"/>
    <n v="751"/>
  </r>
  <r>
    <x v="32"/>
    <s v="Child"/>
    <x v="1"/>
    <x v="0"/>
    <n v="623"/>
  </r>
  <r>
    <x v="33"/>
    <s v="Child"/>
    <x v="0"/>
    <x v="0"/>
    <n v="826"/>
  </r>
  <r>
    <x v="33"/>
    <s v="Child"/>
    <x v="1"/>
    <x v="0"/>
    <n v="765"/>
  </r>
  <r>
    <x v="34"/>
    <s v="Child"/>
    <x v="0"/>
    <x v="0"/>
    <n v="819"/>
  </r>
  <r>
    <x v="34"/>
    <s v="Child"/>
    <x v="1"/>
    <x v="0"/>
    <n v="823"/>
  </r>
  <r>
    <x v="35"/>
    <s v="Child"/>
    <x v="0"/>
    <x v="0"/>
    <n v="791"/>
  </r>
  <r>
    <x v="35"/>
    <s v="Child"/>
    <x v="1"/>
    <x v="0"/>
    <n v="866"/>
  </r>
  <r>
    <x v="36"/>
    <s v="Child"/>
    <x v="0"/>
    <x v="0"/>
    <n v="816"/>
  </r>
  <r>
    <x v="36"/>
    <s v="Child"/>
    <x v="1"/>
    <x v="0"/>
    <n v="914"/>
  </r>
  <r>
    <x v="37"/>
    <s v="Child"/>
    <x v="0"/>
    <x v="0"/>
    <n v="794"/>
  </r>
  <r>
    <x v="37"/>
    <s v="Child"/>
    <x v="1"/>
    <x v="0"/>
    <n v="930"/>
  </r>
  <r>
    <x v="38"/>
    <s v="Child"/>
    <x v="0"/>
    <x v="0"/>
    <n v="759"/>
  </r>
  <r>
    <x v="38"/>
    <s v="Child"/>
    <x v="1"/>
    <x v="0"/>
    <n v="966"/>
  </r>
  <r>
    <x v="39"/>
    <s v="Child"/>
    <x v="0"/>
    <x v="0"/>
    <n v="724"/>
  </r>
  <r>
    <x v="39"/>
    <s v="Child"/>
    <x v="1"/>
    <x v="0"/>
    <n v="966"/>
  </r>
  <r>
    <x v="40"/>
    <s v="Child"/>
    <x v="0"/>
    <x v="0"/>
    <n v="721"/>
  </r>
  <r>
    <x v="40"/>
    <s v="Child"/>
    <x v="1"/>
    <x v="0"/>
    <n v="1018"/>
  </r>
  <r>
    <x v="41"/>
    <s v="Child"/>
    <x v="0"/>
    <x v="0"/>
    <n v="755"/>
  </r>
  <r>
    <x v="41"/>
    <s v="Child"/>
    <x v="1"/>
    <x v="0"/>
    <n v="1052"/>
  </r>
  <r>
    <x v="0"/>
    <s v="Child"/>
    <x v="0"/>
    <x v="1"/>
    <n v="147"/>
  </r>
  <r>
    <x v="0"/>
    <s v="Child"/>
    <x v="1"/>
    <x v="1"/>
    <n v="220"/>
  </r>
  <r>
    <x v="1"/>
    <s v="Child"/>
    <x v="0"/>
    <x v="1"/>
    <n v="171"/>
  </r>
  <r>
    <x v="1"/>
    <s v="Child"/>
    <x v="1"/>
    <x v="1"/>
    <n v="226"/>
  </r>
  <r>
    <x v="2"/>
    <s v="Child"/>
    <x v="0"/>
    <x v="1"/>
    <n v="206"/>
  </r>
  <r>
    <x v="2"/>
    <s v="Child"/>
    <x v="1"/>
    <x v="1"/>
    <n v="224"/>
  </r>
  <r>
    <x v="3"/>
    <s v="Child"/>
    <x v="0"/>
    <x v="1"/>
    <n v="215"/>
  </r>
  <r>
    <x v="3"/>
    <s v="Child"/>
    <x v="1"/>
    <x v="1"/>
    <n v="231"/>
  </r>
  <r>
    <x v="4"/>
    <s v="Child"/>
    <x v="0"/>
    <x v="1"/>
    <n v="196"/>
  </r>
  <r>
    <x v="4"/>
    <s v="Child"/>
    <x v="1"/>
    <x v="1"/>
    <n v="238"/>
  </r>
  <r>
    <x v="5"/>
    <s v="Child"/>
    <x v="0"/>
    <x v="1"/>
    <n v="216"/>
  </r>
  <r>
    <x v="5"/>
    <s v="Child"/>
    <x v="1"/>
    <x v="1"/>
    <n v="232"/>
  </r>
  <r>
    <x v="6"/>
    <s v="Child"/>
    <x v="0"/>
    <x v="1"/>
    <n v="216"/>
  </r>
  <r>
    <x v="6"/>
    <s v="Child"/>
    <x v="1"/>
    <x v="1"/>
    <n v="245"/>
  </r>
  <r>
    <x v="7"/>
    <s v="Child"/>
    <x v="0"/>
    <x v="1"/>
    <n v="201"/>
  </r>
  <r>
    <x v="7"/>
    <s v="Child"/>
    <x v="1"/>
    <x v="1"/>
    <n v="243"/>
  </r>
  <r>
    <x v="8"/>
    <s v="Child"/>
    <x v="0"/>
    <x v="1"/>
    <n v="223"/>
  </r>
  <r>
    <x v="8"/>
    <s v="Child"/>
    <x v="1"/>
    <x v="1"/>
    <n v="260"/>
  </r>
  <r>
    <x v="9"/>
    <s v="Child"/>
    <x v="0"/>
    <x v="1"/>
    <n v="224"/>
  </r>
  <r>
    <x v="9"/>
    <s v="Child"/>
    <x v="1"/>
    <x v="1"/>
    <n v="256"/>
  </r>
  <r>
    <x v="10"/>
    <s v="Child"/>
    <x v="0"/>
    <x v="1"/>
    <n v="216"/>
  </r>
  <r>
    <x v="10"/>
    <s v="Child"/>
    <x v="1"/>
    <x v="1"/>
    <n v="265"/>
  </r>
  <r>
    <x v="11"/>
    <s v="Child"/>
    <x v="0"/>
    <x v="1"/>
    <n v="213"/>
  </r>
  <r>
    <x v="11"/>
    <s v="Child"/>
    <x v="1"/>
    <x v="1"/>
    <n v="262"/>
  </r>
  <r>
    <x v="12"/>
    <s v="Child"/>
    <x v="0"/>
    <x v="1"/>
    <n v="211"/>
  </r>
  <r>
    <x v="12"/>
    <s v="Child"/>
    <x v="1"/>
    <x v="1"/>
    <n v="262"/>
  </r>
  <r>
    <x v="13"/>
    <s v="Child"/>
    <x v="0"/>
    <x v="1"/>
    <n v="222"/>
  </r>
  <r>
    <x v="13"/>
    <s v="Child"/>
    <x v="1"/>
    <x v="1"/>
    <n v="264"/>
  </r>
  <r>
    <x v="14"/>
    <s v="Child"/>
    <x v="0"/>
    <x v="1"/>
    <n v="208"/>
  </r>
  <r>
    <x v="14"/>
    <s v="Child"/>
    <x v="1"/>
    <x v="1"/>
    <n v="275"/>
  </r>
  <r>
    <x v="15"/>
    <s v="Child"/>
    <x v="0"/>
    <x v="1"/>
    <n v="219"/>
  </r>
  <r>
    <x v="15"/>
    <s v="Child"/>
    <x v="1"/>
    <x v="1"/>
    <n v="289"/>
  </r>
  <r>
    <x v="16"/>
    <s v="Child"/>
    <x v="0"/>
    <x v="1"/>
    <n v="202"/>
  </r>
  <r>
    <x v="16"/>
    <s v="Child"/>
    <x v="1"/>
    <x v="1"/>
    <n v="295"/>
  </r>
  <r>
    <x v="17"/>
    <s v="Child"/>
    <x v="0"/>
    <x v="1"/>
    <n v="211"/>
  </r>
  <r>
    <x v="17"/>
    <s v="Child"/>
    <x v="1"/>
    <x v="1"/>
    <n v="304"/>
  </r>
  <r>
    <x v="18"/>
    <s v="Child"/>
    <x v="0"/>
    <x v="1"/>
    <n v="196"/>
  </r>
  <r>
    <x v="18"/>
    <s v="Child"/>
    <x v="1"/>
    <x v="1"/>
    <n v="286"/>
  </r>
  <r>
    <x v="19"/>
    <s v="Child"/>
    <x v="0"/>
    <x v="1"/>
    <n v="218"/>
  </r>
  <r>
    <x v="19"/>
    <s v="Child"/>
    <x v="1"/>
    <x v="1"/>
    <n v="294"/>
  </r>
  <r>
    <x v="20"/>
    <s v="Child"/>
    <x v="0"/>
    <x v="1"/>
    <n v="249"/>
  </r>
  <r>
    <x v="20"/>
    <s v="Child"/>
    <x v="1"/>
    <x v="1"/>
    <n v="312"/>
  </r>
  <r>
    <x v="21"/>
    <s v="Child"/>
    <x v="0"/>
    <x v="1"/>
    <n v="249"/>
  </r>
  <r>
    <x v="21"/>
    <s v="Child"/>
    <x v="1"/>
    <x v="1"/>
    <n v="320"/>
  </r>
  <r>
    <x v="22"/>
    <s v="Child"/>
    <x v="0"/>
    <x v="1"/>
    <n v="293"/>
  </r>
  <r>
    <x v="22"/>
    <s v="Child"/>
    <x v="1"/>
    <x v="1"/>
    <n v="305"/>
  </r>
  <r>
    <x v="23"/>
    <s v="Child"/>
    <x v="0"/>
    <x v="1"/>
    <n v="262"/>
  </r>
  <r>
    <x v="23"/>
    <s v="Child"/>
    <x v="1"/>
    <x v="1"/>
    <n v="281"/>
  </r>
  <r>
    <x v="24"/>
    <s v="Child"/>
    <x v="0"/>
    <x v="1"/>
    <n v="283"/>
  </r>
  <r>
    <x v="24"/>
    <s v="Child"/>
    <x v="1"/>
    <x v="1"/>
    <n v="281"/>
  </r>
  <r>
    <x v="25"/>
    <s v="Child"/>
    <x v="0"/>
    <x v="1"/>
    <n v="294"/>
  </r>
  <r>
    <x v="25"/>
    <s v="Child"/>
    <x v="1"/>
    <x v="1"/>
    <n v="291"/>
  </r>
  <r>
    <x v="26"/>
    <s v="Child"/>
    <x v="0"/>
    <x v="1"/>
    <n v="308"/>
  </r>
  <r>
    <x v="26"/>
    <s v="Child"/>
    <x v="1"/>
    <x v="1"/>
    <n v="288"/>
  </r>
  <r>
    <x v="27"/>
    <s v="Child"/>
    <x v="0"/>
    <x v="1"/>
    <n v="341"/>
  </r>
  <r>
    <x v="27"/>
    <s v="Child"/>
    <x v="1"/>
    <x v="1"/>
    <n v="295"/>
  </r>
  <r>
    <x v="28"/>
    <s v="Child"/>
    <x v="0"/>
    <x v="1"/>
    <n v="355"/>
  </r>
  <r>
    <x v="28"/>
    <s v="Child"/>
    <x v="1"/>
    <x v="1"/>
    <n v="297"/>
  </r>
  <r>
    <x v="29"/>
    <s v="Child"/>
    <x v="0"/>
    <x v="1"/>
    <n v="349"/>
  </r>
  <r>
    <x v="29"/>
    <s v="Child"/>
    <x v="1"/>
    <x v="1"/>
    <n v="322"/>
  </r>
  <r>
    <x v="30"/>
    <s v="Child"/>
    <x v="0"/>
    <x v="1"/>
    <n v="326"/>
  </r>
  <r>
    <x v="30"/>
    <s v="Child"/>
    <x v="1"/>
    <x v="1"/>
    <n v="334"/>
  </r>
  <r>
    <x v="31"/>
    <s v="Child"/>
    <x v="0"/>
    <x v="1"/>
    <n v="314"/>
  </r>
  <r>
    <x v="31"/>
    <s v="Child"/>
    <x v="1"/>
    <x v="1"/>
    <n v="362"/>
  </r>
  <r>
    <x v="32"/>
    <s v="Child"/>
    <x v="0"/>
    <x v="1"/>
    <n v="304"/>
  </r>
  <r>
    <x v="32"/>
    <s v="Child"/>
    <x v="1"/>
    <x v="1"/>
    <n v="360"/>
  </r>
  <r>
    <x v="33"/>
    <s v="Child"/>
    <x v="0"/>
    <x v="1"/>
    <n v="336"/>
  </r>
  <r>
    <x v="33"/>
    <s v="Child"/>
    <x v="1"/>
    <x v="1"/>
    <n v="355"/>
  </r>
  <r>
    <x v="34"/>
    <s v="Child"/>
    <x v="0"/>
    <x v="1"/>
    <n v="348"/>
  </r>
  <r>
    <x v="34"/>
    <s v="Child"/>
    <x v="1"/>
    <x v="1"/>
    <n v="382"/>
  </r>
  <r>
    <x v="35"/>
    <s v="Child"/>
    <x v="0"/>
    <x v="1"/>
    <n v="386"/>
  </r>
  <r>
    <x v="35"/>
    <s v="Child"/>
    <x v="1"/>
    <x v="1"/>
    <n v="383"/>
  </r>
  <r>
    <x v="36"/>
    <s v="Child"/>
    <x v="0"/>
    <x v="1"/>
    <n v="396"/>
  </r>
  <r>
    <x v="36"/>
    <s v="Child"/>
    <x v="1"/>
    <x v="1"/>
    <n v="415"/>
  </r>
  <r>
    <x v="37"/>
    <s v="Child"/>
    <x v="0"/>
    <x v="1"/>
    <n v="418"/>
  </r>
  <r>
    <x v="37"/>
    <s v="Child"/>
    <x v="1"/>
    <x v="1"/>
    <n v="409"/>
  </r>
  <r>
    <x v="38"/>
    <s v="Child"/>
    <x v="0"/>
    <x v="1"/>
    <n v="473"/>
  </r>
  <r>
    <x v="38"/>
    <s v="Child"/>
    <x v="1"/>
    <x v="1"/>
    <n v="426"/>
  </r>
  <r>
    <x v="39"/>
    <s v="Child"/>
    <x v="0"/>
    <x v="1"/>
    <n v="503"/>
  </r>
  <r>
    <x v="39"/>
    <s v="Child"/>
    <x v="1"/>
    <x v="1"/>
    <n v="534"/>
  </r>
  <r>
    <x v="40"/>
    <s v="Child"/>
    <x v="0"/>
    <x v="1"/>
    <n v="515"/>
  </r>
  <r>
    <x v="40"/>
    <s v="Child"/>
    <x v="1"/>
    <x v="1"/>
    <n v="608"/>
  </r>
  <r>
    <x v="41"/>
    <s v="Child"/>
    <x v="0"/>
    <x v="1"/>
    <n v="521"/>
  </r>
  <r>
    <x v="41"/>
    <s v="Child"/>
    <x v="1"/>
    <x v="1"/>
    <n v="644"/>
  </r>
  <r>
    <x v="0"/>
    <s v="Child"/>
    <x v="0"/>
    <x v="2"/>
    <n v="155"/>
  </r>
  <r>
    <x v="0"/>
    <s v="Child"/>
    <x v="1"/>
    <x v="2"/>
    <n v="223"/>
  </r>
  <r>
    <x v="1"/>
    <s v="Child"/>
    <x v="0"/>
    <x v="2"/>
    <n v="137"/>
  </r>
  <r>
    <x v="1"/>
    <s v="Child"/>
    <x v="1"/>
    <x v="2"/>
    <n v="214"/>
  </r>
  <r>
    <x v="2"/>
    <s v="Child"/>
    <x v="0"/>
    <x v="2"/>
    <n v="93"/>
  </r>
  <r>
    <x v="2"/>
    <s v="Child"/>
    <x v="1"/>
    <x v="2"/>
    <n v="211"/>
  </r>
  <r>
    <x v="3"/>
    <s v="Child"/>
    <x v="0"/>
    <x v="2"/>
    <n v="75"/>
  </r>
  <r>
    <x v="3"/>
    <s v="Child"/>
    <x v="1"/>
    <x v="2"/>
    <n v="174"/>
  </r>
  <r>
    <x v="4"/>
    <s v="Child"/>
    <x v="0"/>
    <x v="2"/>
    <n v="86"/>
  </r>
  <r>
    <x v="4"/>
    <s v="Child"/>
    <x v="1"/>
    <x v="2"/>
    <n v="175"/>
  </r>
  <r>
    <x v="5"/>
    <s v="Child"/>
    <x v="0"/>
    <x v="2"/>
    <n v="84"/>
  </r>
  <r>
    <x v="5"/>
    <s v="Child"/>
    <x v="1"/>
    <x v="2"/>
    <n v="188"/>
  </r>
  <r>
    <x v="6"/>
    <s v="Child"/>
    <x v="0"/>
    <x v="2"/>
    <n v="94"/>
  </r>
  <r>
    <x v="6"/>
    <s v="Child"/>
    <x v="1"/>
    <x v="2"/>
    <n v="188"/>
  </r>
  <r>
    <x v="7"/>
    <s v="Child"/>
    <x v="0"/>
    <x v="2"/>
    <n v="98"/>
  </r>
  <r>
    <x v="7"/>
    <s v="Child"/>
    <x v="1"/>
    <x v="2"/>
    <n v="200"/>
  </r>
  <r>
    <x v="8"/>
    <s v="Child"/>
    <x v="0"/>
    <x v="2"/>
    <n v="102"/>
  </r>
  <r>
    <x v="8"/>
    <s v="Child"/>
    <x v="1"/>
    <x v="2"/>
    <n v="192"/>
  </r>
  <r>
    <x v="9"/>
    <s v="Child"/>
    <x v="0"/>
    <x v="2"/>
    <n v="105"/>
  </r>
  <r>
    <x v="9"/>
    <s v="Child"/>
    <x v="1"/>
    <x v="2"/>
    <n v="178"/>
  </r>
  <r>
    <x v="10"/>
    <s v="Child"/>
    <x v="0"/>
    <x v="2"/>
    <n v="103"/>
  </r>
  <r>
    <x v="10"/>
    <s v="Child"/>
    <x v="1"/>
    <x v="2"/>
    <n v="182"/>
  </r>
  <r>
    <x v="11"/>
    <s v="Child"/>
    <x v="0"/>
    <x v="2"/>
    <n v="114"/>
  </r>
  <r>
    <x v="11"/>
    <s v="Child"/>
    <x v="1"/>
    <x v="2"/>
    <n v="204"/>
  </r>
  <r>
    <x v="12"/>
    <s v="Child"/>
    <x v="0"/>
    <x v="2"/>
    <n v="124"/>
  </r>
  <r>
    <x v="12"/>
    <s v="Child"/>
    <x v="1"/>
    <x v="2"/>
    <n v="225"/>
  </r>
  <r>
    <x v="13"/>
    <s v="Child"/>
    <x v="0"/>
    <x v="2"/>
    <n v="112"/>
  </r>
  <r>
    <x v="13"/>
    <s v="Child"/>
    <x v="1"/>
    <x v="2"/>
    <n v="228"/>
  </r>
  <r>
    <x v="14"/>
    <s v="Child"/>
    <x v="0"/>
    <x v="2"/>
    <n v="103"/>
  </r>
  <r>
    <x v="14"/>
    <s v="Child"/>
    <x v="1"/>
    <x v="2"/>
    <n v="216"/>
  </r>
  <r>
    <x v="15"/>
    <s v="Child"/>
    <x v="0"/>
    <x v="2"/>
    <n v="101"/>
  </r>
  <r>
    <x v="15"/>
    <s v="Child"/>
    <x v="1"/>
    <x v="2"/>
    <n v="189"/>
  </r>
  <r>
    <x v="16"/>
    <s v="Child"/>
    <x v="0"/>
    <x v="2"/>
    <n v="81"/>
  </r>
  <r>
    <x v="16"/>
    <s v="Child"/>
    <x v="1"/>
    <x v="2"/>
    <n v="197"/>
  </r>
  <r>
    <x v="17"/>
    <s v="Child"/>
    <x v="0"/>
    <x v="2"/>
    <n v="77"/>
  </r>
  <r>
    <x v="17"/>
    <s v="Child"/>
    <x v="1"/>
    <x v="2"/>
    <n v="189"/>
  </r>
  <r>
    <x v="18"/>
    <s v="Child"/>
    <x v="0"/>
    <x v="2"/>
    <n v="70"/>
  </r>
  <r>
    <x v="18"/>
    <s v="Child"/>
    <x v="1"/>
    <x v="2"/>
    <n v="195"/>
  </r>
  <r>
    <x v="19"/>
    <s v="Child"/>
    <x v="0"/>
    <x v="2"/>
    <n v="62"/>
  </r>
  <r>
    <x v="19"/>
    <s v="Child"/>
    <x v="1"/>
    <x v="2"/>
    <n v="208"/>
  </r>
  <r>
    <x v="20"/>
    <s v="Child"/>
    <x v="0"/>
    <x v="2"/>
    <n v="67"/>
  </r>
  <r>
    <x v="20"/>
    <s v="Child"/>
    <x v="1"/>
    <x v="2"/>
    <n v="213"/>
  </r>
  <r>
    <x v="21"/>
    <s v="Child"/>
    <x v="0"/>
    <x v="2"/>
    <n v="68"/>
  </r>
  <r>
    <x v="21"/>
    <s v="Child"/>
    <x v="1"/>
    <x v="2"/>
    <n v="203"/>
  </r>
  <r>
    <x v="22"/>
    <s v="Child"/>
    <x v="0"/>
    <x v="2"/>
    <n v="41"/>
  </r>
  <r>
    <x v="22"/>
    <s v="Child"/>
    <x v="1"/>
    <x v="2"/>
    <n v="220"/>
  </r>
  <r>
    <x v="23"/>
    <s v="Child"/>
    <x v="0"/>
    <x v="2"/>
    <n v="24"/>
  </r>
  <r>
    <x v="23"/>
    <s v="Child"/>
    <x v="1"/>
    <x v="2"/>
    <n v="227"/>
  </r>
  <r>
    <x v="24"/>
    <s v="Child"/>
    <x v="0"/>
    <x v="2"/>
    <n v="16"/>
  </r>
  <r>
    <x v="24"/>
    <s v="Child"/>
    <x v="1"/>
    <x v="2"/>
    <n v="198"/>
  </r>
  <r>
    <x v="25"/>
    <s v="Child"/>
    <x v="0"/>
    <x v="2"/>
    <n v="17"/>
  </r>
  <r>
    <x v="25"/>
    <s v="Child"/>
    <x v="1"/>
    <x v="2"/>
    <n v="187"/>
  </r>
  <r>
    <x v="26"/>
    <s v="Child"/>
    <x v="0"/>
    <x v="2"/>
    <n v="20"/>
  </r>
  <r>
    <x v="26"/>
    <s v="Child"/>
    <x v="1"/>
    <x v="2"/>
    <n v="177"/>
  </r>
  <r>
    <x v="27"/>
    <s v="Child"/>
    <x v="0"/>
    <x v="2"/>
    <n v="17"/>
  </r>
  <r>
    <x v="27"/>
    <s v="Child"/>
    <x v="1"/>
    <x v="2"/>
    <n v="137"/>
  </r>
  <r>
    <x v="28"/>
    <s v="Child"/>
    <x v="0"/>
    <x v="2"/>
    <n v="23"/>
  </r>
  <r>
    <x v="28"/>
    <s v="Child"/>
    <x v="1"/>
    <x v="2"/>
    <n v="150"/>
  </r>
  <r>
    <x v="29"/>
    <s v="Child"/>
    <x v="0"/>
    <x v="2"/>
    <n v="28"/>
  </r>
  <r>
    <x v="29"/>
    <s v="Child"/>
    <x v="1"/>
    <x v="2"/>
    <n v="149"/>
  </r>
  <r>
    <x v="30"/>
    <s v="Child"/>
    <x v="0"/>
    <x v="2"/>
    <n v="55"/>
  </r>
  <r>
    <x v="30"/>
    <s v="Child"/>
    <x v="1"/>
    <x v="2"/>
    <n v="139"/>
  </r>
  <r>
    <x v="31"/>
    <s v="Child"/>
    <x v="0"/>
    <x v="2"/>
    <n v="87"/>
  </r>
  <r>
    <x v="31"/>
    <s v="Child"/>
    <x v="1"/>
    <x v="2"/>
    <n v="148"/>
  </r>
  <r>
    <x v="32"/>
    <s v="Child"/>
    <x v="0"/>
    <x v="2"/>
    <n v="95"/>
  </r>
  <r>
    <x v="32"/>
    <s v="Child"/>
    <x v="1"/>
    <x v="2"/>
    <n v="122"/>
  </r>
  <r>
    <x v="33"/>
    <s v="Child"/>
    <x v="0"/>
    <x v="2"/>
    <n v="109"/>
  </r>
  <r>
    <x v="33"/>
    <s v="Child"/>
    <x v="1"/>
    <x v="2"/>
    <n v="127"/>
  </r>
  <r>
    <x v="34"/>
    <s v="Child"/>
    <x v="0"/>
    <x v="2"/>
    <n v="128"/>
  </r>
  <r>
    <x v="34"/>
    <s v="Child"/>
    <x v="1"/>
    <x v="2"/>
    <n v="145"/>
  </r>
  <r>
    <x v="35"/>
    <s v="Child"/>
    <x v="0"/>
    <x v="2"/>
    <n v="136"/>
  </r>
  <r>
    <x v="35"/>
    <s v="Child"/>
    <x v="1"/>
    <x v="2"/>
    <n v="173"/>
  </r>
  <r>
    <x v="36"/>
    <s v="Child"/>
    <x v="0"/>
    <x v="2"/>
    <n v="143"/>
  </r>
  <r>
    <x v="36"/>
    <s v="Child"/>
    <x v="1"/>
    <x v="2"/>
    <n v="207"/>
  </r>
  <r>
    <x v="37"/>
    <s v="Child"/>
    <x v="0"/>
    <x v="2"/>
    <n v="153"/>
  </r>
  <r>
    <x v="37"/>
    <s v="Child"/>
    <x v="1"/>
    <x v="2"/>
    <n v="232"/>
  </r>
  <r>
    <x v="38"/>
    <s v="Child"/>
    <x v="0"/>
    <x v="2"/>
    <n v="162"/>
  </r>
  <r>
    <x v="38"/>
    <s v="Child"/>
    <x v="1"/>
    <x v="2"/>
    <n v="241"/>
  </r>
  <r>
    <x v="39"/>
    <s v="Child"/>
    <x v="0"/>
    <x v="2"/>
    <n v="198"/>
  </r>
  <r>
    <x v="39"/>
    <s v="Child"/>
    <x v="1"/>
    <x v="2"/>
    <n v="199"/>
  </r>
  <r>
    <x v="40"/>
    <s v="Child"/>
    <x v="0"/>
    <x v="2"/>
    <n v="224"/>
  </r>
  <r>
    <x v="40"/>
    <s v="Child"/>
    <x v="1"/>
    <x v="2"/>
    <n v="220"/>
  </r>
  <r>
    <x v="41"/>
    <s v="Child"/>
    <x v="0"/>
    <x v="2"/>
    <n v="253"/>
  </r>
  <r>
    <x v="41"/>
    <s v="Child"/>
    <x v="1"/>
    <x v="2"/>
    <n v="221"/>
  </r>
  <r>
    <x v="0"/>
    <s v="Child"/>
    <x v="0"/>
    <x v="3"/>
    <n v="279"/>
  </r>
  <r>
    <x v="0"/>
    <s v="Child"/>
    <x v="1"/>
    <x v="3"/>
    <n v="285"/>
  </r>
  <r>
    <x v="1"/>
    <s v="Child"/>
    <x v="0"/>
    <x v="3"/>
    <n v="288"/>
  </r>
  <r>
    <x v="1"/>
    <s v="Child"/>
    <x v="1"/>
    <x v="3"/>
    <n v="286"/>
  </r>
  <r>
    <x v="2"/>
    <s v="Child"/>
    <x v="0"/>
    <x v="3"/>
    <n v="345"/>
  </r>
  <r>
    <x v="2"/>
    <s v="Child"/>
    <x v="1"/>
    <x v="3"/>
    <n v="326"/>
  </r>
  <r>
    <x v="3"/>
    <s v="Child"/>
    <x v="0"/>
    <x v="3"/>
    <n v="346"/>
  </r>
  <r>
    <x v="3"/>
    <s v="Child"/>
    <x v="1"/>
    <x v="3"/>
    <n v="392"/>
  </r>
  <r>
    <x v="4"/>
    <s v="Child"/>
    <x v="0"/>
    <x v="3"/>
    <n v="310"/>
  </r>
  <r>
    <x v="4"/>
    <s v="Child"/>
    <x v="1"/>
    <x v="3"/>
    <n v="404"/>
  </r>
  <r>
    <x v="5"/>
    <s v="Child"/>
    <x v="0"/>
    <x v="3"/>
    <n v="253"/>
  </r>
  <r>
    <x v="5"/>
    <s v="Child"/>
    <x v="1"/>
    <x v="3"/>
    <n v="391"/>
  </r>
  <r>
    <x v="6"/>
    <s v="Child"/>
    <x v="0"/>
    <x v="3"/>
    <n v="216"/>
  </r>
  <r>
    <x v="6"/>
    <s v="Child"/>
    <x v="1"/>
    <x v="3"/>
    <n v="395"/>
  </r>
  <r>
    <x v="7"/>
    <s v="Child"/>
    <x v="0"/>
    <x v="3"/>
    <n v="194"/>
  </r>
  <r>
    <x v="7"/>
    <s v="Child"/>
    <x v="1"/>
    <x v="3"/>
    <n v="402"/>
  </r>
  <r>
    <x v="8"/>
    <s v="Child"/>
    <x v="0"/>
    <x v="3"/>
    <n v="181"/>
  </r>
  <r>
    <x v="8"/>
    <s v="Child"/>
    <x v="1"/>
    <x v="3"/>
    <n v="421"/>
  </r>
  <r>
    <x v="9"/>
    <s v="Child"/>
    <x v="0"/>
    <x v="3"/>
    <n v="170"/>
  </r>
  <r>
    <x v="9"/>
    <s v="Child"/>
    <x v="1"/>
    <x v="3"/>
    <n v="430"/>
  </r>
  <r>
    <x v="10"/>
    <s v="Child"/>
    <x v="0"/>
    <x v="3"/>
    <n v="171"/>
  </r>
  <r>
    <x v="10"/>
    <s v="Child"/>
    <x v="1"/>
    <x v="3"/>
    <n v="413"/>
  </r>
  <r>
    <x v="11"/>
    <s v="Child"/>
    <x v="0"/>
    <x v="3"/>
    <n v="176"/>
  </r>
  <r>
    <x v="11"/>
    <s v="Child"/>
    <x v="1"/>
    <x v="3"/>
    <n v="394"/>
  </r>
  <r>
    <x v="12"/>
    <s v="Child"/>
    <x v="0"/>
    <x v="3"/>
    <n v="174"/>
  </r>
  <r>
    <x v="12"/>
    <s v="Child"/>
    <x v="1"/>
    <x v="3"/>
    <n v="383"/>
  </r>
  <r>
    <x v="13"/>
    <s v="Child"/>
    <x v="0"/>
    <x v="3"/>
    <n v="140"/>
  </r>
  <r>
    <x v="13"/>
    <s v="Child"/>
    <x v="1"/>
    <x v="3"/>
    <n v="359"/>
  </r>
  <r>
    <x v="14"/>
    <s v="Child"/>
    <x v="0"/>
    <x v="3"/>
    <n v="119"/>
  </r>
  <r>
    <x v="14"/>
    <s v="Child"/>
    <x v="1"/>
    <x v="3"/>
    <n v="307"/>
  </r>
  <r>
    <x v="15"/>
    <s v="Child"/>
    <x v="0"/>
    <x v="3"/>
    <n v="90"/>
  </r>
  <r>
    <x v="15"/>
    <s v="Child"/>
    <x v="1"/>
    <x v="3"/>
    <n v="290"/>
  </r>
  <r>
    <x v="16"/>
    <s v="Child"/>
    <x v="0"/>
    <x v="3"/>
    <n v="77"/>
  </r>
  <r>
    <x v="16"/>
    <s v="Child"/>
    <x v="1"/>
    <x v="3"/>
    <n v="274"/>
  </r>
  <r>
    <x v="17"/>
    <s v="Child"/>
    <x v="0"/>
    <x v="3"/>
    <n v="34"/>
  </r>
  <r>
    <x v="17"/>
    <s v="Child"/>
    <x v="1"/>
    <x v="3"/>
    <n v="260"/>
  </r>
  <r>
    <x v="18"/>
    <s v="Child"/>
    <x v="0"/>
    <x v="3"/>
    <n v="16"/>
  </r>
  <r>
    <x v="18"/>
    <s v="Child"/>
    <x v="1"/>
    <x v="3"/>
    <n v="233"/>
  </r>
  <r>
    <x v="19"/>
    <s v="Child"/>
    <x v="0"/>
    <x v="3"/>
    <n v="0"/>
  </r>
  <r>
    <x v="19"/>
    <s v="Child"/>
    <x v="1"/>
    <x v="3"/>
    <n v="232"/>
  </r>
  <r>
    <x v="20"/>
    <s v="Child"/>
    <x v="0"/>
    <x v="3"/>
    <n v="2"/>
  </r>
  <r>
    <x v="20"/>
    <s v="Child"/>
    <x v="1"/>
    <x v="3"/>
    <n v="229"/>
  </r>
  <r>
    <x v="21"/>
    <s v="Child"/>
    <x v="0"/>
    <x v="3"/>
    <n v="2"/>
  </r>
  <r>
    <x v="21"/>
    <s v="Child"/>
    <x v="1"/>
    <x v="3"/>
    <n v="140"/>
  </r>
  <r>
    <x v="22"/>
    <s v="Child"/>
    <x v="0"/>
    <x v="3"/>
    <n v="5"/>
  </r>
  <r>
    <x v="22"/>
    <s v="Child"/>
    <x v="1"/>
    <x v="3"/>
    <n v="78"/>
  </r>
  <r>
    <x v="23"/>
    <s v="Child"/>
    <x v="0"/>
    <x v="3"/>
    <n v="2"/>
  </r>
  <r>
    <x v="23"/>
    <s v="Child"/>
    <x v="1"/>
    <x v="3"/>
    <n v="35"/>
  </r>
  <r>
    <x v="24"/>
    <s v="Child"/>
    <x v="0"/>
    <x v="3"/>
    <n v="0"/>
  </r>
  <r>
    <x v="24"/>
    <s v="Child"/>
    <x v="1"/>
    <x v="3"/>
    <n v="23"/>
  </r>
  <r>
    <x v="25"/>
    <s v="Child"/>
    <x v="0"/>
    <x v="3"/>
    <n v="2"/>
  </r>
  <r>
    <x v="25"/>
    <s v="Child"/>
    <x v="1"/>
    <x v="3"/>
    <n v="33"/>
  </r>
  <r>
    <x v="26"/>
    <s v="Child"/>
    <x v="0"/>
    <x v="3"/>
    <n v="2"/>
  </r>
  <r>
    <x v="26"/>
    <s v="Child"/>
    <x v="1"/>
    <x v="3"/>
    <n v="46"/>
  </r>
  <r>
    <x v="27"/>
    <s v="Child"/>
    <x v="0"/>
    <x v="3"/>
    <n v="2"/>
  </r>
  <r>
    <x v="27"/>
    <s v="Child"/>
    <x v="1"/>
    <x v="3"/>
    <n v="42"/>
  </r>
  <r>
    <x v="28"/>
    <s v="Child"/>
    <x v="0"/>
    <x v="3"/>
    <n v="2"/>
  </r>
  <r>
    <x v="28"/>
    <s v="Child"/>
    <x v="1"/>
    <x v="3"/>
    <n v="50"/>
  </r>
  <r>
    <x v="29"/>
    <s v="Child"/>
    <x v="0"/>
    <x v="3"/>
    <n v="2"/>
  </r>
  <r>
    <x v="29"/>
    <s v="Child"/>
    <x v="1"/>
    <x v="3"/>
    <n v="62"/>
  </r>
  <r>
    <x v="30"/>
    <s v="Child"/>
    <x v="0"/>
    <x v="3"/>
    <n v="2"/>
  </r>
  <r>
    <x v="30"/>
    <s v="Child"/>
    <x v="1"/>
    <x v="3"/>
    <n v="76"/>
  </r>
  <r>
    <x v="31"/>
    <s v="Child"/>
    <x v="0"/>
    <x v="3"/>
    <n v="2"/>
  </r>
  <r>
    <x v="31"/>
    <s v="Child"/>
    <x v="1"/>
    <x v="3"/>
    <n v="50"/>
  </r>
  <r>
    <x v="32"/>
    <s v="Child"/>
    <x v="0"/>
    <x v="3"/>
    <n v="2"/>
  </r>
  <r>
    <x v="32"/>
    <s v="Child"/>
    <x v="1"/>
    <x v="3"/>
    <n v="30"/>
  </r>
  <r>
    <x v="33"/>
    <s v="Child"/>
    <x v="0"/>
    <x v="3"/>
    <n v="2"/>
  </r>
  <r>
    <x v="33"/>
    <s v="Child"/>
    <x v="1"/>
    <x v="3"/>
    <n v="24"/>
  </r>
  <r>
    <x v="34"/>
    <s v="Child"/>
    <x v="0"/>
    <x v="3"/>
    <n v="2"/>
  </r>
  <r>
    <x v="34"/>
    <s v="Child"/>
    <x v="1"/>
    <x v="3"/>
    <n v="16"/>
  </r>
  <r>
    <x v="35"/>
    <s v="Child"/>
    <x v="0"/>
    <x v="3"/>
    <n v="9"/>
  </r>
  <r>
    <x v="35"/>
    <s v="Child"/>
    <x v="1"/>
    <x v="3"/>
    <n v="23"/>
  </r>
  <r>
    <x v="36"/>
    <s v="Child"/>
    <x v="0"/>
    <x v="3"/>
    <n v="29"/>
  </r>
  <r>
    <x v="36"/>
    <s v="Child"/>
    <x v="1"/>
    <x v="3"/>
    <n v="28"/>
  </r>
  <r>
    <x v="37"/>
    <s v="Child"/>
    <x v="0"/>
    <x v="3"/>
    <n v="50"/>
  </r>
  <r>
    <x v="37"/>
    <s v="Child"/>
    <x v="1"/>
    <x v="3"/>
    <n v="41"/>
  </r>
  <r>
    <x v="38"/>
    <s v="Child"/>
    <x v="0"/>
    <x v="3"/>
    <n v="56"/>
  </r>
  <r>
    <x v="38"/>
    <s v="Child"/>
    <x v="1"/>
    <x v="3"/>
    <n v="52"/>
  </r>
  <r>
    <x v="39"/>
    <s v="Child"/>
    <x v="0"/>
    <x v="3"/>
    <n v="67"/>
  </r>
  <r>
    <x v="39"/>
    <s v="Child"/>
    <x v="1"/>
    <x v="3"/>
    <n v="61"/>
  </r>
  <r>
    <x v="40"/>
    <s v="Child"/>
    <x v="0"/>
    <x v="3"/>
    <n v="80"/>
  </r>
  <r>
    <x v="40"/>
    <s v="Child"/>
    <x v="1"/>
    <x v="3"/>
    <n v="38"/>
  </r>
  <r>
    <x v="41"/>
    <s v="Child"/>
    <x v="0"/>
    <x v="3"/>
    <n v="99"/>
  </r>
  <r>
    <x v="41"/>
    <s v="Child"/>
    <x v="1"/>
    <x v="3"/>
    <n v="2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
  <r>
    <x v="0"/>
    <x v="0"/>
    <x v="0"/>
    <x v="0"/>
    <n v="82"/>
  </r>
  <r>
    <x v="0"/>
    <x v="0"/>
    <x v="1"/>
    <x v="0"/>
    <n v="6"/>
  </r>
  <r>
    <x v="0"/>
    <x v="1"/>
    <x v="2"/>
    <x v="0"/>
    <n v="573"/>
  </r>
  <r>
    <x v="0"/>
    <x v="1"/>
    <x v="3"/>
    <x v="0"/>
    <n v="328"/>
  </r>
  <r>
    <x v="0"/>
    <x v="1"/>
    <x v="1"/>
    <x v="0"/>
    <n v="4"/>
  </r>
  <r>
    <x v="1"/>
    <x v="0"/>
    <x v="0"/>
    <x v="0"/>
    <n v="87"/>
  </r>
  <r>
    <x v="1"/>
    <x v="0"/>
    <x v="1"/>
    <x v="0"/>
    <n v="2"/>
  </r>
  <r>
    <x v="1"/>
    <x v="1"/>
    <x v="2"/>
    <x v="0"/>
    <n v="575"/>
  </r>
  <r>
    <x v="1"/>
    <x v="1"/>
    <x v="3"/>
    <x v="0"/>
    <n v="327"/>
  </r>
  <r>
    <x v="1"/>
    <x v="1"/>
    <x v="1"/>
    <x v="0"/>
    <n v="7"/>
  </r>
  <r>
    <x v="2"/>
    <x v="0"/>
    <x v="0"/>
    <x v="0"/>
    <n v="62"/>
  </r>
  <r>
    <x v="2"/>
    <x v="0"/>
    <x v="1"/>
    <x v="0"/>
    <n v="22"/>
  </r>
  <r>
    <x v="2"/>
    <x v="1"/>
    <x v="2"/>
    <x v="0"/>
    <n v="608"/>
  </r>
  <r>
    <x v="2"/>
    <x v="1"/>
    <x v="3"/>
    <x v="0"/>
    <n v="360"/>
  </r>
  <r>
    <x v="2"/>
    <x v="1"/>
    <x v="1"/>
    <x v="0"/>
    <n v="54"/>
  </r>
  <r>
    <x v="3"/>
    <x v="0"/>
    <x v="0"/>
    <x v="0"/>
    <n v="68"/>
  </r>
  <r>
    <x v="3"/>
    <x v="0"/>
    <x v="1"/>
    <x v="0"/>
    <n v="18"/>
  </r>
  <r>
    <x v="3"/>
    <x v="1"/>
    <x v="2"/>
    <x v="0"/>
    <n v="613"/>
  </r>
  <r>
    <x v="3"/>
    <x v="1"/>
    <x v="3"/>
    <x v="0"/>
    <n v="399"/>
  </r>
  <r>
    <x v="3"/>
    <x v="1"/>
    <x v="1"/>
    <x v="0"/>
    <n v="54"/>
  </r>
  <r>
    <x v="4"/>
    <x v="0"/>
    <x v="0"/>
    <x v="0"/>
    <n v="57"/>
  </r>
  <r>
    <x v="4"/>
    <x v="0"/>
    <x v="1"/>
    <x v="0"/>
    <n v="23"/>
  </r>
  <r>
    <x v="4"/>
    <x v="1"/>
    <x v="2"/>
    <x v="0"/>
    <n v="622"/>
  </r>
  <r>
    <x v="4"/>
    <x v="1"/>
    <x v="3"/>
    <x v="0"/>
    <n v="390"/>
  </r>
  <r>
    <x v="4"/>
    <x v="1"/>
    <x v="1"/>
    <x v="0"/>
    <n v="58"/>
  </r>
  <r>
    <x v="5"/>
    <x v="0"/>
    <x v="0"/>
    <x v="0"/>
    <n v="52"/>
  </r>
  <r>
    <x v="5"/>
    <x v="0"/>
    <x v="1"/>
    <x v="0"/>
    <n v="34"/>
  </r>
  <r>
    <x v="5"/>
    <x v="1"/>
    <x v="2"/>
    <x v="0"/>
    <n v="638"/>
  </r>
  <r>
    <x v="5"/>
    <x v="1"/>
    <x v="3"/>
    <x v="0"/>
    <n v="381"/>
  </r>
  <r>
    <x v="5"/>
    <x v="1"/>
    <x v="1"/>
    <x v="0"/>
    <n v="48"/>
  </r>
  <r>
    <x v="6"/>
    <x v="0"/>
    <x v="0"/>
    <x v="0"/>
    <n v="50"/>
  </r>
  <r>
    <x v="6"/>
    <x v="0"/>
    <x v="1"/>
    <x v="0"/>
    <n v="52"/>
  </r>
  <r>
    <x v="6"/>
    <x v="1"/>
    <x v="2"/>
    <x v="0"/>
    <n v="654"/>
  </r>
  <r>
    <x v="6"/>
    <x v="1"/>
    <x v="3"/>
    <x v="0"/>
    <n v="388"/>
  </r>
  <r>
    <x v="6"/>
    <x v="1"/>
    <x v="1"/>
    <x v="0"/>
    <n v="72"/>
  </r>
  <r>
    <x v="7"/>
    <x v="0"/>
    <x v="0"/>
    <x v="0"/>
    <n v="56"/>
  </r>
  <r>
    <x v="7"/>
    <x v="0"/>
    <x v="1"/>
    <x v="0"/>
    <n v="94"/>
  </r>
  <r>
    <x v="7"/>
    <x v="1"/>
    <x v="2"/>
    <x v="0"/>
    <n v="698"/>
  </r>
  <r>
    <x v="7"/>
    <x v="1"/>
    <x v="3"/>
    <x v="0"/>
    <n v="379"/>
  </r>
  <r>
    <x v="7"/>
    <x v="1"/>
    <x v="1"/>
    <x v="0"/>
    <n v="74"/>
  </r>
  <r>
    <x v="8"/>
    <x v="0"/>
    <x v="0"/>
    <x v="0"/>
    <n v="98"/>
  </r>
  <r>
    <x v="8"/>
    <x v="0"/>
    <x v="1"/>
    <x v="0"/>
    <n v="77"/>
  </r>
  <r>
    <x v="8"/>
    <x v="1"/>
    <x v="2"/>
    <x v="0"/>
    <n v="722"/>
  </r>
  <r>
    <x v="8"/>
    <x v="1"/>
    <x v="3"/>
    <x v="0"/>
    <n v="362"/>
  </r>
  <r>
    <x v="8"/>
    <x v="1"/>
    <x v="1"/>
    <x v="0"/>
    <n v="62"/>
  </r>
  <r>
    <x v="9"/>
    <x v="0"/>
    <x v="0"/>
    <x v="0"/>
    <n v="125"/>
  </r>
  <r>
    <x v="9"/>
    <x v="0"/>
    <x v="1"/>
    <x v="0"/>
    <n v="55"/>
  </r>
  <r>
    <x v="9"/>
    <x v="1"/>
    <x v="2"/>
    <x v="0"/>
    <n v="744"/>
  </r>
  <r>
    <x v="9"/>
    <x v="1"/>
    <x v="3"/>
    <x v="0"/>
    <n v="382"/>
  </r>
  <r>
    <x v="9"/>
    <x v="1"/>
    <x v="1"/>
    <x v="0"/>
    <n v="67"/>
  </r>
  <r>
    <x v="10"/>
    <x v="0"/>
    <x v="0"/>
    <x v="0"/>
    <n v="82"/>
  </r>
  <r>
    <x v="10"/>
    <x v="0"/>
    <x v="1"/>
    <x v="0"/>
    <n v="40"/>
  </r>
  <r>
    <x v="10"/>
    <x v="1"/>
    <x v="2"/>
    <x v="0"/>
    <n v="756"/>
  </r>
  <r>
    <x v="10"/>
    <x v="1"/>
    <x v="3"/>
    <x v="0"/>
    <n v="425"/>
  </r>
  <r>
    <x v="10"/>
    <x v="1"/>
    <x v="1"/>
    <x v="0"/>
    <n v="42"/>
  </r>
  <r>
    <x v="11"/>
    <x v="0"/>
    <x v="0"/>
    <x v="0"/>
    <n v="74"/>
  </r>
  <r>
    <x v="11"/>
    <x v="0"/>
    <x v="1"/>
    <x v="0"/>
    <n v="49"/>
  </r>
  <r>
    <x v="11"/>
    <x v="1"/>
    <x v="2"/>
    <x v="0"/>
    <n v="814"/>
  </r>
  <r>
    <x v="11"/>
    <x v="1"/>
    <x v="3"/>
    <x v="0"/>
    <n v="423"/>
  </r>
  <r>
    <x v="11"/>
    <x v="1"/>
    <x v="1"/>
    <x v="0"/>
    <n v="45"/>
  </r>
  <r>
    <x v="12"/>
    <x v="0"/>
    <x v="0"/>
    <x v="0"/>
    <n v="76"/>
  </r>
  <r>
    <x v="12"/>
    <x v="0"/>
    <x v="1"/>
    <x v="0"/>
    <n v="48"/>
  </r>
  <r>
    <x v="12"/>
    <x v="1"/>
    <x v="2"/>
    <x v="0"/>
    <n v="798"/>
  </r>
  <r>
    <x v="12"/>
    <x v="1"/>
    <x v="3"/>
    <x v="0"/>
    <n v="434"/>
  </r>
  <r>
    <x v="12"/>
    <x v="1"/>
    <x v="1"/>
    <x v="0"/>
    <n v="81"/>
  </r>
  <r>
    <x v="13"/>
    <x v="0"/>
    <x v="0"/>
    <x v="0"/>
    <n v="81"/>
  </r>
  <r>
    <x v="13"/>
    <x v="0"/>
    <x v="1"/>
    <x v="0"/>
    <n v="41"/>
  </r>
  <r>
    <x v="13"/>
    <x v="1"/>
    <x v="2"/>
    <x v="0"/>
    <n v="769"/>
  </r>
  <r>
    <x v="13"/>
    <x v="1"/>
    <x v="3"/>
    <x v="0"/>
    <n v="461"/>
  </r>
  <r>
    <x v="13"/>
    <x v="1"/>
    <x v="1"/>
    <x v="0"/>
    <n v="71"/>
  </r>
  <r>
    <x v="14"/>
    <x v="0"/>
    <x v="0"/>
    <x v="0"/>
    <n v="89"/>
  </r>
  <r>
    <x v="14"/>
    <x v="0"/>
    <x v="1"/>
    <x v="0"/>
    <n v="44"/>
  </r>
  <r>
    <x v="14"/>
    <x v="1"/>
    <x v="2"/>
    <x v="0"/>
    <n v="806"/>
  </r>
  <r>
    <x v="14"/>
    <x v="1"/>
    <x v="3"/>
    <x v="0"/>
    <n v="447"/>
  </r>
  <r>
    <x v="14"/>
    <x v="1"/>
    <x v="1"/>
    <x v="0"/>
    <n v="48"/>
  </r>
  <r>
    <x v="15"/>
    <x v="0"/>
    <x v="0"/>
    <x v="0"/>
    <n v="90"/>
  </r>
  <r>
    <x v="15"/>
    <x v="0"/>
    <x v="1"/>
    <x v="0"/>
    <n v="71"/>
  </r>
  <r>
    <x v="15"/>
    <x v="1"/>
    <x v="2"/>
    <x v="0"/>
    <n v="758"/>
  </r>
  <r>
    <x v="15"/>
    <x v="1"/>
    <x v="3"/>
    <x v="0"/>
    <n v="467"/>
  </r>
  <r>
    <x v="15"/>
    <x v="1"/>
    <x v="1"/>
    <x v="0"/>
    <n v="59"/>
  </r>
  <r>
    <x v="16"/>
    <x v="0"/>
    <x v="0"/>
    <x v="0"/>
    <n v="75"/>
  </r>
  <r>
    <x v="16"/>
    <x v="0"/>
    <x v="1"/>
    <x v="0"/>
    <n v="68"/>
  </r>
  <r>
    <x v="16"/>
    <x v="1"/>
    <x v="2"/>
    <x v="0"/>
    <n v="837"/>
  </r>
  <r>
    <x v="16"/>
    <x v="1"/>
    <x v="3"/>
    <x v="0"/>
    <n v="432"/>
  </r>
  <r>
    <x v="16"/>
    <x v="1"/>
    <x v="1"/>
    <x v="0"/>
    <n v="49"/>
  </r>
  <r>
    <x v="17"/>
    <x v="0"/>
    <x v="0"/>
    <x v="0"/>
    <n v="84"/>
  </r>
  <r>
    <x v="17"/>
    <x v="0"/>
    <x v="1"/>
    <x v="0"/>
    <n v="88"/>
  </r>
  <r>
    <x v="17"/>
    <x v="1"/>
    <x v="2"/>
    <x v="0"/>
    <n v="865"/>
  </r>
  <r>
    <x v="17"/>
    <x v="1"/>
    <x v="3"/>
    <x v="0"/>
    <n v="408"/>
  </r>
  <r>
    <x v="17"/>
    <x v="1"/>
    <x v="1"/>
    <x v="0"/>
    <n v="43"/>
  </r>
  <r>
    <x v="18"/>
    <x v="0"/>
    <x v="0"/>
    <x v="0"/>
    <n v="78"/>
  </r>
  <r>
    <x v="18"/>
    <x v="0"/>
    <x v="1"/>
    <x v="0"/>
    <n v="97"/>
  </r>
  <r>
    <x v="18"/>
    <x v="1"/>
    <x v="2"/>
    <x v="0"/>
    <n v="854"/>
  </r>
  <r>
    <x v="18"/>
    <x v="1"/>
    <x v="3"/>
    <x v="0"/>
    <n v="419"/>
  </r>
  <r>
    <x v="18"/>
    <x v="1"/>
    <x v="1"/>
    <x v="0"/>
    <n v="43"/>
  </r>
  <r>
    <x v="19"/>
    <x v="0"/>
    <x v="0"/>
    <x v="0"/>
    <n v="76"/>
  </r>
  <r>
    <x v="19"/>
    <x v="0"/>
    <x v="1"/>
    <x v="0"/>
    <n v="83"/>
  </r>
  <r>
    <x v="19"/>
    <x v="1"/>
    <x v="2"/>
    <x v="0"/>
    <n v="917"/>
  </r>
  <r>
    <x v="19"/>
    <x v="1"/>
    <x v="3"/>
    <x v="0"/>
    <n v="453"/>
  </r>
  <r>
    <x v="19"/>
    <x v="1"/>
    <x v="1"/>
    <x v="0"/>
    <n v="59"/>
  </r>
  <r>
    <x v="20"/>
    <x v="0"/>
    <x v="0"/>
    <x v="0"/>
    <n v="70"/>
  </r>
  <r>
    <x v="20"/>
    <x v="0"/>
    <x v="1"/>
    <x v="0"/>
    <n v="64"/>
  </r>
  <r>
    <x v="20"/>
    <x v="1"/>
    <x v="2"/>
    <x v="0"/>
    <n v="867"/>
  </r>
  <r>
    <x v="20"/>
    <x v="1"/>
    <x v="3"/>
    <x v="0"/>
    <n v="450"/>
  </r>
  <r>
    <x v="20"/>
    <x v="1"/>
    <x v="1"/>
    <x v="0"/>
    <n v="68"/>
  </r>
  <r>
    <x v="21"/>
    <x v="0"/>
    <x v="0"/>
    <x v="0"/>
    <n v="67"/>
  </r>
  <r>
    <x v="21"/>
    <x v="0"/>
    <x v="1"/>
    <x v="0"/>
    <n v="70"/>
  </r>
  <r>
    <x v="21"/>
    <x v="1"/>
    <x v="2"/>
    <x v="0"/>
    <n v="951"/>
  </r>
  <r>
    <x v="21"/>
    <x v="1"/>
    <x v="3"/>
    <x v="0"/>
    <n v="446"/>
  </r>
  <r>
    <x v="21"/>
    <x v="1"/>
    <x v="1"/>
    <x v="0"/>
    <n v="84"/>
  </r>
  <r>
    <x v="22"/>
    <x v="0"/>
    <x v="0"/>
    <x v="0"/>
    <n v="62"/>
  </r>
  <r>
    <x v="22"/>
    <x v="0"/>
    <x v="1"/>
    <x v="0"/>
    <n v="87"/>
  </r>
  <r>
    <x v="22"/>
    <x v="1"/>
    <x v="2"/>
    <x v="0"/>
    <n v="958"/>
  </r>
  <r>
    <x v="22"/>
    <x v="1"/>
    <x v="3"/>
    <x v="0"/>
    <n v="493"/>
  </r>
  <r>
    <x v="22"/>
    <x v="1"/>
    <x v="1"/>
    <x v="0"/>
    <n v="64"/>
  </r>
  <r>
    <x v="23"/>
    <x v="0"/>
    <x v="0"/>
    <x v="0"/>
    <n v="58"/>
  </r>
  <r>
    <x v="23"/>
    <x v="0"/>
    <x v="1"/>
    <x v="0"/>
    <n v="61"/>
  </r>
  <r>
    <x v="23"/>
    <x v="1"/>
    <x v="2"/>
    <x v="0"/>
    <n v="874"/>
  </r>
  <r>
    <x v="23"/>
    <x v="1"/>
    <x v="3"/>
    <x v="0"/>
    <n v="521"/>
  </r>
  <r>
    <x v="23"/>
    <x v="1"/>
    <x v="1"/>
    <x v="0"/>
    <n v="87"/>
  </r>
  <r>
    <x v="24"/>
    <x v="0"/>
    <x v="0"/>
    <x v="0"/>
    <n v="73"/>
  </r>
  <r>
    <x v="24"/>
    <x v="0"/>
    <x v="1"/>
    <x v="0"/>
    <n v="90"/>
  </r>
  <r>
    <x v="24"/>
    <x v="1"/>
    <x v="2"/>
    <x v="0"/>
    <n v="837"/>
  </r>
  <r>
    <x v="24"/>
    <x v="1"/>
    <x v="3"/>
    <x v="0"/>
    <n v="575"/>
  </r>
  <r>
    <x v="24"/>
    <x v="1"/>
    <x v="1"/>
    <x v="0"/>
    <n v="78"/>
  </r>
  <r>
    <x v="25"/>
    <x v="0"/>
    <x v="0"/>
    <x v="0"/>
    <n v="74"/>
  </r>
  <r>
    <x v="25"/>
    <x v="0"/>
    <x v="1"/>
    <x v="0"/>
    <n v="69"/>
  </r>
  <r>
    <x v="25"/>
    <x v="1"/>
    <x v="2"/>
    <x v="0"/>
    <n v="783"/>
  </r>
  <r>
    <x v="25"/>
    <x v="1"/>
    <x v="3"/>
    <x v="0"/>
    <n v="592"/>
  </r>
  <r>
    <x v="25"/>
    <x v="1"/>
    <x v="1"/>
    <x v="0"/>
    <n v="59"/>
  </r>
  <r>
    <x v="26"/>
    <x v="0"/>
    <x v="0"/>
    <x v="0"/>
    <n v="81"/>
  </r>
  <r>
    <x v="26"/>
    <x v="0"/>
    <x v="1"/>
    <x v="0"/>
    <n v="81"/>
  </r>
  <r>
    <x v="26"/>
    <x v="1"/>
    <x v="2"/>
    <x v="0"/>
    <n v="739"/>
  </r>
  <r>
    <x v="26"/>
    <x v="1"/>
    <x v="3"/>
    <x v="0"/>
    <n v="576"/>
  </r>
  <r>
    <x v="26"/>
    <x v="1"/>
    <x v="1"/>
    <x v="0"/>
    <n v="73"/>
  </r>
  <r>
    <x v="27"/>
    <x v="0"/>
    <x v="0"/>
    <x v="0"/>
    <n v="92"/>
  </r>
  <r>
    <x v="27"/>
    <x v="0"/>
    <x v="1"/>
    <x v="0"/>
    <n v="89"/>
  </r>
  <r>
    <x v="27"/>
    <x v="1"/>
    <x v="2"/>
    <x v="0"/>
    <n v="698"/>
  </r>
  <r>
    <x v="27"/>
    <x v="1"/>
    <x v="3"/>
    <x v="0"/>
    <n v="575"/>
  </r>
  <r>
    <x v="27"/>
    <x v="1"/>
    <x v="1"/>
    <x v="0"/>
    <n v="79"/>
  </r>
  <r>
    <x v="28"/>
    <x v="0"/>
    <x v="0"/>
    <x v="0"/>
    <n v="84"/>
  </r>
  <r>
    <x v="28"/>
    <x v="0"/>
    <x v="1"/>
    <x v="0"/>
    <n v="94"/>
  </r>
  <r>
    <x v="28"/>
    <x v="1"/>
    <x v="2"/>
    <x v="0"/>
    <n v="695"/>
  </r>
  <r>
    <x v="28"/>
    <x v="1"/>
    <x v="3"/>
    <x v="0"/>
    <n v="559"/>
  </r>
  <r>
    <x v="28"/>
    <x v="1"/>
    <x v="1"/>
    <x v="0"/>
    <n v="63"/>
  </r>
  <r>
    <x v="29"/>
    <x v="0"/>
    <x v="0"/>
    <x v="0"/>
    <n v="74"/>
  </r>
  <r>
    <x v="29"/>
    <x v="0"/>
    <x v="1"/>
    <x v="0"/>
    <n v="74"/>
  </r>
  <r>
    <x v="29"/>
    <x v="1"/>
    <x v="2"/>
    <x v="0"/>
    <n v="700"/>
  </r>
  <r>
    <x v="29"/>
    <x v="1"/>
    <x v="3"/>
    <x v="0"/>
    <n v="528"/>
  </r>
  <r>
    <x v="29"/>
    <x v="1"/>
    <x v="1"/>
    <x v="0"/>
    <n v="75"/>
  </r>
  <r>
    <x v="30"/>
    <x v="0"/>
    <x v="0"/>
    <x v="0"/>
    <n v="73"/>
  </r>
  <r>
    <x v="30"/>
    <x v="0"/>
    <x v="1"/>
    <x v="0"/>
    <n v="106"/>
  </r>
  <r>
    <x v="30"/>
    <x v="1"/>
    <x v="2"/>
    <x v="0"/>
    <n v="707"/>
  </r>
  <r>
    <x v="30"/>
    <x v="1"/>
    <x v="3"/>
    <x v="0"/>
    <n v="535"/>
  </r>
  <r>
    <x v="30"/>
    <x v="1"/>
    <x v="1"/>
    <x v="0"/>
    <n v="67"/>
  </r>
  <r>
    <x v="31"/>
    <x v="0"/>
    <x v="0"/>
    <x v="0"/>
    <n v="69"/>
  </r>
  <r>
    <x v="31"/>
    <x v="0"/>
    <x v="1"/>
    <x v="0"/>
    <n v="68"/>
  </r>
  <r>
    <x v="31"/>
    <x v="1"/>
    <x v="2"/>
    <x v="0"/>
    <n v="702"/>
  </r>
  <r>
    <x v="31"/>
    <x v="1"/>
    <x v="3"/>
    <x v="0"/>
    <n v="546"/>
  </r>
  <r>
    <x v="31"/>
    <x v="1"/>
    <x v="1"/>
    <x v="0"/>
    <n v="65"/>
  </r>
  <r>
    <x v="32"/>
    <x v="0"/>
    <x v="0"/>
    <x v="0"/>
    <n v="83"/>
  </r>
  <r>
    <x v="32"/>
    <x v="0"/>
    <x v="1"/>
    <x v="0"/>
    <n v="562"/>
  </r>
  <r>
    <x v="32"/>
    <x v="1"/>
    <x v="2"/>
    <x v="0"/>
    <n v="751"/>
  </r>
  <r>
    <x v="32"/>
    <x v="1"/>
    <x v="3"/>
    <x v="0"/>
    <n v="623"/>
  </r>
  <r>
    <x v="32"/>
    <x v="1"/>
    <x v="1"/>
    <x v="0"/>
    <n v="596"/>
  </r>
  <r>
    <x v="33"/>
    <x v="0"/>
    <x v="0"/>
    <x v="0"/>
    <n v="108"/>
  </r>
  <r>
    <x v="33"/>
    <x v="0"/>
    <x v="1"/>
    <x v="0"/>
    <n v="527"/>
  </r>
  <r>
    <x v="33"/>
    <x v="1"/>
    <x v="2"/>
    <x v="0"/>
    <n v="826"/>
  </r>
  <r>
    <x v="33"/>
    <x v="1"/>
    <x v="3"/>
    <x v="0"/>
    <n v="765"/>
  </r>
  <r>
    <x v="33"/>
    <x v="1"/>
    <x v="1"/>
    <x v="0"/>
    <n v="542"/>
  </r>
  <r>
    <x v="34"/>
    <x v="0"/>
    <x v="0"/>
    <x v="0"/>
    <n v="114"/>
  </r>
  <r>
    <x v="34"/>
    <x v="0"/>
    <x v="1"/>
    <x v="0"/>
    <n v="500"/>
  </r>
  <r>
    <x v="34"/>
    <x v="1"/>
    <x v="2"/>
    <x v="0"/>
    <n v="819"/>
  </r>
  <r>
    <x v="34"/>
    <x v="1"/>
    <x v="3"/>
    <x v="0"/>
    <n v="823"/>
  </r>
  <r>
    <x v="34"/>
    <x v="1"/>
    <x v="1"/>
    <x v="0"/>
    <n v="540"/>
  </r>
  <r>
    <x v="35"/>
    <x v="0"/>
    <x v="0"/>
    <x v="0"/>
    <n v="111"/>
  </r>
  <r>
    <x v="35"/>
    <x v="0"/>
    <x v="1"/>
    <x v="0"/>
    <n v="491"/>
  </r>
  <r>
    <x v="35"/>
    <x v="1"/>
    <x v="2"/>
    <x v="0"/>
    <n v="791"/>
  </r>
  <r>
    <x v="35"/>
    <x v="1"/>
    <x v="3"/>
    <x v="0"/>
    <n v="866"/>
  </r>
  <r>
    <x v="35"/>
    <x v="1"/>
    <x v="1"/>
    <x v="0"/>
    <n v="513"/>
  </r>
  <r>
    <x v="36"/>
    <x v="0"/>
    <x v="0"/>
    <x v="0"/>
    <n v="96"/>
  </r>
  <r>
    <x v="36"/>
    <x v="0"/>
    <x v="1"/>
    <x v="0"/>
    <n v="538"/>
  </r>
  <r>
    <x v="36"/>
    <x v="1"/>
    <x v="2"/>
    <x v="0"/>
    <n v="816"/>
  </r>
  <r>
    <x v="36"/>
    <x v="1"/>
    <x v="3"/>
    <x v="0"/>
    <n v="914"/>
  </r>
  <r>
    <x v="36"/>
    <x v="1"/>
    <x v="1"/>
    <x v="0"/>
    <n v="504"/>
  </r>
  <r>
    <x v="37"/>
    <x v="0"/>
    <x v="0"/>
    <x v="0"/>
    <n v="106"/>
  </r>
  <r>
    <x v="37"/>
    <x v="0"/>
    <x v="1"/>
    <x v="0"/>
    <n v="563"/>
  </r>
  <r>
    <x v="37"/>
    <x v="1"/>
    <x v="2"/>
    <x v="0"/>
    <n v="794"/>
  </r>
  <r>
    <x v="37"/>
    <x v="1"/>
    <x v="3"/>
    <x v="0"/>
    <n v="930"/>
  </r>
  <r>
    <x v="37"/>
    <x v="1"/>
    <x v="1"/>
    <x v="0"/>
    <n v="520"/>
  </r>
  <r>
    <x v="38"/>
    <x v="0"/>
    <x v="0"/>
    <x v="0"/>
    <n v="90"/>
  </r>
  <r>
    <x v="38"/>
    <x v="0"/>
    <x v="1"/>
    <x v="0"/>
    <n v="549"/>
  </r>
  <r>
    <x v="38"/>
    <x v="1"/>
    <x v="2"/>
    <x v="0"/>
    <n v="759"/>
  </r>
  <r>
    <x v="38"/>
    <x v="1"/>
    <x v="3"/>
    <x v="0"/>
    <n v="966"/>
  </r>
  <r>
    <x v="38"/>
    <x v="1"/>
    <x v="1"/>
    <x v="0"/>
    <n v="504"/>
  </r>
  <r>
    <x v="39"/>
    <x v="0"/>
    <x v="0"/>
    <x v="0"/>
    <n v="92"/>
  </r>
  <r>
    <x v="39"/>
    <x v="0"/>
    <x v="1"/>
    <x v="0"/>
    <n v="561"/>
  </r>
  <r>
    <x v="39"/>
    <x v="1"/>
    <x v="2"/>
    <x v="0"/>
    <n v="724"/>
  </r>
  <r>
    <x v="39"/>
    <x v="1"/>
    <x v="3"/>
    <x v="0"/>
    <n v="966"/>
  </r>
  <r>
    <x v="39"/>
    <x v="1"/>
    <x v="1"/>
    <x v="0"/>
    <n v="526"/>
  </r>
  <r>
    <x v="40"/>
    <x v="0"/>
    <x v="0"/>
    <x v="0"/>
    <n v="84"/>
  </r>
  <r>
    <x v="40"/>
    <x v="0"/>
    <x v="1"/>
    <x v="0"/>
    <n v="548"/>
  </r>
  <r>
    <x v="40"/>
    <x v="1"/>
    <x v="2"/>
    <x v="0"/>
    <n v="721"/>
  </r>
  <r>
    <x v="40"/>
    <x v="1"/>
    <x v="3"/>
    <x v="0"/>
    <n v="1018"/>
  </r>
  <r>
    <x v="40"/>
    <x v="1"/>
    <x v="1"/>
    <x v="0"/>
    <n v="489"/>
  </r>
  <r>
    <x v="41"/>
    <x v="0"/>
    <x v="0"/>
    <x v="0"/>
    <n v="99"/>
  </r>
  <r>
    <x v="41"/>
    <x v="0"/>
    <x v="1"/>
    <x v="0"/>
    <n v="452"/>
  </r>
  <r>
    <x v="41"/>
    <x v="1"/>
    <x v="2"/>
    <x v="0"/>
    <n v="755"/>
  </r>
  <r>
    <x v="41"/>
    <x v="1"/>
    <x v="3"/>
    <x v="0"/>
    <n v="1052"/>
  </r>
  <r>
    <x v="41"/>
    <x v="1"/>
    <x v="1"/>
    <x v="0"/>
    <n v="459"/>
  </r>
  <r>
    <x v="0"/>
    <x v="0"/>
    <x v="0"/>
    <x v="1"/>
    <n v="27"/>
  </r>
  <r>
    <x v="0"/>
    <x v="0"/>
    <x v="1"/>
    <x v="1"/>
    <n v="2"/>
  </r>
  <r>
    <x v="0"/>
    <x v="1"/>
    <x v="2"/>
    <x v="1"/>
    <n v="147"/>
  </r>
  <r>
    <x v="0"/>
    <x v="1"/>
    <x v="3"/>
    <x v="1"/>
    <n v="220"/>
  </r>
  <r>
    <x v="0"/>
    <x v="1"/>
    <x v="1"/>
    <x v="1"/>
    <n v="2"/>
  </r>
  <r>
    <x v="1"/>
    <x v="0"/>
    <x v="0"/>
    <x v="1"/>
    <n v="30"/>
  </r>
  <r>
    <x v="1"/>
    <x v="0"/>
    <x v="1"/>
    <x v="1"/>
    <n v="2"/>
  </r>
  <r>
    <x v="1"/>
    <x v="1"/>
    <x v="2"/>
    <x v="1"/>
    <n v="171"/>
  </r>
  <r>
    <x v="1"/>
    <x v="1"/>
    <x v="3"/>
    <x v="1"/>
    <n v="226"/>
  </r>
  <r>
    <x v="1"/>
    <x v="1"/>
    <x v="1"/>
    <x v="1"/>
    <n v="2"/>
  </r>
  <r>
    <x v="2"/>
    <x v="0"/>
    <x v="0"/>
    <x v="1"/>
    <n v="34"/>
  </r>
  <r>
    <x v="2"/>
    <x v="0"/>
    <x v="1"/>
    <x v="1"/>
    <n v="28"/>
  </r>
  <r>
    <x v="2"/>
    <x v="1"/>
    <x v="2"/>
    <x v="1"/>
    <n v="206"/>
  </r>
  <r>
    <x v="2"/>
    <x v="1"/>
    <x v="3"/>
    <x v="1"/>
    <n v="224"/>
  </r>
  <r>
    <x v="2"/>
    <x v="1"/>
    <x v="1"/>
    <x v="1"/>
    <n v="18"/>
  </r>
  <r>
    <x v="3"/>
    <x v="0"/>
    <x v="0"/>
    <x v="1"/>
    <n v="23"/>
  </r>
  <r>
    <x v="3"/>
    <x v="0"/>
    <x v="1"/>
    <x v="1"/>
    <n v="29"/>
  </r>
  <r>
    <x v="3"/>
    <x v="1"/>
    <x v="2"/>
    <x v="1"/>
    <n v="215"/>
  </r>
  <r>
    <x v="3"/>
    <x v="1"/>
    <x v="3"/>
    <x v="1"/>
    <n v="231"/>
  </r>
  <r>
    <x v="3"/>
    <x v="1"/>
    <x v="1"/>
    <x v="1"/>
    <n v="15"/>
  </r>
  <r>
    <x v="4"/>
    <x v="0"/>
    <x v="0"/>
    <x v="1"/>
    <n v="19"/>
  </r>
  <r>
    <x v="4"/>
    <x v="0"/>
    <x v="1"/>
    <x v="1"/>
    <n v="14"/>
  </r>
  <r>
    <x v="4"/>
    <x v="1"/>
    <x v="2"/>
    <x v="1"/>
    <n v="196"/>
  </r>
  <r>
    <x v="4"/>
    <x v="1"/>
    <x v="3"/>
    <x v="1"/>
    <n v="238"/>
  </r>
  <r>
    <x v="4"/>
    <x v="1"/>
    <x v="1"/>
    <x v="1"/>
    <n v="15"/>
  </r>
  <r>
    <x v="5"/>
    <x v="0"/>
    <x v="0"/>
    <x v="1"/>
    <n v="22"/>
  </r>
  <r>
    <x v="5"/>
    <x v="0"/>
    <x v="1"/>
    <x v="1"/>
    <n v="21"/>
  </r>
  <r>
    <x v="5"/>
    <x v="1"/>
    <x v="2"/>
    <x v="1"/>
    <n v="216"/>
  </r>
  <r>
    <x v="5"/>
    <x v="1"/>
    <x v="3"/>
    <x v="1"/>
    <n v="232"/>
  </r>
  <r>
    <x v="5"/>
    <x v="1"/>
    <x v="1"/>
    <x v="1"/>
    <n v="21"/>
  </r>
  <r>
    <x v="6"/>
    <x v="0"/>
    <x v="0"/>
    <x v="1"/>
    <n v="23"/>
  </r>
  <r>
    <x v="6"/>
    <x v="0"/>
    <x v="1"/>
    <x v="1"/>
    <n v="19"/>
  </r>
  <r>
    <x v="6"/>
    <x v="1"/>
    <x v="2"/>
    <x v="1"/>
    <n v="216"/>
  </r>
  <r>
    <x v="6"/>
    <x v="1"/>
    <x v="3"/>
    <x v="1"/>
    <n v="245"/>
  </r>
  <r>
    <x v="6"/>
    <x v="1"/>
    <x v="1"/>
    <x v="1"/>
    <n v="22"/>
  </r>
  <r>
    <x v="7"/>
    <x v="0"/>
    <x v="0"/>
    <x v="1"/>
    <n v="21"/>
  </r>
  <r>
    <x v="7"/>
    <x v="0"/>
    <x v="1"/>
    <x v="1"/>
    <n v="18"/>
  </r>
  <r>
    <x v="7"/>
    <x v="1"/>
    <x v="2"/>
    <x v="1"/>
    <n v="201"/>
  </r>
  <r>
    <x v="7"/>
    <x v="1"/>
    <x v="3"/>
    <x v="1"/>
    <n v="243"/>
  </r>
  <r>
    <x v="7"/>
    <x v="1"/>
    <x v="1"/>
    <x v="1"/>
    <n v="20"/>
  </r>
  <r>
    <x v="8"/>
    <x v="0"/>
    <x v="0"/>
    <x v="1"/>
    <n v="24"/>
  </r>
  <r>
    <x v="8"/>
    <x v="0"/>
    <x v="1"/>
    <x v="1"/>
    <n v="15"/>
  </r>
  <r>
    <x v="8"/>
    <x v="1"/>
    <x v="2"/>
    <x v="1"/>
    <n v="223"/>
  </r>
  <r>
    <x v="8"/>
    <x v="1"/>
    <x v="3"/>
    <x v="1"/>
    <n v="260"/>
  </r>
  <r>
    <x v="8"/>
    <x v="1"/>
    <x v="1"/>
    <x v="1"/>
    <n v="21"/>
  </r>
  <r>
    <x v="9"/>
    <x v="0"/>
    <x v="0"/>
    <x v="1"/>
    <n v="29"/>
  </r>
  <r>
    <x v="9"/>
    <x v="0"/>
    <x v="1"/>
    <x v="1"/>
    <n v="21"/>
  </r>
  <r>
    <x v="9"/>
    <x v="1"/>
    <x v="2"/>
    <x v="1"/>
    <n v="224"/>
  </r>
  <r>
    <x v="9"/>
    <x v="1"/>
    <x v="3"/>
    <x v="1"/>
    <n v="256"/>
  </r>
  <r>
    <x v="9"/>
    <x v="1"/>
    <x v="1"/>
    <x v="1"/>
    <n v="26"/>
  </r>
  <r>
    <x v="10"/>
    <x v="0"/>
    <x v="0"/>
    <x v="1"/>
    <n v="27"/>
  </r>
  <r>
    <x v="10"/>
    <x v="0"/>
    <x v="1"/>
    <x v="1"/>
    <n v="28"/>
  </r>
  <r>
    <x v="10"/>
    <x v="1"/>
    <x v="2"/>
    <x v="1"/>
    <n v="216"/>
  </r>
  <r>
    <x v="10"/>
    <x v="1"/>
    <x v="3"/>
    <x v="1"/>
    <n v="265"/>
  </r>
  <r>
    <x v="10"/>
    <x v="1"/>
    <x v="1"/>
    <x v="1"/>
    <n v="22"/>
  </r>
  <r>
    <x v="11"/>
    <x v="0"/>
    <x v="0"/>
    <x v="1"/>
    <n v="21"/>
  </r>
  <r>
    <x v="11"/>
    <x v="0"/>
    <x v="1"/>
    <x v="1"/>
    <n v="29"/>
  </r>
  <r>
    <x v="11"/>
    <x v="1"/>
    <x v="2"/>
    <x v="1"/>
    <n v="213"/>
  </r>
  <r>
    <x v="11"/>
    <x v="1"/>
    <x v="3"/>
    <x v="1"/>
    <n v="262"/>
  </r>
  <r>
    <x v="11"/>
    <x v="1"/>
    <x v="1"/>
    <x v="1"/>
    <n v="17"/>
  </r>
  <r>
    <x v="12"/>
    <x v="0"/>
    <x v="0"/>
    <x v="1"/>
    <n v="16"/>
  </r>
  <r>
    <x v="12"/>
    <x v="0"/>
    <x v="1"/>
    <x v="1"/>
    <n v="22"/>
  </r>
  <r>
    <x v="12"/>
    <x v="1"/>
    <x v="2"/>
    <x v="1"/>
    <n v="211"/>
  </r>
  <r>
    <x v="12"/>
    <x v="1"/>
    <x v="3"/>
    <x v="1"/>
    <n v="262"/>
  </r>
  <r>
    <x v="12"/>
    <x v="1"/>
    <x v="1"/>
    <x v="1"/>
    <n v="23"/>
  </r>
  <r>
    <x v="13"/>
    <x v="0"/>
    <x v="0"/>
    <x v="1"/>
    <n v="14"/>
  </r>
  <r>
    <x v="13"/>
    <x v="0"/>
    <x v="1"/>
    <x v="1"/>
    <n v="19"/>
  </r>
  <r>
    <x v="13"/>
    <x v="1"/>
    <x v="2"/>
    <x v="1"/>
    <n v="222"/>
  </r>
  <r>
    <x v="13"/>
    <x v="1"/>
    <x v="3"/>
    <x v="1"/>
    <n v="264"/>
  </r>
  <r>
    <x v="13"/>
    <x v="1"/>
    <x v="1"/>
    <x v="1"/>
    <n v="20"/>
  </r>
  <r>
    <x v="14"/>
    <x v="0"/>
    <x v="0"/>
    <x v="1"/>
    <n v="12"/>
  </r>
  <r>
    <x v="14"/>
    <x v="0"/>
    <x v="1"/>
    <x v="1"/>
    <n v="20"/>
  </r>
  <r>
    <x v="14"/>
    <x v="1"/>
    <x v="2"/>
    <x v="1"/>
    <n v="208"/>
  </r>
  <r>
    <x v="14"/>
    <x v="1"/>
    <x v="3"/>
    <x v="1"/>
    <n v="275"/>
  </r>
  <r>
    <x v="14"/>
    <x v="1"/>
    <x v="1"/>
    <x v="1"/>
    <n v="19"/>
  </r>
  <r>
    <x v="15"/>
    <x v="0"/>
    <x v="0"/>
    <x v="1"/>
    <n v="17"/>
  </r>
  <r>
    <x v="15"/>
    <x v="0"/>
    <x v="1"/>
    <x v="1"/>
    <n v="22"/>
  </r>
  <r>
    <x v="15"/>
    <x v="1"/>
    <x v="2"/>
    <x v="1"/>
    <n v="219"/>
  </r>
  <r>
    <x v="15"/>
    <x v="1"/>
    <x v="3"/>
    <x v="1"/>
    <n v="289"/>
  </r>
  <r>
    <x v="15"/>
    <x v="1"/>
    <x v="1"/>
    <x v="1"/>
    <n v="18"/>
  </r>
  <r>
    <x v="16"/>
    <x v="0"/>
    <x v="0"/>
    <x v="1"/>
    <n v="20"/>
  </r>
  <r>
    <x v="16"/>
    <x v="0"/>
    <x v="1"/>
    <x v="1"/>
    <n v="29"/>
  </r>
  <r>
    <x v="16"/>
    <x v="1"/>
    <x v="2"/>
    <x v="1"/>
    <n v="202"/>
  </r>
  <r>
    <x v="16"/>
    <x v="1"/>
    <x v="3"/>
    <x v="1"/>
    <n v="295"/>
  </r>
  <r>
    <x v="16"/>
    <x v="1"/>
    <x v="1"/>
    <x v="1"/>
    <n v="11"/>
  </r>
  <r>
    <x v="17"/>
    <x v="0"/>
    <x v="0"/>
    <x v="1"/>
    <n v="20"/>
  </r>
  <r>
    <x v="17"/>
    <x v="0"/>
    <x v="1"/>
    <x v="1"/>
    <n v="50"/>
  </r>
  <r>
    <x v="17"/>
    <x v="1"/>
    <x v="2"/>
    <x v="1"/>
    <n v="211"/>
  </r>
  <r>
    <x v="17"/>
    <x v="1"/>
    <x v="3"/>
    <x v="1"/>
    <n v="304"/>
  </r>
  <r>
    <x v="17"/>
    <x v="1"/>
    <x v="1"/>
    <x v="1"/>
    <n v="13"/>
  </r>
  <r>
    <x v="18"/>
    <x v="0"/>
    <x v="0"/>
    <x v="1"/>
    <n v="23"/>
  </r>
  <r>
    <x v="18"/>
    <x v="0"/>
    <x v="1"/>
    <x v="1"/>
    <n v="42"/>
  </r>
  <r>
    <x v="18"/>
    <x v="1"/>
    <x v="2"/>
    <x v="1"/>
    <n v="196"/>
  </r>
  <r>
    <x v="18"/>
    <x v="1"/>
    <x v="3"/>
    <x v="1"/>
    <n v="286"/>
  </r>
  <r>
    <x v="18"/>
    <x v="1"/>
    <x v="1"/>
    <x v="1"/>
    <n v="23"/>
  </r>
  <r>
    <x v="19"/>
    <x v="0"/>
    <x v="0"/>
    <x v="1"/>
    <n v="28"/>
  </r>
  <r>
    <x v="19"/>
    <x v="0"/>
    <x v="1"/>
    <x v="1"/>
    <n v="40"/>
  </r>
  <r>
    <x v="19"/>
    <x v="1"/>
    <x v="2"/>
    <x v="1"/>
    <n v="218"/>
  </r>
  <r>
    <x v="19"/>
    <x v="1"/>
    <x v="3"/>
    <x v="1"/>
    <n v="294"/>
  </r>
  <r>
    <x v="19"/>
    <x v="1"/>
    <x v="1"/>
    <x v="1"/>
    <n v="17"/>
  </r>
  <r>
    <x v="20"/>
    <x v="0"/>
    <x v="0"/>
    <x v="1"/>
    <n v="32"/>
  </r>
  <r>
    <x v="20"/>
    <x v="0"/>
    <x v="1"/>
    <x v="1"/>
    <n v="30"/>
  </r>
  <r>
    <x v="20"/>
    <x v="1"/>
    <x v="2"/>
    <x v="1"/>
    <n v="249"/>
  </r>
  <r>
    <x v="20"/>
    <x v="1"/>
    <x v="3"/>
    <x v="1"/>
    <n v="312"/>
  </r>
  <r>
    <x v="20"/>
    <x v="1"/>
    <x v="1"/>
    <x v="1"/>
    <n v="17"/>
  </r>
  <r>
    <x v="21"/>
    <x v="0"/>
    <x v="0"/>
    <x v="1"/>
    <n v="32"/>
  </r>
  <r>
    <x v="21"/>
    <x v="0"/>
    <x v="1"/>
    <x v="1"/>
    <n v="15"/>
  </r>
  <r>
    <x v="21"/>
    <x v="1"/>
    <x v="2"/>
    <x v="1"/>
    <n v="249"/>
  </r>
  <r>
    <x v="21"/>
    <x v="1"/>
    <x v="3"/>
    <x v="1"/>
    <n v="320"/>
  </r>
  <r>
    <x v="21"/>
    <x v="1"/>
    <x v="1"/>
    <x v="1"/>
    <n v="19"/>
  </r>
  <r>
    <x v="22"/>
    <x v="0"/>
    <x v="0"/>
    <x v="1"/>
    <n v="29"/>
  </r>
  <r>
    <x v="22"/>
    <x v="0"/>
    <x v="1"/>
    <x v="1"/>
    <n v="25"/>
  </r>
  <r>
    <x v="22"/>
    <x v="1"/>
    <x v="2"/>
    <x v="1"/>
    <n v="293"/>
  </r>
  <r>
    <x v="22"/>
    <x v="1"/>
    <x v="3"/>
    <x v="1"/>
    <n v="305"/>
  </r>
  <r>
    <x v="22"/>
    <x v="1"/>
    <x v="1"/>
    <x v="1"/>
    <n v="16"/>
  </r>
  <r>
    <x v="23"/>
    <x v="0"/>
    <x v="0"/>
    <x v="1"/>
    <n v="26"/>
  </r>
  <r>
    <x v="23"/>
    <x v="0"/>
    <x v="1"/>
    <x v="1"/>
    <n v="18"/>
  </r>
  <r>
    <x v="23"/>
    <x v="1"/>
    <x v="2"/>
    <x v="1"/>
    <n v="262"/>
  </r>
  <r>
    <x v="23"/>
    <x v="1"/>
    <x v="3"/>
    <x v="1"/>
    <n v="281"/>
  </r>
  <r>
    <x v="23"/>
    <x v="1"/>
    <x v="1"/>
    <x v="1"/>
    <n v="21"/>
  </r>
  <r>
    <x v="24"/>
    <x v="0"/>
    <x v="0"/>
    <x v="1"/>
    <n v="23"/>
  </r>
  <r>
    <x v="24"/>
    <x v="0"/>
    <x v="1"/>
    <x v="1"/>
    <n v="34"/>
  </r>
  <r>
    <x v="24"/>
    <x v="1"/>
    <x v="2"/>
    <x v="1"/>
    <n v="283"/>
  </r>
  <r>
    <x v="24"/>
    <x v="1"/>
    <x v="3"/>
    <x v="1"/>
    <n v="281"/>
  </r>
  <r>
    <x v="24"/>
    <x v="1"/>
    <x v="1"/>
    <x v="1"/>
    <n v="17"/>
  </r>
  <r>
    <x v="25"/>
    <x v="0"/>
    <x v="0"/>
    <x v="1"/>
    <n v="20"/>
  </r>
  <r>
    <x v="25"/>
    <x v="0"/>
    <x v="1"/>
    <x v="1"/>
    <n v="28"/>
  </r>
  <r>
    <x v="25"/>
    <x v="1"/>
    <x v="2"/>
    <x v="1"/>
    <n v="294"/>
  </r>
  <r>
    <x v="25"/>
    <x v="1"/>
    <x v="3"/>
    <x v="1"/>
    <n v="291"/>
  </r>
  <r>
    <x v="25"/>
    <x v="1"/>
    <x v="1"/>
    <x v="1"/>
    <n v="19"/>
  </r>
  <r>
    <x v="26"/>
    <x v="0"/>
    <x v="0"/>
    <x v="1"/>
    <n v="14"/>
  </r>
  <r>
    <x v="26"/>
    <x v="0"/>
    <x v="1"/>
    <x v="1"/>
    <n v="24"/>
  </r>
  <r>
    <x v="26"/>
    <x v="1"/>
    <x v="2"/>
    <x v="1"/>
    <n v="308"/>
  </r>
  <r>
    <x v="26"/>
    <x v="1"/>
    <x v="3"/>
    <x v="1"/>
    <n v="288"/>
  </r>
  <r>
    <x v="26"/>
    <x v="1"/>
    <x v="1"/>
    <x v="1"/>
    <n v="23"/>
  </r>
  <r>
    <x v="27"/>
    <x v="0"/>
    <x v="0"/>
    <x v="1"/>
    <n v="18"/>
  </r>
  <r>
    <x v="27"/>
    <x v="0"/>
    <x v="1"/>
    <x v="1"/>
    <n v="25"/>
  </r>
  <r>
    <x v="27"/>
    <x v="1"/>
    <x v="2"/>
    <x v="1"/>
    <n v="341"/>
  </r>
  <r>
    <x v="27"/>
    <x v="1"/>
    <x v="3"/>
    <x v="1"/>
    <n v="295"/>
  </r>
  <r>
    <x v="27"/>
    <x v="1"/>
    <x v="1"/>
    <x v="1"/>
    <n v="18"/>
  </r>
  <r>
    <x v="28"/>
    <x v="0"/>
    <x v="0"/>
    <x v="1"/>
    <n v="12"/>
  </r>
  <r>
    <x v="28"/>
    <x v="0"/>
    <x v="1"/>
    <x v="1"/>
    <n v="30"/>
  </r>
  <r>
    <x v="28"/>
    <x v="1"/>
    <x v="2"/>
    <x v="1"/>
    <n v="355"/>
  </r>
  <r>
    <x v="28"/>
    <x v="1"/>
    <x v="3"/>
    <x v="1"/>
    <n v="297"/>
  </r>
  <r>
    <x v="28"/>
    <x v="1"/>
    <x v="1"/>
    <x v="1"/>
    <n v="15"/>
  </r>
  <r>
    <x v="29"/>
    <x v="0"/>
    <x v="0"/>
    <x v="1"/>
    <n v="4"/>
  </r>
  <r>
    <x v="29"/>
    <x v="0"/>
    <x v="1"/>
    <x v="1"/>
    <n v="41"/>
  </r>
  <r>
    <x v="29"/>
    <x v="1"/>
    <x v="2"/>
    <x v="1"/>
    <n v="349"/>
  </r>
  <r>
    <x v="29"/>
    <x v="1"/>
    <x v="3"/>
    <x v="1"/>
    <n v="322"/>
  </r>
  <r>
    <x v="29"/>
    <x v="1"/>
    <x v="1"/>
    <x v="1"/>
    <n v="15"/>
  </r>
  <r>
    <x v="30"/>
    <x v="0"/>
    <x v="0"/>
    <x v="1"/>
    <n v="14"/>
  </r>
  <r>
    <x v="30"/>
    <x v="0"/>
    <x v="1"/>
    <x v="1"/>
    <n v="32"/>
  </r>
  <r>
    <x v="30"/>
    <x v="1"/>
    <x v="2"/>
    <x v="1"/>
    <n v="326"/>
  </r>
  <r>
    <x v="30"/>
    <x v="1"/>
    <x v="3"/>
    <x v="1"/>
    <n v="334"/>
  </r>
  <r>
    <x v="30"/>
    <x v="1"/>
    <x v="1"/>
    <x v="1"/>
    <n v="15"/>
  </r>
  <r>
    <x v="31"/>
    <x v="0"/>
    <x v="0"/>
    <x v="1"/>
    <n v="19"/>
  </r>
  <r>
    <x v="31"/>
    <x v="0"/>
    <x v="1"/>
    <x v="1"/>
    <n v="30"/>
  </r>
  <r>
    <x v="31"/>
    <x v="1"/>
    <x v="2"/>
    <x v="1"/>
    <n v="314"/>
  </r>
  <r>
    <x v="31"/>
    <x v="1"/>
    <x v="3"/>
    <x v="1"/>
    <n v="362"/>
  </r>
  <r>
    <x v="31"/>
    <x v="1"/>
    <x v="1"/>
    <x v="1"/>
    <n v="8"/>
  </r>
  <r>
    <x v="32"/>
    <x v="0"/>
    <x v="0"/>
    <x v="1"/>
    <n v="20"/>
  </r>
  <r>
    <x v="32"/>
    <x v="0"/>
    <x v="1"/>
    <x v="1"/>
    <n v="93"/>
  </r>
  <r>
    <x v="32"/>
    <x v="1"/>
    <x v="2"/>
    <x v="1"/>
    <n v="304"/>
  </r>
  <r>
    <x v="32"/>
    <x v="1"/>
    <x v="3"/>
    <x v="1"/>
    <n v="360"/>
  </r>
  <r>
    <x v="32"/>
    <x v="1"/>
    <x v="1"/>
    <x v="1"/>
    <n v="130"/>
  </r>
  <r>
    <x v="33"/>
    <x v="0"/>
    <x v="0"/>
    <x v="1"/>
    <n v="21"/>
  </r>
  <r>
    <x v="33"/>
    <x v="0"/>
    <x v="1"/>
    <x v="1"/>
    <n v="91"/>
  </r>
  <r>
    <x v="33"/>
    <x v="1"/>
    <x v="2"/>
    <x v="1"/>
    <n v="336"/>
  </r>
  <r>
    <x v="33"/>
    <x v="1"/>
    <x v="3"/>
    <x v="1"/>
    <n v="355"/>
  </r>
  <r>
    <x v="33"/>
    <x v="1"/>
    <x v="1"/>
    <x v="1"/>
    <n v="127"/>
  </r>
  <r>
    <x v="34"/>
    <x v="0"/>
    <x v="0"/>
    <x v="1"/>
    <n v="16"/>
  </r>
  <r>
    <x v="34"/>
    <x v="0"/>
    <x v="1"/>
    <x v="1"/>
    <n v="96"/>
  </r>
  <r>
    <x v="34"/>
    <x v="1"/>
    <x v="2"/>
    <x v="1"/>
    <n v="348"/>
  </r>
  <r>
    <x v="34"/>
    <x v="1"/>
    <x v="3"/>
    <x v="1"/>
    <n v="382"/>
  </r>
  <r>
    <x v="34"/>
    <x v="1"/>
    <x v="1"/>
    <x v="1"/>
    <n v="125"/>
  </r>
  <r>
    <x v="35"/>
    <x v="0"/>
    <x v="0"/>
    <x v="1"/>
    <n v="22"/>
  </r>
  <r>
    <x v="35"/>
    <x v="0"/>
    <x v="1"/>
    <x v="1"/>
    <n v="96"/>
  </r>
  <r>
    <x v="35"/>
    <x v="1"/>
    <x v="2"/>
    <x v="1"/>
    <n v="386"/>
  </r>
  <r>
    <x v="35"/>
    <x v="1"/>
    <x v="3"/>
    <x v="1"/>
    <n v="383"/>
  </r>
  <r>
    <x v="35"/>
    <x v="1"/>
    <x v="1"/>
    <x v="1"/>
    <n v="144"/>
  </r>
  <r>
    <x v="36"/>
    <x v="0"/>
    <x v="0"/>
    <x v="1"/>
    <n v="26"/>
  </r>
  <r>
    <x v="36"/>
    <x v="0"/>
    <x v="1"/>
    <x v="1"/>
    <n v="85"/>
  </r>
  <r>
    <x v="36"/>
    <x v="1"/>
    <x v="2"/>
    <x v="1"/>
    <n v="396"/>
  </r>
  <r>
    <x v="36"/>
    <x v="1"/>
    <x v="3"/>
    <x v="1"/>
    <n v="415"/>
  </r>
  <r>
    <x v="36"/>
    <x v="1"/>
    <x v="1"/>
    <x v="1"/>
    <n v="133"/>
  </r>
  <r>
    <x v="37"/>
    <x v="0"/>
    <x v="0"/>
    <x v="1"/>
    <n v="27"/>
  </r>
  <r>
    <x v="37"/>
    <x v="0"/>
    <x v="1"/>
    <x v="1"/>
    <n v="94"/>
  </r>
  <r>
    <x v="37"/>
    <x v="1"/>
    <x v="2"/>
    <x v="1"/>
    <n v="418"/>
  </r>
  <r>
    <x v="37"/>
    <x v="1"/>
    <x v="3"/>
    <x v="1"/>
    <n v="409"/>
  </r>
  <r>
    <x v="37"/>
    <x v="1"/>
    <x v="1"/>
    <x v="1"/>
    <n v="125"/>
  </r>
  <r>
    <x v="38"/>
    <x v="0"/>
    <x v="0"/>
    <x v="1"/>
    <n v="34"/>
  </r>
  <r>
    <x v="38"/>
    <x v="0"/>
    <x v="1"/>
    <x v="1"/>
    <n v="68"/>
  </r>
  <r>
    <x v="38"/>
    <x v="1"/>
    <x v="2"/>
    <x v="1"/>
    <n v="473"/>
  </r>
  <r>
    <x v="38"/>
    <x v="1"/>
    <x v="3"/>
    <x v="1"/>
    <n v="426"/>
  </r>
  <r>
    <x v="38"/>
    <x v="1"/>
    <x v="1"/>
    <x v="1"/>
    <n v="116"/>
  </r>
  <r>
    <x v="39"/>
    <x v="0"/>
    <x v="0"/>
    <x v="1"/>
    <n v="37"/>
  </r>
  <r>
    <x v="39"/>
    <x v="0"/>
    <x v="1"/>
    <x v="1"/>
    <n v="67"/>
  </r>
  <r>
    <x v="39"/>
    <x v="1"/>
    <x v="2"/>
    <x v="1"/>
    <n v="503"/>
  </r>
  <r>
    <x v="39"/>
    <x v="1"/>
    <x v="3"/>
    <x v="1"/>
    <n v="534"/>
  </r>
  <r>
    <x v="39"/>
    <x v="1"/>
    <x v="1"/>
    <x v="1"/>
    <n v="118"/>
  </r>
  <r>
    <x v="40"/>
    <x v="0"/>
    <x v="0"/>
    <x v="1"/>
    <n v="39"/>
  </r>
  <r>
    <x v="40"/>
    <x v="0"/>
    <x v="1"/>
    <x v="1"/>
    <n v="84"/>
  </r>
  <r>
    <x v="40"/>
    <x v="1"/>
    <x v="2"/>
    <x v="1"/>
    <n v="515"/>
  </r>
  <r>
    <x v="40"/>
    <x v="1"/>
    <x v="3"/>
    <x v="1"/>
    <n v="608"/>
  </r>
  <r>
    <x v="40"/>
    <x v="1"/>
    <x v="1"/>
    <x v="1"/>
    <n v="124"/>
  </r>
  <r>
    <x v="41"/>
    <x v="0"/>
    <x v="0"/>
    <x v="1"/>
    <n v="31"/>
  </r>
  <r>
    <x v="41"/>
    <x v="0"/>
    <x v="1"/>
    <x v="1"/>
    <n v="101"/>
  </r>
  <r>
    <x v="41"/>
    <x v="1"/>
    <x v="2"/>
    <x v="1"/>
    <n v="521"/>
  </r>
  <r>
    <x v="41"/>
    <x v="1"/>
    <x v="3"/>
    <x v="1"/>
    <n v="644"/>
  </r>
  <r>
    <x v="41"/>
    <x v="1"/>
    <x v="1"/>
    <x v="1"/>
    <n v="124"/>
  </r>
  <r>
    <x v="0"/>
    <x v="0"/>
    <x v="0"/>
    <x v="2"/>
    <n v="4"/>
  </r>
  <r>
    <x v="0"/>
    <x v="0"/>
    <x v="1"/>
    <x v="2"/>
    <n v="2"/>
  </r>
  <r>
    <x v="0"/>
    <x v="1"/>
    <x v="2"/>
    <x v="2"/>
    <n v="155"/>
  </r>
  <r>
    <x v="0"/>
    <x v="1"/>
    <x v="3"/>
    <x v="2"/>
    <n v="223"/>
  </r>
  <r>
    <x v="0"/>
    <x v="1"/>
    <x v="1"/>
    <x v="2"/>
    <n v="4"/>
  </r>
  <r>
    <x v="1"/>
    <x v="0"/>
    <x v="0"/>
    <x v="2"/>
    <n v="4"/>
  </r>
  <r>
    <x v="1"/>
    <x v="0"/>
    <x v="1"/>
    <x v="2"/>
    <n v="2"/>
  </r>
  <r>
    <x v="1"/>
    <x v="1"/>
    <x v="2"/>
    <x v="2"/>
    <n v="137"/>
  </r>
  <r>
    <x v="1"/>
    <x v="1"/>
    <x v="3"/>
    <x v="2"/>
    <n v="214"/>
  </r>
  <r>
    <x v="1"/>
    <x v="1"/>
    <x v="1"/>
    <x v="2"/>
    <n v="4"/>
  </r>
  <r>
    <x v="2"/>
    <x v="0"/>
    <x v="0"/>
    <x v="2"/>
    <n v="4"/>
  </r>
  <r>
    <x v="2"/>
    <x v="0"/>
    <x v="1"/>
    <x v="2"/>
    <n v="17"/>
  </r>
  <r>
    <x v="2"/>
    <x v="1"/>
    <x v="2"/>
    <x v="2"/>
    <n v="93"/>
  </r>
  <r>
    <x v="2"/>
    <x v="1"/>
    <x v="3"/>
    <x v="2"/>
    <n v="211"/>
  </r>
  <r>
    <x v="2"/>
    <x v="1"/>
    <x v="1"/>
    <x v="2"/>
    <n v="16"/>
  </r>
  <r>
    <x v="3"/>
    <x v="0"/>
    <x v="0"/>
    <x v="2"/>
    <n v="10"/>
  </r>
  <r>
    <x v="3"/>
    <x v="0"/>
    <x v="1"/>
    <x v="2"/>
    <n v="8"/>
  </r>
  <r>
    <x v="3"/>
    <x v="1"/>
    <x v="2"/>
    <x v="2"/>
    <n v="75"/>
  </r>
  <r>
    <x v="3"/>
    <x v="1"/>
    <x v="3"/>
    <x v="2"/>
    <n v="174"/>
  </r>
  <r>
    <x v="3"/>
    <x v="1"/>
    <x v="1"/>
    <x v="2"/>
    <n v="14"/>
  </r>
  <r>
    <x v="4"/>
    <x v="0"/>
    <x v="0"/>
    <x v="2"/>
    <n v="14"/>
  </r>
  <r>
    <x v="4"/>
    <x v="0"/>
    <x v="1"/>
    <x v="2"/>
    <n v="7"/>
  </r>
  <r>
    <x v="4"/>
    <x v="1"/>
    <x v="2"/>
    <x v="2"/>
    <n v="86"/>
  </r>
  <r>
    <x v="4"/>
    <x v="1"/>
    <x v="3"/>
    <x v="2"/>
    <n v="175"/>
  </r>
  <r>
    <x v="4"/>
    <x v="1"/>
    <x v="1"/>
    <x v="2"/>
    <n v="17"/>
  </r>
  <r>
    <x v="5"/>
    <x v="0"/>
    <x v="0"/>
    <x v="2"/>
    <n v="14"/>
  </r>
  <r>
    <x v="5"/>
    <x v="0"/>
    <x v="1"/>
    <x v="2"/>
    <n v="11"/>
  </r>
  <r>
    <x v="5"/>
    <x v="1"/>
    <x v="2"/>
    <x v="2"/>
    <n v="84"/>
  </r>
  <r>
    <x v="5"/>
    <x v="1"/>
    <x v="3"/>
    <x v="2"/>
    <n v="188"/>
  </r>
  <r>
    <x v="5"/>
    <x v="1"/>
    <x v="1"/>
    <x v="2"/>
    <n v="14"/>
  </r>
  <r>
    <x v="6"/>
    <x v="0"/>
    <x v="0"/>
    <x v="2"/>
    <n v="12"/>
  </r>
  <r>
    <x v="6"/>
    <x v="0"/>
    <x v="1"/>
    <x v="2"/>
    <n v="7"/>
  </r>
  <r>
    <x v="6"/>
    <x v="1"/>
    <x v="2"/>
    <x v="2"/>
    <n v="94"/>
  </r>
  <r>
    <x v="6"/>
    <x v="1"/>
    <x v="3"/>
    <x v="2"/>
    <n v="188"/>
  </r>
  <r>
    <x v="6"/>
    <x v="1"/>
    <x v="1"/>
    <x v="2"/>
    <n v="17"/>
  </r>
  <r>
    <x v="7"/>
    <x v="0"/>
    <x v="0"/>
    <x v="2"/>
    <n v="12"/>
  </r>
  <r>
    <x v="7"/>
    <x v="0"/>
    <x v="1"/>
    <x v="2"/>
    <n v="16"/>
  </r>
  <r>
    <x v="7"/>
    <x v="1"/>
    <x v="2"/>
    <x v="2"/>
    <n v="98"/>
  </r>
  <r>
    <x v="7"/>
    <x v="1"/>
    <x v="3"/>
    <x v="2"/>
    <n v="200"/>
  </r>
  <r>
    <x v="7"/>
    <x v="1"/>
    <x v="1"/>
    <x v="2"/>
    <n v="14"/>
  </r>
  <r>
    <x v="8"/>
    <x v="0"/>
    <x v="0"/>
    <x v="2"/>
    <n v="12"/>
  </r>
  <r>
    <x v="8"/>
    <x v="0"/>
    <x v="1"/>
    <x v="2"/>
    <n v="11"/>
  </r>
  <r>
    <x v="8"/>
    <x v="1"/>
    <x v="2"/>
    <x v="2"/>
    <n v="102"/>
  </r>
  <r>
    <x v="8"/>
    <x v="1"/>
    <x v="3"/>
    <x v="2"/>
    <n v="192"/>
  </r>
  <r>
    <x v="8"/>
    <x v="1"/>
    <x v="1"/>
    <x v="2"/>
    <n v="15"/>
  </r>
  <r>
    <x v="9"/>
    <x v="0"/>
    <x v="0"/>
    <x v="2"/>
    <n v="10"/>
  </r>
  <r>
    <x v="9"/>
    <x v="0"/>
    <x v="1"/>
    <x v="2"/>
    <n v="14"/>
  </r>
  <r>
    <x v="9"/>
    <x v="1"/>
    <x v="2"/>
    <x v="2"/>
    <n v="105"/>
  </r>
  <r>
    <x v="9"/>
    <x v="1"/>
    <x v="3"/>
    <x v="2"/>
    <n v="178"/>
  </r>
  <r>
    <x v="9"/>
    <x v="1"/>
    <x v="1"/>
    <x v="2"/>
    <n v="9"/>
  </r>
  <r>
    <x v="10"/>
    <x v="0"/>
    <x v="0"/>
    <x v="2"/>
    <n v="13"/>
  </r>
  <r>
    <x v="10"/>
    <x v="0"/>
    <x v="1"/>
    <x v="2"/>
    <n v="15"/>
  </r>
  <r>
    <x v="10"/>
    <x v="1"/>
    <x v="2"/>
    <x v="2"/>
    <n v="103"/>
  </r>
  <r>
    <x v="10"/>
    <x v="1"/>
    <x v="3"/>
    <x v="2"/>
    <n v="182"/>
  </r>
  <r>
    <x v="10"/>
    <x v="1"/>
    <x v="1"/>
    <x v="2"/>
    <n v="7"/>
  </r>
  <r>
    <x v="11"/>
    <x v="0"/>
    <x v="0"/>
    <x v="2"/>
    <n v="17"/>
  </r>
  <r>
    <x v="11"/>
    <x v="0"/>
    <x v="1"/>
    <x v="2"/>
    <n v="17"/>
  </r>
  <r>
    <x v="11"/>
    <x v="1"/>
    <x v="2"/>
    <x v="2"/>
    <n v="114"/>
  </r>
  <r>
    <x v="11"/>
    <x v="1"/>
    <x v="3"/>
    <x v="2"/>
    <n v="204"/>
  </r>
  <r>
    <x v="11"/>
    <x v="1"/>
    <x v="1"/>
    <x v="2"/>
    <n v="9"/>
  </r>
  <r>
    <x v="12"/>
    <x v="0"/>
    <x v="0"/>
    <x v="2"/>
    <n v="15"/>
  </r>
  <r>
    <x v="12"/>
    <x v="0"/>
    <x v="1"/>
    <x v="2"/>
    <n v="11"/>
  </r>
  <r>
    <x v="12"/>
    <x v="1"/>
    <x v="2"/>
    <x v="2"/>
    <n v="124"/>
  </r>
  <r>
    <x v="12"/>
    <x v="1"/>
    <x v="3"/>
    <x v="2"/>
    <n v="225"/>
  </r>
  <r>
    <x v="12"/>
    <x v="1"/>
    <x v="1"/>
    <x v="2"/>
    <n v="7"/>
  </r>
  <r>
    <x v="13"/>
    <x v="0"/>
    <x v="0"/>
    <x v="2"/>
    <n v="14"/>
  </r>
  <r>
    <x v="13"/>
    <x v="0"/>
    <x v="1"/>
    <x v="2"/>
    <n v="11"/>
  </r>
  <r>
    <x v="13"/>
    <x v="1"/>
    <x v="2"/>
    <x v="2"/>
    <n v="112"/>
  </r>
  <r>
    <x v="13"/>
    <x v="1"/>
    <x v="3"/>
    <x v="2"/>
    <n v="228"/>
  </r>
  <r>
    <x v="13"/>
    <x v="1"/>
    <x v="1"/>
    <x v="2"/>
    <n v="8"/>
  </r>
  <r>
    <x v="14"/>
    <x v="0"/>
    <x v="0"/>
    <x v="2"/>
    <n v="16"/>
  </r>
  <r>
    <x v="14"/>
    <x v="0"/>
    <x v="1"/>
    <x v="2"/>
    <n v="19"/>
  </r>
  <r>
    <x v="14"/>
    <x v="1"/>
    <x v="2"/>
    <x v="2"/>
    <n v="103"/>
  </r>
  <r>
    <x v="14"/>
    <x v="1"/>
    <x v="3"/>
    <x v="2"/>
    <n v="216"/>
  </r>
  <r>
    <x v="14"/>
    <x v="1"/>
    <x v="1"/>
    <x v="2"/>
    <n v="8"/>
  </r>
  <r>
    <x v="15"/>
    <x v="0"/>
    <x v="0"/>
    <x v="2"/>
    <n v="15"/>
  </r>
  <r>
    <x v="15"/>
    <x v="0"/>
    <x v="1"/>
    <x v="2"/>
    <n v="11"/>
  </r>
  <r>
    <x v="15"/>
    <x v="1"/>
    <x v="2"/>
    <x v="2"/>
    <n v="101"/>
  </r>
  <r>
    <x v="15"/>
    <x v="1"/>
    <x v="3"/>
    <x v="2"/>
    <n v="189"/>
  </r>
  <r>
    <x v="15"/>
    <x v="1"/>
    <x v="1"/>
    <x v="2"/>
    <n v="2"/>
  </r>
  <r>
    <x v="16"/>
    <x v="0"/>
    <x v="0"/>
    <x v="2"/>
    <n v="8"/>
  </r>
  <r>
    <x v="16"/>
    <x v="0"/>
    <x v="1"/>
    <x v="2"/>
    <n v="25"/>
  </r>
  <r>
    <x v="16"/>
    <x v="1"/>
    <x v="2"/>
    <x v="2"/>
    <n v="81"/>
  </r>
  <r>
    <x v="16"/>
    <x v="1"/>
    <x v="3"/>
    <x v="2"/>
    <n v="197"/>
  </r>
  <r>
    <x v="16"/>
    <x v="1"/>
    <x v="1"/>
    <x v="2"/>
    <n v="2"/>
  </r>
  <r>
    <x v="17"/>
    <x v="0"/>
    <x v="0"/>
    <x v="2"/>
    <n v="5"/>
  </r>
  <r>
    <x v="17"/>
    <x v="0"/>
    <x v="1"/>
    <x v="2"/>
    <n v="18"/>
  </r>
  <r>
    <x v="17"/>
    <x v="1"/>
    <x v="2"/>
    <x v="2"/>
    <n v="77"/>
  </r>
  <r>
    <x v="17"/>
    <x v="1"/>
    <x v="3"/>
    <x v="2"/>
    <n v="189"/>
  </r>
  <r>
    <x v="17"/>
    <x v="1"/>
    <x v="1"/>
    <x v="2"/>
    <n v="2"/>
  </r>
  <r>
    <x v="18"/>
    <x v="0"/>
    <x v="0"/>
    <x v="2"/>
    <n v="5"/>
  </r>
  <r>
    <x v="18"/>
    <x v="0"/>
    <x v="1"/>
    <x v="2"/>
    <n v="31"/>
  </r>
  <r>
    <x v="18"/>
    <x v="1"/>
    <x v="2"/>
    <x v="2"/>
    <n v="70"/>
  </r>
  <r>
    <x v="18"/>
    <x v="1"/>
    <x v="3"/>
    <x v="2"/>
    <n v="195"/>
  </r>
  <r>
    <x v="18"/>
    <x v="1"/>
    <x v="1"/>
    <x v="2"/>
    <n v="0"/>
  </r>
  <r>
    <x v="19"/>
    <x v="0"/>
    <x v="0"/>
    <x v="2"/>
    <n v="7"/>
  </r>
  <r>
    <x v="19"/>
    <x v="0"/>
    <x v="1"/>
    <x v="2"/>
    <n v="20"/>
  </r>
  <r>
    <x v="19"/>
    <x v="1"/>
    <x v="2"/>
    <x v="2"/>
    <n v="62"/>
  </r>
  <r>
    <x v="19"/>
    <x v="1"/>
    <x v="3"/>
    <x v="2"/>
    <n v="208"/>
  </r>
  <r>
    <x v="19"/>
    <x v="1"/>
    <x v="1"/>
    <x v="2"/>
    <n v="0"/>
  </r>
  <r>
    <x v="20"/>
    <x v="0"/>
    <x v="0"/>
    <x v="2"/>
    <n v="8"/>
  </r>
  <r>
    <x v="20"/>
    <x v="0"/>
    <x v="1"/>
    <x v="2"/>
    <n v="21"/>
  </r>
  <r>
    <x v="20"/>
    <x v="1"/>
    <x v="2"/>
    <x v="2"/>
    <n v="67"/>
  </r>
  <r>
    <x v="20"/>
    <x v="1"/>
    <x v="3"/>
    <x v="2"/>
    <n v="213"/>
  </r>
  <r>
    <x v="20"/>
    <x v="1"/>
    <x v="1"/>
    <x v="2"/>
    <n v="2"/>
  </r>
  <r>
    <x v="21"/>
    <x v="0"/>
    <x v="0"/>
    <x v="2"/>
    <n v="13"/>
  </r>
  <r>
    <x v="21"/>
    <x v="0"/>
    <x v="1"/>
    <x v="2"/>
    <n v="7"/>
  </r>
  <r>
    <x v="21"/>
    <x v="1"/>
    <x v="2"/>
    <x v="2"/>
    <n v="68"/>
  </r>
  <r>
    <x v="21"/>
    <x v="1"/>
    <x v="3"/>
    <x v="2"/>
    <n v="203"/>
  </r>
  <r>
    <x v="21"/>
    <x v="1"/>
    <x v="1"/>
    <x v="2"/>
    <n v="4"/>
  </r>
  <r>
    <x v="22"/>
    <x v="0"/>
    <x v="0"/>
    <x v="2"/>
    <n v="10"/>
  </r>
  <r>
    <x v="22"/>
    <x v="0"/>
    <x v="1"/>
    <x v="2"/>
    <n v="22"/>
  </r>
  <r>
    <x v="22"/>
    <x v="1"/>
    <x v="2"/>
    <x v="2"/>
    <n v="41"/>
  </r>
  <r>
    <x v="22"/>
    <x v="1"/>
    <x v="3"/>
    <x v="2"/>
    <n v="220"/>
  </r>
  <r>
    <x v="22"/>
    <x v="1"/>
    <x v="1"/>
    <x v="2"/>
    <n v="4"/>
  </r>
  <r>
    <x v="23"/>
    <x v="0"/>
    <x v="0"/>
    <x v="2"/>
    <n v="9"/>
  </r>
  <r>
    <x v="23"/>
    <x v="0"/>
    <x v="1"/>
    <x v="2"/>
    <n v="13"/>
  </r>
  <r>
    <x v="23"/>
    <x v="1"/>
    <x v="2"/>
    <x v="2"/>
    <n v="24"/>
  </r>
  <r>
    <x v="23"/>
    <x v="1"/>
    <x v="3"/>
    <x v="2"/>
    <n v="227"/>
  </r>
  <r>
    <x v="23"/>
    <x v="1"/>
    <x v="1"/>
    <x v="2"/>
    <n v="10"/>
  </r>
  <r>
    <x v="24"/>
    <x v="0"/>
    <x v="0"/>
    <x v="2"/>
    <n v="2"/>
  </r>
  <r>
    <x v="24"/>
    <x v="0"/>
    <x v="1"/>
    <x v="2"/>
    <n v="16"/>
  </r>
  <r>
    <x v="24"/>
    <x v="1"/>
    <x v="2"/>
    <x v="2"/>
    <n v="16"/>
  </r>
  <r>
    <x v="24"/>
    <x v="1"/>
    <x v="3"/>
    <x v="2"/>
    <n v="198"/>
  </r>
  <r>
    <x v="24"/>
    <x v="1"/>
    <x v="1"/>
    <x v="2"/>
    <n v="13"/>
  </r>
  <r>
    <x v="25"/>
    <x v="0"/>
    <x v="0"/>
    <x v="2"/>
    <n v="0"/>
  </r>
  <r>
    <x v="25"/>
    <x v="0"/>
    <x v="1"/>
    <x v="2"/>
    <n v="13"/>
  </r>
  <r>
    <x v="25"/>
    <x v="1"/>
    <x v="2"/>
    <x v="2"/>
    <n v="17"/>
  </r>
  <r>
    <x v="25"/>
    <x v="1"/>
    <x v="3"/>
    <x v="2"/>
    <n v="187"/>
  </r>
  <r>
    <x v="25"/>
    <x v="1"/>
    <x v="1"/>
    <x v="2"/>
    <n v="11"/>
  </r>
  <r>
    <x v="26"/>
    <x v="0"/>
    <x v="0"/>
    <x v="2"/>
    <n v="2"/>
  </r>
  <r>
    <x v="26"/>
    <x v="0"/>
    <x v="1"/>
    <x v="2"/>
    <n v="15"/>
  </r>
  <r>
    <x v="26"/>
    <x v="1"/>
    <x v="2"/>
    <x v="2"/>
    <n v="20"/>
  </r>
  <r>
    <x v="26"/>
    <x v="1"/>
    <x v="3"/>
    <x v="2"/>
    <n v="177"/>
  </r>
  <r>
    <x v="26"/>
    <x v="1"/>
    <x v="1"/>
    <x v="2"/>
    <n v="13"/>
  </r>
  <r>
    <x v="27"/>
    <x v="0"/>
    <x v="0"/>
    <x v="2"/>
    <n v="2"/>
  </r>
  <r>
    <x v="27"/>
    <x v="0"/>
    <x v="1"/>
    <x v="2"/>
    <n v="9"/>
  </r>
  <r>
    <x v="27"/>
    <x v="1"/>
    <x v="2"/>
    <x v="2"/>
    <n v="17"/>
  </r>
  <r>
    <x v="27"/>
    <x v="1"/>
    <x v="3"/>
    <x v="2"/>
    <n v="137"/>
  </r>
  <r>
    <x v="27"/>
    <x v="1"/>
    <x v="1"/>
    <x v="2"/>
    <n v="13"/>
  </r>
  <r>
    <x v="28"/>
    <x v="0"/>
    <x v="0"/>
    <x v="2"/>
    <n v="0"/>
  </r>
  <r>
    <x v="28"/>
    <x v="0"/>
    <x v="1"/>
    <x v="2"/>
    <n v="8"/>
  </r>
  <r>
    <x v="28"/>
    <x v="1"/>
    <x v="2"/>
    <x v="2"/>
    <n v="23"/>
  </r>
  <r>
    <x v="28"/>
    <x v="1"/>
    <x v="3"/>
    <x v="2"/>
    <n v="150"/>
  </r>
  <r>
    <x v="28"/>
    <x v="1"/>
    <x v="1"/>
    <x v="2"/>
    <n v="20"/>
  </r>
  <r>
    <x v="29"/>
    <x v="0"/>
    <x v="0"/>
    <x v="2"/>
    <n v="0"/>
  </r>
  <r>
    <x v="29"/>
    <x v="0"/>
    <x v="1"/>
    <x v="2"/>
    <n v="12"/>
  </r>
  <r>
    <x v="29"/>
    <x v="1"/>
    <x v="2"/>
    <x v="2"/>
    <n v="28"/>
  </r>
  <r>
    <x v="29"/>
    <x v="1"/>
    <x v="3"/>
    <x v="2"/>
    <n v="149"/>
  </r>
  <r>
    <x v="29"/>
    <x v="1"/>
    <x v="1"/>
    <x v="2"/>
    <n v="12"/>
  </r>
  <r>
    <x v="30"/>
    <x v="0"/>
    <x v="0"/>
    <x v="2"/>
    <n v="2"/>
  </r>
  <r>
    <x v="30"/>
    <x v="0"/>
    <x v="1"/>
    <x v="2"/>
    <n v="17"/>
  </r>
  <r>
    <x v="30"/>
    <x v="1"/>
    <x v="2"/>
    <x v="2"/>
    <n v="55"/>
  </r>
  <r>
    <x v="30"/>
    <x v="1"/>
    <x v="3"/>
    <x v="2"/>
    <n v="139"/>
  </r>
  <r>
    <x v="30"/>
    <x v="1"/>
    <x v="1"/>
    <x v="2"/>
    <n v="10"/>
  </r>
  <r>
    <x v="31"/>
    <x v="0"/>
    <x v="0"/>
    <x v="2"/>
    <n v="2"/>
  </r>
  <r>
    <x v="31"/>
    <x v="0"/>
    <x v="1"/>
    <x v="2"/>
    <n v="15"/>
  </r>
  <r>
    <x v="31"/>
    <x v="1"/>
    <x v="2"/>
    <x v="2"/>
    <n v="87"/>
  </r>
  <r>
    <x v="31"/>
    <x v="1"/>
    <x v="3"/>
    <x v="2"/>
    <n v="148"/>
  </r>
  <r>
    <x v="31"/>
    <x v="1"/>
    <x v="1"/>
    <x v="2"/>
    <n v="6"/>
  </r>
  <r>
    <x v="32"/>
    <x v="0"/>
    <x v="0"/>
    <x v="2"/>
    <n v="0"/>
  </r>
  <r>
    <x v="32"/>
    <x v="0"/>
    <x v="1"/>
    <x v="2"/>
    <n v="24"/>
  </r>
  <r>
    <x v="32"/>
    <x v="1"/>
    <x v="2"/>
    <x v="2"/>
    <n v="95"/>
  </r>
  <r>
    <x v="32"/>
    <x v="1"/>
    <x v="3"/>
    <x v="2"/>
    <n v="122"/>
  </r>
  <r>
    <x v="32"/>
    <x v="1"/>
    <x v="1"/>
    <x v="2"/>
    <n v="23"/>
  </r>
  <r>
    <x v="33"/>
    <x v="0"/>
    <x v="0"/>
    <x v="2"/>
    <n v="0"/>
  </r>
  <r>
    <x v="33"/>
    <x v="0"/>
    <x v="1"/>
    <x v="2"/>
    <n v="23"/>
  </r>
  <r>
    <x v="33"/>
    <x v="1"/>
    <x v="2"/>
    <x v="2"/>
    <n v="109"/>
  </r>
  <r>
    <x v="33"/>
    <x v="1"/>
    <x v="3"/>
    <x v="2"/>
    <n v="127"/>
  </r>
  <r>
    <x v="33"/>
    <x v="1"/>
    <x v="1"/>
    <x v="2"/>
    <n v="20"/>
  </r>
  <r>
    <x v="34"/>
    <x v="0"/>
    <x v="0"/>
    <x v="2"/>
    <n v="2"/>
  </r>
  <r>
    <x v="34"/>
    <x v="0"/>
    <x v="1"/>
    <x v="2"/>
    <n v="33"/>
  </r>
  <r>
    <x v="34"/>
    <x v="1"/>
    <x v="2"/>
    <x v="2"/>
    <n v="128"/>
  </r>
  <r>
    <x v="34"/>
    <x v="1"/>
    <x v="3"/>
    <x v="2"/>
    <n v="145"/>
  </r>
  <r>
    <x v="34"/>
    <x v="1"/>
    <x v="1"/>
    <x v="2"/>
    <n v="11"/>
  </r>
  <r>
    <x v="35"/>
    <x v="0"/>
    <x v="0"/>
    <x v="2"/>
    <n v="2"/>
  </r>
  <r>
    <x v="35"/>
    <x v="0"/>
    <x v="1"/>
    <x v="2"/>
    <n v="31"/>
  </r>
  <r>
    <x v="35"/>
    <x v="1"/>
    <x v="2"/>
    <x v="2"/>
    <n v="136"/>
  </r>
  <r>
    <x v="35"/>
    <x v="1"/>
    <x v="3"/>
    <x v="2"/>
    <n v="173"/>
  </r>
  <r>
    <x v="35"/>
    <x v="1"/>
    <x v="1"/>
    <x v="2"/>
    <n v="19"/>
  </r>
  <r>
    <x v="36"/>
    <x v="0"/>
    <x v="0"/>
    <x v="2"/>
    <n v="4"/>
  </r>
  <r>
    <x v="36"/>
    <x v="0"/>
    <x v="1"/>
    <x v="2"/>
    <n v="31"/>
  </r>
  <r>
    <x v="36"/>
    <x v="1"/>
    <x v="2"/>
    <x v="2"/>
    <n v="143"/>
  </r>
  <r>
    <x v="36"/>
    <x v="1"/>
    <x v="3"/>
    <x v="2"/>
    <n v="207"/>
  </r>
  <r>
    <x v="36"/>
    <x v="1"/>
    <x v="1"/>
    <x v="2"/>
    <n v="24"/>
  </r>
  <r>
    <x v="37"/>
    <x v="0"/>
    <x v="0"/>
    <x v="2"/>
    <n v="3"/>
  </r>
  <r>
    <x v="37"/>
    <x v="0"/>
    <x v="1"/>
    <x v="2"/>
    <n v="31"/>
  </r>
  <r>
    <x v="37"/>
    <x v="1"/>
    <x v="2"/>
    <x v="2"/>
    <n v="153"/>
  </r>
  <r>
    <x v="37"/>
    <x v="1"/>
    <x v="3"/>
    <x v="2"/>
    <n v="232"/>
  </r>
  <r>
    <x v="37"/>
    <x v="1"/>
    <x v="1"/>
    <x v="2"/>
    <n v="22"/>
  </r>
  <r>
    <x v="38"/>
    <x v="0"/>
    <x v="0"/>
    <x v="2"/>
    <n v="5"/>
  </r>
  <r>
    <x v="38"/>
    <x v="0"/>
    <x v="1"/>
    <x v="2"/>
    <n v="17"/>
  </r>
  <r>
    <x v="38"/>
    <x v="1"/>
    <x v="2"/>
    <x v="2"/>
    <n v="162"/>
  </r>
  <r>
    <x v="38"/>
    <x v="1"/>
    <x v="3"/>
    <x v="2"/>
    <n v="241"/>
  </r>
  <r>
    <x v="38"/>
    <x v="1"/>
    <x v="1"/>
    <x v="2"/>
    <n v="21"/>
  </r>
  <r>
    <x v="39"/>
    <x v="0"/>
    <x v="0"/>
    <x v="2"/>
    <n v="4"/>
  </r>
  <r>
    <x v="39"/>
    <x v="0"/>
    <x v="1"/>
    <x v="2"/>
    <n v="11"/>
  </r>
  <r>
    <x v="39"/>
    <x v="1"/>
    <x v="2"/>
    <x v="2"/>
    <n v="198"/>
  </r>
  <r>
    <x v="39"/>
    <x v="1"/>
    <x v="3"/>
    <x v="2"/>
    <n v="199"/>
  </r>
  <r>
    <x v="39"/>
    <x v="1"/>
    <x v="1"/>
    <x v="2"/>
    <n v="37"/>
  </r>
  <r>
    <x v="40"/>
    <x v="0"/>
    <x v="0"/>
    <x v="2"/>
    <n v="3"/>
  </r>
  <r>
    <x v="40"/>
    <x v="0"/>
    <x v="1"/>
    <x v="2"/>
    <n v="19"/>
  </r>
  <r>
    <x v="40"/>
    <x v="1"/>
    <x v="2"/>
    <x v="2"/>
    <n v="224"/>
  </r>
  <r>
    <x v="40"/>
    <x v="1"/>
    <x v="3"/>
    <x v="2"/>
    <n v="220"/>
  </r>
  <r>
    <x v="40"/>
    <x v="1"/>
    <x v="1"/>
    <x v="2"/>
    <n v="29"/>
  </r>
  <r>
    <x v="41"/>
    <x v="0"/>
    <x v="0"/>
    <x v="2"/>
    <n v="3"/>
  </r>
  <r>
    <x v="41"/>
    <x v="0"/>
    <x v="1"/>
    <x v="2"/>
    <n v="26"/>
  </r>
  <r>
    <x v="41"/>
    <x v="1"/>
    <x v="2"/>
    <x v="2"/>
    <n v="253"/>
  </r>
  <r>
    <x v="41"/>
    <x v="1"/>
    <x v="3"/>
    <x v="2"/>
    <n v="221"/>
  </r>
  <r>
    <x v="41"/>
    <x v="1"/>
    <x v="1"/>
    <x v="2"/>
    <n v="43"/>
  </r>
  <r>
    <x v="0"/>
    <x v="0"/>
    <x v="0"/>
    <x v="3"/>
    <n v="2"/>
  </r>
  <r>
    <x v="0"/>
    <x v="0"/>
    <x v="1"/>
    <x v="3"/>
    <n v="0"/>
  </r>
  <r>
    <x v="0"/>
    <x v="1"/>
    <x v="2"/>
    <x v="3"/>
    <n v="279"/>
  </r>
  <r>
    <x v="0"/>
    <x v="1"/>
    <x v="3"/>
    <x v="3"/>
    <n v="285"/>
  </r>
  <r>
    <x v="0"/>
    <x v="1"/>
    <x v="1"/>
    <x v="3"/>
    <n v="0"/>
  </r>
  <r>
    <x v="1"/>
    <x v="0"/>
    <x v="0"/>
    <x v="3"/>
    <n v="2"/>
  </r>
  <r>
    <x v="1"/>
    <x v="0"/>
    <x v="1"/>
    <x v="3"/>
    <n v="0"/>
  </r>
  <r>
    <x v="1"/>
    <x v="1"/>
    <x v="2"/>
    <x v="3"/>
    <n v="288"/>
  </r>
  <r>
    <x v="1"/>
    <x v="1"/>
    <x v="3"/>
    <x v="3"/>
    <n v="286"/>
  </r>
  <r>
    <x v="1"/>
    <x v="1"/>
    <x v="1"/>
    <x v="3"/>
    <n v="0"/>
  </r>
  <r>
    <x v="2"/>
    <x v="0"/>
    <x v="0"/>
    <x v="3"/>
    <n v="2"/>
  </r>
  <r>
    <x v="2"/>
    <x v="0"/>
    <x v="1"/>
    <x v="3"/>
    <n v="11"/>
  </r>
  <r>
    <x v="2"/>
    <x v="1"/>
    <x v="2"/>
    <x v="3"/>
    <n v="345"/>
  </r>
  <r>
    <x v="2"/>
    <x v="1"/>
    <x v="3"/>
    <x v="3"/>
    <n v="326"/>
  </r>
  <r>
    <x v="2"/>
    <x v="1"/>
    <x v="1"/>
    <x v="3"/>
    <n v="18"/>
  </r>
  <r>
    <x v="3"/>
    <x v="0"/>
    <x v="0"/>
    <x v="3"/>
    <n v="6"/>
  </r>
  <r>
    <x v="3"/>
    <x v="0"/>
    <x v="1"/>
    <x v="3"/>
    <n v="14"/>
  </r>
  <r>
    <x v="3"/>
    <x v="1"/>
    <x v="2"/>
    <x v="3"/>
    <n v="346"/>
  </r>
  <r>
    <x v="3"/>
    <x v="1"/>
    <x v="3"/>
    <x v="3"/>
    <n v="392"/>
  </r>
  <r>
    <x v="3"/>
    <x v="1"/>
    <x v="1"/>
    <x v="3"/>
    <n v="16"/>
  </r>
  <r>
    <x v="4"/>
    <x v="0"/>
    <x v="0"/>
    <x v="3"/>
    <n v="7"/>
  </r>
  <r>
    <x v="4"/>
    <x v="0"/>
    <x v="1"/>
    <x v="3"/>
    <n v="17"/>
  </r>
  <r>
    <x v="4"/>
    <x v="1"/>
    <x v="2"/>
    <x v="3"/>
    <n v="310"/>
  </r>
  <r>
    <x v="4"/>
    <x v="1"/>
    <x v="3"/>
    <x v="3"/>
    <n v="404"/>
  </r>
  <r>
    <x v="4"/>
    <x v="1"/>
    <x v="1"/>
    <x v="3"/>
    <n v="16"/>
  </r>
  <r>
    <x v="5"/>
    <x v="0"/>
    <x v="0"/>
    <x v="3"/>
    <n v="7"/>
  </r>
  <r>
    <x v="5"/>
    <x v="0"/>
    <x v="1"/>
    <x v="3"/>
    <n v="21"/>
  </r>
  <r>
    <x v="5"/>
    <x v="1"/>
    <x v="2"/>
    <x v="3"/>
    <n v="253"/>
  </r>
  <r>
    <x v="5"/>
    <x v="1"/>
    <x v="3"/>
    <x v="3"/>
    <n v="391"/>
  </r>
  <r>
    <x v="5"/>
    <x v="1"/>
    <x v="1"/>
    <x v="3"/>
    <n v="17"/>
  </r>
  <r>
    <x v="6"/>
    <x v="0"/>
    <x v="0"/>
    <x v="3"/>
    <n v="8"/>
  </r>
  <r>
    <x v="6"/>
    <x v="0"/>
    <x v="1"/>
    <x v="3"/>
    <n v="15"/>
  </r>
  <r>
    <x v="6"/>
    <x v="1"/>
    <x v="2"/>
    <x v="3"/>
    <n v="216"/>
  </r>
  <r>
    <x v="6"/>
    <x v="1"/>
    <x v="3"/>
    <x v="3"/>
    <n v="395"/>
  </r>
  <r>
    <x v="6"/>
    <x v="1"/>
    <x v="1"/>
    <x v="3"/>
    <n v="17"/>
  </r>
  <r>
    <x v="7"/>
    <x v="0"/>
    <x v="0"/>
    <x v="3"/>
    <n v="8"/>
  </r>
  <r>
    <x v="7"/>
    <x v="0"/>
    <x v="1"/>
    <x v="3"/>
    <n v="24"/>
  </r>
  <r>
    <x v="7"/>
    <x v="1"/>
    <x v="2"/>
    <x v="3"/>
    <n v="194"/>
  </r>
  <r>
    <x v="7"/>
    <x v="1"/>
    <x v="3"/>
    <x v="3"/>
    <n v="402"/>
  </r>
  <r>
    <x v="7"/>
    <x v="1"/>
    <x v="1"/>
    <x v="3"/>
    <n v="20"/>
  </r>
  <r>
    <x v="8"/>
    <x v="0"/>
    <x v="0"/>
    <x v="3"/>
    <n v="10"/>
  </r>
  <r>
    <x v="8"/>
    <x v="0"/>
    <x v="1"/>
    <x v="3"/>
    <n v="23"/>
  </r>
  <r>
    <x v="8"/>
    <x v="1"/>
    <x v="2"/>
    <x v="3"/>
    <n v="181"/>
  </r>
  <r>
    <x v="8"/>
    <x v="1"/>
    <x v="3"/>
    <x v="3"/>
    <n v="421"/>
  </r>
  <r>
    <x v="8"/>
    <x v="1"/>
    <x v="1"/>
    <x v="3"/>
    <n v="19"/>
  </r>
  <r>
    <x v="9"/>
    <x v="0"/>
    <x v="0"/>
    <x v="3"/>
    <n v="11"/>
  </r>
  <r>
    <x v="9"/>
    <x v="0"/>
    <x v="1"/>
    <x v="3"/>
    <n v="20"/>
  </r>
  <r>
    <x v="9"/>
    <x v="1"/>
    <x v="2"/>
    <x v="3"/>
    <n v="170"/>
  </r>
  <r>
    <x v="9"/>
    <x v="1"/>
    <x v="3"/>
    <x v="3"/>
    <n v="430"/>
  </r>
  <r>
    <x v="9"/>
    <x v="1"/>
    <x v="1"/>
    <x v="3"/>
    <n v="20"/>
  </r>
  <r>
    <x v="10"/>
    <x v="0"/>
    <x v="0"/>
    <x v="3"/>
    <n v="10"/>
  </r>
  <r>
    <x v="10"/>
    <x v="0"/>
    <x v="1"/>
    <x v="3"/>
    <n v="14"/>
  </r>
  <r>
    <x v="10"/>
    <x v="1"/>
    <x v="2"/>
    <x v="3"/>
    <n v="171"/>
  </r>
  <r>
    <x v="10"/>
    <x v="1"/>
    <x v="3"/>
    <x v="3"/>
    <n v="413"/>
  </r>
  <r>
    <x v="10"/>
    <x v="1"/>
    <x v="1"/>
    <x v="3"/>
    <n v="19"/>
  </r>
  <r>
    <x v="11"/>
    <x v="0"/>
    <x v="0"/>
    <x v="3"/>
    <n v="11"/>
  </r>
  <r>
    <x v="11"/>
    <x v="0"/>
    <x v="1"/>
    <x v="3"/>
    <n v="11"/>
  </r>
  <r>
    <x v="11"/>
    <x v="1"/>
    <x v="2"/>
    <x v="3"/>
    <n v="176"/>
  </r>
  <r>
    <x v="11"/>
    <x v="1"/>
    <x v="3"/>
    <x v="3"/>
    <n v="394"/>
  </r>
  <r>
    <x v="11"/>
    <x v="1"/>
    <x v="1"/>
    <x v="3"/>
    <n v="17"/>
  </r>
  <r>
    <x v="12"/>
    <x v="0"/>
    <x v="0"/>
    <x v="3"/>
    <n v="8"/>
  </r>
  <r>
    <x v="12"/>
    <x v="0"/>
    <x v="1"/>
    <x v="3"/>
    <n v="6"/>
  </r>
  <r>
    <x v="12"/>
    <x v="1"/>
    <x v="2"/>
    <x v="3"/>
    <n v="174"/>
  </r>
  <r>
    <x v="12"/>
    <x v="1"/>
    <x v="3"/>
    <x v="3"/>
    <n v="383"/>
  </r>
  <r>
    <x v="12"/>
    <x v="1"/>
    <x v="1"/>
    <x v="3"/>
    <n v="14"/>
  </r>
  <r>
    <x v="13"/>
    <x v="0"/>
    <x v="0"/>
    <x v="3"/>
    <n v="11"/>
  </r>
  <r>
    <x v="13"/>
    <x v="0"/>
    <x v="1"/>
    <x v="3"/>
    <n v="4"/>
  </r>
  <r>
    <x v="13"/>
    <x v="1"/>
    <x v="2"/>
    <x v="3"/>
    <n v="140"/>
  </r>
  <r>
    <x v="13"/>
    <x v="1"/>
    <x v="3"/>
    <x v="3"/>
    <n v="359"/>
  </r>
  <r>
    <x v="13"/>
    <x v="1"/>
    <x v="1"/>
    <x v="3"/>
    <n v="13"/>
  </r>
  <r>
    <x v="14"/>
    <x v="0"/>
    <x v="0"/>
    <x v="3"/>
    <n v="8"/>
  </r>
  <r>
    <x v="14"/>
    <x v="0"/>
    <x v="1"/>
    <x v="3"/>
    <n v="9"/>
  </r>
  <r>
    <x v="14"/>
    <x v="1"/>
    <x v="2"/>
    <x v="3"/>
    <n v="119"/>
  </r>
  <r>
    <x v="14"/>
    <x v="1"/>
    <x v="3"/>
    <x v="3"/>
    <n v="307"/>
  </r>
  <r>
    <x v="14"/>
    <x v="1"/>
    <x v="1"/>
    <x v="3"/>
    <n v="11"/>
  </r>
  <r>
    <x v="15"/>
    <x v="0"/>
    <x v="0"/>
    <x v="3"/>
    <n v="6"/>
  </r>
  <r>
    <x v="15"/>
    <x v="0"/>
    <x v="1"/>
    <x v="3"/>
    <n v="6"/>
  </r>
  <r>
    <x v="15"/>
    <x v="1"/>
    <x v="2"/>
    <x v="3"/>
    <n v="90"/>
  </r>
  <r>
    <x v="15"/>
    <x v="1"/>
    <x v="3"/>
    <x v="3"/>
    <n v="290"/>
  </r>
  <r>
    <x v="15"/>
    <x v="1"/>
    <x v="1"/>
    <x v="3"/>
    <n v="9"/>
  </r>
  <r>
    <x v="16"/>
    <x v="0"/>
    <x v="0"/>
    <x v="3"/>
    <n v="6"/>
  </r>
  <r>
    <x v="16"/>
    <x v="0"/>
    <x v="1"/>
    <x v="3"/>
    <n v="4"/>
  </r>
  <r>
    <x v="16"/>
    <x v="1"/>
    <x v="2"/>
    <x v="3"/>
    <n v="77"/>
  </r>
  <r>
    <x v="16"/>
    <x v="1"/>
    <x v="3"/>
    <x v="3"/>
    <n v="274"/>
  </r>
  <r>
    <x v="16"/>
    <x v="1"/>
    <x v="1"/>
    <x v="3"/>
    <n v="9"/>
  </r>
  <r>
    <x v="17"/>
    <x v="0"/>
    <x v="0"/>
    <x v="3"/>
    <n v="3"/>
  </r>
  <r>
    <x v="17"/>
    <x v="0"/>
    <x v="1"/>
    <x v="3"/>
    <n v="5"/>
  </r>
  <r>
    <x v="17"/>
    <x v="1"/>
    <x v="2"/>
    <x v="3"/>
    <n v="34"/>
  </r>
  <r>
    <x v="17"/>
    <x v="1"/>
    <x v="3"/>
    <x v="3"/>
    <n v="260"/>
  </r>
  <r>
    <x v="17"/>
    <x v="1"/>
    <x v="1"/>
    <x v="3"/>
    <n v="2"/>
  </r>
  <r>
    <x v="18"/>
    <x v="0"/>
    <x v="0"/>
    <x v="3"/>
    <n v="2"/>
  </r>
  <r>
    <x v="18"/>
    <x v="0"/>
    <x v="1"/>
    <x v="3"/>
    <n v="2"/>
  </r>
  <r>
    <x v="18"/>
    <x v="1"/>
    <x v="2"/>
    <x v="3"/>
    <n v="16"/>
  </r>
  <r>
    <x v="18"/>
    <x v="1"/>
    <x v="3"/>
    <x v="3"/>
    <n v="233"/>
  </r>
  <r>
    <x v="18"/>
    <x v="1"/>
    <x v="1"/>
    <x v="3"/>
    <n v="4"/>
  </r>
  <r>
    <x v="19"/>
    <x v="0"/>
    <x v="0"/>
    <x v="3"/>
    <n v="0"/>
  </r>
  <r>
    <x v="19"/>
    <x v="0"/>
    <x v="1"/>
    <x v="3"/>
    <n v="2"/>
  </r>
  <r>
    <x v="19"/>
    <x v="1"/>
    <x v="2"/>
    <x v="3"/>
    <n v="0"/>
  </r>
  <r>
    <x v="19"/>
    <x v="1"/>
    <x v="3"/>
    <x v="3"/>
    <n v="232"/>
  </r>
  <r>
    <x v="19"/>
    <x v="1"/>
    <x v="1"/>
    <x v="3"/>
    <n v="2"/>
  </r>
  <r>
    <x v="20"/>
    <x v="0"/>
    <x v="0"/>
    <x v="3"/>
    <n v="0"/>
  </r>
  <r>
    <x v="20"/>
    <x v="0"/>
    <x v="1"/>
    <x v="3"/>
    <n v="2"/>
  </r>
  <r>
    <x v="20"/>
    <x v="1"/>
    <x v="2"/>
    <x v="3"/>
    <n v="2"/>
  </r>
  <r>
    <x v="20"/>
    <x v="1"/>
    <x v="3"/>
    <x v="3"/>
    <n v="229"/>
  </r>
  <r>
    <x v="20"/>
    <x v="1"/>
    <x v="1"/>
    <x v="3"/>
    <n v="2"/>
  </r>
  <r>
    <x v="21"/>
    <x v="0"/>
    <x v="0"/>
    <x v="3"/>
    <n v="0"/>
  </r>
  <r>
    <x v="21"/>
    <x v="0"/>
    <x v="1"/>
    <x v="3"/>
    <n v="0"/>
  </r>
  <r>
    <x v="21"/>
    <x v="1"/>
    <x v="2"/>
    <x v="3"/>
    <n v="2"/>
  </r>
  <r>
    <x v="21"/>
    <x v="1"/>
    <x v="3"/>
    <x v="3"/>
    <n v="140"/>
  </r>
  <r>
    <x v="21"/>
    <x v="1"/>
    <x v="1"/>
    <x v="3"/>
    <n v="2"/>
  </r>
  <r>
    <x v="22"/>
    <x v="0"/>
    <x v="0"/>
    <x v="3"/>
    <n v="2"/>
  </r>
  <r>
    <x v="22"/>
    <x v="0"/>
    <x v="1"/>
    <x v="3"/>
    <n v="2"/>
  </r>
  <r>
    <x v="22"/>
    <x v="1"/>
    <x v="2"/>
    <x v="3"/>
    <n v="5"/>
  </r>
  <r>
    <x v="22"/>
    <x v="1"/>
    <x v="3"/>
    <x v="3"/>
    <n v="78"/>
  </r>
  <r>
    <x v="22"/>
    <x v="1"/>
    <x v="1"/>
    <x v="3"/>
    <n v="2"/>
  </r>
  <r>
    <x v="23"/>
    <x v="0"/>
    <x v="0"/>
    <x v="3"/>
    <n v="2"/>
  </r>
  <r>
    <x v="23"/>
    <x v="0"/>
    <x v="1"/>
    <x v="3"/>
    <n v="0"/>
  </r>
  <r>
    <x v="23"/>
    <x v="1"/>
    <x v="2"/>
    <x v="3"/>
    <n v="2"/>
  </r>
  <r>
    <x v="23"/>
    <x v="1"/>
    <x v="3"/>
    <x v="3"/>
    <n v="35"/>
  </r>
  <r>
    <x v="23"/>
    <x v="1"/>
    <x v="1"/>
    <x v="3"/>
    <n v="4"/>
  </r>
  <r>
    <x v="24"/>
    <x v="0"/>
    <x v="0"/>
    <x v="3"/>
    <n v="0"/>
  </r>
  <r>
    <x v="24"/>
    <x v="0"/>
    <x v="1"/>
    <x v="3"/>
    <n v="4"/>
  </r>
  <r>
    <x v="24"/>
    <x v="1"/>
    <x v="2"/>
    <x v="3"/>
    <n v="0"/>
  </r>
  <r>
    <x v="24"/>
    <x v="1"/>
    <x v="3"/>
    <x v="3"/>
    <n v="23"/>
  </r>
  <r>
    <x v="24"/>
    <x v="1"/>
    <x v="1"/>
    <x v="3"/>
    <n v="2"/>
  </r>
  <r>
    <x v="25"/>
    <x v="0"/>
    <x v="0"/>
    <x v="3"/>
    <n v="0"/>
  </r>
  <r>
    <x v="25"/>
    <x v="0"/>
    <x v="1"/>
    <x v="3"/>
    <n v="8"/>
  </r>
  <r>
    <x v="25"/>
    <x v="1"/>
    <x v="2"/>
    <x v="3"/>
    <n v="2"/>
  </r>
  <r>
    <x v="25"/>
    <x v="1"/>
    <x v="3"/>
    <x v="3"/>
    <n v="33"/>
  </r>
  <r>
    <x v="25"/>
    <x v="1"/>
    <x v="1"/>
    <x v="3"/>
    <n v="0"/>
  </r>
  <r>
    <x v="26"/>
    <x v="0"/>
    <x v="0"/>
    <x v="3"/>
    <n v="0"/>
  </r>
  <r>
    <x v="26"/>
    <x v="0"/>
    <x v="1"/>
    <x v="3"/>
    <n v="8"/>
  </r>
  <r>
    <x v="26"/>
    <x v="1"/>
    <x v="2"/>
    <x v="3"/>
    <n v="2"/>
  </r>
  <r>
    <x v="26"/>
    <x v="1"/>
    <x v="3"/>
    <x v="3"/>
    <n v="46"/>
  </r>
  <r>
    <x v="26"/>
    <x v="1"/>
    <x v="1"/>
    <x v="3"/>
    <n v="2"/>
  </r>
  <r>
    <x v="27"/>
    <x v="0"/>
    <x v="0"/>
    <x v="3"/>
    <n v="0"/>
  </r>
  <r>
    <x v="27"/>
    <x v="0"/>
    <x v="1"/>
    <x v="3"/>
    <n v="4"/>
  </r>
  <r>
    <x v="27"/>
    <x v="1"/>
    <x v="2"/>
    <x v="3"/>
    <n v="2"/>
  </r>
  <r>
    <x v="27"/>
    <x v="1"/>
    <x v="3"/>
    <x v="3"/>
    <n v="42"/>
  </r>
  <r>
    <x v="27"/>
    <x v="1"/>
    <x v="1"/>
    <x v="3"/>
    <n v="2"/>
  </r>
  <r>
    <x v="28"/>
    <x v="0"/>
    <x v="0"/>
    <x v="3"/>
    <n v="0"/>
  </r>
  <r>
    <x v="28"/>
    <x v="0"/>
    <x v="1"/>
    <x v="3"/>
    <n v="8"/>
  </r>
  <r>
    <x v="28"/>
    <x v="1"/>
    <x v="2"/>
    <x v="3"/>
    <n v="2"/>
  </r>
  <r>
    <x v="28"/>
    <x v="1"/>
    <x v="3"/>
    <x v="3"/>
    <n v="50"/>
  </r>
  <r>
    <x v="28"/>
    <x v="1"/>
    <x v="1"/>
    <x v="3"/>
    <n v="4"/>
  </r>
  <r>
    <x v="29"/>
    <x v="0"/>
    <x v="0"/>
    <x v="3"/>
    <n v="0"/>
  </r>
  <r>
    <x v="29"/>
    <x v="0"/>
    <x v="1"/>
    <x v="3"/>
    <n v="6"/>
  </r>
  <r>
    <x v="29"/>
    <x v="1"/>
    <x v="2"/>
    <x v="3"/>
    <n v="2"/>
  </r>
  <r>
    <x v="29"/>
    <x v="1"/>
    <x v="3"/>
    <x v="3"/>
    <n v="62"/>
  </r>
  <r>
    <x v="29"/>
    <x v="1"/>
    <x v="1"/>
    <x v="3"/>
    <n v="3"/>
  </r>
  <r>
    <x v="30"/>
    <x v="0"/>
    <x v="0"/>
    <x v="3"/>
    <n v="0"/>
  </r>
  <r>
    <x v="30"/>
    <x v="0"/>
    <x v="1"/>
    <x v="3"/>
    <n v="6"/>
  </r>
  <r>
    <x v="30"/>
    <x v="1"/>
    <x v="2"/>
    <x v="3"/>
    <n v="2"/>
  </r>
  <r>
    <x v="30"/>
    <x v="1"/>
    <x v="3"/>
    <x v="3"/>
    <n v="76"/>
  </r>
  <r>
    <x v="30"/>
    <x v="1"/>
    <x v="1"/>
    <x v="3"/>
    <n v="6"/>
  </r>
  <r>
    <x v="31"/>
    <x v="0"/>
    <x v="0"/>
    <x v="3"/>
    <n v="0"/>
  </r>
  <r>
    <x v="31"/>
    <x v="0"/>
    <x v="1"/>
    <x v="3"/>
    <n v="0"/>
  </r>
  <r>
    <x v="31"/>
    <x v="1"/>
    <x v="2"/>
    <x v="3"/>
    <n v="2"/>
  </r>
  <r>
    <x v="31"/>
    <x v="1"/>
    <x v="3"/>
    <x v="3"/>
    <n v="50"/>
  </r>
  <r>
    <x v="31"/>
    <x v="1"/>
    <x v="1"/>
    <x v="3"/>
    <n v="2"/>
  </r>
  <r>
    <x v="32"/>
    <x v="0"/>
    <x v="0"/>
    <x v="3"/>
    <n v="0"/>
  </r>
  <r>
    <x v="32"/>
    <x v="0"/>
    <x v="1"/>
    <x v="3"/>
    <n v="7"/>
  </r>
  <r>
    <x v="32"/>
    <x v="1"/>
    <x v="2"/>
    <x v="3"/>
    <n v="2"/>
  </r>
  <r>
    <x v="32"/>
    <x v="1"/>
    <x v="3"/>
    <x v="3"/>
    <n v="30"/>
  </r>
  <r>
    <x v="32"/>
    <x v="1"/>
    <x v="1"/>
    <x v="3"/>
    <n v="11"/>
  </r>
  <r>
    <x v="33"/>
    <x v="0"/>
    <x v="0"/>
    <x v="3"/>
    <n v="0"/>
  </r>
  <r>
    <x v="33"/>
    <x v="0"/>
    <x v="1"/>
    <x v="3"/>
    <n v="8"/>
  </r>
  <r>
    <x v="33"/>
    <x v="1"/>
    <x v="2"/>
    <x v="3"/>
    <n v="2"/>
  </r>
  <r>
    <x v="33"/>
    <x v="1"/>
    <x v="3"/>
    <x v="3"/>
    <n v="24"/>
  </r>
  <r>
    <x v="33"/>
    <x v="1"/>
    <x v="1"/>
    <x v="3"/>
    <n v="15"/>
  </r>
  <r>
    <x v="34"/>
    <x v="0"/>
    <x v="0"/>
    <x v="3"/>
    <n v="0"/>
  </r>
  <r>
    <x v="34"/>
    <x v="0"/>
    <x v="1"/>
    <x v="3"/>
    <n v="10"/>
  </r>
  <r>
    <x v="34"/>
    <x v="1"/>
    <x v="2"/>
    <x v="3"/>
    <n v="2"/>
  </r>
  <r>
    <x v="34"/>
    <x v="1"/>
    <x v="3"/>
    <x v="3"/>
    <n v="16"/>
  </r>
  <r>
    <x v="34"/>
    <x v="1"/>
    <x v="1"/>
    <x v="3"/>
    <n v="17"/>
  </r>
  <r>
    <x v="35"/>
    <x v="0"/>
    <x v="0"/>
    <x v="3"/>
    <n v="0"/>
  </r>
  <r>
    <x v="35"/>
    <x v="0"/>
    <x v="1"/>
    <x v="3"/>
    <n v="10"/>
  </r>
  <r>
    <x v="35"/>
    <x v="1"/>
    <x v="2"/>
    <x v="3"/>
    <n v="9"/>
  </r>
  <r>
    <x v="35"/>
    <x v="1"/>
    <x v="3"/>
    <x v="3"/>
    <n v="23"/>
  </r>
  <r>
    <x v="35"/>
    <x v="1"/>
    <x v="1"/>
    <x v="3"/>
    <n v="18"/>
  </r>
  <r>
    <x v="36"/>
    <x v="0"/>
    <x v="0"/>
    <x v="3"/>
    <n v="0"/>
  </r>
  <r>
    <x v="36"/>
    <x v="0"/>
    <x v="1"/>
    <x v="3"/>
    <n v="6"/>
  </r>
  <r>
    <x v="36"/>
    <x v="1"/>
    <x v="2"/>
    <x v="3"/>
    <n v="29"/>
  </r>
  <r>
    <x v="36"/>
    <x v="1"/>
    <x v="3"/>
    <x v="3"/>
    <n v="28"/>
  </r>
  <r>
    <x v="36"/>
    <x v="1"/>
    <x v="1"/>
    <x v="3"/>
    <n v="16"/>
  </r>
  <r>
    <x v="37"/>
    <x v="0"/>
    <x v="0"/>
    <x v="3"/>
    <n v="0"/>
  </r>
  <r>
    <x v="37"/>
    <x v="0"/>
    <x v="1"/>
    <x v="3"/>
    <n v="8"/>
  </r>
  <r>
    <x v="37"/>
    <x v="1"/>
    <x v="2"/>
    <x v="3"/>
    <n v="50"/>
  </r>
  <r>
    <x v="37"/>
    <x v="1"/>
    <x v="3"/>
    <x v="3"/>
    <n v="41"/>
  </r>
  <r>
    <x v="37"/>
    <x v="1"/>
    <x v="1"/>
    <x v="3"/>
    <n v="11"/>
  </r>
  <r>
    <x v="38"/>
    <x v="0"/>
    <x v="0"/>
    <x v="3"/>
    <n v="0"/>
  </r>
  <r>
    <x v="38"/>
    <x v="0"/>
    <x v="1"/>
    <x v="3"/>
    <n v="6"/>
  </r>
  <r>
    <x v="38"/>
    <x v="1"/>
    <x v="2"/>
    <x v="3"/>
    <n v="56"/>
  </r>
  <r>
    <x v="38"/>
    <x v="1"/>
    <x v="3"/>
    <x v="3"/>
    <n v="52"/>
  </r>
  <r>
    <x v="38"/>
    <x v="1"/>
    <x v="1"/>
    <x v="3"/>
    <n v="11"/>
  </r>
  <r>
    <x v="39"/>
    <x v="0"/>
    <x v="0"/>
    <x v="3"/>
    <n v="0"/>
  </r>
  <r>
    <x v="39"/>
    <x v="0"/>
    <x v="1"/>
    <x v="3"/>
    <n v="8"/>
  </r>
  <r>
    <x v="39"/>
    <x v="1"/>
    <x v="2"/>
    <x v="3"/>
    <n v="67"/>
  </r>
  <r>
    <x v="39"/>
    <x v="1"/>
    <x v="3"/>
    <x v="3"/>
    <n v="61"/>
  </r>
  <r>
    <x v="39"/>
    <x v="1"/>
    <x v="1"/>
    <x v="3"/>
    <n v="12"/>
  </r>
  <r>
    <x v="40"/>
    <x v="0"/>
    <x v="0"/>
    <x v="3"/>
    <n v="2"/>
  </r>
  <r>
    <x v="40"/>
    <x v="0"/>
    <x v="1"/>
    <x v="3"/>
    <n v="12"/>
  </r>
  <r>
    <x v="40"/>
    <x v="1"/>
    <x v="2"/>
    <x v="3"/>
    <n v="80"/>
  </r>
  <r>
    <x v="40"/>
    <x v="1"/>
    <x v="3"/>
    <x v="3"/>
    <n v="38"/>
  </r>
  <r>
    <x v="40"/>
    <x v="1"/>
    <x v="1"/>
    <x v="3"/>
    <n v="14"/>
  </r>
  <r>
    <x v="41"/>
    <x v="0"/>
    <x v="0"/>
    <x v="3"/>
    <n v="2"/>
  </r>
  <r>
    <x v="41"/>
    <x v="0"/>
    <x v="1"/>
    <x v="3"/>
    <n v="5"/>
  </r>
  <r>
    <x v="41"/>
    <x v="1"/>
    <x v="2"/>
    <x v="3"/>
    <n v="99"/>
  </r>
  <r>
    <x v="41"/>
    <x v="1"/>
    <x v="3"/>
    <x v="3"/>
    <n v="22"/>
  </r>
  <r>
    <x v="41"/>
    <x v="1"/>
    <x v="1"/>
    <x v="3"/>
    <n v="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x v="0"/>
    <s v="Small Volume Specialities"/>
    <x v="0"/>
    <n v="6"/>
  </r>
  <r>
    <x v="0"/>
    <x v="1"/>
    <s v="Small Volume Specialities"/>
    <x v="0"/>
    <n v="4"/>
  </r>
  <r>
    <x v="1"/>
    <x v="0"/>
    <s v="Small Volume Specialities"/>
    <x v="0"/>
    <n v="2"/>
  </r>
  <r>
    <x v="1"/>
    <x v="1"/>
    <s v="Small Volume Specialities"/>
    <x v="0"/>
    <n v="7"/>
  </r>
  <r>
    <x v="2"/>
    <x v="0"/>
    <s v="Small Volume Specialities"/>
    <x v="0"/>
    <n v="22"/>
  </r>
  <r>
    <x v="2"/>
    <x v="1"/>
    <s v="Small Volume Specialities"/>
    <x v="0"/>
    <n v="54"/>
  </r>
  <r>
    <x v="3"/>
    <x v="0"/>
    <s v="Small Volume Specialities"/>
    <x v="0"/>
    <n v="18"/>
  </r>
  <r>
    <x v="3"/>
    <x v="1"/>
    <s v="Small Volume Specialities"/>
    <x v="0"/>
    <n v="54"/>
  </r>
  <r>
    <x v="4"/>
    <x v="0"/>
    <s v="Small Volume Specialities"/>
    <x v="0"/>
    <n v="23"/>
  </r>
  <r>
    <x v="4"/>
    <x v="1"/>
    <s v="Small Volume Specialities"/>
    <x v="0"/>
    <n v="58"/>
  </r>
  <r>
    <x v="5"/>
    <x v="0"/>
    <s v="Small Volume Specialities"/>
    <x v="0"/>
    <n v="34"/>
  </r>
  <r>
    <x v="5"/>
    <x v="1"/>
    <s v="Small Volume Specialities"/>
    <x v="0"/>
    <n v="48"/>
  </r>
  <r>
    <x v="6"/>
    <x v="0"/>
    <s v="Small Volume Specialities"/>
    <x v="0"/>
    <n v="52"/>
  </r>
  <r>
    <x v="6"/>
    <x v="1"/>
    <s v="Small Volume Specialities"/>
    <x v="0"/>
    <n v="72"/>
  </r>
  <r>
    <x v="7"/>
    <x v="0"/>
    <s v="Small Volume Specialities"/>
    <x v="0"/>
    <n v="94"/>
  </r>
  <r>
    <x v="7"/>
    <x v="1"/>
    <s v="Small Volume Specialities"/>
    <x v="0"/>
    <n v="74"/>
  </r>
  <r>
    <x v="8"/>
    <x v="0"/>
    <s v="Small Volume Specialities"/>
    <x v="0"/>
    <n v="77"/>
  </r>
  <r>
    <x v="8"/>
    <x v="1"/>
    <s v="Small Volume Specialities"/>
    <x v="0"/>
    <n v="62"/>
  </r>
  <r>
    <x v="9"/>
    <x v="0"/>
    <s v="Small Volume Specialities"/>
    <x v="0"/>
    <n v="55"/>
  </r>
  <r>
    <x v="9"/>
    <x v="1"/>
    <s v="Small Volume Specialities"/>
    <x v="0"/>
    <n v="67"/>
  </r>
  <r>
    <x v="10"/>
    <x v="0"/>
    <s v="Small Volume Specialities"/>
    <x v="0"/>
    <n v="40"/>
  </r>
  <r>
    <x v="10"/>
    <x v="1"/>
    <s v="Small Volume Specialities"/>
    <x v="0"/>
    <n v="42"/>
  </r>
  <r>
    <x v="11"/>
    <x v="0"/>
    <s v="Small Volume Specialities"/>
    <x v="0"/>
    <n v="49"/>
  </r>
  <r>
    <x v="11"/>
    <x v="1"/>
    <s v="Small Volume Specialities"/>
    <x v="0"/>
    <n v="45"/>
  </r>
  <r>
    <x v="12"/>
    <x v="0"/>
    <s v="Small Volume Specialities"/>
    <x v="0"/>
    <n v="48"/>
  </r>
  <r>
    <x v="12"/>
    <x v="1"/>
    <s v="Small Volume Specialities"/>
    <x v="0"/>
    <n v="81"/>
  </r>
  <r>
    <x v="13"/>
    <x v="0"/>
    <s v="Small Volume Specialities"/>
    <x v="0"/>
    <n v="41"/>
  </r>
  <r>
    <x v="13"/>
    <x v="1"/>
    <s v="Small Volume Specialities"/>
    <x v="0"/>
    <n v="71"/>
  </r>
  <r>
    <x v="14"/>
    <x v="0"/>
    <s v="Small Volume Specialities"/>
    <x v="0"/>
    <n v="44"/>
  </r>
  <r>
    <x v="14"/>
    <x v="1"/>
    <s v="Small Volume Specialities"/>
    <x v="0"/>
    <n v="48"/>
  </r>
  <r>
    <x v="15"/>
    <x v="0"/>
    <s v="Small Volume Specialities"/>
    <x v="0"/>
    <n v="71"/>
  </r>
  <r>
    <x v="15"/>
    <x v="1"/>
    <s v="Small Volume Specialities"/>
    <x v="0"/>
    <n v="59"/>
  </r>
  <r>
    <x v="16"/>
    <x v="0"/>
    <s v="Small Volume Specialities"/>
    <x v="0"/>
    <n v="68"/>
  </r>
  <r>
    <x v="16"/>
    <x v="1"/>
    <s v="Small Volume Specialities"/>
    <x v="0"/>
    <n v="49"/>
  </r>
  <r>
    <x v="17"/>
    <x v="0"/>
    <s v="Small Volume Specialities"/>
    <x v="0"/>
    <n v="88"/>
  </r>
  <r>
    <x v="17"/>
    <x v="1"/>
    <s v="Small Volume Specialities"/>
    <x v="0"/>
    <n v="43"/>
  </r>
  <r>
    <x v="18"/>
    <x v="0"/>
    <s v="Small Volume Specialities"/>
    <x v="0"/>
    <n v="97"/>
  </r>
  <r>
    <x v="18"/>
    <x v="1"/>
    <s v="Small Volume Specialities"/>
    <x v="0"/>
    <n v="43"/>
  </r>
  <r>
    <x v="19"/>
    <x v="0"/>
    <s v="Small Volume Specialities"/>
    <x v="0"/>
    <n v="83"/>
  </r>
  <r>
    <x v="19"/>
    <x v="1"/>
    <s v="Small Volume Specialities"/>
    <x v="0"/>
    <n v="59"/>
  </r>
  <r>
    <x v="20"/>
    <x v="0"/>
    <s v="Small Volume Specialities"/>
    <x v="0"/>
    <n v="64"/>
  </r>
  <r>
    <x v="20"/>
    <x v="1"/>
    <s v="Small Volume Specialities"/>
    <x v="0"/>
    <n v="68"/>
  </r>
  <r>
    <x v="21"/>
    <x v="0"/>
    <s v="Small Volume Specialities"/>
    <x v="0"/>
    <n v="70"/>
  </r>
  <r>
    <x v="21"/>
    <x v="1"/>
    <s v="Small Volume Specialities"/>
    <x v="0"/>
    <n v="84"/>
  </r>
  <r>
    <x v="22"/>
    <x v="0"/>
    <s v="Small Volume Specialities"/>
    <x v="0"/>
    <n v="87"/>
  </r>
  <r>
    <x v="22"/>
    <x v="1"/>
    <s v="Small Volume Specialities"/>
    <x v="0"/>
    <n v="64"/>
  </r>
  <r>
    <x v="23"/>
    <x v="0"/>
    <s v="Small Volume Specialities"/>
    <x v="0"/>
    <n v="61"/>
  </r>
  <r>
    <x v="23"/>
    <x v="1"/>
    <s v="Small Volume Specialities"/>
    <x v="0"/>
    <n v="87"/>
  </r>
  <r>
    <x v="24"/>
    <x v="0"/>
    <s v="Small Volume Specialities"/>
    <x v="0"/>
    <n v="90"/>
  </r>
  <r>
    <x v="24"/>
    <x v="1"/>
    <s v="Small Volume Specialities"/>
    <x v="0"/>
    <n v="78"/>
  </r>
  <r>
    <x v="25"/>
    <x v="0"/>
    <s v="Small Volume Specialities"/>
    <x v="0"/>
    <n v="69"/>
  </r>
  <r>
    <x v="25"/>
    <x v="1"/>
    <s v="Small Volume Specialities"/>
    <x v="0"/>
    <n v="59"/>
  </r>
  <r>
    <x v="26"/>
    <x v="0"/>
    <s v="Small Volume Specialities"/>
    <x v="0"/>
    <n v="81"/>
  </r>
  <r>
    <x v="26"/>
    <x v="1"/>
    <s v="Small Volume Specialities"/>
    <x v="0"/>
    <n v="73"/>
  </r>
  <r>
    <x v="27"/>
    <x v="0"/>
    <s v="Small Volume Specialities"/>
    <x v="0"/>
    <n v="89"/>
  </r>
  <r>
    <x v="27"/>
    <x v="1"/>
    <s v="Small Volume Specialities"/>
    <x v="0"/>
    <n v="79"/>
  </r>
  <r>
    <x v="28"/>
    <x v="0"/>
    <s v="Small Volume Specialities"/>
    <x v="0"/>
    <n v="94"/>
  </r>
  <r>
    <x v="28"/>
    <x v="1"/>
    <s v="Small Volume Specialities"/>
    <x v="0"/>
    <n v="63"/>
  </r>
  <r>
    <x v="29"/>
    <x v="0"/>
    <s v="Small Volume Specialities"/>
    <x v="0"/>
    <n v="74"/>
  </r>
  <r>
    <x v="29"/>
    <x v="1"/>
    <s v="Small Volume Specialities"/>
    <x v="0"/>
    <n v="75"/>
  </r>
  <r>
    <x v="30"/>
    <x v="0"/>
    <s v="Small Volume Specialities"/>
    <x v="0"/>
    <n v="106"/>
  </r>
  <r>
    <x v="30"/>
    <x v="1"/>
    <s v="Small Volume Specialities"/>
    <x v="0"/>
    <n v="67"/>
  </r>
  <r>
    <x v="31"/>
    <x v="0"/>
    <s v="Small Volume Specialities"/>
    <x v="0"/>
    <n v="68"/>
  </r>
  <r>
    <x v="31"/>
    <x v="1"/>
    <s v="Small Volume Specialities"/>
    <x v="0"/>
    <n v="65"/>
  </r>
  <r>
    <x v="32"/>
    <x v="0"/>
    <s v="Small Volume Specialities"/>
    <x v="0"/>
    <n v="562"/>
  </r>
  <r>
    <x v="32"/>
    <x v="1"/>
    <s v="Small Volume Specialities"/>
    <x v="0"/>
    <n v="596"/>
  </r>
  <r>
    <x v="33"/>
    <x v="0"/>
    <s v="Small Volume Specialities"/>
    <x v="0"/>
    <n v="527"/>
  </r>
  <r>
    <x v="33"/>
    <x v="1"/>
    <s v="Small Volume Specialities"/>
    <x v="0"/>
    <n v="542"/>
  </r>
  <r>
    <x v="34"/>
    <x v="0"/>
    <s v="Small Volume Specialities"/>
    <x v="0"/>
    <n v="500"/>
  </r>
  <r>
    <x v="34"/>
    <x v="1"/>
    <s v="Small Volume Specialities"/>
    <x v="0"/>
    <n v="540"/>
  </r>
  <r>
    <x v="35"/>
    <x v="0"/>
    <s v="Small Volume Specialities"/>
    <x v="0"/>
    <n v="491"/>
  </r>
  <r>
    <x v="35"/>
    <x v="1"/>
    <s v="Small Volume Specialities"/>
    <x v="0"/>
    <n v="513"/>
  </r>
  <r>
    <x v="36"/>
    <x v="0"/>
    <s v="Small Volume Specialities"/>
    <x v="0"/>
    <n v="538"/>
  </r>
  <r>
    <x v="36"/>
    <x v="1"/>
    <s v="Small Volume Specialities"/>
    <x v="0"/>
    <n v="504"/>
  </r>
  <r>
    <x v="37"/>
    <x v="0"/>
    <s v="Small Volume Specialities"/>
    <x v="0"/>
    <n v="563"/>
  </r>
  <r>
    <x v="37"/>
    <x v="1"/>
    <s v="Small Volume Specialities"/>
    <x v="0"/>
    <n v="520"/>
  </r>
  <r>
    <x v="38"/>
    <x v="0"/>
    <s v="Small Volume Specialities"/>
    <x v="0"/>
    <n v="549"/>
  </r>
  <r>
    <x v="38"/>
    <x v="1"/>
    <s v="Small Volume Specialities"/>
    <x v="0"/>
    <n v="504"/>
  </r>
  <r>
    <x v="39"/>
    <x v="0"/>
    <s v="Small Volume Specialities"/>
    <x v="0"/>
    <n v="561"/>
  </r>
  <r>
    <x v="39"/>
    <x v="1"/>
    <s v="Small Volume Specialities"/>
    <x v="0"/>
    <n v="526"/>
  </r>
  <r>
    <x v="40"/>
    <x v="0"/>
    <s v="Small Volume Specialities"/>
    <x v="0"/>
    <n v="548"/>
  </r>
  <r>
    <x v="40"/>
    <x v="1"/>
    <s v="Small Volume Specialities"/>
    <x v="0"/>
    <n v="489"/>
  </r>
  <r>
    <x v="41"/>
    <x v="0"/>
    <s v="Small Volume Specialities"/>
    <x v="0"/>
    <n v="452"/>
  </r>
  <r>
    <x v="41"/>
    <x v="1"/>
    <s v="Small Volume Specialities"/>
    <x v="0"/>
    <n v="459"/>
  </r>
  <r>
    <x v="0"/>
    <x v="0"/>
    <s v="Small Volume Specialities"/>
    <x v="1"/>
    <n v="2"/>
  </r>
  <r>
    <x v="0"/>
    <x v="1"/>
    <s v="Small Volume Specialities"/>
    <x v="1"/>
    <n v="2"/>
  </r>
  <r>
    <x v="1"/>
    <x v="0"/>
    <s v="Small Volume Specialities"/>
    <x v="1"/>
    <n v="2"/>
  </r>
  <r>
    <x v="1"/>
    <x v="1"/>
    <s v="Small Volume Specialities"/>
    <x v="1"/>
    <n v="2"/>
  </r>
  <r>
    <x v="2"/>
    <x v="0"/>
    <s v="Small Volume Specialities"/>
    <x v="1"/>
    <n v="28"/>
  </r>
  <r>
    <x v="2"/>
    <x v="1"/>
    <s v="Small Volume Specialities"/>
    <x v="1"/>
    <n v="18"/>
  </r>
  <r>
    <x v="3"/>
    <x v="0"/>
    <s v="Small Volume Specialities"/>
    <x v="1"/>
    <n v="29"/>
  </r>
  <r>
    <x v="3"/>
    <x v="1"/>
    <s v="Small Volume Specialities"/>
    <x v="1"/>
    <n v="15"/>
  </r>
  <r>
    <x v="4"/>
    <x v="0"/>
    <s v="Small Volume Specialities"/>
    <x v="1"/>
    <n v="14"/>
  </r>
  <r>
    <x v="4"/>
    <x v="1"/>
    <s v="Small Volume Specialities"/>
    <x v="1"/>
    <n v="15"/>
  </r>
  <r>
    <x v="5"/>
    <x v="0"/>
    <s v="Small Volume Specialities"/>
    <x v="1"/>
    <n v="21"/>
  </r>
  <r>
    <x v="5"/>
    <x v="1"/>
    <s v="Small Volume Specialities"/>
    <x v="1"/>
    <n v="21"/>
  </r>
  <r>
    <x v="6"/>
    <x v="0"/>
    <s v="Small Volume Specialities"/>
    <x v="1"/>
    <n v="19"/>
  </r>
  <r>
    <x v="6"/>
    <x v="1"/>
    <s v="Small Volume Specialities"/>
    <x v="1"/>
    <n v="22"/>
  </r>
  <r>
    <x v="7"/>
    <x v="0"/>
    <s v="Small Volume Specialities"/>
    <x v="1"/>
    <n v="18"/>
  </r>
  <r>
    <x v="7"/>
    <x v="1"/>
    <s v="Small Volume Specialities"/>
    <x v="1"/>
    <n v="20"/>
  </r>
  <r>
    <x v="8"/>
    <x v="0"/>
    <s v="Small Volume Specialities"/>
    <x v="1"/>
    <n v="15"/>
  </r>
  <r>
    <x v="8"/>
    <x v="1"/>
    <s v="Small Volume Specialities"/>
    <x v="1"/>
    <n v="21"/>
  </r>
  <r>
    <x v="9"/>
    <x v="0"/>
    <s v="Small Volume Specialities"/>
    <x v="1"/>
    <n v="21"/>
  </r>
  <r>
    <x v="9"/>
    <x v="1"/>
    <s v="Small Volume Specialities"/>
    <x v="1"/>
    <n v="26"/>
  </r>
  <r>
    <x v="10"/>
    <x v="0"/>
    <s v="Small Volume Specialities"/>
    <x v="1"/>
    <n v="28"/>
  </r>
  <r>
    <x v="10"/>
    <x v="1"/>
    <s v="Small Volume Specialities"/>
    <x v="1"/>
    <n v="22"/>
  </r>
  <r>
    <x v="11"/>
    <x v="0"/>
    <s v="Small Volume Specialities"/>
    <x v="1"/>
    <n v="29"/>
  </r>
  <r>
    <x v="11"/>
    <x v="1"/>
    <s v="Small Volume Specialities"/>
    <x v="1"/>
    <n v="17"/>
  </r>
  <r>
    <x v="12"/>
    <x v="0"/>
    <s v="Small Volume Specialities"/>
    <x v="1"/>
    <n v="22"/>
  </r>
  <r>
    <x v="12"/>
    <x v="1"/>
    <s v="Small Volume Specialities"/>
    <x v="1"/>
    <n v="23"/>
  </r>
  <r>
    <x v="13"/>
    <x v="0"/>
    <s v="Small Volume Specialities"/>
    <x v="1"/>
    <n v="19"/>
  </r>
  <r>
    <x v="13"/>
    <x v="1"/>
    <s v="Small Volume Specialities"/>
    <x v="1"/>
    <n v="20"/>
  </r>
  <r>
    <x v="14"/>
    <x v="0"/>
    <s v="Small Volume Specialities"/>
    <x v="1"/>
    <n v="20"/>
  </r>
  <r>
    <x v="14"/>
    <x v="1"/>
    <s v="Small Volume Specialities"/>
    <x v="1"/>
    <n v="19"/>
  </r>
  <r>
    <x v="15"/>
    <x v="0"/>
    <s v="Small Volume Specialities"/>
    <x v="1"/>
    <n v="22"/>
  </r>
  <r>
    <x v="15"/>
    <x v="1"/>
    <s v="Small Volume Specialities"/>
    <x v="1"/>
    <n v="18"/>
  </r>
  <r>
    <x v="16"/>
    <x v="0"/>
    <s v="Small Volume Specialities"/>
    <x v="1"/>
    <n v="29"/>
  </r>
  <r>
    <x v="16"/>
    <x v="1"/>
    <s v="Small Volume Specialities"/>
    <x v="1"/>
    <n v="11"/>
  </r>
  <r>
    <x v="17"/>
    <x v="0"/>
    <s v="Small Volume Specialities"/>
    <x v="1"/>
    <n v="50"/>
  </r>
  <r>
    <x v="17"/>
    <x v="1"/>
    <s v="Small Volume Specialities"/>
    <x v="1"/>
    <n v="13"/>
  </r>
  <r>
    <x v="18"/>
    <x v="0"/>
    <s v="Small Volume Specialities"/>
    <x v="1"/>
    <n v="42"/>
  </r>
  <r>
    <x v="18"/>
    <x v="1"/>
    <s v="Small Volume Specialities"/>
    <x v="1"/>
    <n v="23"/>
  </r>
  <r>
    <x v="19"/>
    <x v="0"/>
    <s v="Small Volume Specialities"/>
    <x v="1"/>
    <n v="40"/>
  </r>
  <r>
    <x v="19"/>
    <x v="1"/>
    <s v="Small Volume Specialities"/>
    <x v="1"/>
    <n v="17"/>
  </r>
  <r>
    <x v="20"/>
    <x v="0"/>
    <s v="Small Volume Specialities"/>
    <x v="1"/>
    <n v="30"/>
  </r>
  <r>
    <x v="20"/>
    <x v="1"/>
    <s v="Small Volume Specialities"/>
    <x v="1"/>
    <n v="17"/>
  </r>
  <r>
    <x v="21"/>
    <x v="0"/>
    <s v="Small Volume Specialities"/>
    <x v="1"/>
    <n v="15"/>
  </r>
  <r>
    <x v="21"/>
    <x v="1"/>
    <s v="Small Volume Specialities"/>
    <x v="1"/>
    <n v="19"/>
  </r>
  <r>
    <x v="22"/>
    <x v="0"/>
    <s v="Small Volume Specialities"/>
    <x v="1"/>
    <n v="25"/>
  </r>
  <r>
    <x v="22"/>
    <x v="1"/>
    <s v="Small Volume Specialities"/>
    <x v="1"/>
    <n v="16"/>
  </r>
  <r>
    <x v="23"/>
    <x v="0"/>
    <s v="Small Volume Specialities"/>
    <x v="1"/>
    <n v="18"/>
  </r>
  <r>
    <x v="23"/>
    <x v="1"/>
    <s v="Small Volume Specialities"/>
    <x v="1"/>
    <n v="21"/>
  </r>
  <r>
    <x v="24"/>
    <x v="0"/>
    <s v="Small Volume Specialities"/>
    <x v="1"/>
    <n v="34"/>
  </r>
  <r>
    <x v="24"/>
    <x v="1"/>
    <s v="Small Volume Specialities"/>
    <x v="1"/>
    <n v="17"/>
  </r>
  <r>
    <x v="25"/>
    <x v="0"/>
    <s v="Small Volume Specialities"/>
    <x v="1"/>
    <n v="28"/>
  </r>
  <r>
    <x v="25"/>
    <x v="1"/>
    <s v="Small Volume Specialities"/>
    <x v="1"/>
    <n v="19"/>
  </r>
  <r>
    <x v="26"/>
    <x v="0"/>
    <s v="Small Volume Specialities"/>
    <x v="1"/>
    <n v="24"/>
  </r>
  <r>
    <x v="26"/>
    <x v="1"/>
    <s v="Small Volume Specialities"/>
    <x v="1"/>
    <n v="23"/>
  </r>
  <r>
    <x v="27"/>
    <x v="0"/>
    <s v="Small Volume Specialities"/>
    <x v="1"/>
    <n v="25"/>
  </r>
  <r>
    <x v="27"/>
    <x v="1"/>
    <s v="Small Volume Specialities"/>
    <x v="1"/>
    <n v="18"/>
  </r>
  <r>
    <x v="28"/>
    <x v="0"/>
    <s v="Small Volume Specialities"/>
    <x v="1"/>
    <n v="30"/>
  </r>
  <r>
    <x v="28"/>
    <x v="1"/>
    <s v="Small Volume Specialities"/>
    <x v="1"/>
    <n v="15"/>
  </r>
  <r>
    <x v="29"/>
    <x v="0"/>
    <s v="Small Volume Specialities"/>
    <x v="1"/>
    <n v="41"/>
  </r>
  <r>
    <x v="29"/>
    <x v="1"/>
    <s v="Small Volume Specialities"/>
    <x v="1"/>
    <n v="15"/>
  </r>
  <r>
    <x v="30"/>
    <x v="0"/>
    <s v="Small Volume Specialities"/>
    <x v="1"/>
    <n v="32"/>
  </r>
  <r>
    <x v="30"/>
    <x v="1"/>
    <s v="Small Volume Specialities"/>
    <x v="1"/>
    <n v="15"/>
  </r>
  <r>
    <x v="31"/>
    <x v="0"/>
    <s v="Small Volume Specialities"/>
    <x v="1"/>
    <n v="30"/>
  </r>
  <r>
    <x v="31"/>
    <x v="1"/>
    <s v="Small Volume Specialities"/>
    <x v="1"/>
    <n v="8"/>
  </r>
  <r>
    <x v="32"/>
    <x v="0"/>
    <s v="Small Volume Specialities"/>
    <x v="1"/>
    <n v="93"/>
  </r>
  <r>
    <x v="32"/>
    <x v="1"/>
    <s v="Small Volume Specialities"/>
    <x v="1"/>
    <n v="130"/>
  </r>
  <r>
    <x v="33"/>
    <x v="0"/>
    <s v="Small Volume Specialities"/>
    <x v="1"/>
    <n v="91"/>
  </r>
  <r>
    <x v="33"/>
    <x v="1"/>
    <s v="Small Volume Specialities"/>
    <x v="1"/>
    <n v="127"/>
  </r>
  <r>
    <x v="34"/>
    <x v="0"/>
    <s v="Small Volume Specialities"/>
    <x v="1"/>
    <n v="96"/>
  </r>
  <r>
    <x v="34"/>
    <x v="1"/>
    <s v="Small Volume Specialities"/>
    <x v="1"/>
    <n v="125"/>
  </r>
  <r>
    <x v="35"/>
    <x v="0"/>
    <s v="Small Volume Specialities"/>
    <x v="1"/>
    <n v="96"/>
  </r>
  <r>
    <x v="35"/>
    <x v="1"/>
    <s v="Small Volume Specialities"/>
    <x v="1"/>
    <n v="144"/>
  </r>
  <r>
    <x v="36"/>
    <x v="0"/>
    <s v="Small Volume Specialities"/>
    <x v="1"/>
    <n v="85"/>
  </r>
  <r>
    <x v="36"/>
    <x v="1"/>
    <s v="Small Volume Specialities"/>
    <x v="1"/>
    <n v="133"/>
  </r>
  <r>
    <x v="37"/>
    <x v="0"/>
    <s v="Small Volume Specialities"/>
    <x v="1"/>
    <n v="94"/>
  </r>
  <r>
    <x v="37"/>
    <x v="1"/>
    <s v="Small Volume Specialities"/>
    <x v="1"/>
    <n v="125"/>
  </r>
  <r>
    <x v="38"/>
    <x v="0"/>
    <s v="Small Volume Specialities"/>
    <x v="1"/>
    <n v="68"/>
  </r>
  <r>
    <x v="38"/>
    <x v="1"/>
    <s v="Small Volume Specialities"/>
    <x v="1"/>
    <n v="116"/>
  </r>
  <r>
    <x v="39"/>
    <x v="0"/>
    <s v="Small Volume Specialities"/>
    <x v="1"/>
    <n v="67"/>
  </r>
  <r>
    <x v="39"/>
    <x v="1"/>
    <s v="Small Volume Specialities"/>
    <x v="1"/>
    <n v="118"/>
  </r>
  <r>
    <x v="40"/>
    <x v="0"/>
    <s v="Small Volume Specialities"/>
    <x v="1"/>
    <n v="84"/>
  </r>
  <r>
    <x v="40"/>
    <x v="1"/>
    <s v="Small Volume Specialities"/>
    <x v="1"/>
    <n v="124"/>
  </r>
  <r>
    <x v="41"/>
    <x v="0"/>
    <s v="Small Volume Specialities"/>
    <x v="1"/>
    <n v="101"/>
  </r>
  <r>
    <x v="41"/>
    <x v="1"/>
    <s v="Small Volume Specialities"/>
    <x v="1"/>
    <n v="124"/>
  </r>
  <r>
    <x v="0"/>
    <x v="0"/>
    <s v="Small Volume Specialities"/>
    <x v="2"/>
    <n v="2"/>
  </r>
  <r>
    <x v="0"/>
    <x v="1"/>
    <s v="Small Volume Specialities"/>
    <x v="2"/>
    <n v="4"/>
  </r>
  <r>
    <x v="1"/>
    <x v="0"/>
    <s v="Small Volume Specialities"/>
    <x v="2"/>
    <n v="2"/>
  </r>
  <r>
    <x v="1"/>
    <x v="1"/>
    <s v="Small Volume Specialities"/>
    <x v="2"/>
    <n v="4"/>
  </r>
  <r>
    <x v="2"/>
    <x v="0"/>
    <s v="Small Volume Specialities"/>
    <x v="2"/>
    <n v="17"/>
  </r>
  <r>
    <x v="2"/>
    <x v="1"/>
    <s v="Small Volume Specialities"/>
    <x v="2"/>
    <n v="16"/>
  </r>
  <r>
    <x v="3"/>
    <x v="0"/>
    <s v="Small Volume Specialities"/>
    <x v="2"/>
    <n v="8"/>
  </r>
  <r>
    <x v="3"/>
    <x v="1"/>
    <s v="Small Volume Specialities"/>
    <x v="2"/>
    <n v="14"/>
  </r>
  <r>
    <x v="4"/>
    <x v="0"/>
    <s v="Small Volume Specialities"/>
    <x v="2"/>
    <n v="7"/>
  </r>
  <r>
    <x v="4"/>
    <x v="1"/>
    <s v="Small Volume Specialities"/>
    <x v="2"/>
    <n v="17"/>
  </r>
  <r>
    <x v="5"/>
    <x v="0"/>
    <s v="Small Volume Specialities"/>
    <x v="2"/>
    <n v="11"/>
  </r>
  <r>
    <x v="5"/>
    <x v="1"/>
    <s v="Small Volume Specialities"/>
    <x v="2"/>
    <n v="14"/>
  </r>
  <r>
    <x v="6"/>
    <x v="0"/>
    <s v="Small Volume Specialities"/>
    <x v="2"/>
    <n v="7"/>
  </r>
  <r>
    <x v="6"/>
    <x v="1"/>
    <s v="Small Volume Specialities"/>
    <x v="2"/>
    <n v="17"/>
  </r>
  <r>
    <x v="7"/>
    <x v="0"/>
    <s v="Small Volume Specialities"/>
    <x v="2"/>
    <n v="16"/>
  </r>
  <r>
    <x v="7"/>
    <x v="1"/>
    <s v="Small Volume Specialities"/>
    <x v="2"/>
    <n v="14"/>
  </r>
  <r>
    <x v="8"/>
    <x v="0"/>
    <s v="Small Volume Specialities"/>
    <x v="2"/>
    <n v="11"/>
  </r>
  <r>
    <x v="8"/>
    <x v="1"/>
    <s v="Small Volume Specialities"/>
    <x v="2"/>
    <n v="15"/>
  </r>
  <r>
    <x v="9"/>
    <x v="0"/>
    <s v="Small Volume Specialities"/>
    <x v="2"/>
    <n v="14"/>
  </r>
  <r>
    <x v="9"/>
    <x v="1"/>
    <s v="Small Volume Specialities"/>
    <x v="2"/>
    <n v="9"/>
  </r>
  <r>
    <x v="10"/>
    <x v="0"/>
    <s v="Small Volume Specialities"/>
    <x v="2"/>
    <n v="15"/>
  </r>
  <r>
    <x v="10"/>
    <x v="1"/>
    <s v="Small Volume Specialities"/>
    <x v="2"/>
    <n v="7"/>
  </r>
  <r>
    <x v="11"/>
    <x v="0"/>
    <s v="Small Volume Specialities"/>
    <x v="2"/>
    <n v="17"/>
  </r>
  <r>
    <x v="11"/>
    <x v="1"/>
    <s v="Small Volume Specialities"/>
    <x v="2"/>
    <n v="9"/>
  </r>
  <r>
    <x v="12"/>
    <x v="0"/>
    <s v="Small Volume Specialities"/>
    <x v="2"/>
    <n v="11"/>
  </r>
  <r>
    <x v="12"/>
    <x v="1"/>
    <s v="Small Volume Specialities"/>
    <x v="2"/>
    <n v="7"/>
  </r>
  <r>
    <x v="13"/>
    <x v="0"/>
    <s v="Small Volume Specialities"/>
    <x v="2"/>
    <n v="11"/>
  </r>
  <r>
    <x v="13"/>
    <x v="1"/>
    <s v="Small Volume Specialities"/>
    <x v="2"/>
    <n v="8"/>
  </r>
  <r>
    <x v="14"/>
    <x v="0"/>
    <s v="Small Volume Specialities"/>
    <x v="2"/>
    <n v="19"/>
  </r>
  <r>
    <x v="14"/>
    <x v="1"/>
    <s v="Small Volume Specialities"/>
    <x v="2"/>
    <n v="8"/>
  </r>
  <r>
    <x v="15"/>
    <x v="0"/>
    <s v="Small Volume Specialities"/>
    <x v="2"/>
    <n v="11"/>
  </r>
  <r>
    <x v="15"/>
    <x v="1"/>
    <s v="Small Volume Specialities"/>
    <x v="2"/>
    <n v="2"/>
  </r>
  <r>
    <x v="16"/>
    <x v="0"/>
    <s v="Small Volume Specialities"/>
    <x v="2"/>
    <n v="25"/>
  </r>
  <r>
    <x v="16"/>
    <x v="1"/>
    <s v="Small Volume Specialities"/>
    <x v="2"/>
    <n v="2"/>
  </r>
  <r>
    <x v="17"/>
    <x v="0"/>
    <s v="Small Volume Specialities"/>
    <x v="2"/>
    <n v="18"/>
  </r>
  <r>
    <x v="17"/>
    <x v="1"/>
    <s v="Small Volume Specialities"/>
    <x v="2"/>
    <n v="2"/>
  </r>
  <r>
    <x v="18"/>
    <x v="0"/>
    <s v="Small Volume Specialities"/>
    <x v="2"/>
    <n v="31"/>
  </r>
  <r>
    <x v="18"/>
    <x v="1"/>
    <s v="Small Volume Specialities"/>
    <x v="2"/>
    <n v="0"/>
  </r>
  <r>
    <x v="19"/>
    <x v="0"/>
    <s v="Small Volume Specialities"/>
    <x v="2"/>
    <n v="20"/>
  </r>
  <r>
    <x v="19"/>
    <x v="1"/>
    <s v="Small Volume Specialities"/>
    <x v="2"/>
    <n v="0"/>
  </r>
  <r>
    <x v="20"/>
    <x v="0"/>
    <s v="Small Volume Specialities"/>
    <x v="2"/>
    <n v="21"/>
  </r>
  <r>
    <x v="20"/>
    <x v="1"/>
    <s v="Small Volume Specialities"/>
    <x v="2"/>
    <n v="2"/>
  </r>
  <r>
    <x v="21"/>
    <x v="0"/>
    <s v="Small Volume Specialities"/>
    <x v="2"/>
    <n v="7"/>
  </r>
  <r>
    <x v="21"/>
    <x v="1"/>
    <s v="Small Volume Specialities"/>
    <x v="2"/>
    <n v="4"/>
  </r>
  <r>
    <x v="22"/>
    <x v="0"/>
    <s v="Small Volume Specialities"/>
    <x v="2"/>
    <n v="22"/>
  </r>
  <r>
    <x v="22"/>
    <x v="1"/>
    <s v="Small Volume Specialities"/>
    <x v="2"/>
    <n v="4"/>
  </r>
  <r>
    <x v="23"/>
    <x v="0"/>
    <s v="Small Volume Specialities"/>
    <x v="2"/>
    <n v="13"/>
  </r>
  <r>
    <x v="23"/>
    <x v="1"/>
    <s v="Small Volume Specialities"/>
    <x v="2"/>
    <n v="10"/>
  </r>
  <r>
    <x v="24"/>
    <x v="0"/>
    <s v="Small Volume Specialities"/>
    <x v="2"/>
    <n v="16"/>
  </r>
  <r>
    <x v="24"/>
    <x v="1"/>
    <s v="Small Volume Specialities"/>
    <x v="2"/>
    <n v="13"/>
  </r>
  <r>
    <x v="25"/>
    <x v="0"/>
    <s v="Small Volume Specialities"/>
    <x v="2"/>
    <n v="13"/>
  </r>
  <r>
    <x v="25"/>
    <x v="1"/>
    <s v="Small Volume Specialities"/>
    <x v="2"/>
    <n v="11"/>
  </r>
  <r>
    <x v="26"/>
    <x v="0"/>
    <s v="Small Volume Specialities"/>
    <x v="2"/>
    <n v="15"/>
  </r>
  <r>
    <x v="26"/>
    <x v="1"/>
    <s v="Small Volume Specialities"/>
    <x v="2"/>
    <n v="13"/>
  </r>
  <r>
    <x v="27"/>
    <x v="0"/>
    <s v="Small Volume Specialities"/>
    <x v="2"/>
    <n v="9"/>
  </r>
  <r>
    <x v="27"/>
    <x v="1"/>
    <s v="Small Volume Specialities"/>
    <x v="2"/>
    <n v="13"/>
  </r>
  <r>
    <x v="28"/>
    <x v="0"/>
    <s v="Small Volume Specialities"/>
    <x v="2"/>
    <n v="8"/>
  </r>
  <r>
    <x v="28"/>
    <x v="1"/>
    <s v="Small Volume Specialities"/>
    <x v="2"/>
    <n v="20"/>
  </r>
  <r>
    <x v="29"/>
    <x v="0"/>
    <s v="Small Volume Specialities"/>
    <x v="2"/>
    <n v="12"/>
  </r>
  <r>
    <x v="29"/>
    <x v="1"/>
    <s v="Small Volume Specialities"/>
    <x v="2"/>
    <n v="12"/>
  </r>
  <r>
    <x v="30"/>
    <x v="0"/>
    <s v="Small Volume Specialities"/>
    <x v="2"/>
    <n v="17"/>
  </r>
  <r>
    <x v="30"/>
    <x v="1"/>
    <s v="Small Volume Specialities"/>
    <x v="2"/>
    <n v="10"/>
  </r>
  <r>
    <x v="31"/>
    <x v="0"/>
    <s v="Small Volume Specialities"/>
    <x v="2"/>
    <n v="15"/>
  </r>
  <r>
    <x v="31"/>
    <x v="1"/>
    <s v="Small Volume Specialities"/>
    <x v="2"/>
    <n v="6"/>
  </r>
  <r>
    <x v="32"/>
    <x v="0"/>
    <s v="Small Volume Specialities"/>
    <x v="2"/>
    <n v="24"/>
  </r>
  <r>
    <x v="32"/>
    <x v="1"/>
    <s v="Small Volume Specialities"/>
    <x v="2"/>
    <n v="23"/>
  </r>
  <r>
    <x v="33"/>
    <x v="0"/>
    <s v="Small Volume Specialities"/>
    <x v="2"/>
    <n v="23"/>
  </r>
  <r>
    <x v="33"/>
    <x v="1"/>
    <s v="Small Volume Specialities"/>
    <x v="2"/>
    <n v="20"/>
  </r>
  <r>
    <x v="34"/>
    <x v="0"/>
    <s v="Small Volume Specialities"/>
    <x v="2"/>
    <n v="33"/>
  </r>
  <r>
    <x v="34"/>
    <x v="1"/>
    <s v="Small Volume Specialities"/>
    <x v="2"/>
    <n v="11"/>
  </r>
  <r>
    <x v="35"/>
    <x v="0"/>
    <s v="Small Volume Specialities"/>
    <x v="2"/>
    <n v="31"/>
  </r>
  <r>
    <x v="35"/>
    <x v="1"/>
    <s v="Small Volume Specialities"/>
    <x v="2"/>
    <n v="19"/>
  </r>
  <r>
    <x v="36"/>
    <x v="0"/>
    <s v="Small Volume Specialities"/>
    <x v="2"/>
    <n v="31"/>
  </r>
  <r>
    <x v="36"/>
    <x v="1"/>
    <s v="Small Volume Specialities"/>
    <x v="2"/>
    <n v="24"/>
  </r>
  <r>
    <x v="37"/>
    <x v="0"/>
    <s v="Small Volume Specialities"/>
    <x v="2"/>
    <n v="31"/>
  </r>
  <r>
    <x v="37"/>
    <x v="1"/>
    <s v="Small Volume Specialities"/>
    <x v="2"/>
    <n v="22"/>
  </r>
  <r>
    <x v="38"/>
    <x v="0"/>
    <s v="Small Volume Specialities"/>
    <x v="2"/>
    <n v="17"/>
  </r>
  <r>
    <x v="38"/>
    <x v="1"/>
    <s v="Small Volume Specialities"/>
    <x v="2"/>
    <n v="21"/>
  </r>
  <r>
    <x v="39"/>
    <x v="0"/>
    <s v="Small Volume Specialities"/>
    <x v="2"/>
    <n v="11"/>
  </r>
  <r>
    <x v="39"/>
    <x v="1"/>
    <s v="Small Volume Specialities"/>
    <x v="2"/>
    <n v="37"/>
  </r>
  <r>
    <x v="40"/>
    <x v="0"/>
    <s v="Small Volume Specialities"/>
    <x v="2"/>
    <n v="19"/>
  </r>
  <r>
    <x v="40"/>
    <x v="1"/>
    <s v="Small Volume Specialities"/>
    <x v="2"/>
    <n v="29"/>
  </r>
  <r>
    <x v="41"/>
    <x v="0"/>
    <s v="Small Volume Specialities"/>
    <x v="2"/>
    <n v="26"/>
  </r>
  <r>
    <x v="41"/>
    <x v="1"/>
    <s v="Small Volume Specialities"/>
    <x v="2"/>
    <n v="43"/>
  </r>
  <r>
    <x v="0"/>
    <x v="0"/>
    <s v="Small Volume Specialities"/>
    <x v="3"/>
    <n v="0"/>
  </r>
  <r>
    <x v="0"/>
    <x v="1"/>
    <s v="Small Volume Specialities"/>
    <x v="3"/>
    <n v="0"/>
  </r>
  <r>
    <x v="1"/>
    <x v="0"/>
    <s v="Small Volume Specialities"/>
    <x v="3"/>
    <n v="0"/>
  </r>
  <r>
    <x v="1"/>
    <x v="1"/>
    <s v="Small Volume Specialities"/>
    <x v="3"/>
    <n v="0"/>
  </r>
  <r>
    <x v="2"/>
    <x v="0"/>
    <s v="Small Volume Specialities"/>
    <x v="3"/>
    <n v="11"/>
  </r>
  <r>
    <x v="2"/>
    <x v="1"/>
    <s v="Small Volume Specialities"/>
    <x v="3"/>
    <n v="18"/>
  </r>
  <r>
    <x v="3"/>
    <x v="0"/>
    <s v="Small Volume Specialities"/>
    <x v="3"/>
    <n v="14"/>
  </r>
  <r>
    <x v="3"/>
    <x v="1"/>
    <s v="Small Volume Specialities"/>
    <x v="3"/>
    <n v="16"/>
  </r>
  <r>
    <x v="4"/>
    <x v="0"/>
    <s v="Small Volume Specialities"/>
    <x v="3"/>
    <n v="17"/>
  </r>
  <r>
    <x v="4"/>
    <x v="1"/>
    <s v="Small Volume Specialities"/>
    <x v="3"/>
    <n v="16"/>
  </r>
  <r>
    <x v="5"/>
    <x v="0"/>
    <s v="Small Volume Specialities"/>
    <x v="3"/>
    <n v="21"/>
  </r>
  <r>
    <x v="5"/>
    <x v="1"/>
    <s v="Small Volume Specialities"/>
    <x v="3"/>
    <n v="17"/>
  </r>
  <r>
    <x v="6"/>
    <x v="0"/>
    <s v="Small Volume Specialities"/>
    <x v="3"/>
    <n v="15"/>
  </r>
  <r>
    <x v="6"/>
    <x v="1"/>
    <s v="Small Volume Specialities"/>
    <x v="3"/>
    <n v="17"/>
  </r>
  <r>
    <x v="7"/>
    <x v="0"/>
    <s v="Small Volume Specialities"/>
    <x v="3"/>
    <n v="24"/>
  </r>
  <r>
    <x v="7"/>
    <x v="1"/>
    <s v="Small Volume Specialities"/>
    <x v="3"/>
    <n v="20"/>
  </r>
  <r>
    <x v="8"/>
    <x v="0"/>
    <s v="Small Volume Specialities"/>
    <x v="3"/>
    <n v="23"/>
  </r>
  <r>
    <x v="8"/>
    <x v="1"/>
    <s v="Small Volume Specialities"/>
    <x v="3"/>
    <n v="19"/>
  </r>
  <r>
    <x v="9"/>
    <x v="0"/>
    <s v="Small Volume Specialities"/>
    <x v="3"/>
    <n v="20"/>
  </r>
  <r>
    <x v="9"/>
    <x v="1"/>
    <s v="Small Volume Specialities"/>
    <x v="3"/>
    <n v="20"/>
  </r>
  <r>
    <x v="10"/>
    <x v="0"/>
    <s v="Small Volume Specialities"/>
    <x v="3"/>
    <n v="14"/>
  </r>
  <r>
    <x v="10"/>
    <x v="1"/>
    <s v="Small Volume Specialities"/>
    <x v="3"/>
    <n v="19"/>
  </r>
  <r>
    <x v="11"/>
    <x v="0"/>
    <s v="Small Volume Specialities"/>
    <x v="3"/>
    <n v="11"/>
  </r>
  <r>
    <x v="11"/>
    <x v="1"/>
    <s v="Small Volume Specialities"/>
    <x v="3"/>
    <n v="17"/>
  </r>
  <r>
    <x v="12"/>
    <x v="0"/>
    <s v="Small Volume Specialities"/>
    <x v="3"/>
    <n v="6"/>
  </r>
  <r>
    <x v="12"/>
    <x v="1"/>
    <s v="Small Volume Specialities"/>
    <x v="3"/>
    <n v="14"/>
  </r>
  <r>
    <x v="13"/>
    <x v="0"/>
    <s v="Small Volume Specialities"/>
    <x v="3"/>
    <n v="4"/>
  </r>
  <r>
    <x v="13"/>
    <x v="1"/>
    <s v="Small Volume Specialities"/>
    <x v="3"/>
    <n v="13"/>
  </r>
  <r>
    <x v="14"/>
    <x v="0"/>
    <s v="Small Volume Specialities"/>
    <x v="3"/>
    <n v="9"/>
  </r>
  <r>
    <x v="14"/>
    <x v="1"/>
    <s v="Small Volume Specialities"/>
    <x v="3"/>
    <n v="11"/>
  </r>
  <r>
    <x v="15"/>
    <x v="0"/>
    <s v="Small Volume Specialities"/>
    <x v="3"/>
    <n v="6"/>
  </r>
  <r>
    <x v="15"/>
    <x v="1"/>
    <s v="Small Volume Specialities"/>
    <x v="3"/>
    <n v="9"/>
  </r>
  <r>
    <x v="16"/>
    <x v="0"/>
    <s v="Small Volume Specialities"/>
    <x v="3"/>
    <n v="4"/>
  </r>
  <r>
    <x v="16"/>
    <x v="1"/>
    <s v="Small Volume Specialities"/>
    <x v="3"/>
    <n v="9"/>
  </r>
  <r>
    <x v="17"/>
    <x v="0"/>
    <s v="Small Volume Specialities"/>
    <x v="3"/>
    <n v="5"/>
  </r>
  <r>
    <x v="17"/>
    <x v="1"/>
    <s v="Small Volume Specialities"/>
    <x v="3"/>
    <n v="2"/>
  </r>
  <r>
    <x v="18"/>
    <x v="0"/>
    <s v="Small Volume Specialities"/>
    <x v="3"/>
    <n v="2"/>
  </r>
  <r>
    <x v="18"/>
    <x v="1"/>
    <s v="Small Volume Specialities"/>
    <x v="3"/>
    <n v="4"/>
  </r>
  <r>
    <x v="19"/>
    <x v="0"/>
    <s v="Small Volume Specialities"/>
    <x v="3"/>
    <n v="2"/>
  </r>
  <r>
    <x v="19"/>
    <x v="1"/>
    <s v="Small Volume Specialities"/>
    <x v="3"/>
    <n v="2"/>
  </r>
  <r>
    <x v="20"/>
    <x v="0"/>
    <s v="Small Volume Specialities"/>
    <x v="3"/>
    <n v="2"/>
  </r>
  <r>
    <x v="20"/>
    <x v="1"/>
    <s v="Small Volume Specialities"/>
    <x v="3"/>
    <n v="2"/>
  </r>
  <r>
    <x v="21"/>
    <x v="0"/>
    <s v="Small Volume Specialities"/>
    <x v="3"/>
    <n v="0"/>
  </r>
  <r>
    <x v="21"/>
    <x v="1"/>
    <s v="Small Volume Specialities"/>
    <x v="3"/>
    <n v="2"/>
  </r>
  <r>
    <x v="22"/>
    <x v="0"/>
    <s v="Small Volume Specialities"/>
    <x v="3"/>
    <n v="2"/>
  </r>
  <r>
    <x v="22"/>
    <x v="1"/>
    <s v="Small Volume Specialities"/>
    <x v="3"/>
    <n v="2"/>
  </r>
  <r>
    <x v="23"/>
    <x v="0"/>
    <s v="Small Volume Specialities"/>
    <x v="3"/>
    <n v="0"/>
  </r>
  <r>
    <x v="23"/>
    <x v="1"/>
    <s v="Small Volume Specialities"/>
    <x v="3"/>
    <n v="4"/>
  </r>
  <r>
    <x v="24"/>
    <x v="0"/>
    <s v="Small Volume Specialities"/>
    <x v="3"/>
    <n v="4"/>
  </r>
  <r>
    <x v="24"/>
    <x v="1"/>
    <s v="Small Volume Specialities"/>
    <x v="3"/>
    <n v="2"/>
  </r>
  <r>
    <x v="25"/>
    <x v="0"/>
    <s v="Small Volume Specialities"/>
    <x v="3"/>
    <n v="8"/>
  </r>
  <r>
    <x v="25"/>
    <x v="1"/>
    <s v="Small Volume Specialities"/>
    <x v="3"/>
    <n v="0"/>
  </r>
  <r>
    <x v="26"/>
    <x v="0"/>
    <s v="Small Volume Specialities"/>
    <x v="3"/>
    <n v="8"/>
  </r>
  <r>
    <x v="26"/>
    <x v="1"/>
    <s v="Small Volume Specialities"/>
    <x v="3"/>
    <n v="2"/>
  </r>
  <r>
    <x v="27"/>
    <x v="0"/>
    <s v="Small Volume Specialities"/>
    <x v="3"/>
    <n v="4"/>
  </r>
  <r>
    <x v="27"/>
    <x v="1"/>
    <s v="Small Volume Specialities"/>
    <x v="3"/>
    <n v="2"/>
  </r>
  <r>
    <x v="28"/>
    <x v="0"/>
    <s v="Small Volume Specialities"/>
    <x v="3"/>
    <n v="8"/>
  </r>
  <r>
    <x v="28"/>
    <x v="1"/>
    <s v="Small Volume Specialities"/>
    <x v="3"/>
    <n v="4"/>
  </r>
  <r>
    <x v="29"/>
    <x v="0"/>
    <s v="Small Volume Specialities"/>
    <x v="3"/>
    <n v="6"/>
  </r>
  <r>
    <x v="29"/>
    <x v="1"/>
    <s v="Small Volume Specialities"/>
    <x v="3"/>
    <n v="3"/>
  </r>
  <r>
    <x v="30"/>
    <x v="0"/>
    <s v="Small Volume Specialities"/>
    <x v="3"/>
    <n v="6"/>
  </r>
  <r>
    <x v="30"/>
    <x v="1"/>
    <s v="Small Volume Specialities"/>
    <x v="3"/>
    <n v="6"/>
  </r>
  <r>
    <x v="31"/>
    <x v="0"/>
    <s v="Small Volume Specialities"/>
    <x v="3"/>
    <n v="0"/>
  </r>
  <r>
    <x v="31"/>
    <x v="1"/>
    <s v="Small Volume Specialities"/>
    <x v="3"/>
    <n v="2"/>
  </r>
  <r>
    <x v="32"/>
    <x v="0"/>
    <s v="Small Volume Specialities"/>
    <x v="3"/>
    <n v="7"/>
  </r>
  <r>
    <x v="32"/>
    <x v="1"/>
    <s v="Small Volume Specialities"/>
    <x v="3"/>
    <n v="11"/>
  </r>
  <r>
    <x v="33"/>
    <x v="0"/>
    <s v="Small Volume Specialities"/>
    <x v="3"/>
    <n v="8"/>
  </r>
  <r>
    <x v="33"/>
    <x v="1"/>
    <s v="Small Volume Specialities"/>
    <x v="3"/>
    <n v="15"/>
  </r>
  <r>
    <x v="34"/>
    <x v="0"/>
    <s v="Small Volume Specialities"/>
    <x v="3"/>
    <n v="10"/>
  </r>
  <r>
    <x v="34"/>
    <x v="1"/>
    <s v="Small Volume Specialities"/>
    <x v="3"/>
    <n v="17"/>
  </r>
  <r>
    <x v="35"/>
    <x v="0"/>
    <s v="Small Volume Specialities"/>
    <x v="3"/>
    <n v="10"/>
  </r>
  <r>
    <x v="35"/>
    <x v="1"/>
    <s v="Small Volume Specialities"/>
    <x v="3"/>
    <n v="18"/>
  </r>
  <r>
    <x v="36"/>
    <x v="0"/>
    <s v="Small Volume Specialities"/>
    <x v="3"/>
    <n v="6"/>
  </r>
  <r>
    <x v="36"/>
    <x v="1"/>
    <s v="Small Volume Specialities"/>
    <x v="3"/>
    <n v="16"/>
  </r>
  <r>
    <x v="37"/>
    <x v="0"/>
    <s v="Small Volume Specialities"/>
    <x v="3"/>
    <n v="8"/>
  </r>
  <r>
    <x v="37"/>
    <x v="1"/>
    <s v="Small Volume Specialities"/>
    <x v="3"/>
    <n v="11"/>
  </r>
  <r>
    <x v="38"/>
    <x v="0"/>
    <s v="Small Volume Specialities"/>
    <x v="3"/>
    <n v="6"/>
  </r>
  <r>
    <x v="38"/>
    <x v="1"/>
    <s v="Small Volume Specialities"/>
    <x v="3"/>
    <n v="11"/>
  </r>
  <r>
    <x v="39"/>
    <x v="0"/>
    <s v="Small Volume Specialities"/>
    <x v="3"/>
    <n v="8"/>
  </r>
  <r>
    <x v="39"/>
    <x v="1"/>
    <s v="Small Volume Specialities"/>
    <x v="3"/>
    <n v="12"/>
  </r>
  <r>
    <x v="40"/>
    <x v="0"/>
    <s v="Small Volume Specialities"/>
    <x v="3"/>
    <n v="12"/>
  </r>
  <r>
    <x v="40"/>
    <x v="1"/>
    <s v="Small Volume Specialities"/>
    <x v="3"/>
    <n v="14"/>
  </r>
  <r>
    <x v="41"/>
    <x v="0"/>
    <s v="Small Volume Specialities"/>
    <x v="3"/>
    <n v="5"/>
  </r>
  <r>
    <x v="41"/>
    <x v="1"/>
    <s v="Small Volume Specialities"/>
    <x v="3"/>
    <n v="1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s v="Child"/>
    <x v="0"/>
    <x v="0"/>
    <n v="573"/>
  </r>
  <r>
    <x v="0"/>
    <s v="Child"/>
    <x v="1"/>
    <x v="0"/>
    <n v="328"/>
  </r>
  <r>
    <x v="1"/>
    <s v="Child"/>
    <x v="0"/>
    <x v="0"/>
    <n v="575"/>
  </r>
  <r>
    <x v="1"/>
    <s v="Child"/>
    <x v="1"/>
    <x v="0"/>
    <n v="327"/>
  </r>
  <r>
    <x v="2"/>
    <s v="Child"/>
    <x v="0"/>
    <x v="0"/>
    <n v="608"/>
  </r>
  <r>
    <x v="2"/>
    <s v="Child"/>
    <x v="1"/>
    <x v="0"/>
    <n v="360"/>
  </r>
  <r>
    <x v="3"/>
    <s v="Child"/>
    <x v="0"/>
    <x v="0"/>
    <n v="613"/>
  </r>
  <r>
    <x v="3"/>
    <s v="Child"/>
    <x v="1"/>
    <x v="0"/>
    <n v="399"/>
  </r>
  <r>
    <x v="4"/>
    <s v="Child"/>
    <x v="0"/>
    <x v="0"/>
    <n v="622"/>
  </r>
  <r>
    <x v="4"/>
    <s v="Child"/>
    <x v="1"/>
    <x v="0"/>
    <n v="390"/>
  </r>
  <r>
    <x v="5"/>
    <s v="Child"/>
    <x v="0"/>
    <x v="0"/>
    <n v="638"/>
  </r>
  <r>
    <x v="5"/>
    <s v="Child"/>
    <x v="1"/>
    <x v="0"/>
    <n v="381"/>
  </r>
  <r>
    <x v="6"/>
    <s v="Child"/>
    <x v="0"/>
    <x v="0"/>
    <n v="654"/>
  </r>
  <r>
    <x v="6"/>
    <s v="Child"/>
    <x v="1"/>
    <x v="0"/>
    <n v="388"/>
  </r>
  <r>
    <x v="7"/>
    <s v="Child"/>
    <x v="0"/>
    <x v="0"/>
    <n v="698"/>
  </r>
  <r>
    <x v="7"/>
    <s v="Child"/>
    <x v="1"/>
    <x v="0"/>
    <n v="379"/>
  </r>
  <r>
    <x v="8"/>
    <s v="Child"/>
    <x v="0"/>
    <x v="0"/>
    <n v="722"/>
  </r>
  <r>
    <x v="8"/>
    <s v="Child"/>
    <x v="1"/>
    <x v="0"/>
    <n v="362"/>
  </r>
  <r>
    <x v="9"/>
    <s v="Child"/>
    <x v="0"/>
    <x v="0"/>
    <n v="744"/>
  </r>
  <r>
    <x v="9"/>
    <s v="Child"/>
    <x v="1"/>
    <x v="0"/>
    <n v="382"/>
  </r>
  <r>
    <x v="10"/>
    <s v="Child"/>
    <x v="0"/>
    <x v="0"/>
    <n v="756"/>
  </r>
  <r>
    <x v="10"/>
    <s v="Child"/>
    <x v="1"/>
    <x v="0"/>
    <n v="425"/>
  </r>
  <r>
    <x v="11"/>
    <s v="Child"/>
    <x v="0"/>
    <x v="0"/>
    <n v="814"/>
  </r>
  <r>
    <x v="11"/>
    <s v="Child"/>
    <x v="1"/>
    <x v="0"/>
    <n v="423"/>
  </r>
  <r>
    <x v="12"/>
    <s v="Child"/>
    <x v="0"/>
    <x v="0"/>
    <n v="798"/>
  </r>
  <r>
    <x v="12"/>
    <s v="Child"/>
    <x v="1"/>
    <x v="0"/>
    <n v="434"/>
  </r>
  <r>
    <x v="13"/>
    <s v="Child"/>
    <x v="0"/>
    <x v="0"/>
    <n v="769"/>
  </r>
  <r>
    <x v="13"/>
    <s v="Child"/>
    <x v="1"/>
    <x v="0"/>
    <n v="461"/>
  </r>
  <r>
    <x v="14"/>
    <s v="Child"/>
    <x v="0"/>
    <x v="0"/>
    <n v="806"/>
  </r>
  <r>
    <x v="14"/>
    <s v="Child"/>
    <x v="1"/>
    <x v="0"/>
    <n v="447"/>
  </r>
  <r>
    <x v="15"/>
    <s v="Child"/>
    <x v="0"/>
    <x v="0"/>
    <n v="758"/>
  </r>
  <r>
    <x v="15"/>
    <s v="Child"/>
    <x v="1"/>
    <x v="0"/>
    <n v="467"/>
  </r>
  <r>
    <x v="16"/>
    <s v="Child"/>
    <x v="0"/>
    <x v="0"/>
    <n v="837"/>
  </r>
  <r>
    <x v="16"/>
    <s v="Child"/>
    <x v="1"/>
    <x v="0"/>
    <n v="432"/>
  </r>
  <r>
    <x v="17"/>
    <s v="Child"/>
    <x v="0"/>
    <x v="0"/>
    <n v="865"/>
  </r>
  <r>
    <x v="17"/>
    <s v="Child"/>
    <x v="1"/>
    <x v="0"/>
    <n v="408"/>
  </r>
  <r>
    <x v="18"/>
    <s v="Child"/>
    <x v="0"/>
    <x v="0"/>
    <n v="854"/>
  </r>
  <r>
    <x v="18"/>
    <s v="Child"/>
    <x v="1"/>
    <x v="0"/>
    <n v="419"/>
  </r>
  <r>
    <x v="19"/>
    <s v="Child"/>
    <x v="0"/>
    <x v="0"/>
    <n v="917"/>
  </r>
  <r>
    <x v="19"/>
    <s v="Child"/>
    <x v="1"/>
    <x v="0"/>
    <n v="453"/>
  </r>
  <r>
    <x v="20"/>
    <s v="Child"/>
    <x v="0"/>
    <x v="0"/>
    <n v="867"/>
  </r>
  <r>
    <x v="20"/>
    <s v="Child"/>
    <x v="1"/>
    <x v="0"/>
    <n v="450"/>
  </r>
  <r>
    <x v="21"/>
    <s v="Child"/>
    <x v="0"/>
    <x v="0"/>
    <n v="951"/>
  </r>
  <r>
    <x v="21"/>
    <s v="Child"/>
    <x v="1"/>
    <x v="0"/>
    <n v="446"/>
  </r>
  <r>
    <x v="22"/>
    <s v="Child"/>
    <x v="0"/>
    <x v="0"/>
    <n v="958"/>
  </r>
  <r>
    <x v="22"/>
    <s v="Child"/>
    <x v="1"/>
    <x v="0"/>
    <n v="493"/>
  </r>
  <r>
    <x v="23"/>
    <s v="Child"/>
    <x v="0"/>
    <x v="0"/>
    <n v="874"/>
  </r>
  <r>
    <x v="23"/>
    <s v="Child"/>
    <x v="1"/>
    <x v="0"/>
    <n v="521"/>
  </r>
  <r>
    <x v="24"/>
    <s v="Child"/>
    <x v="0"/>
    <x v="0"/>
    <n v="837"/>
  </r>
  <r>
    <x v="24"/>
    <s v="Child"/>
    <x v="1"/>
    <x v="0"/>
    <n v="575"/>
  </r>
  <r>
    <x v="25"/>
    <s v="Child"/>
    <x v="0"/>
    <x v="0"/>
    <n v="783"/>
  </r>
  <r>
    <x v="25"/>
    <s v="Child"/>
    <x v="1"/>
    <x v="0"/>
    <n v="592"/>
  </r>
  <r>
    <x v="26"/>
    <s v="Child"/>
    <x v="0"/>
    <x v="0"/>
    <n v="739"/>
  </r>
  <r>
    <x v="26"/>
    <s v="Child"/>
    <x v="1"/>
    <x v="0"/>
    <n v="576"/>
  </r>
  <r>
    <x v="27"/>
    <s v="Child"/>
    <x v="0"/>
    <x v="0"/>
    <n v="698"/>
  </r>
  <r>
    <x v="27"/>
    <s v="Child"/>
    <x v="1"/>
    <x v="0"/>
    <n v="575"/>
  </r>
  <r>
    <x v="28"/>
    <s v="Child"/>
    <x v="0"/>
    <x v="0"/>
    <n v="695"/>
  </r>
  <r>
    <x v="28"/>
    <s v="Child"/>
    <x v="1"/>
    <x v="0"/>
    <n v="559"/>
  </r>
  <r>
    <x v="29"/>
    <s v="Child"/>
    <x v="0"/>
    <x v="0"/>
    <n v="700"/>
  </r>
  <r>
    <x v="29"/>
    <s v="Child"/>
    <x v="1"/>
    <x v="0"/>
    <n v="528"/>
  </r>
  <r>
    <x v="30"/>
    <s v="Child"/>
    <x v="0"/>
    <x v="0"/>
    <n v="707"/>
  </r>
  <r>
    <x v="30"/>
    <s v="Child"/>
    <x v="1"/>
    <x v="0"/>
    <n v="535"/>
  </r>
  <r>
    <x v="31"/>
    <s v="Child"/>
    <x v="0"/>
    <x v="0"/>
    <n v="702"/>
  </r>
  <r>
    <x v="31"/>
    <s v="Child"/>
    <x v="1"/>
    <x v="0"/>
    <n v="546"/>
  </r>
  <r>
    <x v="32"/>
    <s v="Child"/>
    <x v="0"/>
    <x v="0"/>
    <n v="751"/>
  </r>
  <r>
    <x v="32"/>
    <s v="Child"/>
    <x v="1"/>
    <x v="0"/>
    <n v="623"/>
  </r>
  <r>
    <x v="33"/>
    <s v="Child"/>
    <x v="0"/>
    <x v="0"/>
    <n v="826"/>
  </r>
  <r>
    <x v="33"/>
    <s v="Child"/>
    <x v="1"/>
    <x v="0"/>
    <n v="765"/>
  </r>
  <r>
    <x v="34"/>
    <s v="Child"/>
    <x v="0"/>
    <x v="0"/>
    <n v="819"/>
  </r>
  <r>
    <x v="34"/>
    <s v="Child"/>
    <x v="1"/>
    <x v="0"/>
    <n v="823"/>
  </r>
  <r>
    <x v="35"/>
    <s v="Child"/>
    <x v="0"/>
    <x v="0"/>
    <n v="791"/>
  </r>
  <r>
    <x v="35"/>
    <s v="Child"/>
    <x v="1"/>
    <x v="0"/>
    <n v="866"/>
  </r>
  <r>
    <x v="36"/>
    <s v="Child"/>
    <x v="0"/>
    <x v="0"/>
    <n v="816"/>
  </r>
  <r>
    <x v="36"/>
    <s v="Child"/>
    <x v="1"/>
    <x v="0"/>
    <n v="914"/>
  </r>
  <r>
    <x v="37"/>
    <s v="Child"/>
    <x v="0"/>
    <x v="0"/>
    <n v="794"/>
  </r>
  <r>
    <x v="37"/>
    <s v="Child"/>
    <x v="1"/>
    <x v="0"/>
    <n v="930"/>
  </r>
  <r>
    <x v="38"/>
    <s v="Child"/>
    <x v="0"/>
    <x v="0"/>
    <n v="759"/>
  </r>
  <r>
    <x v="38"/>
    <s v="Child"/>
    <x v="1"/>
    <x v="0"/>
    <n v="966"/>
  </r>
  <r>
    <x v="39"/>
    <s v="Child"/>
    <x v="0"/>
    <x v="0"/>
    <n v="724"/>
  </r>
  <r>
    <x v="39"/>
    <s v="Child"/>
    <x v="1"/>
    <x v="0"/>
    <n v="966"/>
  </r>
  <r>
    <x v="40"/>
    <s v="Child"/>
    <x v="0"/>
    <x v="0"/>
    <n v="721"/>
  </r>
  <r>
    <x v="40"/>
    <s v="Child"/>
    <x v="1"/>
    <x v="0"/>
    <n v="1018"/>
  </r>
  <r>
    <x v="41"/>
    <s v="Child"/>
    <x v="0"/>
    <x v="0"/>
    <n v="755"/>
  </r>
  <r>
    <x v="41"/>
    <s v="Child"/>
    <x v="1"/>
    <x v="0"/>
    <n v="1052"/>
  </r>
  <r>
    <x v="0"/>
    <s v="Child"/>
    <x v="0"/>
    <x v="1"/>
    <n v="147"/>
  </r>
  <r>
    <x v="0"/>
    <s v="Child"/>
    <x v="1"/>
    <x v="1"/>
    <n v="220"/>
  </r>
  <r>
    <x v="1"/>
    <s v="Child"/>
    <x v="0"/>
    <x v="1"/>
    <n v="171"/>
  </r>
  <r>
    <x v="1"/>
    <s v="Child"/>
    <x v="1"/>
    <x v="1"/>
    <n v="226"/>
  </r>
  <r>
    <x v="2"/>
    <s v="Child"/>
    <x v="0"/>
    <x v="1"/>
    <n v="206"/>
  </r>
  <r>
    <x v="2"/>
    <s v="Child"/>
    <x v="1"/>
    <x v="1"/>
    <n v="224"/>
  </r>
  <r>
    <x v="3"/>
    <s v="Child"/>
    <x v="0"/>
    <x v="1"/>
    <n v="215"/>
  </r>
  <r>
    <x v="3"/>
    <s v="Child"/>
    <x v="1"/>
    <x v="1"/>
    <n v="231"/>
  </r>
  <r>
    <x v="4"/>
    <s v="Child"/>
    <x v="0"/>
    <x v="1"/>
    <n v="196"/>
  </r>
  <r>
    <x v="4"/>
    <s v="Child"/>
    <x v="1"/>
    <x v="1"/>
    <n v="238"/>
  </r>
  <r>
    <x v="5"/>
    <s v="Child"/>
    <x v="0"/>
    <x v="1"/>
    <n v="216"/>
  </r>
  <r>
    <x v="5"/>
    <s v="Child"/>
    <x v="1"/>
    <x v="1"/>
    <n v="232"/>
  </r>
  <r>
    <x v="6"/>
    <s v="Child"/>
    <x v="0"/>
    <x v="1"/>
    <n v="216"/>
  </r>
  <r>
    <x v="6"/>
    <s v="Child"/>
    <x v="1"/>
    <x v="1"/>
    <n v="245"/>
  </r>
  <r>
    <x v="7"/>
    <s v="Child"/>
    <x v="0"/>
    <x v="1"/>
    <n v="201"/>
  </r>
  <r>
    <x v="7"/>
    <s v="Child"/>
    <x v="1"/>
    <x v="1"/>
    <n v="243"/>
  </r>
  <r>
    <x v="8"/>
    <s v="Child"/>
    <x v="0"/>
    <x v="1"/>
    <n v="223"/>
  </r>
  <r>
    <x v="8"/>
    <s v="Child"/>
    <x v="1"/>
    <x v="1"/>
    <n v="260"/>
  </r>
  <r>
    <x v="9"/>
    <s v="Child"/>
    <x v="0"/>
    <x v="1"/>
    <n v="224"/>
  </r>
  <r>
    <x v="9"/>
    <s v="Child"/>
    <x v="1"/>
    <x v="1"/>
    <n v="256"/>
  </r>
  <r>
    <x v="10"/>
    <s v="Child"/>
    <x v="0"/>
    <x v="1"/>
    <n v="216"/>
  </r>
  <r>
    <x v="10"/>
    <s v="Child"/>
    <x v="1"/>
    <x v="1"/>
    <n v="265"/>
  </r>
  <r>
    <x v="11"/>
    <s v="Child"/>
    <x v="0"/>
    <x v="1"/>
    <n v="213"/>
  </r>
  <r>
    <x v="11"/>
    <s v="Child"/>
    <x v="1"/>
    <x v="1"/>
    <n v="262"/>
  </r>
  <r>
    <x v="12"/>
    <s v="Child"/>
    <x v="0"/>
    <x v="1"/>
    <n v="211"/>
  </r>
  <r>
    <x v="12"/>
    <s v="Child"/>
    <x v="1"/>
    <x v="1"/>
    <n v="262"/>
  </r>
  <r>
    <x v="13"/>
    <s v="Child"/>
    <x v="0"/>
    <x v="1"/>
    <n v="222"/>
  </r>
  <r>
    <x v="13"/>
    <s v="Child"/>
    <x v="1"/>
    <x v="1"/>
    <n v="264"/>
  </r>
  <r>
    <x v="14"/>
    <s v="Child"/>
    <x v="0"/>
    <x v="1"/>
    <n v="208"/>
  </r>
  <r>
    <x v="14"/>
    <s v="Child"/>
    <x v="1"/>
    <x v="1"/>
    <n v="275"/>
  </r>
  <r>
    <x v="15"/>
    <s v="Child"/>
    <x v="0"/>
    <x v="1"/>
    <n v="219"/>
  </r>
  <r>
    <x v="15"/>
    <s v="Child"/>
    <x v="1"/>
    <x v="1"/>
    <n v="289"/>
  </r>
  <r>
    <x v="16"/>
    <s v="Child"/>
    <x v="0"/>
    <x v="1"/>
    <n v="202"/>
  </r>
  <r>
    <x v="16"/>
    <s v="Child"/>
    <x v="1"/>
    <x v="1"/>
    <n v="295"/>
  </r>
  <r>
    <x v="17"/>
    <s v="Child"/>
    <x v="0"/>
    <x v="1"/>
    <n v="211"/>
  </r>
  <r>
    <x v="17"/>
    <s v="Child"/>
    <x v="1"/>
    <x v="1"/>
    <n v="304"/>
  </r>
  <r>
    <x v="18"/>
    <s v="Child"/>
    <x v="0"/>
    <x v="1"/>
    <n v="196"/>
  </r>
  <r>
    <x v="18"/>
    <s v="Child"/>
    <x v="1"/>
    <x v="1"/>
    <n v="286"/>
  </r>
  <r>
    <x v="19"/>
    <s v="Child"/>
    <x v="0"/>
    <x v="1"/>
    <n v="218"/>
  </r>
  <r>
    <x v="19"/>
    <s v="Child"/>
    <x v="1"/>
    <x v="1"/>
    <n v="294"/>
  </r>
  <r>
    <x v="20"/>
    <s v="Child"/>
    <x v="0"/>
    <x v="1"/>
    <n v="249"/>
  </r>
  <r>
    <x v="20"/>
    <s v="Child"/>
    <x v="1"/>
    <x v="1"/>
    <n v="312"/>
  </r>
  <r>
    <x v="21"/>
    <s v="Child"/>
    <x v="0"/>
    <x v="1"/>
    <n v="249"/>
  </r>
  <r>
    <x v="21"/>
    <s v="Child"/>
    <x v="1"/>
    <x v="1"/>
    <n v="320"/>
  </r>
  <r>
    <x v="22"/>
    <s v="Child"/>
    <x v="0"/>
    <x v="1"/>
    <n v="293"/>
  </r>
  <r>
    <x v="22"/>
    <s v="Child"/>
    <x v="1"/>
    <x v="1"/>
    <n v="305"/>
  </r>
  <r>
    <x v="23"/>
    <s v="Child"/>
    <x v="0"/>
    <x v="1"/>
    <n v="262"/>
  </r>
  <r>
    <x v="23"/>
    <s v="Child"/>
    <x v="1"/>
    <x v="1"/>
    <n v="281"/>
  </r>
  <r>
    <x v="24"/>
    <s v="Child"/>
    <x v="0"/>
    <x v="1"/>
    <n v="283"/>
  </r>
  <r>
    <x v="24"/>
    <s v="Child"/>
    <x v="1"/>
    <x v="1"/>
    <n v="281"/>
  </r>
  <r>
    <x v="25"/>
    <s v="Child"/>
    <x v="0"/>
    <x v="1"/>
    <n v="294"/>
  </r>
  <r>
    <x v="25"/>
    <s v="Child"/>
    <x v="1"/>
    <x v="1"/>
    <n v="291"/>
  </r>
  <r>
    <x v="26"/>
    <s v="Child"/>
    <x v="0"/>
    <x v="1"/>
    <n v="308"/>
  </r>
  <r>
    <x v="26"/>
    <s v="Child"/>
    <x v="1"/>
    <x v="1"/>
    <n v="288"/>
  </r>
  <r>
    <x v="27"/>
    <s v="Child"/>
    <x v="0"/>
    <x v="1"/>
    <n v="341"/>
  </r>
  <r>
    <x v="27"/>
    <s v="Child"/>
    <x v="1"/>
    <x v="1"/>
    <n v="295"/>
  </r>
  <r>
    <x v="28"/>
    <s v="Child"/>
    <x v="0"/>
    <x v="1"/>
    <n v="355"/>
  </r>
  <r>
    <x v="28"/>
    <s v="Child"/>
    <x v="1"/>
    <x v="1"/>
    <n v="297"/>
  </r>
  <r>
    <x v="29"/>
    <s v="Child"/>
    <x v="0"/>
    <x v="1"/>
    <n v="349"/>
  </r>
  <r>
    <x v="29"/>
    <s v="Child"/>
    <x v="1"/>
    <x v="1"/>
    <n v="322"/>
  </r>
  <r>
    <x v="30"/>
    <s v="Child"/>
    <x v="0"/>
    <x v="1"/>
    <n v="326"/>
  </r>
  <r>
    <x v="30"/>
    <s v="Child"/>
    <x v="1"/>
    <x v="1"/>
    <n v="334"/>
  </r>
  <r>
    <x v="31"/>
    <s v="Child"/>
    <x v="0"/>
    <x v="1"/>
    <n v="314"/>
  </r>
  <r>
    <x v="31"/>
    <s v="Child"/>
    <x v="1"/>
    <x v="1"/>
    <n v="362"/>
  </r>
  <r>
    <x v="32"/>
    <s v="Child"/>
    <x v="0"/>
    <x v="1"/>
    <n v="304"/>
  </r>
  <r>
    <x v="32"/>
    <s v="Child"/>
    <x v="1"/>
    <x v="1"/>
    <n v="360"/>
  </r>
  <r>
    <x v="33"/>
    <s v="Child"/>
    <x v="0"/>
    <x v="1"/>
    <n v="336"/>
  </r>
  <r>
    <x v="33"/>
    <s v="Child"/>
    <x v="1"/>
    <x v="1"/>
    <n v="355"/>
  </r>
  <r>
    <x v="34"/>
    <s v="Child"/>
    <x v="0"/>
    <x v="1"/>
    <n v="348"/>
  </r>
  <r>
    <x v="34"/>
    <s v="Child"/>
    <x v="1"/>
    <x v="1"/>
    <n v="382"/>
  </r>
  <r>
    <x v="35"/>
    <s v="Child"/>
    <x v="0"/>
    <x v="1"/>
    <n v="386"/>
  </r>
  <r>
    <x v="35"/>
    <s v="Child"/>
    <x v="1"/>
    <x v="1"/>
    <n v="383"/>
  </r>
  <r>
    <x v="36"/>
    <s v="Child"/>
    <x v="0"/>
    <x v="1"/>
    <n v="396"/>
  </r>
  <r>
    <x v="36"/>
    <s v="Child"/>
    <x v="1"/>
    <x v="1"/>
    <n v="415"/>
  </r>
  <r>
    <x v="37"/>
    <s v="Child"/>
    <x v="0"/>
    <x v="1"/>
    <n v="418"/>
  </r>
  <r>
    <x v="37"/>
    <s v="Child"/>
    <x v="1"/>
    <x v="1"/>
    <n v="409"/>
  </r>
  <r>
    <x v="38"/>
    <s v="Child"/>
    <x v="0"/>
    <x v="1"/>
    <n v="473"/>
  </r>
  <r>
    <x v="38"/>
    <s v="Child"/>
    <x v="1"/>
    <x v="1"/>
    <n v="426"/>
  </r>
  <r>
    <x v="39"/>
    <s v="Child"/>
    <x v="0"/>
    <x v="1"/>
    <n v="503"/>
  </r>
  <r>
    <x v="39"/>
    <s v="Child"/>
    <x v="1"/>
    <x v="1"/>
    <n v="534"/>
  </r>
  <r>
    <x v="40"/>
    <s v="Child"/>
    <x v="0"/>
    <x v="1"/>
    <n v="515"/>
  </r>
  <r>
    <x v="40"/>
    <s v="Child"/>
    <x v="1"/>
    <x v="1"/>
    <n v="608"/>
  </r>
  <r>
    <x v="41"/>
    <s v="Child"/>
    <x v="0"/>
    <x v="1"/>
    <n v="521"/>
  </r>
  <r>
    <x v="41"/>
    <s v="Child"/>
    <x v="1"/>
    <x v="1"/>
    <n v="644"/>
  </r>
  <r>
    <x v="0"/>
    <s v="Child"/>
    <x v="0"/>
    <x v="2"/>
    <n v="155"/>
  </r>
  <r>
    <x v="0"/>
    <s v="Child"/>
    <x v="1"/>
    <x v="2"/>
    <n v="223"/>
  </r>
  <r>
    <x v="1"/>
    <s v="Child"/>
    <x v="0"/>
    <x v="2"/>
    <n v="137"/>
  </r>
  <r>
    <x v="1"/>
    <s v="Child"/>
    <x v="1"/>
    <x v="2"/>
    <n v="214"/>
  </r>
  <r>
    <x v="2"/>
    <s v="Child"/>
    <x v="0"/>
    <x v="2"/>
    <n v="93"/>
  </r>
  <r>
    <x v="2"/>
    <s v="Child"/>
    <x v="1"/>
    <x v="2"/>
    <n v="211"/>
  </r>
  <r>
    <x v="3"/>
    <s v="Child"/>
    <x v="0"/>
    <x v="2"/>
    <n v="75"/>
  </r>
  <r>
    <x v="3"/>
    <s v="Child"/>
    <x v="1"/>
    <x v="2"/>
    <n v="174"/>
  </r>
  <r>
    <x v="4"/>
    <s v="Child"/>
    <x v="0"/>
    <x v="2"/>
    <n v="86"/>
  </r>
  <r>
    <x v="4"/>
    <s v="Child"/>
    <x v="1"/>
    <x v="2"/>
    <n v="175"/>
  </r>
  <r>
    <x v="5"/>
    <s v="Child"/>
    <x v="0"/>
    <x v="2"/>
    <n v="84"/>
  </r>
  <r>
    <x v="5"/>
    <s v="Child"/>
    <x v="1"/>
    <x v="2"/>
    <n v="188"/>
  </r>
  <r>
    <x v="6"/>
    <s v="Child"/>
    <x v="0"/>
    <x v="2"/>
    <n v="94"/>
  </r>
  <r>
    <x v="6"/>
    <s v="Child"/>
    <x v="1"/>
    <x v="2"/>
    <n v="188"/>
  </r>
  <r>
    <x v="7"/>
    <s v="Child"/>
    <x v="0"/>
    <x v="2"/>
    <n v="98"/>
  </r>
  <r>
    <x v="7"/>
    <s v="Child"/>
    <x v="1"/>
    <x v="2"/>
    <n v="200"/>
  </r>
  <r>
    <x v="8"/>
    <s v="Child"/>
    <x v="0"/>
    <x v="2"/>
    <n v="102"/>
  </r>
  <r>
    <x v="8"/>
    <s v="Child"/>
    <x v="1"/>
    <x v="2"/>
    <n v="192"/>
  </r>
  <r>
    <x v="9"/>
    <s v="Child"/>
    <x v="0"/>
    <x v="2"/>
    <n v="105"/>
  </r>
  <r>
    <x v="9"/>
    <s v="Child"/>
    <x v="1"/>
    <x v="2"/>
    <n v="178"/>
  </r>
  <r>
    <x v="10"/>
    <s v="Child"/>
    <x v="0"/>
    <x v="2"/>
    <n v="103"/>
  </r>
  <r>
    <x v="10"/>
    <s v="Child"/>
    <x v="1"/>
    <x v="2"/>
    <n v="182"/>
  </r>
  <r>
    <x v="11"/>
    <s v="Child"/>
    <x v="0"/>
    <x v="2"/>
    <n v="114"/>
  </r>
  <r>
    <x v="11"/>
    <s v="Child"/>
    <x v="1"/>
    <x v="2"/>
    <n v="204"/>
  </r>
  <r>
    <x v="12"/>
    <s v="Child"/>
    <x v="0"/>
    <x v="2"/>
    <n v="124"/>
  </r>
  <r>
    <x v="12"/>
    <s v="Child"/>
    <x v="1"/>
    <x v="2"/>
    <n v="225"/>
  </r>
  <r>
    <x v="13"/>
    <s v="Child"/>
    <x v="0"/>
    <x v="2"/>
    <n v="112"/>
  </r>
  <r>
    <x v="13"/>
    <s v="Child"/>
    <x v="1"/>
    <x v="2"/>
    <n v="228"/>
  </r>
  <r>
    <x v="14"/>
    <s v="Child"/>
    <x v="0"/>
    <x v="2"/>
    <n v="103"/>
  </r>
  <r>
    <x v="14"/>
    <s v="Child"/>
    <x v="1"/>
    <x v="2"/>
    <n v="216"/>
  </r>
  <r>
    <x v="15"/>
    <s v="Child"/>
    <x v="0"/>
    <x v="2"/>
    <n v="101"/>
  </r>
  <r>
    <x v="15"/>
    <s v="Child"/>
    <x v="1"/>
    <x v="2"/>
    <n v="189"/>
  </r>
  <r>
    <x v="16"/>
    <s v="Child"/>
    <x v="0"/>
    <x v="2"/>
    <n v="81"/>
  </r>
  <r>
    <x v="16"/>
    <s v="Child"/>
    <x v="1"/>
    <x v="2"/>
    <n v="197"/>
  </r>
  <r>
    <x v="17"/>
    <s v="Child"/>
    <x v="0"/>
    <x v="2"/>
    <n v="77"/>
  </r>
  <r>
    <x v="17"/>
    <s v="Child"/>
    <x v="1"/>
    <x v="2"/>
    <n v="189"/>
  </r>
  <r>
    <x v="18"/>
    <s v="Child"/>
    <x v="0"/>
    <x v="2"/>
    <n v="70"/>
  </r>
  <r>
    <x v="18"/>
    <s v="Child"/>
    <x v="1"/>
    <x v="2"/>
    <n v="195"/>
  </r>
  <r>
    <x v="19"/>
    <s v="Child"/>
    <x v="0"/>
    <x v="2"/>
    <n v="62"/>
  </r>
  <r>
    <x v="19"/>
    <s v="Child"/>
    <x v="1"/>
    <x v="2"/>
    <n v="208"/>
  </r>
  <r>
    <x v="20"/>
    <s v="Child"/>
    <x v="0"/>
    <x v="2"/>
    <n v="67"/>
  </r>
  <r>
    <x v="20"/>
    <s v="Child"/>
    <x v="1"/>
    <x v="2"/>
    <n v="213"/>
  </r>
  <r>
    <x v="21"/>
    <s v="Child"/>
    <x v="0"/>
    <x v="2"/>
    <n v="68"/>
  </r>
  <r>
    <x v="21"/>
    <s v="Child"/>
    <x v="1"/>
    <x v="2"/>
    <n v="203"/>
  </r>
  <r>
    <x v="22"/>
    <s v="Child"/>
    <x v="0"/>
    <x v="2"/>
    <n v="41"/>
  </r>
  <r>
    <x v="22"/>
    <s v="Child"/>
    <x v="1"/>
    <x v="2"/>
    <n v="220"/>
  </r>
  <r>
    <x v="23"/>
    <s v="Child"/>
    <x v="0"/>
    <x v="2"/>
    <n v="24"/>
  </r>
  <r>
    <x v="23"/>
    <s v="Child"/>
    <x v="1"/>
    <x v="2"/>
    <n v="227"/>
  </r>
  <r>
    <x v="24"/>
    <s v="Child"/>
    <x v="0"/>
    <x v="2"/>
    <n v="16"/>
  </r>
  <r>
    <x v="24"/>
    <s v="Child"/>
    <x v="1"/>
    <x v="2"/>
    <n v="198"/>
  </r>
  <r>
    <x v="25"/>
    <s v="Child"/>
    <x v="0"/>
    <x v="2"/>
    <n v="17"/>
  </r>
  <r>
    <x v="25"/>
    <s v="Child"/>
    <x v="1"/>
    <x v="2"/>
    <n v="187"/>
  </r>
  <r>
    <x v="26"/>
    <s v="Child"/>
    <x v="0"/>
    <x v="2"/>
    <n v="20"/>
  </r>
  <r>
    <x v="26"/>
    <s v="Child"/>
    <x v="1"/>
    <x v="2"/>
    <n v="177"/>
  </r>
  <r>
    <x v="27"/>
    <s v="Child"/>
    <x v="0"/>
    <x v="2"/>
    <n v="17"/>
  </r>
  <r>
    <x v="27"/>
    <s v="Child"/>
    <x v="1"/>
    <x v="2"/>
    <n v="137"/>
  </r>
  <r>
    <x v="28"/>
    <s v="Child"/>
    <x v="0"/>
    <x v="2"/>
    <n v="23"/>
  </r>
  <r>
    <x v="28"/>
    <s v="Child"/>
    <x v="1"/>
    <x v="2"/>
    <n v="150"/>
  </r>
  <r>
    <x v="29"/>
    <s v="Child"/>
    <x v="0"/>
    <x v="2"/>
    <n v="28"/>
  </r>
  <r>
    <x v="29"/>
    <s v="Child"/>
    <x v="1"/>
    <x v="2"/>
    <n v="149"/>
  </r>
  <r>
    <x v="30"/>
    <s v="Child"/>
    <x v="0"/>
    <x v="2"/>
    <n v="55"/>
  </r>
  <r>
    <x v="30"/>
    <s v="Child"/>
    <x v="1"/>
    <x v="2"/>
    <n v="139"/>
  </r>
  <r>
    <x v="31"/>
    <s v="Child"/>
    <x v="0"/>
    <x v="2"/>
    <n v="87"/>
  </r>
  <r>
    <x v="31"/>
    <s v="Child"/>
    <x v="1"/>
    <x v="2"/>
    <n v="148"/>
  </r>
  <r>
    <x v="32"/>
    <s v="Child"/>
    <x v="0"/>
    <x v="2"/>
    <n v="95"/>
  </r>
  <r>
    <x v="32"/>
    <s v="Child"/>
    <x v="1"/>
    <x v="2"/>
    <n v="122"/>
  </r>
  <r>
    <x v="33"/>
    <s v="Child"/>
    <x v="0"/>
    <x v="2"/>
    <n v="109"/>
  </r>
  <r>
    <x v="33"/>
    <s v="Child"/>
    <x v="1"/>
    <x v="2"/>
    <n v="127"/>
  </r>
  <r>
    <x v="34"/>
    <s v="Child"/>
    <x v="0"/>
    <x v="2"/>
    <n v="128"/>
  </r>
  <r>
    <x v="34"/>
    <s v="Child"/>
    <x v="1"/>
    <x v="2"/>
    <n v="145"/>
  </r>
  <r>
    <x v="35"/>
    <s v="Child"/>
    <x v="0"/>
    <x v="2"/>
    <n v="136"/>
  </r>
  <r>
    <x v="35"/>
    <s v="Child"/>
    <x v="1"/>
    <x v="2"/>
    <n v="173"/>
  </r>
  <r>
    <x v="36"/>
    <s v="Child"/>
    <x v="0"/>
    <x v="2"/>
    <n v="143"/>
  </r>
  <r>
    <x v="36"/>
    <s v="Child"/>
    <x v="1"/>
    <x v="2"/>
    <n v="207"/>
  </r>
  <r>
    <x v="37"/>
    <s v="Child"/>
    <x v="0"/>
    <x v="2"/>
    <n v="153"/>
  </r>
  <r>
    <x v="37"/>
    <s v="Child"/>
    <x v="1"/>
    <x v="2"/>
    <n v="232"/>
  </r>
  <r>
    <x v="38"/>
    <s v="Child"/>
    <x v="0"/>
    <x v="2"/>
    <n v="162"/>
  </r>
  <r>
    <x v="38"/>
    <s v="Child"/>
    <x v="1"/>
    <x v="2"/>
    <n v="241"/>
  </r>
  <r>
    <x v="39"/>
    <s v="Child"/>
    <x v="0"/>
    <x v="2"/>
    <n v="198"/>
  </r>
  <r>
    <x v="39"/>
    <s v="Child"/>
    <x v="1"/>
    <x v="2"/>
    <n v="199"/>
  </r>
  <r>
    <x v="40"/>
    <s v="Child"/>
    <x v="0"/>
    <x v="2"/>
    <n v="224"/>
  </r>
  <r>
    <x v="40"/>
    <s v="Child"/>
    <x v="1"/>
    <x v="2"/>
    <n v="220"/>
  </r>
  <r>
    <x v="41"/>
    <s v="Child"/>
    <x v="0"/>
    <x v="2"/>
    <n v="253"/>
  </r>
  <r>
    <x v="41"/>
    <s v="Child"/>
    <x v="1"/>
    <x v="2"/>
    <n v="221"/>
  </r>
  <r>
    <x v="0"/>
    <s v="Child"/>
    <x v="0"/>
    <x v="3"/>
    <n v="279"/>
  </r>
  <r>
    <x v="0"/>
    <s v="Child"/>
    <x v="1"/>
    <x v="3"/>
    <n v="285"/>
  </r>
  <r>
    <x v="1"/>
    <s v="Child"/>
    <x v="0"/>
    <x v="3"/>
    <n v="288"/>
  </r>
  <r>
    <x v="1"/>
    <s v="Child"/>
    <x v="1"/>
    <x v="3"/>
    <n v="286"/>
  </r>
  <r>
    <x v="2"/>
    <s v="Child"/>
    <x v="0"/>
    <x v="3"/>
    <n v="345"/>
  </r>
  <r>
    <x v="2"/>
    <s v="Child"/>
    <x v="1"/>
    <x v="3"/>
    <n v="326"/>
  </r>
  <r>
    <x v="3"/>
    <s v="Child"/>
    <x v="0"/>
    <x v="3"/>
    <n v="346"/>
  </r>
  <r>
    <x v="3"/>
    <s v="Child"/>
    <x v="1"/>
    <x v="3"/>
    <n v="392"/>
  </r>
  <r>
    <x v="4"/>
    <s v="Child"/>
    <x v="0"/>
    <x v="3"/>
    <n v="310"/>
  </r>
  <r>
    <x v="4"/>
    <s v="Child"/>
    <x v="1"/>
    <x v="3"/>
    <n v="404"/>
  </r>
  <r>
    <x v="5"/>
    <s v="Child"/>
    <x v="0"/>
    <x v="3"/>
    <n v="253"/>
  </r>
  <r>
    <x v="5"/>
    <s v="Child"/>
    <x v="1"/>
    <x v="3"/>
    <n v="391"/>
  </r>
  <r>
    <x v="6"/>
    <s v="Child"/>
    <x v="0"/>
    <x v="3"/>
    <n v="216"/>
  </r>
  <r>
    <x v="6"/>
    <s v="Child"/>
    <x v="1"/>
    <x v="3"/>
    <n v="395"/>
  </r>
  <r>
    <x v="7"/>
    <s v="Child"/>
    <x v="0"/>
    <x v="3"/>
    <n v="194"/>
  </r>
  <r>
    <x v="7"/>
    <s v="Child"/>
    <x v="1"/>
    <x v="3"/>
    <n v="402"/>
  </r>
  <r>
    <x v="8"/>
    <s v="Child"/>
    <x v="0"/>
    <x v="3"/>
    <n v="181"/>
  </r>
  <r>
    <x v="8"/>
    <s v="Child"/>
    <x v="1"/>
    <x v="3"/>
    <n v="421"/>
  </r>
  <r>
    <x v="9"/>
    <s v="Child"/>
    <x v="0"/>
    <x v="3"/>
    <n v="170"/>
  </r>
  <r>
    <x v="9"/>
    <s v="Child"/>
    <x v="1"/>
    <x v="3"/>
    <n v="430"/>
  </r>
  <r>
    <x v="10"/>
    <s v="Child"/>
    <x v="0"/>
    <x v="3"/>
    <n v="171"/>
  </r>
  <r>
    <x v="10"/>
    <s v="Child"/>
    <x v="1"/>
    <x v="3"/>
    <n v="413"/>
  </r>
  <r>
    <x v="11"/>
    <s v="Child"/>
    <x v="0"/>
    <x v="3"/>
    <n v="176"/>
  </r>
  <r>
    <x v="11"/>
    <s v="Child"/>
    <x v="1"/>
    <x v="3"/>
    <n v="394"/>
  </r>
  <r>
    <x v="12"/>
    <s v="Child"/>
    <x v="0"/>
    <x v="3"/>
    <n v="174"/>
  </r>
  <r>
    <x v="12"/>
    <s v="Child"/>
    <x v="1"/>
    <x v="3"/>
    <n v="383"/>
  </r>
  <r>
    <x v="13"/>
    <s v="Child"/>
    <x v="0"/>
    <x v="3"/>
    <n v="140"/>
  </r>
  <r>
    <x v="13"/>
    <s v="Child"/>
    <x v="1"/>
    <x v="3"/>
    <n v="359"/>
  </r>
  <r>
    <x v="14"/>
    <s v="Child"/>
    <x v="0"/>
    <x v="3"/>
    <n v="119"/>
  </r>
  <r>
    <x v="14"/>
    <s v="Child"/>
    <x v="1"/>
    <x v="3"/>
    <n v="307"/>
  </r>
  <r>
    <x v="15"/>
    <s v="Child"/>
    <x v="0"/>
    <x v="3"/>
    <n v="90"/>
  </r>
  <r>
    <x v="15"/>
    <s v="Child"/>
    <x v="1"/>
    <x v="3"/>
    <n v="290"/>
  </r>
  <r>
    <x v="16"/>
    <s v="Child"/>
    <x v="0"/>
    <x v="3"/>
    <n v="77"/>
  </r>
  <r>
    <x v="16"/>
    <s v="Child"/>
    <x v="1"/>
    <x v="3"/>
    <n v="274"/>
  </r>
  <r>
    <x v="17"/>
    <s v="Child"/>
    <x v="0"/>
    <x v="3"/>
    <n v="34"/>
  </r>
  <r>
    <x v="17"/>
    <s v="Child"/>
    <x v="1"/>
    <x v="3"/>
    <n v="260"/>
  </r>
  <r>
    <x v="18"/>
    <s v="Child"/>
    <x v="0"/>
    <x v="3"/>
    <n v="16"/>
  </r>
  <r>
    <x v="18"/>
    <s v="Child"/>
    <x v="1"/>
    <x v="3"/>
    <n v="233"/>
  </r>
  <r>
    <x v="19"/>
    <s v="Child"/>
    <x v="0"/>
    <x v="3"/>
    <n v="0"/>
  </r>
  <r>
    <x v="19"/>
    <s v="Child"/>
    <x v="1"/>
    <x v="3"/>
    <n v="232"/>
  </r>
  <r>
    <x v="20"/>
    <s v="Child"/>
    <x v="0"/>
    <x v="3"/>
    <n v="2"/>
  </r>
  <r>
    <x v="20"/>
    <s v="Child"/>
    <x v="1"/>
    <x v="3"/>
    <n v="229"/>
  </r>
  <r>
    <x v="21"/>
    <s v="Child"/>
    <x v="0"/>
    <x v="3"/>
    <n v="2"/>
  </r>
  <r>
    <x v="21"/>
    <s v="Child"/>
    <x v="1"/>
    <x v="3"/>
    <n v="140"/>
  </r>
  <r>
    <x v="22"/>
    <s v="Child"/>
    <x v="0"/>
    <x v="3"/>
    <n v="5"/>
  </r>
  <r>
    <x v="22"/>
    <s v="Child"/>
    <x v="1"/>
    <x v="3"/>
    <n v="78"/>
  </r>
  <r>
    <x v="23"/>
    <s v="Child"/>
    <x v="0"/>
    <x v="3"/>
    <n v="2"/>
  </r>
  <r>
    <x v="23"/>
    <s v="Child"/>
    <x v="1"/>
    <x v="3"/>
    <n v="35"/>
  </r>
  <r>
    <x v="24"/>
    <s v="Child"/>
    <x v="0"/>
    <x v="3"/>
    <n v="0"/>
  </r>
  <r>
    <x v="24"/>
    <s v="Child"/>
    <x v="1"/>
    <x v="3"/>
    <n v="23"/>
  </r>
  <r>
    <x v="25"/>
    <s v="Child"/>
    <x v="0"/>
    <x v="3"/>
    <n v="2"/>
  </r>
  <r>
    <x v="25"/>
    <s v="Child"/>
    <x v="1"/>
    <x v="3"/>
    <n v="33"/>
  </r>
  <r>
    <x v="26"/>
    <s v="Child"/>
    <x v="0"/>
    <x v="3"/>
    <n v="2"/>
  </r>
  <r>
    <x v="26"/>
    <s v="Child"/>
    <x v="1"/>
    <x v="3"/>
    <n v="46"/>
  </r>
  <r>
    <x v="27"/>
    <s v="Child"/>
    <x v="0"/>
    <x v="3"/>
    <n v="2"/>
  </r>
  <r>
    <x v="27"/>
    <s v="Child"/>
    <x v="1"/>
    <x v="3"/>
    <n v="42"/>
  </r>
  <r>
    <x v="28"/>
    <s v="Child"/>
    <x v="0"/>
    <x v="3"/>
    <n v="2"/>
  </r>
  <r>
    <x v="28"/>
    <s v="Child"/>
    <x v="1"/>
    <x v="3"/>
    <n v="50"/>
  </r>
  <r>
    <x v="29"/>
    <s v="Child"/>
    <x v="0"/>
    <x v="3"/>
    <n v="2"/>
  </r>
  <r>
    <x v="29"/>
    <s v="Child"/>
    <x v="1"/>
    <x v="3"/>
    <n v="62"/>
  </r>
  <r>
    <x v="30"/>
    <s v="Child"/>
    <x v="0"/>
    <x v="3"/>
    <n v="2"/>
  </r>
  <r>
    <x v="30"/>
    <s v="Child"/>
    <x v="1"/>
    <x v="3"/>
    <n v="76"/>
  </r>
  <r>
    <x v="31"/>
    <s v="Child"/>
    <x v="0"/>
    <x v="3"/>
    <n v="2"/>
  </r>
  <r>
    <x v="31"/>
    <s v="Child"/>
    <x v="1"/>
    <x v="3"/>
    <n v="50"/>
  </r>
  <r>
    <x v="32"/>
    <s v="Child"/>
    <x v="0"/>
    <x v="3"/>
    <n v="2"/>
  </r>
  <r>
    <x v="32"/>
    <s v="Child"/>
    <x v="1"/>
    <x v="3"/>
    <n v="30"/>
  </r>
  <r>
    <x v="33"/>
    <s v="Child"/>
    <x v="0"/>
    <x v="3"/>
    <n v="2"/>
  </r>
  <r>
    <x v="33"/>
    <s v="Child"/>
    <x v="1"/>
    <x v="3"/>
    <n v="24"/>
  </r>
  <r>
    <x v="34"/>
    <s v="Child"/>
    <x v="0"/>
    <x v="3"/>
    <n v="2"/>
  </r>
  <r>
    <x v="34"/>
    <s v="Child"/>
    <x v="1"/>
    <x v="3"/>
    <n v="16"/>
  </r>
  <r>
    <x v="35"/>
    <s v="Child"/>
    <x v="0"/>
    <x v="3"/>
    <n v="9"/>
  </r>
  <r>
    <x v="35"/>
    <s v="Child"/>
    <x v="1"/>
    <x v="3"/>
    <n v="23"/>
  </r>
  <r>
    <x v="36"/>
    <s v="Child"/>
    <x v="0"/>
    <x v="3"/>
    <n v="29"/>
  </r>
  <r>
    <x v="36"/>
    <s v="Child"/>
    <x v="1"/>
    <x v="3"/>
    <n v="28"/>
  </r>
  <r>
    <x v="37"/>
    <s v="Child"/>
    <x v="0"/>
    <x v="3"/>
    <n v="50"/>
  </r>
  <r>
    <x v="37"/>
    <s v="Child"/>
    <x v="1"/>
    <x v="3"/>
    <n v="41"/>
  </r>
  <r>
    <x v="38"/>
    <s v="Child"/>
    <x v="0"/>
    <x v="3"/>
    <n v="56"/>
  </r>
  <r>
    <x v="38"/>
    <s v="Child"/>
    <x v="1"/>
    <x v="3"/>
    <n v="52"/>
  </r>
  <r>
    <x v="39"/>
    <s v="Child"/>
    <x v="0"/>
    <x v="3"/>
    <n v="67"/>
  </r>
  <r>
    <x v="39"/>
    <s v="Child"/>
    <x v="1"/>
    <x v="3"/>
    <n v="61"/>
  </r>
  <r>
    <x v="40"/>
    <s v="Child"/>
    <x v="0"/>
    <x v="3"/>
    <n v="80"/>
  </r>
  <r>
    <x v="40"/>
    <s v="Child"/>
    <x v="1"/>
    <x v="3"/>
    <n v="38"/>
  </r>
  <r>
    <x v="41"/>
    <s v="Child"/>
    <x v="0"/>
    <x v="3"/>
    <n v="99"/>
  </r>
  <r>
    <x v="41"/>
    <s v="Child"/>
    <x v="1"/>
    <x v="3"/>
    <n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27FFC3-D447-D748-A731-F8512A00D2B0}" name="PivotTable23"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L51" firstHeaderRow="1" firstDataRow="2" firstDataCol="1" rowPageCount="1" colPageCount="1"/>
  <pivotFields count="8">
    <pivotField axis="axisRow" numFmtId="166"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showAll="0">
      <items count="3">
        <item x="0"/>
        <item x="1"/>
        <item t="default"/>
      </items>
    </pivotField>
    <pivotField showAll="0"/>
    <pivotField axis="axisCol" showAll="0">
      <items count="5">
        <item x="0"/>
        <item x="2"/>
        <item x="3"/>
        <item x="1"/>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7">
        <item sd="0" x="0"/>
        <item x="1"/>
        <item x="2"/>
        <item x="3"/>
        <item x="4"/>
        <item sd="0" x="5"/>
        <item t="default"/>
      </items>
    </pivotField>
  </pivotFields>
  <rowFields count="3">
    <field x="7"/>
    <field x="5"/>
    <field x="0"/>
  </rowFields>
  <rowItems count="47">
    <i>
      <x v="1"/>
    </i>
    <i r="1">
      <x v="4"/>
    </i>
    <i r="1">
      <x v="5"/>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t="grand">
      <x/>
    </i>
  </rowItems>
  <colFields count="1">
    <field x="3"/>
  </colFields>
  <colItems count="5">
    <i>
      <x/>
    </i>
    <i>
      <x v="1"/>
    </i>
    <i>
      <x v="2"/>
    </i>
    <i>
      <x v="3"/>
    </i>
    <i t="grand">
      <x/>
    </i>
  </colItems>
  <pageFields count="1">
    <pageField fld="1" hier="-1"/>
  </pageFields>
  <dataFields count="1">
    <dataField name="Sum of Patient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B5783A-DB7A-6744-A839-24FA75F554DF}" name="PivotTable23"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L66" firstHeaderRow="1" firstDataRow="2" firstDataCol="1" rowPageCount="1" colPageCount="1"/>
  <pivotFields count="8">
    <pivotField axis="axisRow" numFmtId="166"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showAll="0">
      <items count="3">
        <item x="0"/>
        <item x="1"/>
        <item t="default"/>
      </items>
    </pivotField>
    <pivotField showAll="0"/>
    <pivotField axis="axisCol" showAll="0">
      <items count="5">
        <item x="0"/>
        <item x="2"/>
        <item x="3"/>
        <item x="1"/>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7">
        <item sd="0" x="0"/>
        <item x="1"/>
        <item x="2"/>
        <item x="3"/>
        <item x="4"/>
        <item sd="0" x="5"/>
        <item t="default"/>
      </items>
    </pivotField>
  </pivotFields>
  <rowFields count="4">
    <field x="7"/>
    <field x="6"/>
    <field x="5"/>
    <field x="0"/>
  </rowFields>
  <rowItems count="62">
    <i>
      <x v="1"/>
    </i>
    <i r="1">
      <x v="2"/>
    </i>
    <i r="2">
      <x v="4"/>
    </i>
    <i r="2">
      <x v="5"/>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t="grand">
      <x/>
    </i>
  </rowItems>
  <colFields count="1">
    <field x="3"/>
  </colFields>
  <colItems count="5">
    <i>
      <x/>
    </i>
    <i>
      <x v="1"/>
    </i>
    <i>
      <x v="2"/>
    </i>
    <i>
      <x v="3"/>
    </i>
    <i t="grand">
      <x/>
    </i>
  </colItems>
  <pageFields count="1">
    <pageField fld="1" hier="-1"/>
  </pageFields>
  <dataFields count="1">
    <dataField name="Sum of Patient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F30D7D-4A2F-2340-B0CE-2CC56DC7DFC2}" name="PivotTable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I51" firstHeaderRow="1" firstDataRow="2" firstDataCol="1" rowPageCount="1" colPageCount="1"/>
  <pivotFields count="8">
    <pivotField axis="axisRow" numFmtId="166"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showAll="0">
      <items count="3">
        <item x="0"/>
        <item x="1"/>
        <item t="default"/>
      </items>
    </pivotField>
    <pivotField axis="axisCol" showAll="0">
      <items count="2">
        <item x="0"/>
        <item t="default"/>
      </items>
    </pivotField>
    <pivotField showAll="0">
      <items count="5">
        <item x="0"/>
        <item x="2"/>
        <item x="3"/>
        <item x="1"/>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7">
        <item sd="0" x="0"/>
        <item x="1"/>
        <item x="2"/>
        <item x="3"/>
        <item x="4"/>
        <item sd="0" x="5"/>
        <item t="default"/>
      </items>
    </pivotField>
  </pivotFields>
  <rowFields count="3">
    <field x="7"/>
    <field x="5"/>
    <field x="0"/>
  </rowFields>
  <rowItems count="47">
    <i>
      <x v="1"/>
    </i>
    <i r="1">
      <x v="4"/>
    </i>
    <i r="1">
      <x v="5"/>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t="grand">
      <x/>
    </i>
  </rowItems>
  <colFields count="1">
    <field x="2"/>
  </colFields>
  <colItems count="2">
    <i>
      <x/>
    </i>
    <i t="grand">
      <x/>
    </i>
  </colItems>
  <pageFields count="1">
    <pageField fld="1" hier="-1"/>
  </pageFields>
  <dataFields count="1">
    <dataField name="Sum of Patient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2827ED-91F4-7349-90C2-55CA362A160C}" name="PivotTable24"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R50" firstHeaderRow="1" firstDataRow="3" firstDataCol="1"/>
  <pivotFields count="8">
    <pivotField axis="axisRow" numFmtId="166"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pivotField axis="axisCol" showAll="0">
      <items count="3">
        <item x="0"/>
        <item x="1"/>
        <item t="default"/>
      </items>
    </pivotField>
    <pivotField axis="axisCol" showAll="0">
      <items count="5">
        <item x="0"/>
        <item x="2"/>
        <item x="3"/>
        <item x="1"/>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7">
        <item sd="0" x="0"/>
        <item x="1"/>
        <item x="2"/>
        <item x="3"/>
        <item x="4"/>
        <item sd="0" x="5"/>
        <item t="default"/>
      </items>
    </pivotField>
  </pivotFields>
  <rowFields count="3">
    <field x="7"/>
    <field x="5"/>
    <field x="0"/>
  </rowFields>
  <rowItems count="47">
    <i>
      <x v="1"/>
    </i>
    <i r="1">
      <x v="4"/>
    </i>
    <i r="1">
      <x v="5"/>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t="grand">
      <x/>
    </i>
  </rowItems>
  <colFields count="2">
    <field x="2"/>
    <field x="3"/>
  </colFields>
  <colItems count="11">
    <i>
      <x/>
      <x/>
    </i>
    <i r="1">
      <x v="1"/>
    </i>
    <i r="1">
      <x v="2"/>
    </i>
    <i r="1">
      <x v="3"/>
    </i>
    <i t="default">
      <x/>
    </i>
    <i>
      <x v="1"/>
      <x/>
    </i>
    <i r="1">
      <x v="1"/>
    </i>
    <i r="1">
      <x v="2"/>
    </i>
    <i r="1">
      <x v="3"/>
    </i>
    <i t="default">
      <x v="1"/>
    </i>
    <i t="grand">
      <x/>
    </i>
  </colItems>
  <dataFields count="1">
    <dataField name="Sum of Patient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45AFC2-F986-E540-8714-CF00A2E15B62}" name="PivotTable24"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J45" firstHeaderRow="1" firstDataRow="2" firstDataCol="1"/>
  <pivotFields count="8">
    <pivotField axis="axisRow" numFmtId="166"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pivotField axis="axisCol" showAll="0">
      <items count="3">
        <item x="0"/>
        <item x="1"/>
        <item t="default"/>
      </items>
    </pivotField>
    <pivotField showAll="0">
      <items count="5">
        <item x="0"/>
        <item x="2"/>
        <item x="3"/>
        <item x="1"/>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showAll="0">
      <items count="7">
        <item sd="0" x="0"/>
        <item x="1"/>
        <item x="2"/>
        <item x="3"/>
        <item x="4"/>
        <item sd="0" x="5"/>
        <item t="default"/>
      </items>
    </pivotField>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2"/>
  </colFields>
  <colItems count="3">
    <i>
      <x/>
    </i>
    <i>
      <x v="1"/>
    </i>
    <i t="grand">
      <x/>
    </i>
  </colItems>
  <dataFields count="1">
    <dataField name="Sum of Patient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8E37BD-72FB-174F-90C3-8AA6096606E8}" name="PivotTable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J49" firstHeaderRow="1" firstDataRow="2" firstDataCol="1"/>
  <pivotFields count="8">
    <pivotField axis="axisRow" numFmtId="166"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pivotField axis="axisCol" showAll="0">
      <items count="3">
        <item x="0"/>
        <item x="1"/>
        <item t="default"/>
      </items>
    </pivotField>
    <pivotField showAll="0">
      <items count="5">
        <item x="0"/>
        <item x="2"/>
        <item x="3"/>
        <item x="1"/>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7">
        <item sd="0" x="0"/>
        <item x="1"/>
        <item x="2"/>
        <item x="3"/>
        <item x="4"/>
        <item sd="0" x="5"/>
        <item t="default"/>
      </items>
    </pivotField>
  </pivotFields>
  <rowFields count="3">
    <field x="7"/>
    <field x="5"/>
    <field x="0"/>
  </rowFields>
  <rowItems count="47">
    <i>
      <x v="1"/>
    </i>
    <i r="1">
      <x v="4"/>
    </i>
    <i r="1">
      <x v="5"/>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t="grand">
      <x/>
    </i>
  </rowItems>
  <colFields count="1">
    <field x="2"/>
  </colFields>
  <colItems count="3">
    <i>
      <x/>
    </i>
    <i>
      <x v="1"/>
    </i>
    <i t="grand">
      <x/>
    </i>
  </colItems>
  <dataFields count="1">
    <dataField name="Sum of Patient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A00CE0-8F48-144E-8188-15DBA0F573EA}" name="PivotTable27"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L51" firstHeaderRow="1" firstDataRow="2" firstDataCol="1" rowPageCount="1" colPageCount="1"/>
  <pivotFields count="8">
    <pivotField axis="axisRow" numFmtId="166"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showAll="0">
      <items count="3">
        <item x="0"/>
        <item x="1"/>
        <item t="default"/>
      </items>
    </pivotField>
    <pivotField axis="axisCol" showAll="0">
      <items count="5">
        <item x="0"/>
        <item x="2"/>
        <item x="3"/>
        <item x="1"/>
        <item t="default"/>
      </items>
    </pivotField>
    <pivotField showAll="0">
      <items count="5">
        <item x="0"/>
        <item x="2"/>
        <item x="3"/>
        <item x="1"/>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7">
        <item sd="0" x="0"/>
        <item x="1"/>
        <item x="2"/>
        <item x="3"/>
        <item x="4"/>
        <item sd="0" x="5"/>
        <item t="default"/>
      </items>
    </pivotField>
  </pivotFields>
  <rowFields count="3">
    <field x="7"/>
    <field x="5"/>
    <field x="0"/>
  </rowFields>
  <rowItems count="47">
    <i>
      <x v="1"/>
    </i>
    <i r="1">
      <x v="4"/>
    </i>
    <i r="1">
      <x v="5"/>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t="grand">
      <x/>
    </i>
  </rowItems>
  <colFields count="1">
    <field x="2"/>
  </colFields>
  <colItems count="5">
    <i>
      <x/>
    </i>
    <i>
      <x v="1"/>
    </i>
    <i>
      <x v="2"/>
    </i>
    <i>
      <x v="3"/>
    </i>
    <i t="grand">
      <x/>
    </i>
  </colItems>
  <pageFields count="1">
    <pageField fld="1" hier="-1"/>
  </pageFields>
  <dataFields count="1">
    <dataField name="Sum of Patient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561388-DCD1-8043-9630-030360351CB4}" name="PivotTable3"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L51" firstHeaderRow="1" firstDataRow="2" firstDataCol="1" rowPageCount="1" colPageCount="1"/>
  <pivotFields count="8">
    <pivotField axis="axisRow" numFmtId="166"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showAll="0">
      <items count="3">
        <item x="0"/>
        <item x="1"/>
        <item t="default"/>
      </items>
    </pivotField>
    <pivotField axis="axisCol" showAll="0">
      <items count="5">
        <item x="0"/>
        <item x="2"/>
        <item x="3"/>
        <item x="1"/>
        <item t="default"/>
      </items>
    </pivotField>
    <pivotField showAll="0">
      <items count="5">
        <item x="0"/>
        <item x="2"/>
        <item x="3"/>
        <item x="1"/>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7">
        <item sd="0" x="0"/>
        <item x="1"/>
        <item x="2"/>
        <item x="3"/>
        <item x="4"/>
        <item sd="0" x="5"/>
        <item t="default"/>
      </items>
    </pivotField>
  </pivotFields>
  <rowFields count="3">
    <field x="7"/>
    <field x="5"/>
    <field x="0"/>
  </rowFields>
  <rowItems count="47">
    <i>
      <x v="1"/>
    </i>
    <i r="1">
      <x v="4"/>
    </i>
    <i r="1">
      <x v="5"/>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t="grand">
      <x/>
    </i>
  </rowItems>
  <colFields count="1">
    <field x="2"/>
  </colFields>
  <colItems count="5">
    <i>
      <x/>
    </i>
    <i>
      <x v="1"/>
    </i>
    <i>
      <x v="2"/>
    </i>
    <i>
      <x v="3"/>
    </i>
    <i t="grand">
      <x/>
    </i>
  </colItems>
  <pageFields count="1">
    <pageField fld="1" hier="-1"/>
  </pageFields>
  <dataFields count="1">
    <dataField name="Sum of Patient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69055B-353C-BA44-BE6C-51213BFB4B8B}" name="Specialty_wise" displayName="Specialty_wise" ref="A1:H3594" totalsRowShown="0" headerRowDxfId="12" dataDxfId="10" headerRowBorderDxfId="11" tableBorderDxfId="9" totalsRowBorderDxfId="8" dataCellStyle="Comma">
  <autoFilter ref="A1:H3594" xr:uid="{F469055B-353C-BA44-BE6C-51213BFB4B8B}"/>
  <sortState xmlns:xlrd2="http://schemas.microsoft.com/office/spreadsheetml/2017/richdata2" ref="A2:H3517">
    <sortCondition ref="A1:A3594"/>
  </sortState>
  <tableColumns count="8">
    <tableColumn id="1" xr3:uid="{400FECDF-E896-2545-9432-4B368EB1EB59}" name="ArchiveDate" dataDxfId="7"/>
    <tableColumn id="2" xr3:uid="{504CF0F9-5C75-5C4B-9FF8-57AC53EA9918}" name="Adult_Child" dataDxfId="6"/>
    <tableColumn id="3" xr3:uid="{F96F74A7-43E5-814A-8A32-7BA1EB35B70E}" name="Speciality" dataDxfId="5"/>
    <tableColumn id="4" xr3:uid="{F0B37A27-7D05-5D4E-A854-60214951014F}" name="0-6 Months" dataDxfId="4" dataCellStyle="Comma"/>
    <tableColumn id="5" xr3:uid="{FBB3DAAD-DFDC-F647-8824-74F2C71369F8}" name="6-12 Months" dataDxfId="3" dataCellStyle="Comma"/>
    <tableColumn id="6" xr3:uid="{5FA87567-4EDB-2E4A-B483-9ED19899E27F}" name="12-18 Months" dataDxfId="2" dataCellStyle="Comma"/>
    <tableColumn id="7" xr3:uid="{AFA84D6D-9B54-B344-9E38-94F73B990B0D}" name="18 Months +" dataDxfId="1" dataCellStyle="Comma"/>
    <tableColumn id="8" xr3:uid="{A66C2E82-077A-F742-8B33-9C287F9FBE2A}" name="Total"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C42-9CF7-B642-B01C-F65208C68D2B}">
  <dimension ref="A1:BT3595"/>
  <sheetViews>
    <sheetView zoomScale="42" zoomScaleNormal="80" workbookViewId="0">
      <pane xSplit="1" topLeftCell="AX1" activePane="topRight" state="frozen"/>
      <selection pane="topRight" activeCell="A2" sqref="A2"/>
    </sheetView>
  </sheetViews>
  <sheetFormatPr baseColWidth="10" defaultColWidth="11" defaultRowHeight="16" x14ac:dyDescent="0.2"/>
  <cols>
    <col min="1" max="1" width="12.6640625" customWidth="1"/>
    <col min="2" max="2" width="11.33203125" bestFit="1" customWidth="1"/>
    <col min="3" max="3" width="18.33203125" bestFit="1" customWidth="1"/>
    <col min="4" max="4" width="12.5" bestFit="1" customWidth="1"/>
    <col min="5" max="5" width="19.83203125" bestFit="1" customWidth="1"/>
    <col min="6" max="6" width="11.1640625" customWidth="1"/>
    <col min="7" max="7" width="16.6640625" bestFit="1" customWidth="1"/>
    <col min="8" max="8" width="23.5" bestFit="1" customWidth="1"/>
    <col min="9" max="9" width="22" bestFit="1" customWidth="1"/>
    <col min="10" max="10" width="17.1640625" bestFit="1" customWidth="1"/>
    <col min="11" max="11" width="20.6640625" bestFit="1" customWidth="1"/>
    <col min="12" max="12" width="12.6640625" bestFit="1" customWidth="1"/>
    <col min="13" max="13" width="11.1640625" bestFit="1" customWidth="1"/>
    <col min="14" max="14" width="22.5" bestFit="1" customWidth="1"/>
    <col min="15" max="15" width="14.83203125" bestFit="1" customWidth="1"/>
    <col min="16" max="16" width="12.33203125" bestFit="1" customWidth="1"/>
    <col min="17" max="17" width="15.33203125" bestFit="1" customWidth="1"/>
    <col min="18" max="18" width="20.83203125" bestFit="1" customWidth="1"/>
    <col min="19" max="19" width="14.83203125" bestFit="1" customWidth="1"/>
    <col min="20" max="20" width="13.6640625" bestFit="1" customWidth="1"/>
    <col min="21" max="21" width="15.5" bestFit="1" customWidth="1"/>
    <col min="22" max="22" width="11" bestFit="1" customWidth="1"/>
    <col min="23" max="23" width="11.33203125" bestFit="1" customWidth="1"/>
    <col min="24" max="24" width="18.6640625" bestFit="1" customWidth="1"/>
    <col min="26" max="26" width="16.5" bestFit="1" customWidth="1"/>
    <col min="27" max="27" width="12.5" bestFit="1" customWidth="1"/>
    <col min="28" max="28" width="11.5" bestFit="1" customWidth="1"/>
    <col min="29" max="29" width="16.5" bestFit="1" customWidth="1"/>
    <col min="30" max="30" width="11.1640625" bestFit="1" customWidth="1"/>
    <col min="31" max="31" width="11" bestFit="1" customWidth="1"/>
    <col min="32" max="32" width="10.1640625" bestFit="1" customWidth="1"/>
    <col min="33" max="33" width="9.1640625" bestFit="1" customWidth="1"/>
    <col min="34" max="34" width="11.83203125" bestFit="1" customWidth="1"/>
    <col min="35" max="35" width="9.33203125" bestFit="1" customWidth="1"/>
    <col min="36" max="36" width="8.33203125" bestFit="1" customWidth="1"/>
    <col min="37" max="37" width="13" bestFit="1" customWidth="1"/>
    <col min="38" max="38" width="10.6640625" bestFit="1" customWidth="1"/>
    <col min="39" max="39" width="11.6640625" bestFit="1" customWidth="1"/>
    <col min="40" max="40" width="5.6640625" bestFit="1" customWidth="1"/>
    <col min="41" max="41" width="17.33203125" bestFit="1" customWidth="1"/>
    <col min="42" max="42" width="13.6640625" bestFit="1" customWidth="1"/>
    <col min="43" max="43" width="16.6640625" bestFit="1" customWidth="1"/>
    <col min="44" max="44" width="17" bestFit="1" customWidth="1"/>
    <col min="45" max="45" width="15.5" bestFit="1" customWidth="1"/>
    <col min="46" max="46" width="20.6640625" bestFit="1" customWidth="1"/>
    <col min="47" max="47" width="14.33203125" bestFit="1" customWidth="1"/>
    <col min="48" max="48" width="12.5" bestFit="1" customWidth="1"/>
    <col min="49" max="49" width="15" bestFit="1" customWidth="1"/>
    <col min="50" max="50" width="19.6640625" bestFit="1" customWidth="1"/>
    <col min="51" max="51" width="19.5" bestFit="1" customWidth="1"/>
    <col min="52" max="52" width="12.33203125" bestFit="1" customWidth="1"/>
    <col min="53" max="53" width="24.83203125" bestFit="1" customWidth="1"/>
    <col min="54" max="54" width="17.5" bestFit="1" customWidth="1"/>
    <col min="55" max="55" width="20.1640625" bestFit="1" customWidth="1"/>
    <col min="56" max="56" width="26.1640625" bestFit="1" customWidth="1"/>
    <col min="57" max="58" width="15.33203125" bestFit="1" customWidth="1"/>
    <col min="59" max="59" width="9.83203125" bestFit="1" customWidth="1"/>
    <col min="60" max="60" width="9.33203125" bestFit="1" customWidth="1"/>
    <col min="61" max="61" width="15.83203125" bestFit="1" customWidth="1"/>
    <col min="62" max="62" width="8.83203125" bestFit="1" customWidth="1"/>
    <col min="63" max="63" width="12.6640625" bestFit="1" customWidth="1"/>
    <col min="64" max="64" width="9.1640625" bestFit="1" customWidth="1"/>
    <col min="65" max="65" width="8.6640625" bestFit="1" customWidth="1"/>
    <col min="66" max="66" width="11.5" bestFit="1" customWidth="1"/>
    <col min="67" max="67" width="19.83203125" bestFit="1" customWidth="1"/>
    <col min="68" max="68" width="17.83203125" bestFit="1" customWidth="1"/>
    <col min="69" max="69" width="12.33203125" bestFit="1" customWidth="1"/>
    <col min="70" max="70" width="21.6640625" bestFit="1" customWidth="1"/>
    <col min="71" max="71" width="8.83203125" bestFit="1" customWidth="1"/>
    <col min="72" max="72" width="14" bestFit="1" customWidth="1"/>
    <col min="92" max="92" width="10.83203125" customWidth="1"/>
  </cols>
  <sheetData>
    <row r="1" spans="1:72"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row>
    <row r="2" spans="1:72" x14ac:dyDescent="0.2">
      <c r="A2" s="4">
        <v>44315</v>
      </c>
      <c r="B2" s="5">
        <v>1708</v>
      </c>
      <c r="C2" s="5">
        <v>0</v>
      </c>
      <c r="D2" s="5">
        <v>6125</v>
      </c>
      <c r="E2" s="5">
        <v>396</v>
      </c>
      <c r="F2" s="5">
        <v>30926</v>
      </c>
      <c r="G2" s="5">
        <v>78</v>
      </c>
      <c r="H2" s="5">
        <v>31</v>
      </c>
      <c r="I2" s="5">
        <v>4053</v>
      </c>
      <c r="J2" s="5">
        <v>2998</v>
      </c>
      <c r="K2" s="5">
        <v>1990</v>
      </c>
      <c r="L2" s="5">
        <v>486</v>
      </c>
      <c r="M2" s="5">
        <v>45335</v>
      </c>
      <c r="N2" s="5">
        <v>666</v>
      </c>
      <c r="O2" s="5">
        <v>1829</v>
      </c>
      <c r="P2" s="5">
        <v>15340</v>
      </c>
      <c r="Q2" s="5">
        <v>14563</v>
      </c>
      <c r="R2" s="5">
        <v>347</v>
      </c>
      <c r="S2" s="5">
        <v>21897</v>
      </c>
      <c r="T2" s="5">
        <v>45492</v>
      </c>
      <c r="U2" s="5">
        <v>2983</v>
      </c>
      <c r="V2" s="5">
        <v>32364</v>
      </c>
      <c r="W2" s="5">
        <v>8153</v>
      </c>
      <c r="X2" s="5">
        <v>115</v>
      </c>
      <c r="Y2" s="5">
        <v>562</v>
      </c>
      <c r="Z2" s="5">
        <v>598</v>
      </c>
      <c r="AA2" s="5">
        <v>19</v>
      </c>
      <c r="AB2" s="5">
        <v>6080</v>
      </c>
      <c r="AC2" s="5">
        <v>167</v>
      </c>
      <c r="AD2" s="5">
        <v>48</v>
      </c>
      <c r="AE2" s="5">
        <v>15</v>
      </c>
      <c r="AF2" s="5">
        <v>3562</v>
      </c>
      <c r="AG2" s="5">
        <v>23285</v>
      </c>
      <c r="AH2" s="5">
        <v>4902</v>
      </c>
      <c r="AI2" s="5">
        <v>8</v>
      </c>
      <c r="AJ2" s="5">
        <v>487</v>
      </c>
      <c r="AK2" s="5">
        <v>47070</v>
      </c>
      <c r="AL2" s="5">
        <v>3285</v>
      </c>
      <c r="AM2" s="5">
        <v>72987</v>
      </c>
      <c r="AN2" s="5">
        <v>0</v>
      </c>
      <c r="AO2" s="5">
        <v>67593</v>
      </c>
      <c r="AP2" s="5">
        <v>3419</v>
      </c>
      <c r="AQ2" s="5">
        <v>870</v>
      </c>
      <c r="AR2" s="5">
        <v>1011</v>
      </c>
      <c r="AS2" s="5">
        <v>197</v>
      </c>
      <c r="AT2" s="5">
        <v>59</v>
      </c>
      <c r="AU2" s="5">
        <v>512</v>
      </c>
      <c r="AV2" s="5">
        <v>8</v>
      </c>
      <c r="AW2" s="5">
        <v>3696</v>
      </c>
      <c r="AX2" s="5">
        <v>90</v>
      </c>
      <c r="AY2" s="5">
        <v>5202</v>
      </c>
      <c r="AZ2" s="5">
        <v>5880</v>
      </c>
      <c r="BA2" s="5">
        <v>150</v>
      </c>
      <c r="BB2" s="5">
        <v>1185</v>
      </c>
      <c r="BC2" s="5">
        <v>36</v>
      </c>
      <c r="BD2" s="5">
        <v>1932</v>
      </c>
      <c r="BE2" s="5">
        <v>4009</v>
      </c>
      <c r="BF2" s="5">
        <v>1056</v>
      </c>
      <c r="BG2" s="5">
        <v>12939</v>
      </c>
      <c r="BH2" s="5">
        <v>12806</v>
      </c>
      <c r="BI2" s="5">
        <v>0</v>
      </c>
      <c r="BJ2" s="5">
        <v>176</v>
      </c>
      <c r="BK2" s="5">
        <v>18116</v>
      </c>
      <c r="BL2" s="5">
        <v>349</v>
      </c>
      <c r="BM2" s="5">
        <v>20</v>
      </c>
      <c r="BN2" s="5">
        <v>56</v>
      </c>
      <c r="BO2" s="5">
        <v>15</v>
      </c>
      <c r="BP2" s="5">
        <v>18960</v>
      </c>
      <c r="BQ2" s="5">
        <v>20949</v>
      </c>
      <c r="BR2" s="5">
        <v>20</v>
      </c>
      <c r="BS2" s="5">
        <v>33781</v>
      </c>
      <c r="BT2" s="5">
        <v>14277</v>
      </c>
    </row>
    <row r="3" spans="1:72" x14ac:dyDescent="0.2">
      <c r="A3" s="4">
        <v>44329</v>
      </c>
      <c r="B3" s="5">
        <v>1703</v>
      </c>
      <c r="C3" s="5">
        <v>0</v>
      </c>
      <c r="D3" s="5">
        <v>5948</v>
      </c>
      <c r="E3" s="5">
        <v>419</v>
      </c>
      <c r="F3" s="5">
        <v>31068</v>
      </c>
      <c r="G3" s="5">
        <v>66</v>
      </c>
      <c r="H3" s="5">
        <v>30</v>
      </c>
      <c r="I3" s="5">
        <v>4066</v>
      </c>
      <c r="J3" s="5">
        <v>2962</v>
      </c>
      <c r="K3" s="5">
        <v>2033</v>
      </c>
      <c r="L3" s="5">
        <v>475</v>
      </c>
      <c r="M3" s="5">
        <v>45361</v>
      </c>
      <c r="N3" s="5">
        <v>670</v>
      </c>
      <c r="O3" s="5">
        <v>1831</v>
      </c>
      <c r="P3" s="5">
        <v>15544</v>
      </c>
      <c r="Q3" s="5">
        <v>14667</v>
      </c>
      <c r="R3" s="5">
        <v>370</v>
      </c>
      <c r="S3" s="5">
        <v>22101</v>
      </c>
      <c r="T3" s="5">
        <v>45418</v>
      </c>
      <c r="U3" s="5">
        <v>3049</v>
      </c>
      <c r="V3" s="5">
        <v>32561</v>
      </c>
      <c r="W3" s="5">
        <v>8165</v>
      </c>
      <c r="X3" s="5">
        <v>123</v>
      </c>
      <c r="Y3" s="5">
        <v>574</v>
      </c>
      <c r="Z3" s="5">
        <v>624</v>
      </c>
      <c r="AA3" s="5">
        <v>17</v>
      </c>
      <c r="AB3" s="5">
        <v>6098</v>
      </c>
      <c r="AC3" s="5">
        <v>213</v>
      </c>
      <c r="AD3" s="5">
        <v>58</v>
      </c>
      <c r="AE3" s="5">
        <v>10</v>
      </c>
      <c r="AF3" s="5">
        <v>3537</v>
      </c>
      <c r="AG3" s="5">
        <v>23293</v>
      </c>
      <c r="AH3" s="5">
        <v>4964</v>
      </c>
      <c r="AI3" s="5">
        <v>6</v>
      </c>
      <c r="AJ3" s="5">
        <v>482</v>
      </c>
      <c r="AK3" s="5">
        <v>47037</v>
      </c>
      <c r="AL3" s="5">
        <v>3248</v>
      </c>
      <c r="AM3" s="5">
        <v>72261</v>
      </c>
      <c r="AN3" s="5">
        <v>0</v>
      </c>
      <c r="AO3" s="5">
        <v>67511</v>
      </c>
      <c r="AP3" s="5">
        <v>3423</v>
      </c>
      <c r="AQ3" s="5">
        <v>880</v>
      </c>
      <c r="AR3" s="5">
        <v>993</v>
      </c>
      <c r="AS3" s="5">
        <v>196</v>
      </c>
      <c r="AT3" s="5">
        <v>57</v>
      </c>
      <c r="AU3" s="5">
        <v>482</v>
      </c>
      <c r="AV3" s="5">
        <v>8</v>
      </c>
      <c r="AW3" s="5">
        <v>3538</v>
      </c>
      <c r="AX3" s="5">
        <v>88</v>
      </c>
      <c r="AY3" s="5">
        <v>5261</v>
      </c>
      <c r="AZ3" s="5">
        <v>5820</v>
      </c>
      <c r="BA3" s="5">
        <v>152</v>
      </c>
      <c r="BB3" s="5">
        <v>1203</v>
      </c>
      <c r="BC3" s="5">
        <v>35</v>
      </c>
      <c r="BD3" s="5">
        <v>1893</v>
      </c>
      <c r="BE3" s="5">
        <v>4083</v>
      </c>
      <c r="BF3" s="5">
        <v>1053</v>
      </c>
      <c r="BG3" s="5">
        <v>13065</v>
      </c>
      <c r="BH3" s="5">
        <v>12846</v>
      </c>
      <c r="BI3" s="5">
        <v>13</v>
      </c>
      <c r="BJ3" s="5">
        <v>169</v>
      </c>
      <c r="BK3" s="5">
        <v>17913</v>
      </c>
      <c r="BL3" s="5">
        <v>354</v>
      </c>
      <c r="BM3" s="5">
        <v>18</v>
      </c>
      <c r="BN3" s="5">
        <v>50</v>
      </c>
      <c r="BO3" s="5">
        <v>14</v>
      </c>
      <c r="BP3" s="5">
        <v>19077</v>
      </c>
      <c r="BQ3" s="5">
        <v>20857</v>
      </c>
      <c r="BR3" s="5">
        <v>19</v>
      </c>
      <c r="BS3" s="5">
        <v>33709</v>
      </c>
      <c r="BT3" s="5">
        <v>14445</v>
      </c>
    </row>
    <row r="4" spans="1:72" x14ac:dyDescent="0.2">
      <c r="A4" s="4">
        <v>44406</v>
      </c>
      <c r="B4" s="5">
        <v>1712</v>
      </c>
      <c r="C4" s="5">
        <v>0</v>
      </c>
      <c r="D4" s="5">
        <v>5628</v>
      </c>
      <c r="E4" s="5">
        <v>392</v>
      </c>
      <c r="F4" s="5">
        <v>32982</v>
      </c>
      <c r="G4" s="5">
        <v>81</v>
      </c>
      <c r="H4" s="5">
        <v>28</v>
      </c>
      <c r="I4" s="5">
        <v>4111</v>
      </c>
      <c r="J4" s="5">
        <v>3004</v>
      </c>
      <c r="K4" s="5">
        <v>2402</v>
      </c>
      <c r="L4" s="5">
        <v>479</v>
      </c>
      <c r="M4" s="5">
        <v>48740</v>
      </c>
      <c r="N4" s="5">
        <v>634</v>
      </c>
      <c r="O4" s="5">
        <v>1919</v>
      </c>
      <c r="P4" s="5">
        <v>17453</v>
      </c>
      <c r="Q4" s="5">
        <v>15332</v>
      </c>
      <c r="R4" s="5">
        <v>523</v>
      </c>
      <c r="S4" s="5">
        <v>21098</v>
      </c>
      <c r="T4" s="5">
        <v>47422</v>
      </c>
      <c r="U4" s="5">
        <v>3384</v>
      </c>
      <c r="V4" s="5">
        <v>33749</v>
      </c>
      <c r="W4" s="5">
        <v>7912</v>
      </c>
      <c r="X4" s="5">
        <v>102</v>
      </c>
      <c r="Y4" s="5">
        <v>555</v>
      </c>
      <c r="Z4" s="5">
        <v>596</v>
      </c>
      <c r="AA4" s="5">
        <v>0</v>
      </c>
      <c r="AB4" s="5">
        <v>5775</v>
      </c>
      <c r="AC4" s="5">
        <v>159</v>
      </c>
      <c r="AD4" s="5">
        <v>45</v>
      </c>
      <c r="AE4" s="5">
        <v>0</v>
      </c>
      <c r="AF4" s="5">
        <v>3631</v>
      </c>
      <c r="AG4" s="5">
        <v>24081</v>
      </c>
      <c r="AH4" s="5">
        <v>5250</v>
      </c>
      <c r="AI4" s="5">
        <v>0</v>
      </c>
      <c r="AJ4" s="5">
        <v>604</v>
      </c>
      <c r="AK4" s="5">
        <v>48403</v>
      </c>
      <c r="AL4" s="5">
        <v>3468</v>
      </c>
      <c r="AM4" s="5">
        <v>74362</v>
      </c>
      <c r="AN4" s="5">
        <v>0</v>
      </c>
      <c r="AO4" s="5">
        <v>68800</v>
      </c>
      <c r="AP4" s="5">
        <v>3777</v>
      </c>
      <c r="AQ4" s="5">
        <v>846</v>
      </c>
      <c r="AR4" s="5">
        <v>972</v>
      </c>
      <c r="AS4" s="5">
        <v>217</v>
      </c>
      <c r="AT4" s="5">
        <v>57</v>
      </c>
      <c r="AU4" s="5">
        <v>496</v>
      </c>
      <c r="AV4" s="5">
        <v>0</v>
      </c>
      <c r="AW4" s="5">
        <v>3601</v>
      </c>
      <c r="AX4" s="5">
        <v>88</v>
      </c>
      <c r="AY4" s="5">
        <v>5352</v>
      </c>
      <c r="AZ4" s="5">
        <v>6290</v>
      </c>
      <c r="BA4" s="5">
        <v>145</v>
      </c>
      <c r="BB4" s="5">
        <v>1288</v>
      </c>
      <c r="BC4" s="5">
        <v>35</v>
      </c>
      <c r="BD4" s="5">
        <v>1876</v>
      </c>
      <c r="BE4" s="5">
        <v>4202</v>
      </c>
      <c r="BF4" s="5">
        <v>1121</v>
      </c>
      <c r="BG4" s="5">
        <v>13686</v>
      </c>
      <c r="BH4" s="5">
        <v>13173</v>
      </c>
      <c r="BI4" s="5">
        <v>24</v>
      </c>
      <c r="BJ4" s="5">
        <v>173</v>
      </c>
      <c r="BK4" s="5">
        <v>19201</v>
      </c>
      <c r="BL4" s="5">
        <v>459</v>
      </c>
      <c r="BM4" s="5">
        <v>31</v>
      </c>
      <c r="BN4" s="5">
        <v>29</v>
      </c>
      <c r="BO4" s="5">
        <v>0</v>
      </c>
      <c r="BP4" s="5">
        <v>19790</v>
      </c>
      <c r="BQ4" s="5">
        <v>20804</v>
      </c>
      <c r="BR4" s="5">
        <v>184</v>
      </c>
      <c r="BS4" s="5">
        <v>34755</v>
      </c>
      <c r="BT4" s="5">
        <v>15010</v>
      </c>
    </row>
    <row r="5" spans="1:72" x14ac:dyDescent="0.2">
      <c r="A5" s="4">
        <v>44434</v>
      </c>
      <c r="B5" s="5">
        <v>1667</v>
      </c>
      <c r="C5" s="5">
        <v>0</v>
      </c>
      <c r="D5" s="5">
        <v>5597</v>
      </c>
      <c r="E5" s="5">
        <v>415</v>
      </c>
      <c r="F5" s="5">
        <v>33304</v>
      </c>
      <c r="G5" s="5">
        <v>98</v>
      </c>
      <c r="H5" s="5">
        <v>26</v>
      </c>
      <c r="I5" s="5">
        <v>4136</v>
      </c>
      <c r="J5" s="5">
        <v>2948</v>
      </c>
      <c r="K5" s="5">
        <v>2356</v>
      </c>
      <c r="L5" s="5">
        <v>526</v>
      </c>
      <c r="M5" s="5">
        <v>48597</v>
      </c>
      <c r="N5" s="5">
        <v>657</v>
      </c>
      <c r="O5" s="5">
        <v>1948</v>
      </c>
      <c r="P5" s="5">
        <v>17929</v>
      </c>
      <c r="Q5" s="5">
        <v>15551</v>
      </c>
      <c r="R5" s="5">
        <v>556</v>
      </c>
      <c r="S5" s="5">
        <v>21136</v>
      </c>
      <c r="T5" s="5">
        <v>47163</v>
      </c>
      <c r="U5" s="5">
        <v>3828</v>
      </c>
      <c r="V5" s="5">
        <v>33050</v>
      </c>
      <c r="W5" s="5">
        <v>8119</v>
      </c>
      <c r="X5" s="5">
        <v>107</v>
      </c>
      <c r="Y5" s="5">
        <v>540</v>
      </c>
      <c r="Z5" s="5">
        <v>570</v>
      </c>
      <c r="AA5" s="5">
        <v>0</v>
      </c>
      <c r="AB5" s="5">
        <v>5778</v>
      </c>
      <c r="AC5" s="5">
        <v>168</v>
      </c>
      <c r="AD5" s="5">
        <v>51</v>
      </c>
      <c r="AE5" s="5">
        <v>0</v>
      </c>
      <c r="AF5" s="5">
        <v>3693</v>
      </c>
      <c r="AG5" s="5">
        <v>24009</v>
      </c>
      <c r="AH5" s="5">
        <v>5341</v>
      </c>
      <c r="AI5" s="5">
        <v>0</v>
      </c>
      <c r="AJ5" s="5">
        <v>554</v>
      </c>
      <c r="AK5" s="5">
        <v>47798</v>
      </c>
      <c r="AL5" s="5">
        <v>3432</v>
      </c>
      <c r="AM5" s="5">
        <v>74379</v>
      </c>
      <c r="AN5" s="5">
        <v>0</v>
      </c>
      <c r="AO5" s="5">
        <v>67153</v>
      </c>
      <c r="AP5" s="5">
        <v>3929</v>
      </c>
      <c r="AQ5" s="5">
        <v>890</v>
      </c>
      <c r="AR5" s="5">
        <v>907</v>
      </c>
      <c r="AS5" s="5">
        <v>298</v>
      </c>
      <c r="AT5" s="5">
        <v>51</v>
      </c>
      <c r="AU5" s="5">
        <v>515</v>
      </c>
      <c r="AV5" s="5">
        <v>0</v>
      </c>
      <c r="AW5" s="5">
        <v>3687</v>
      </c>
      <c r="AX5" s="5">
        <v>68</v>
      </c>
      <c r="AY5" s="5">
        <v>5529</v>
      </c>
      <c r="AZ5" s="5">
        <v>6191</v>
      </c>
      <c r="BA5" s="5">
        <v>159</v>
      </c>
      <c r="BB5" s="5">
        <v>1281</v>
      </c>
      <c r="BC5" s="5">
        <v>35</v>
      </c>
      <c r="BD5" s="5">
        <v>1913</v>
      </c>
      <c r="BE5" s="5">
        <v>4512</v>
      </c>
      <c r="BF5" s="5">
        <v>1196</v>
      </c>
      <c r="BG5" s="5">
        <v>14205</v>
      </c>
      <c r="BH5" s="5">
        <v>13063</v>
      </c>
      <c r="BI5" s="5">
        <v>22</v>
      </c>
      <c r="BJ5" s="5">
        <v>174</v>
      </c>
      <c r="BK5" s="5">
        <v>19648</v>
      </c>
      <c r="BL5" s="5">
        <v>512</v>
      </c>
      <c r="BM5" s="5">
        <v>29</v>
      </c>
      <c r="BN5" s="5">
        <v>44</v>
      </c>
      <c r="BO5" s="5">
        <v>0</v>
      </c>
      <c r="BP5" s="5">
        <v>19459</v>
      </c>
      <c r="BQ5" s="5">
        <v>20635</v>
      </c>
      <c r="BR5" s="5">
        <v>168</v>
      </c>
      <c r="BS5" s="5">
        <v>34767</v>
      </c>
      <c r="BT5" s="5">
        <v>15279</v>
      </c>
    </row>
    <row r="6" spans="1:72" x14ac:dyDescent="0.2">
      <c r="A6" s="4">
        <v>44469</v>
      </c>
      <c r="B6" s="5">
        <v>1622</v>
      </c>
      <c r="C6" s="5">
        <v>24</v>
      </c>
      <c r="D6" s="5">
        <v>5224</v>
      </c>
      <c r="E6" s="5">
        <v>445</v>
      </c>
      <c r="F6" s="5">
        <v>33702</v>
      </c>
      <c r="G6" s="5">
        <v>112</v>
      </c>
      <c r="H6" s="5">
        <v>26</v>
      </c>
      <c r="I6" s="5">
        <v>4201</v>
      </c>
      <c r="J6" s="5">
        <v>2938</v>
      </c>
      <c r="K6" s="5">
        <v>2400</v>
      </c>
      <c r="L6" s="5">
        <v>536</v>
      </c>
      <c r="M6" s="5">
        <v>48325</v>
      </c>
      <c r="N6" s="5">
        <v>671</v>
      </c>
      <c r="O6" s="5">
        <v>2023</v>
      </c>
      <c r="P6" s="5">
        <v>18068</v>
      </c>
      <c r="Q6" s="5">
        <v>16046</v>
      </c>
      <c r="R6" s="5">
        <v>582</v>
      </c>
      <c r="S6" s="5">
        <v>21453</v>
      </c>
      <c r="T6" s="5">
        <v>47519</v>
      </c>
      <c r="U6" s="5">
        <v>3822</v>
      </c>
      <c r="V6" s="5">
        <v>32805</v>
      </c>
      <c r="W6" s="5">
        <v>8269</v>
      </c>
      <c r="X6" s="5">
        <v>97</v>
      </c>
      <c r="Y6" s="5">
        <v>537</v>
      </c>
      <c r="Z6" s="5">
        <v>518</v>
      </c>
      <c r="AA6" s="5">
        <v>0</v>
      </c>
      <c r="AB6" s="5">
        <v>5743</v>
      </c>
      <c r="AC6" s="5">
        <v>167</v>
      </c>
      <c r="AD6" s="5">
        <v>51</v>
      </c>
      <c r="AE6" s="5">
        <v>0</v>
      </c>
      <c r="AF6" s="5">
        <v>3774</v>
      </c>
      <c r="AG6" s="5">
        <v>24164</v>
      </c>
      <c r="AH6" s="5">
        <v>5745</v>
      </c>
      <c r="AI6" s="5">
        <v>0</v>
      </c>
      <c r="AJ6" s="5">
        <v>544</v>
      </c>
      <c r="AK6" s="5">
        <v>47603</v>
      </c>
      <c r="AL6" s="5">
        <v>3343</v>
      </c>
      <c r="AM6" s="5">
        <v>74684</v>
      </c>
      <c r="AN6" s="5">
        <v>0</v>
      </c>
      <c r="AO6" s="5">
        <v>66548</v>
      </c>
      <c r="AP6" s="5">
        <v>3868</v>
      </c>
      <c r="AQ6" s="5">
        <v>937</v>
      </c>
      <c r="AR6" s="5">
        <v>854</v>
      </c>
      <c r="AS6" s="5">
        <v>304</v>
      </c>
      <c r="AT6" s="5">
        <v>60</v>
      </c>
      <c r="AU6" s="5">
        <v>551</v>
      </c>
      <c r="AV6" s="5">
        <v>0</v>
      </c>
      <c r="AW6" s="5">
        <v>3748</v>
      </c>
      <c r="AX6" s="5">
        <v>65</v>
      </c>
      <c r="AY6" s="5">
        <v>5633</v>
      </c>
      <c r="AZ6" s="5">
        <v>6057</v>
      </c>
      <c r="BA6" s="5">
        <v>168</v>
      </c>
      <c r="BB6" s="5">
        <v>1250</v>
      </c>
      <c r="BC6" s="5">
        <v>39</v>
      </c>
      <c r="BD6" s="5">
        <v>1934</v>
      </c>
      <c r="BE6" s="5">
        <v>4614</v>
      </c>
      <c r="BF6" s="5">
        <v>1207</v>
      </c>
      <c r="BG6" s="5">
        <v>14422</v>
      </c>
      <c r="BH6" s="5">
        <v>13101</v>
      </c>
      <c r="BI6" s="5">
        <v>29</v>
      </c>
      <c r="BJ6" s="5">
        <v>163</v>
      </c>
      <c r="BK6" s="5">
        <v>20073</v>
      </c>
      <c r="BL6" s="5">
        <v>555</v>
      </c>
      <c r="BM6" s="5">
        <v>32</v>
      </c>
      <c r="BN6" s="5">
        <v>35</v>
      </c>
      <c r="BO6" s="5">
        <v>0</v>
      </c>
      <c r="BP6" s="5">
        <v>19328</v>
      </c>
      <c r="BQ6" s="5">
        <v>20126</v>
      </c>
      <c r="BR6" s="5">
        <v>167</v>
      </c>
      <c r="BS6" s="5">
        <v>34280</v>
      </c>
      <c r="BT6" s="5">
        <v>15591</v>
      </c>
    </row>
    <row r="7" spans="1:72" x14ac:dyDescent="0.2">
      <c r="A7" s="4">
        <v>44497</v>
      </c>
      <c r="B7" s="5">
        <v>1591</v>
      </c>
      <c r="C7" s="5">
        <v>0</v>
      </c>
      <c r="D7" s="5">
        <v>4421</v>
      </c>
      <c r="E7" s="5">
        <v>454</v>
      </c>
      <c r="F7" s="5">
        <v>34083</v>
      </c>
      <c r="G7" s="5">
        <v>119</v>
      </c>
      <c r="H7" s="5">
        <v>26</v>
      </c>
      <c r="I7" s="5">
        <v>4227</v>
      </c>
      <c r="J7" s="5">
        <v>2797</v>
      </c>
      <c r="K7" s="5">
        <v>2414</v>
      </c>
      <c r="L7" s="5">
        <v>527</v>
      </c>
      <c r="M7" s="5">
        <v>47144</v>
      </c>
      <c r="N7" s="5">
        <v>640</v>
      </c>
      <c r="O7" s="5">
        <v>1967</v>
      </c>
      <c r="P7" s="5">
        <v>17849</v>
      </c>
      <c r="Q7" s="5">
        <v>16057</v>
      </c>
      <c r="R7" s="5">
        <v>620</v>
      </c>
      <c r="S7" s="5">
        <v>20112</v>
      </c>
      <c r="T7" s="5">
        <v>47157</v>
      </c>
      <c r="U7" s="5">
        <v>3850</v>
      </c>
      <c r="V7" s="5">
        <v>32435</v>
      </c>
      <c r="W7" s="5">
        <v>8086</v>
      </c>
      <c r="X7" s="5">
        <v>95</v>
      </c>
      <c r="Y7" s="5">
        <v>525</v>
      </c>
      <c r="Z7" s="5">
        <v>523</v>
      </c>
      <c r="AA7" s="5">
        <v>0</v>
      </c>
      <c r="AB7" s="5">
        <v>5695</v>
      </c>
      <c r="AC7" s="5">
        <v>180</v>
      </c>
      <c r="AD7" s="5">
        <v>48</v>
      </c>
      <c r="AE7" s="5">
        <v>0</v>
      </c>
      <c r="AF7" s="5">
        <v>3744</v>
      </c>
      <c r="AG7" s="5">
        <v>24173</v>
      </c>
      <c r="AH7" s="5">
        <v>5897</v>
      </c>
      <c r="AI7" s="5">
        <v>0</v>
      </c>
      <c r="AJ7" s="5">
        <v>627</v>
      </c>
      <c r="AK7" s="5">
        <v>47459</v>
      </c>
      <c r="AL7" s="5">
        <v>3350</v>
      </c>
      <c r="AM7" s="5">
        <v>74138</v>
      </c>
      <c r="AN7" s="5">
        <v>0</v>
      </c>
      <c r="AO7" s="5">
        <v>64297</v>
      </c>
      <c r="AP7" s="5">
        <v>3693</v>
      </c>
      <c r="AQ7" s="5">
        <v>889</v>
      </c>
      <c r="AR7" s="5">
        <v>773</v>
      </c>
      <c r="AS7" s="5">
        <v>298</v>
      </c>
      <c r="AT7" s="5">
        <v>65</v>
      </c>
      <c r="AU7" s="5">
        <v>549</v>
      </c>
      <c r="AV7" s="5">
        <v>0</v>
      </c>
      <c r="AW7" s="5">
        <v>3782</v>
      </c>
      <c r="AX7" s="5">
        <v>40</v>
      </c>
      <c r="AY7" s="5">
        <v>5628</v>
      </c>
      <c r="AZ7" s="5">
        <v>5850</v>
      </c>
      <c r="BA7" s="5">
        <v>163</v>
      </c>
      <c r="BB7" s="5">
        <v>1229</v>
      </c>
      <c r="BC7" s="5">
        <v>39</v>
      </c>
      <c r="BD7" s="5">
        <v>1909</v>
      </c>
      <c r="BE7" s="5">
        <v>4683</v>
      </c>
      <c r="BF7" s="5">
        <v>1192</v>
      </c>
      <c r="BG7" s="5">
        <v>14680</v>
      </c>
      <c r="BH7" s="5">
        <v>13227</v>
      </c>
      <c r="BI7" s="5">
        <v>31</v>
      </c>
      <c r="BJ7" s="5">
        <v>161</v>
      </c>
      <c r="BK7" s="5">
        <v>19801</v>
      </c>
      <c r="BL7" s="5">
        <v>511</v>
      </c>
      <c r="BM7" s="5">
        <v>30</v>
      </c>
      <c r="BN7" s="5">
        <v>30</v>
      </c>
      <c r="BO7" s="5">
        <v>0</v>
      </c>
      <c r="BP7" s="5">
        <v>19130</v>
      </c>
      <c r="BQ7" s="5">
        <v>19695</v>
      </c>
      <c r="BR7" s="5">
        <v>187</v>
      </c>
      <c r="BS7" s="5">
        <v>33616</v>
      </c>
      <c r="BT7" s="5">
        <v>15247</v>
      </c>
    </row>
    <row r="8" spans="1:72" x14ac:dyDescent="0.2">
      <c r="A8" s="4">
        <v>44525</v>
      </c>
      <c r="B8" s="5">
        <v>1537</v>
      </c>
      <c r="C8" s="5">
        <v>0</v>
      </c>
      <c r="D8" s="5">
        <v>4047</v>
      </c>
      <c r="E8" s="5">
        <v>368</v>
      </c>
      <c r="F8" s="5">
        <v>34203</v>
      </c>
      <c r="G8" s="5">
        <v>123</v>
      </c>
      <c r="H8" s="5">
        <v>22</v>
      </c>
      <c r="I8" s="5">
        <v>4167</v>
      </c>
      <c r="J8" s="5">
        <v>2794</v>
      </c>
      <c r="K8" s="5">
        <v>2393</v>
      </c>
      <c r="L8" s="5">
        <v>556</v>
      </c>
      <c r="M8" s="5">
        <v>45183</v>
      </c>
      <c r="N8" s="5">
        <v>662</v>
      </c>
      <c r="O8" s="5">
        <v>1967</v>
      </c>
      <c r="P8" s="5">
        <v>17824</v>
      </c>
      <c r="Q8" s="5">
        <v>16062</v>
      </c>
      <c r="R8" s="5">
        <v>658</v>
      </c>
      <c r="S8" s="5">
        <v>20130</v>
      </c>
      <c r="T8" s="5">
        <v>46630</v>
      </c>
      <c r="U8" s="5">
        <v>3726</v>
      </c>
      <c r="V8" s="5">
        <v>31480</v>
      </c>
      <c r="W8" s="5">
        <v>7879</v>
      </c>
      <c r="X8" s="5">
        <v>93</v>
      </c>
      <c r="Y8" s="5">
        <v>512</v>
      </c>
      <c r="Z8" s="5">
        <v>516</v>
      </c>
      <c r="AA8" s="5">
        <v>0</v>
      </c>
      <c r="AB8" s="5">
        <v>5701</v>
      </c>
      <c r="AC8" s="5">
        <v>168</v>
      </c>
      <c r="AD8" s="5">
        <v>47</v>
      </c>
      <c r="AE8" s="5">
        <v>0</v>
      </c>
      <c r="AF8" s="5">
        <v>3550</v>
      </c>
      <c r="AG8" s="5">
        <v>23880</v>
      </c>
      <c r="AH8" s="5">
        <v>6033</v>
      </c>
      <c r="AI8" s="5">
        <v>0</v>
      </c>
      <c r="AJ8" s="5">
        <v>612</v>
      </c>
      <c r="AK8" s="5">
        <v>46187</v>
      </c>
      <c r="AL8" s="5">
        <v>3282</v>
      </c>
      <c r="AM8" s="5">
        <v>73418</v>
      </c>
      <c r="AN8" s="5">
        <v>0</v>
      </c>
      <c r="AO8" s="5">
        <v>63175</v>
      </c>
      <c r="AP8" s="5">
        <v>3596</v>
      </c>
      <c r="AQ8" s="5">
        <v>852</v>
      </c>
      <c r="AR8" s="5">
        <v>789</v>
      </c>
      <c r="AS8" s="5">
        <v>278</v>
      </c>
      <c r="AT8" s="5">
        <v>56</v>
      </c>
      <c r="AU8" s="5">
        <v>511</v>
      </c>
      <c r="AV8" s="5">
        <v>0</v>
      </c>
      <c r="AW8" s="5">
        <v>3994</v>
      </c>
      <c r="AX8" s="5">
        <v>38</v>
      </c>
      <c r="AY8" s="5">
        <v>5752</v>
      </c>
      <c r="AZ8" s="5">
        <v>5826</v>
      </c>
      <c r="BA8" s="5">
        <v>162</v>
      </c>
      <c r="BB8" s="5">
        <v>1219</v>
      </c>
      <c r="BC8" s="5">
        <v>44</v>
      </c>
      <c r="BD8" s="5">
        <v>1937</v>
      </c>
      <c r="BE8" s="5">
        <v>4981</v>
      </c>
      <c r="BF8" s="5">
        <v>1216</v>
      </c>
      <c r="BG8" s="5">
        <v>15038</v>
      </c>
      <c r="BH8" s="5">
        <v>13191</v>
      </c>
      <c r="BI8" s="5">
        <v>22</v>
      </c>
      <c r="BJ8" s="5">
        <v>162</v>
      </c>
      <c r="BK8" s="5">
        <v>19722</v>
      </c>
      <c r="BL8" s="5">
        <v>496</v>
      </c>
      <c r="BM8" s="5">
        <v>0</v>
      </c>
      <c r="BN8" s="5">
        <v>46</v>
      </c>
      <c r="BO8" s="5">
        <v>0</v>
      </c>
      <c r="BP8" s="5">
        <v>18874</v>
      </c>
      <c r="BQ8" s="5">
        <v>19426</v>
      </c>
      <c r="BR8" s="5">
        <v>221</v>
      </c>
      <c r="BS8" s="5">
        <v>33263</v>
      </c>
      <c r="BT8" s="5">
        <v>15392</v>
      </c>
    </row>
    <row r="9" spans="1:72" x14ac:dyDescent="0.2">
      <c r="A9" s="4">
        <v>44553</v>
      </c>
      <c r="B9" s="5">
        <v>1227</v>
      </c>
      <c r="C9" s="5">
        <v>0</v>
      </c>
      <c r="D9" s="5">
        <v>3493</v>
      </c>
      <c r="E9" s="5">
        <v>380</v>
      </c>
      <c r="F9" s="5">
        <v>33267</v>
      </c>
      <c r="G9" s="5">
        <v>116</v>
      </c>
      <c r="H9" s="5">
        <v>23</v>
      </c>
      <c r="I9" s="5">
        <v>4029</v>
      </c>
      <c r="J9" s="5">
        <v>2591</v>
      </c>
      <c r="K9" s="5">
        <v>2043</v>
      </c>
      <c r="L9" s="5">
        <v>535</v>
      </c>
      <c r="M9" s="5">
        <v>43579</v>
      </c>
      <c r="N9" s="5">
        <v>660</v>
      </c>
      <c r="O9" s="5">
        <v>1970</v>
      </c>
      <c r="P9" s="5">
        <v>17267</v>
      </c>
      <c r="Q9" s="5">
        <v>15543</v>
      </c>
      <c r="R9" s="5">
        <v>658</v>
      </c>
      <c r="S9" s="5">
        <v>19394</v>
      </c>
      <c r="T9" s="5">
        <v>44726</v>
      </c>
      <c r="U9" s="5">
        <v>3513</v>
      </c>
      <c r="V9" s="5">
        <v>30376</v>
      </c>
      <c r="W9" s="5">
        <v>7711</v>
      </c>
      <c r="X9" s="5">
        <v>97</v>
      </c>
      <c r="Y9" s="5">
        <v>505</v>
      </c>
      <c r="Z9" s="5">
        <v>453</v>
      </c>
      <c r="AA9" s="5">
        <v>0</v>
      </c>
      <c r="AB9" s="5">
        <v>5562</v>
      </c>
      <c r="AC9" s="5">
        <v>180</v>
      </c>
      <c r="AD9" s="5">
        <v>65</v>
      </c>
      <c r="AE9" s="5">
        <v>0</v>
      </c>
      <c r="AF9" s="5">
        <v>3319</v>
      </c>
      <c r="AG9" s="5">
        <v>23427</v>
      </c>
      <c r="AH9" s="5">
        <v>6208</v>
      </c>
      <c r="AI9" s="5">
        <v>0</v>
      </c>
      <c r="AJ9" s="5">
        <v>560</v>
      </c>
      <c r="AK9" s="5">
        <v>44755</v>
      </c>
      <c r="AL9" s="5">
        <v>3072</v>
      </c>
      <c r="AM9" s="5">
        <v>71549</v>
      </c>
      <c r="AN9" s="5">
        <v>0</v>
      </c>
      <c r="AO9" s="5">
        <v>60971</v>
      </c>
      <c r="AP9" s="5">
        <v>3611</v>
      </c>
      <c r="AQ9" s="5">
        <v>841</v>
      </c>
      <c r="AR9" s="5">
        <v>788</v>
      </c>
      <c r="AS9" s="5">
        <v>289</v>
      </c>
      <c r="AT9" s="5">
        <v>70</v>
      </c>
      <c r="AU9" s="5">
        <v>512</v>
      </c>
      <c r="AV9" s="5">
        <v>0</v>
      </c>
      <c r="AW9" s="5">
        <v>4053</v>
      </c>
      <c r="AX9" s="5">
        <v>0</v>
      </c>
      <c r="AY9" s="5">
        <v>5670</v>
      </c>
      <c r="AZ9" s="5">
        <v>5635</v>
      </c>
      <c r="BA9" s="5">
        <v>165</v>
      </c>
      <c r="BB9" s="5">
        <v>1227</v>
      </c>
      <c r="BC9" s="5">
        <v>48</v>
      </c>
      <c r="BD9" s="5">
        <v>1847</v>
      </c>
      <c r="BE9" s="5">
        <v>4843</v>
      </c>
      <c r="BF9" s="5">
        <v>1224</v>
      </c>
      <c r="BG9" s="5">
        <v>15077</v>
      </c>
      <c r="BH9" s="5">
        <v>13079</v>
      </c>
      <c r="BI9" s="5">
        <v>0</v>
      </c>
      <c r="BJ9" s="5">
        <v>165</v>
      </c>
      <c r="BK9" s="5">
        <v>19313</v>
      </c>
      <c r="BL9" s="5">
        <v>483</v>
      </c>
      <c r="BM9" s="5">
        <v>0</v>
      </c>
      <c r="BN9" s="5">
        <v>53</v>
      </c>
      <c r="BO9" s="5">
        <v>0</v>
      </c>
      <c r="BP9" s="5">
        <v>18562</v>
      </c>
      <c r="BQ9" s="5">
        <v>18705</v>
      </c>
      <c r="BR9" s="5">
        <v>280</v>
      </c>
      <c r="BS9" s="5">
        <v>31928</v>
      </c>
      <c r="BT9" s="5">
        <v>15158</v>
      </c>
    </row>
    <row r="10" spans="1:72" x14ac:dyDescent="0.2">
      <c r="A10" s="4">
        <v>44588</v>
      </c>
      <c r="B10" s="5">
        <v>310</v>
      </c>
      <c r="C10" s="5">
        <v>0</v>
      </c>
      <c r="D10" s="5">
        <v>3534</v>
      </c>
      <c r="E10" s="5">
        <v>458</v>
      </c>
      <c r="F10" s="5">
        <v>34121</v>
      </c>
      <c r="G10" s="5">
        <v>118</v>
      </c>
      <c r="H10" s="5">
        <v>23</v>
      </c>
      <c r="I10" s="5">
        <v>4126</v>
      </c>
      <c r="J10" s="5">
        <v>2522</v>
      </c>
      <c r="K10" s="5">
        <v>2134</v>
      </c>
      <c r="L10" s="5">
        <v>550</v>
      </c>
      <c r="M10" s="5">
        <v>42886</v>
      </c>
      <c r="N10" s="5">
        <v>656</v>
      </c>
      <c r="O10" s="5">
        <v>1923</v>
      </c>
      <c r="P10" s="5">
        <v>17247</v>
      </c>
      <c r="Q10" s="5">
        <v>16035</v>
      </c>
      <c r="R10" s="5">
        <v>704</v>
      </c>
      <c r="S10" s="5">
        <v>19695</v>
      </c>
      <c r="T10" s="5">
        <v>45788</v>
      </c>
      <c r="U10" s="5">
        <v>3743</v>
      </c>
      <c r="V10" s="5">
        <v>30850</v>
      </c>
      <c r="W10" s="5">
        <v>8162</v>
      </c>
      <c r="X10" s="5">
        <v>144</v>
      </c>
      <c r="Y10" s="5">
        <v>503</v>
      </c>
      <c r="Z10" s="5">
        <v>532</v>
      </c>
      <c r="AA10" s="5">
        <v>0</v>
      </c>
      <c r="AB10" s="5">
        <v>5715</v>
      </c>
      <c r="AC10" s="5">
        <v>185</v>
      </c>
      <c r="AD10" s="5">
        <v>69</v>
      </c>
      <c r="AE10" s="5">
        <v>0</v>
      </c>
      <c r="AF10" s="5">
        <v>3265</v>
      </c>
      <c r="AG10" s="5">
        <v>23725</v>
      </c>
      <c r="AH10" s="5">
        <v>6777</v>
      </c>
      <c r="AI10" s="5">
        <v>0</v>
      </c>
      <c r="AJ10" s="5">
        <v>561</v>
      </c>
      <c r="AK10" s="5">
        <v>44781</v>
      </c>
      <c r="AL10" s="5">
        <v>3032</v>
      </c>
      <c r="AM10" s="5">
        <v>71994</v>
      </c>
      <c r="AN10" s="5">
        <v>0</v>
      </c>
      <c r="AO10" s="5">
        <v>61418</v>
      </c>
      <c r="AP10" s="5">
        <v>3654</v>
      </c>
      <c r="AQ10" s="5">
        <v>832</v>
      </c>
      <c r="AR10" s="5">
        <v>752</v>
      </c>
      <c r="AS10" s="5">
        <v>301</v>
      </c>
      <c r="AT10" s="5">
        <v>96</v>
      </c>
      <c r="AU10" s="5">
        <v>541</v>
      </c>
      <c r="AV10" s="5">
        <v>0</v>
      </c>
      <c r="AW10" s="5">
        <v>4128</v>
      </c>
      <c r="AX10" s="5">
        <v>0</v>
      </c>
      <c r="AY10" s="5">
        <v>5671</v>
      </c>
      <c r="AZ10" s="5">
        <v>5854</v>
      </c>
      <c r="BA10" s="5">
        <v>155</v>
      </c>
      <c r="BB10" s="5">
        <v>1260</v>
      </c>
      <c r="BC10" s="5">
        <v>55</v>
      </c>
      <c r="BD10" s="5">
        <v>1870</v>
      </c>
      <c r="BE10" s="5">
        <v>4982</v>
      </c>
      <c r="BF10" s="5">
        <v>1235</v>
      </c>
      <c r="BG10" s="5">
        <v>15772</v>
      </c>
      <c r="BH10" s="5">
        <v>14114</v>
      </c>
      <c r="BI10" s="5">
        <v>0</v>
      </c>
      <c r="BJ10" s="5">
        <v>168</v>
      </c>
      <c r="BK10" s="5">
        <v>19618</v>
      </c>
      <c r="BL10" s="5">
        <v>502</v>
      </c>
      <c r="BM10" s="5">
        <v>20</v>
      </c>
      <c r="BN10" s="5">
        <v>60</v>
      </c>
      <c r="BO10" s="5">
        <v>0</v>
      </c>
      <c r="BP10" s="5">
        <v>18936</v>
      </c>
      <c r="BQ10" s="5">
        <v>18699</v>
      </c>
      <c r="BR10" s="5">
        <v>243</v>
      </c>
      <c r="BS10" s="5">
        <v>32292</v>
      </c>
      <c r="BT10" s="5">
        <v>15413</v>
      </c>
    </row>
    <row r="11" spans="1:72" x14ac:dyDescent="0.2">
      <c r="A11" s="4">
        <v>44616</v>
      </c>
      <c r="B11" s="5">
        <v>320</v>
      </c>
      <c r="C11" s="5">
        <v>0</v>
      </c>
      <c r="D11" s="5">
        <v>3322</v>
      </c>
      <c r="E11" s="5">
        <v>422</v>
      </c>
      <c r="F11" s="5">
        <v>34040</v>
      </c>
      <c r="G11" s="5">
        <v>113</v>
      </c>
      <c r="H11" s="5">
        <v>22</v>
      </c>
      <c r="I11" s="5">
        <v>4145</v>
      </c>
      <c r="J11" s="5">
        <v>2477</v>
      </c>
      <c r="K11" s="5">
        <v>2120</v>
      </c>
      <c r="L11" s="5">
        <v>541</v>
      </c>
      <c r="M11" s="5">
        <v>42885</v>
      </c>
      <c r="N11" s="5">
        <v>637</v>
      </c>
      <c r="O11" s="5">
        <v>1939</v>
      </c>
      <c r="P11" s="5">
        <v>17175</v>
      </c>
      <c r="Q11" s="5">
        <v>16281</v>
      </c>
      <c r="R11" s="5">
        <v>692</v>
      </c>
      <c r="S11" s="5">
        <v>20015</v>
      </c>
      <c r="T11" s="5">
        <v>46219</v>
      </c>
      <c r="U11" s="5">
        <v>3771</v>
      </c>
      <c r="V11" s="5">
        <v>31003</v>
      </c>
      <c r="W11" s="5">
        <v>8258</v>
      </c>
      <c r="X11" s="5">
        <v>175</v>
      </c>
      <c r="Y11" s="5">
        <v>498</v>
      </c>
      <c r="Z11" s="5">
        <v>571</v>
      </c>
      <c r="AA11" s="5">
        <v>0</v>
      </c>
      <c r="AB11" s="5">
        <v>5593</v>
      </c>
      <c r="AC11" s="5">
        <v>188</v>
      </c>
      <c r="AD11" s="5">
        <v>48</v>
      </c>
      <c r="AE11" s="5">
        <v>0</v>
      </c>
      <c r="AF11" s="5">
        <v>3346</v>
      </c>
      <c r="AG11" s="5">
        <v>23857</v>
      </c>
      <c r="AH11" s="5">
        <v>6936</v>
      </c>
      <c r="AI11" s="5">
        <v>0</v>
      </c>
      <c r="AJ11" s="5">
        <v>568</v>
      </c>
      <c r="AK11" s="5">
        <v>44389</v>
      </c>
      <c r="AL11" s="5">
        <v>3025</v>
      </c>
      <c r="AM11" s="5">
        <v>71925</v>
      </c>
      <c r="AN11" s="5">
        <v>0</v>
      </c>
      <c r="AO11" s="5">
        <v>61925</v>
      </c>
      <c r="AP11" s="5">
        <v>3849</v>
      </c>
      <c r="AQ11" s="5">
        <v>834</v>
      </c>
      <c r="AR11" s="5">
        <v>700</v>
      </c>
      <c r="AS11" s="5">
        <v>294</v>
      </c>
      <c r="AT11" s="5">
        <v>47</v>
      </c>
      <c r="AU11" s="5">
        <v>527</v>
      </c>
      <c r="AV11" s="5">
        <v>0</v>
      </c>
      <c r="AW11" s="5">
        <v>4187</v>
      </c>
      <c r="AX11" s="5">
        <v>0</v>
      </c>
      <c r="AY11" s="5">
        <v>5806</v>
      </c>
      <c r="AZ11" s="5">
        <v>5407</v>
      </c>
      <c r="BA11" s="5">
        <v>144</v>
      </c>
      <c r="BB11" s="5">
        <v>1267</v>
      </c>
      <c r="BC11" s="5">
        <v>54</v>
      </c>
      <c r="BD11" s="5">
        <v>1924</v>
      </c>
      <c r="BE11" s="5">
        <v>5166</v>
      </c>
      <c r="BF11" s="5">
        <v>1246</v>
      </c>
      <c r="BG11" s="5">
        <v>16571</v>
      </c>
      <c r="BH11" s="5">
        <v>14162</v>
      </c>
      <c r="BI11" s="5">
        <v>20</v>
      </c>
      <c r="BJ11" s="5">
        <v>171</v>
      </c>
      <c r="BK11" s="5">
        <v>19688</v>
      </c>
      <c r="BL11" s="5">
        <v>525</v>
      </c>
      <c r="BM11" s="5">
        <v>26</v>
      </c>
      <c r="BN11" s="5">
        <v>54</v>
      </c>
      <c r="BO11" s="5">
        <v>0</v>
      </c>
      <c r="BP11" s="5">
        <v>19145</v>
      </c>
      <c r="BQ11" s="5">
        <v>18448</v>
      </c>
      <c r="BR11" s="5">
        <v>232</v>
      </c>
      <c r="BS11" s="5">
        <v>32020</v>
      </c>
      <c r="BT11" s="5">
        <v>14709</v>
      </c>
    </row>
    <row r="12" spans="1:72" x14ac:dyDescent="0.2">
      <c r="A12" s="4">
        <v>44651</v>
      </c>
      <c r="B12" s="5">
        <v>318</v>
      </c>
      <c r="C12" s="5">
        <v>33</v>
      </c>
      <c r="D12" s="5">
        <v>2902</v>
      </c>
      <c r="E12" s="5">
        <v>379</v>
      </c>
      <c r="F12" s="5">
        <v>33904</v>
      </c>
      <c r="G12" s="5">
        <v>112</v>
      </c>
      <c r="H12" s="5">
        <v>90</v>
      </c>
      <c r="I12" s="5">
        <v>4257</v>
      </c>
      <c r="J12" s="5">
        <v>2553</v>
      </c>
      <c r="K12" s="5">
        <v>2150</v>
      </c>
      <c r="L12" s="5">
        <v>533</v>
      </c>
      <c r="M12" s="5">
        <v>42776</v>
      </c>
      <c r="N12" s="5">
        <v>627</v>
      </c>
      <c r="O12" s="5">
        <v>1923</v>
      </c>
      <c r="P12" s="5">
        <v>17691</v>
      </c>
      <c r="Q12" s="5">
        <v>16420</v>
      </c>
      <c r="R12" s="5">
        <v>740</v>
      </c>
      <c r="S12" s="5">
        <v>20252</v>
      </c>
      <c r="T12" s="5">
        <v>45536</v>
      </c>
      <c r="U12" s="5">
        <v>3727</v>
      </c>
      <c r="V12" s="5">
        <v>30878</v>
      </c>
      <c r="W12" s="5">
        <v>8352</v>
      </c>
      <c r="X12" s="5">
        <v>132</v>
      </c>
      <c r="Y12" s="5">
        <v>485</v>
      </c>
      <c r="Z12" s="5">
        <v>637</v>
      </c>
      <c r="AA12" s="5">
        <v>0</v>
      </c>
      <c r="AB12" s="5">
        <v>5485</v>
      </c>
      <c r="AC12" s="5">
        <v>206</v>
      </c>
      <c r="AD12" s="5">
        <v>56</v>
      </c>
      <c r="AE12" s="5">
        <v>0</v>
      </c>
      <c r="AF12" s="5">
        <v>3417</v>
      </c>
      <c r="AG12" s="5">
        <v>23783</v>
      </c>
      <c r="AH12" s="5">
        <v>7221</v>
      </c>
      <c r="AI12" s="5">
        <v>0</v>
      </c>
      <c r="AJ12" s="5">
        <v>546</v>
      </c>
      <c r="AK12" s="5">
        <v>44083</v>
      </c>
      <c r="AL12" s="5">
        <v>2879</v>
      </c>
      <c r="AM12" s="5">
        <v>71759</v>
      </c>
      <c r="AN12" s="5">
        <v>0</v>
      </c>
      <c r="AO12" s="5">
        <v>60633</v>
      </c>
      <c r="AP12" s="5">
        <v>3955</v>
      </c>
      <c r="AQ12" s="5">
        <v>845</v>
      </c>
      <c r="AR12" s="5">
        <v>707</v>
      </c>
      <c r="AS12" s="5">
        <v>289</v>
      </c>
      <c r="AT12" s="5">
        <v>56</v>
      </c>
      <c r="AU12" s="5">
        <v>522</v>
      </c>
      <c r="AV12" s="5">
        <v>0</v>
      </c>
      <c r="AW12" s="5">
        <v>4281</v>
      </c>
      <c r="AX12" s="5">
        <v>0</v>
      </c>
      <c r="AY12" s="5">
        <v>5898</v>
      </c>
      <c r="AZ12" s="5">
        <v>5532</v>
      </c>
      <c r="BA12" s="5">
        <v>154</v>
      </c>
      <c r="BB12" s="5">
        <v>1276</v>
      </c>
      <c r="BC12" s="5">
        <v>70</v>
      </c>
      <c r="BD12" s="5">
        <v>1986</v>
      </c>
      <c r="BE12" s="5">
        <v>5183</v>
      </c>
      <c r="BF12" s="5">
        <v>1285</v>
      </c>
      <c r="BG12" s="5">
        <v>17241</v>
      </c>
      <c r="BH12" s="5">
        <v>14093</v>
      </c>
      <c r="BI12" s="5">
        <v>23</v>
      </c>
      <c r="BJ12" s="5">
        <v>164</v>
      </c>
      <c r="BK12" s="5">
        <v>19919</v>
      </c>
      <c r="BL12" s="5">
        <v>532</v>
      </c>
      <c r="BM12" s="5">
        <v>22</v>
      </c>
      <c r="BN12" s="5">
        <v>59</v>
      </c>
      <c r="BO12" s="5">
        <v>0</v>
      </c>
      <c r="BP12" s="5">
        <v>18632</v>
      </c>
      <c r="BQ12" s="5">
        <v>17990</v>
      </c>
      <c r="BR12" s="5">
        <v>187</v>
      </c>
      <c r="BS12" s="5">
        <v>32058</v>
      </c>
      <c r="BT12" s="5">
        <v>14624</v>
      </c>
    </row>
    <row r="13" spans="1:72" x14ac:dyDescent="0.2">
      <c r="A13" s="4">
        <v>44679</v>
      </c>
      <c r="B13" s="5">
        <v>317</v>
      </c>
      <c r="C13" s="5">
        <v>51</v>
      </c>
      <c r="D13" s="5">
        <v>2689</v>
      </c>
      <c r="E13" s="5">
        <v>402</v>
      </c>
      <c r="F13" s="5">
        <v>33143</v>
      </c>
      <c r="G13" s="5">
        <v>114</v>
      </c>
      <c r="H13" s="5">
        <v>68</v>
      </c>
      <c r="I13" s="5">
        <v>4371</v>
      </c>
      <c r="J13" s="5">
        <v>2528</v>
      </c>
      <c r="K13" s="5">
        <v>2155</v>
      </c>
      <c r="L13" s="5">
        <v>569</v>
      </c>
      <c r="M13" s="5">
        <v>43237</v>
      </c>
      <c r="N13" s="5">
        <v>598</v>
      </c>
      <c r="O13" s="5">
        <v>1929</v>
      </c>
      <c r="P13" s="5">
        <v>17909</v>
      </c>
      <c r="Q13" s="5">
        <v>16433</v>
      </c>
      <c r="R13" s="5">
        <v>788</v>
      </c>
      <c r="S13" s="5">
        <v>20782</v>
      </c>
      <c r="T13" s="5">
        <v>44973</v>
      </c>
      <c r="U13" s="5">
        <v>3759</v>
      </c>
      <c r="V13" s="5">
        <v>30716</v>
      </c>
      <c r="W13" s="5">
        <v>8390</v>
      </c>
      <c r="X13" s="5">
        <v>123</v>
      </c>
      <c r="Y13" s="5">
        <v>484</v>
      </c>
      <c r="Z13" s="5">
        <v>671</v>
      </c>
      <c r="AA13" s="5">
        <v>0</v>
      </c>
      <c r="AB13" s="5">
        <v>5270</v>
      </c>
      <c r="AC13" s="5">
        <v>195</v>
      </c>
      <c r="AD13" s="5">
        <v>45</v>
      </c>
      <c r="AE13" s="5">
        <v>0</v>
      </c>
      <c r="AF13" s="5">
        <v>3486</v>
      </c>
      <c r="AG13" s="5">
        <v>24164</v>
      </c>
      <c r="AH13" s="5">
        <v>7459</v>
      </c>
      <c r="AI13" s="5">
        <v>0</v>
      </c>
      <c r="AJ13" s="5">
        <v>630</v>
      </c>
      <c r="AK13" s="5">
        <v>43966</v>
      </c>
      <c r="AL13" s="5">
        <v>2785</v>
      </c>
      <c r="AM13" s="5">
        <v>71759</v>
      </c>
      <c r="AN13" s="5">
        <v>0</v>
      </c>
      <c r="AO13" s="5">
        <v>59543</v>
      </c>
      <c r="AP13" s="5">
        <v>4065</v>
      </c>
      <c r="AQ13" s="5">
        <v>883</v>
      </c>
      <c r="AR13" s="5">
        <v>714</v>
      </c>
      <c r="AS13" s="5">
        <v>300</v>
      </c>
      <c r="AT13" s="5">
        <v>55</v>
      </c>
      <c r="AU13" s="5">
        <v>501</v>
      </c>
      <c r="AV13" s="5">
        <v>0</v>
      </c>
      <c r="AW13" s="5">
        <v>4397</v>
      </c>
      <c r="AX13" s="5">
        <v>0</v>
      </c>
      <c r="AY13" s="5">
        <v>5830</v>
      </c>
      <c r="AZ13" s="5">
        <v>5609</v>
      </c>
      <c r="BA13" s="5">
        <v>141</v>
      </c>
      <c r="BB13" s="5">
        <v>1348</v>
      </c>
      <c r="BC13" s="5">
        <v>55</v>
      </c>
      <c r="BD13" s="5">
        <v>1987</v>
      </c>
      <c r="BE13" s="5">
        <v>5289</v>
      </c>
      <c r="BF13" s="5">
        <v>1283</v>
      </c>
      <c r="BG13" s="5">
        <v>17728</v>
      </c>
      <c r="BH13" s="5">
        <v>14095</v>
      </c>
      <c r="BI13" s="5">
        <v>27</v>
      </c>
      <c r="BJ13" s="5">
        <v>161</v>
      </c>
      <c r="BK13" s="5">
        <v>19917</v>
      </c>
      <c r="BL13" s="5">
        <v>517</v>
      </c>
      <c r="BM13" s="5">
        <v>38</v>
      </c>
      <c r="BN13" s="5">
        <v>58</v>
      </c>
      <c r="BO13" s="5">
        <v>0</v>
      </c>
      <c r="BP13" s="5">
        <v>18893</v>
      </c>
      <c r="BQ13" s="5">
        <v>17898</v>
      </c>
      <c r="BR13" s="5">
        <v>194</v>
      </c>
      <c r="BS13" s="5">
        <v>31679</v>
      </c>
      <c r="BT13" s="5">
        <v>14608</v>
      </c>
    </row>
    <row r="14" spans="1:72" x14ac:dyDescent="0.2">
      <c r="A14" s="4">
        <v>44707</v>
      </c>
      <c r="B14" s="5">
        <v>333</v>
      </c>
      <c r="C14" s="5">
        <v>79</v>
      </c>
      <c r="D14" s="5">
        <v>2448</v>
      </c>
      <c r="E14" s="5">
        <v>467</v>
      </c>
      <c r="F14" s="5">
        <v>33460</v>
      </c>
      <c r="G14" s="5">
        <v>115</v>
      </c>
      <c r="H14" s="5">
        <v>64</v>
      </c>
      <c r="I14" s="5">
        <v>4413</v>
      </c>
      <c r="J14" s="5">
        <v>2477</v>
      </c>
      <c r="K14" s="5">
        <v>2168</v>
      </c>
      <c r="L14" s="5">
        <v>555</v>
      </c>
      <c r="M14" s="5">
        <v>42818</v>
      </c>
      <c r="N14" s="5">
        <v>1081</v>
      </c>
      <c r="O14" s="5">
        <v>1948</v>
      </c>
      <c r="P14" s="5">
        <v>18767</v>
      </c>
      <c r="Q14" s="5">
        <v>16397</v>
      </c>
      <c r="R14" s="5">
        <v>733</v>
      </c>
      <c r="S14" s="5">
        <v>20978</v>
      </c>
      <c r="T14" s="5">
        <v>44675</v>
      </c>
      <c r="U14" s="5">
        <v>3654</v>
      </c>
      <c r="V14" s="5">
        <v>31120</v>
      </c>
      <c r="W14" s="5">
        <v>8561</v>
      </c>
      <c r="X14" s="5">
        <v>115</v>
      </c>
      <c r="Y14" s="5">
        <v>471</v>
      </c>
      <c r="Z14" s="5">
        <v>707</v>
      </c>
      <c r="AA14" s="5">
        <v>0</v>
      </c>
      <c r="AB14" s="5">
        <v>5080</v>
      </c>
      <c r="AC14" s="5">
        <v>248</v>
      </c>
      <c r="AD14" s="5">
        <v>41</v>
      </c>
      <c r="AE14" s="5">
        <v>0</v>
      </c>
      <c r="AF14" s="5">
        <v>3508</v>
      </c>
      <c r="AG14" s="5">
        <v>24136</v>
      </c>
      <c r="AH14" s="5">
        <v>7849</v>
      </c>
      <c r="AI14" s="5">
        <v>0</v>
      </c>
      <c r="AJ14" s="5">
        <v>553</v>
      </c>
      <c r="AK14" s="5">
        <v>44059</v>
      </c>
      <c r="AL14" s="5">
        <v>2694</v>
      </c>
      <c r="AM14" s="5">
        <v>70331</v>
      </c>
      <c r="AN14" s="5">
        <v>0</v>
      </c>
      <c r="AO14" s="5">
        <v>58904</v>
      </c>
      <c r="AP14" s="5">
        <v>3971</v>
      </c>
      <c r="AQ14" s="5">
        <v>908</v>
      </c>
      <c r="AR14" s="5">
        <v>749</v>
      </c>
      <c r="AS14" s="5">
        <v>283</v>
      </c>
      <c r="AT14" s="5">
        <v>62</v>
      </c>
      <c r="AU14" s="5">
        <v>486</v>
      </c>
      <c r="AV14" s="5">
        <v>0</v>
      </c>
      <c r="AW14" s="5">
        <v>4379</v>
      </c>
      <c r="AX14" s="5">
        <v>0</v>
      </c>
      <c r="AY14" s="5">
        <v>5909</v>
      </c>
      <c r="AZ14" s="5">
        <v>5742</v>
      </c>
      <c r="BA14" s="5">
        <v>135</v>
      </c>
      <c r="BB14" s="5">
        <v>1337</v>
      </c>
      <c r="BC14" s="5">
        <v>51</v>
      </c>
      <c r="BD14" s="5">
        <v>2010</v>
      </c>
      <c r="BE14" s="5">
        <v>5259</v>
      </c>
      <c r="BF14" s="5">
        <v>1304</v>
      </c>
      <c r="BG14" s="5">
        <v>17813</v>
      </c>
      <c r="BH14" s="5">
        <v>14253</v>
      </c>
      <c r="BI14" s="5">
        <v>22</v>
      </c>
      <c r="BJ14" s="5">
        <v>166</v>
      </c>
      <c r="BK14" s="5">
        <v>19875</v>
      </c>
      <c r="BL14" s="5">
        <v>529</v>
      </c>
      <c r="BM14" s="5">
        <v>36</v>
      </c>
      <c r="BN14" s="5">
        <v>53</v>
      </c>
      <c r="BO14" s="5">
        <v>0</v>
      </c>
      <c r="BP14" s="5">
        <v>19023</v>
      </c>
      <c r="BQ14" s="5">
        <v>18077</v>
      </c>
      <c r="BR14" s="5">
        <v>212</v>
      </c>
      <c r="BS14" s="5">
        <v>31403</v>
      </c>
      <c r="BT14" s="5">
        <v>14400</v>
      </c>
    </row>
    <row r="15" spans="1:72" x14ac:dyDescent="0.2">
      <c r="A15" s="4">
        <v>44742</v>
      </c>
      <c r="B15" s="5">
        <v>317</v>
      </c>
      <c r="C15" s="5">
        <v>72</v>
      </c>
      <c r="D15" s="5">
        <v>2035</v>
      </c>
      <c r="E15" s="5">
        <v>419</v>
      </c>
      <c r="F15" s="5">
        <v>32789</v>
      </c>
      <c r="G15" s="5">
        <v>123</v>
      </c>
      <c r="H15" s="5">
        <v>32</v>
      </c>
      <c r="I15" s="5">
        <v>4418</v>
      </c>
      <c r="J15" s="5">
        <v>2441</v>
      </c>
      <c r="K15" s="5">
        <v>2260</v>
      </c>
      <c r="L15" s="5">
        <v>551</v>
      </c>
      <c r="M15" s="5">
        <v>43119</v>
      </c>
      <c r="N15" s="5">
        <v>1094</v>
      </c>
      <c r="O15" s="5">
        <v>2031</v>
      </c>
      <c r="P15" s="5">
        <v>19068</v>
      </c>
      <c r="Q15" s="5">
        <v>16343</v>
      </c>
      <c r="R15" s="5">
        <v>722</v>
      </c>
      <c r="S15" s="5">
        <v>20989</v>
      </c>
      <c r="T15" s="5">
        <v>44196</v>
      </c>
      <c r="U15" s="5">
        <v>3654</v>
      </c>
      <c r="V15" s="5">
        <v>32976</v>
      </c>
      <c r="W15" s="5">
        <v>8836</v>
      </c>
      <c r="X15" s="5">
        <v>120</v>
      </c>
      <c r="Y15" s="5">
        <v>457</v>
      </c>
      <c r="Z15" s="5">
        <v>756</v>
      </c>
      <c r="AA15" s="5">
        <v>0</v>
      </c>
      <c r="AB15" s="5">
        <v>4759</v>
      </c>
      <c r="AC15" s="5">
        <v>246</v>
      </c>
      <c r="AD15" s="5">
        <v>47</v>
      </c>
      <c r="AE15" s="5">
        <v>0</v>
      </c>
      <c r="AF15" s="5">
        <v>3572</v>
      </c>
      <c r="AG15" s="5">
        <v>24158</v>
      </c>
      <c r="AH15" s="5">
        <v>8307</v>
      </c>
      <c r="AI15" s="5">
        <v>0</v>
      </c>
      <c r="AJ15" s="5">
        <v>605</v>
      </c>
      <c r="AK15" s="5">
        <v>43537</v>
      </c>
      <c r="AL15" s="5">
        <v>2697</v>
      </c>
      <c r="AM15" s="5">
        <v>70646</v>
      </c>
      <c r="AN15" s="5">
        <v>0</v>
      </c>
      <c r="AO15" s="5">
        <v>57531</v>
      </c>
      <c r="AP15" s="5">
        <v>4100</v>
      </c>
      <c r="AQ15" s="5">
        <v>932</v>
      </c>
      <c r="AR15" s="5">
        <v>769</v>
      </c>
      <c r="AS15" s="5">
        <v>300</v>
      </c>
      <c r="AT15" s="5">
        <v>62</v>
      </c>
      <c r="AU15" s="5">
        <v>466</v>
      </c>
      <c r="AV15" s="5">
        <v>0</v>
      </c>
      <c r="AW15" s="5">
        <v>4446</v>
      </c>
      <c r="AX15" s="5">
        <v>0</v>
      </c>
      <c r="AY15" s="5">
        <v>5864</v>
      </c>
      <c r="AZ15" s="5">
        <v>5749</v>
      </c>
      <c r="BA15" s="5">
        <v>130</v>
      </c>
      <c r="BB15" s="5">
        <v>1271</v>
      </c>
      <c r="BC15" s="5">
        <v>52</v>
      </c>
      <c r="BD15" s="5">
        <v>2037</v>
      </c>
      <c r="BE15" s="5">
        <v>5291</v>
      </c>
      <c r="BF15" s="5">
        <v>1312</v>
      </c>
      <c r="BG15" s="5">
        <v>18181</v>
      </c>
      <c r="BH15" s="5">
        <v>13701</v>
      </c>
      <c r="BI15" s="5">
        <v>26</v>
      </c>
      <c r="BJ15" s="5">
        <v>166</v>
      </c>
      <c r="BK15" s="5">
        <v>19787</v>
      </c>
      <c r="BL15" s="5">
        <v>549</v>
      </c>
      <c r="BM15" s="5">
        <v>32</v>
      </c>
      <c r="BN15" s="5">
        <v>39</v>
      </c>
      <c r="BO15" s="5">
        <v>0</v>
      </c>
      <c r="BP15" s="5">
        <v>19219</v>
      </c>
      <c r="BQ15" s="5">
        <v>17884</v>
      </c>
      <c r="BR15" s="5">
        <v>187</v>
      </c>
      <c r="BS15" s="5">
        <v>30683</v>
      </c>
      <c r="BT15" s="5">
        <v>14741</v>
      </c>
    </row>
    <row r="16" spans="1:72" x14ac:dyDescent="0.2">
      <c r="A16" s="4">
        <v>44770</v>
      </c>
      <c r="B16" s="5">
        <v>374</v>
      </c>
      <c r="C16" s="5">
        <v>0</v>
      </c>
      <c r="D16" s="5">
        <v>1692</v>
      </c>
      <c r="E16" s="5">
        <v>415</v>
      </c>
      <c r="F16" s="5">
        <v>33376</v>
      </c>
      <c r="G16" s="5">
        <v>125</v>
      </c>
      <c r="H16" s="5">
        <v>0</v>
      </c>
      <c r="I16" s="5">
        <v>4387</v>
      </c>
      <c r="J16" s="5">
        <v>2420</v>
      </c>
      <c r="K16" s="5">
        <v>2194</v>
      </c>
      <c r="L16" s="5">
        <v>527</v>
      </c>
      <c r="M16" s="5">
        <v>43722</v>
      </c>
      <c r="N16" s="5">
        <v>1117</v>
      </c>
      <c r="O16" s="5">
        <v>2093</v>
      </c>
      <c r="P16" s="5">
        <v>19744</v>
      </c>
      <c r="Q16" s="5">
        <v>16774</v>
      </c>
      <c r="R16" s="5">
        <v>828</v>
      </c>
      <c r="S16" s="5">
        <v>21175</v>
      </c>
      <c r="T16" s="5">
        <v>43861</v>
      </c>
      <c r="U16" s="5">
        <v>3838</v>
      </c>
      <c r="V16" s="5">
        <v>32401</v>
      </c>
      <c r="W16" s="5">
        <v>8999</v>
      </c>
      <c r="X16" s="5">
        <v>125</v>
      </c>
      <c r="Y16" s="5">
        <v>446</v>
      </c>
      <c r="Z16" s="5">
        <v>771</v>
      </c>
      <c r="AA16" s="5">
        <v>0</v>
      </c>
      <c r="AB16" s="5">
        <v>4610</v>
      </c>
      <c r="AC16" s="5">
        <v>231</v>
      </c>
      <c r="AD16" s="5">
        <v>39</v>
      </c>
      <c r="AE16" s="5">
        <v>0</v>
      </c>
      <c r="AF16" s="5">
        <v>3680</v>
      </c>
      <c r="AG16" s="5">
        <v>24421</v>
      </c>
      <c r="AH16" s="5">
        <v>8829</v>
      </c>
      <c r="AI16" s="5">
        <v>0</v>
      </c>
      <c r="AJ16" s="5">
        <v>664</v>
      </c>
      <c r="AK16" s="5">
        <v>43162</v>
      </c>
      <c r="AL16" s="5">
        <v>2673</v>
      </c>
      <c r="AM16" s="5">
        <v>71011</v>
      </c>
      <c r="AN16" s="5">
        <v>0</v>
      </c>
      <c r="AO16" s="5">
        <v>58039</v>
      </c>
      <c r="AP16" s="5">
        <v>4161</v>
      </c>
      <c r="AQ16" s="5">
        <v>975</v>
      </c>
      <c r="AR16" s="5">
        <v>749</v>
      </c>
      <c r="AS16" s="5">
        <v>303</v>
      </c>
      <c r="AT16" s="5">
        <v>61</v>
      </c>
      <c r="AU16" s="5">
        <v>441</v>
      </c>
      <c r="AV16" s="5">
        <v>0</v>
      </c>
      <c r="AW16" s="5">
        <v>4395</v>
      </c>
      <c r="AX16" s="5">
        <v>0</v>
      </c>
      <c r="AY16" s="5">
        <v>5739</v>
      </c>
      <c r="AZ16" s="5">
        <v>5584</v>
      </c>
      <c r="BA16" s="5">
        <v>86</v>
      </c>
      <c r="BB16" s="5">
        <v>1263</v>
      </c>
      <c r="BC16" s="5">
        <v>53</v>
      </c>
      <c r="BD16" s="5">
        <v>1985</v>
      </c>
      <c r="BE16" s="5">
        <v>5283</v>
      </c>
      <c r="BF16" s="5">
        <v>1245</v>
      </c>
      <c r="BG16" s="5">
        <v>18192</v>
      </c>
      <c r="BH16" s="5">
        <v>14111</v>
      </c>
      <c r="BI16" s="5">
        <v>23</v>
      </c>
      <c r="BJ16" s="5">
        <v>168</v>
      </c>
      <c r="BK16" s="5">
        <v>20067</v>
      </c>
      <c r="BL16" s="5">
        <v>564</v>
      </c>
      <c r="BM16" s="5">
        <v>26</v>
      </c>
      <c r="BN16" s="5">
        <v>48</v>
      </c>
      <c r="BO16" s="5">
        <v>0</v>
      </c>
      <c r="BP16" s="5">
        <v>19568</v>
      </c>
      <c r="BQ16" s="5">
        <v>18210</v>
      </c>
      <c r="BR16" s="5">
        <v>178</v>
      </c>
      <c r="BS16" s="5">
        <v>30600</v>
      </c>
      <c r="BT16" s="5">
        <v>15015</v>
      </c>
    </row>
    <row r="17" spans="1:72" x14ac:dyDescent="0.2">
      <c r="A17" s="4">
        <v>44798</v>
      </c>
      <c r="B17" s="5">
        <v>387</v>
      </c>
      <c r="C17" s="5">
        <v>0</v>
      </c>
      <c r="D17" s="5">
        <v>1669</v>
      </c>
      <c r="E17" s="5">
        <v>463</v>
      </c>
      <c r="F17" s="5">
        <v>33529</v>
      </c>
      <c r="G17" s="5">
        <v>123</v>
      </c>
      <c r="H17" s="5">
        <v>0</v>
      </c>
      <c r="I17" s="5">
        <v>4436</v>
      </c>
      <c r="J17" s="5">
        <v>2431</v>
      </c>
      <c r="K17" s="5">
        <v>2128</v>
      </c>
      <c r="L17" s="5">
        <v>556</v>
      </c>
      <c r="M17" s="5">
        <v>44254</v>
      </c>
      <c r="N17" s="5">
        <v>1110</v>
      </c>
      <c r="O17" s="5">
        <v>2094</v>
      </c>
      <c r="P17" s="5">
        <v>20066</v>
      </c>
      <c r="Q17" s="5">
        <v>16707</v>
      </c>
      <c r="R17" s="5">
        <v>841</v>
      </c>
      <c r="S17" s="5">
        <v>21606</v>
      </c>
      <c r="T17" s="5">
        <v>44038</v>
      </c>
      <c r="U17" s="5">
        <v>3849</v>
      </c>
      <c r="V17" s="5">
        <v>31644</v>
      </c>
      <c r="W17" s="5">
        <v>9131</v>
      </c>
      <c r="X17" s="5">
        <v>128</v>
      </c>
      <c r="Y17" s="5">
        <v>440</v>
      </c>
      <c r="Z17" s="5">
        <v>822</v>
      </c>
      <c r="AA17" s="5">
        <v>0</v>
      </c>
      <c r="AB17" s="5">
        <v>4444</v>
      </c>
      <c r="AC17" s="5">
        <v>226</v>
      </c>
      <c r="AD17" s="5">
        <v>51</v>
      </c>
      <c r="AE17" s="5">
        <v>0</v>
      </c>
      <c r="AF17" s="5">
        <v>3665</v>
      </c>
      <c r="AG17" s="5">
        <v>24894</v>
      </c>
      <c r="AH17" s="5">
        <v>8953</v>
      </c>
      <c r="AI17" s="5">
        <v>0</v>
      </c>
      <c r="AJ17" s="5">
        <v>621</v>
      </c>
      <c r="AK17" s="5">
        <v>42957</v>
      </c>
      <c r="AL17" s="5">
        <v>2658</v>
      </c>
      <c r="AM17" s="5">
        <v>71693</v>
      </c>
      <c r="AN17" s="5">
        <v>0</v>
      </c>
      <c r="AO17" s="5">
        <v>56417</v>
      </c>
      <c r="AP17" s="5">
        <v>4049</v>
      </c>
      <c r="AQ17" s="5">
        <v>945</v>
      </c>
      <c r="AR17" s="5">
        <v>697</v>
      </c>
      <c r="AS17" s="5">
        <v>287</v>
      </c>
      <c r="AT17" s="5">
        <v>73</v>
      </c>
      <c r="AU17" s="5">
        <v>457</v>
      </c>
      <c r="AV17" s="5">
        <v>0</v>
      </c>
      <c r="AW17" s="5">
        <v>4323</v>
      </c>
      <c r="AX17" s="5">
        <v>0</v>
      </c>
      <c r="AY17" s="5">
        <v>6704</v>
      </c>
      <c r="AZ17" s="5">
        <v>5657</v>
      </c>
      <c r="BA17" s="5">
        <v>74</v>
      </c>
      <c r="BB17" s="5">
        <v>1197</v>
      </c>
      <c r="BC17" s="5">
        <v>66</v>
      </c>
      <c r="BD17" s="5">
        <v>1997</v>
      </c>
      <c r="BE17" s="5">
        <v>5314</v>
      </c>
      <c r="BF17" s="5">
        <v>1235</v>
      </c>
      <c r="BG17" s="5">
        <v>18272</v>
      </c>
      <c r="BH17" s="5">
        <v>14407</v>
      </c>
      <c r="BI17" s="5">
        <v>0</v>
      </c>
      <c r="BJ17" s="5">
        <v>171</v>
      </c>
      <c r="BK17" s="5">
        <v>20638</v>
      </c>
      <c r="BL17" s="5">
        <v>574</v>
      </c>
      <c r="BM17" s="5">
        <v>0</v>
      </c>
      <c r="BN17" s="5">
        <v>45</v>
      </c>
      <c r="BO17" s="5">
        <v>23</v>
      </c>
      <c r="BP17" s="5">
        <v>19451</v>
      </c>
      <c r="BQ17" s="5">
        <v>18256</v>
      </c>
      <c r="BR17" s="5">
        <v>198</v>
      </c>
      <c r="BS17" s="5">
        <v>30106</v>
      </c>
      <c r="BT17" s="5">
        <v>15210</v>
      </c>
    </row>
    <row r="18" spans="1:72" x14ac:dyDescent="0.2">
      <c r="A18" s="4">
        <v>44833</v>
      </c>
      <c r="B18" s="5">
        <v>370</v>
      </c>
      <c r="C18" s="5">
        <v>0</v>
      </c>
      <c r="D18" s="5">
        <v>1591</v>
      </c>
      <c r="E18" s="5">
        <v>408</v>
      </c>
      <c r="F18" s="5">
        <v>33823</v>
      </c>
      <c r="G18" s="5">
        <v>119</v>
      </c>
      <c r="H18" s="5">
        <v>0</v>
      </c>
      <c r="I18" s="5">
        <v>4380</v>
      </c>
      <c r="J18" s="5">
        <v>2524</v>
      </c>
      <c r="K18" s="5">
        <v>2131</v>
      </c>
      <c r="L18" s="5">
        <v>513</v>
      </c>
      <c r="M18" s="5">
        <v>44782</v>
      </c>
      <c r="N18" s="5">
        <v>1103</v>
      </c>
      <c r="O18" s="5">
        <v>2099</v>
      </c>
      <c r="P18" s="5">
        <v>20332</v>
      </c>
      <c r="Q18" s="5">
        <v>16444</v>
      </c>
      <c r="R18" s="5">
        <v>818</v>
      </c>
      <c r="S18" s="5">
        <v>21501</v>
      </c>
      <c r="T18" s="5">
        <v>43045</v>
      </c>
      <c r="U18" s="5">
        <v>3488</v>
      </c>
      <c r="V18" s="5">
        <v>31067</v>
      </c>
      <c r="W18" s="5">
        <v>9242</v>
      </c>
      <c r="X18" s="5">
        <v>109</v>
      </c>
      <c r="Y18" s="5">
        <v>438</v>
      </c>
      <c r="Z18" s="5">
        <v>806</v>
      </c>
      <c r="AA18" s="5">
        <v>0</v>
      </c>
      <c r="AB18" s="5">
        <v>4144</v>
      </c>
      <c r="AC18" s="5">
        <v>193</v>
      </c>
      <c r="AD18" s="5">
        <v>41</v>
      </c>
      <c r="AE18" s="5">
        <v>0</v>
      </c>
      <c r="AF18" s="5">
        <v>3684</v>
      </c>
      <c r="AG18" s="5">
        <v>24969</v>
      </c>
      <c r="AH18" s="5">
        <v>8997</v>
      </c>
      <c r="AI18" s="5">
        <v>0</v>
      </c>
      <c r="AJ18" s="5">
        <v>704</v>
      </c>
      <c r="AK18" s="5">
        <v>40752</v>
      </c>
      <c r="AL18" s="5">
        <v>2680</v>
      </c>
      <c r="AM18" s="5">
        <v>71028</v>
      </c>
      <c r="AN18" s="5">
        <v>0</v>
      </c>
      <c r="AO18" s="5">
        <v>56524</v>
      </c>
      <c r="AP18" s="5">
        <v>4137</v>
      </c>
      <c r="AQ18" s="5">
        <v>929</v>
      </c>
      <c r="AR18" s="5">
        <v>725</v>
      </c>
      <c r="AS18" s="5">
        <v>285</v>
      </c>
      <c r="AT18" s="5">
        <v>58</v>
      </c>
      <c r="AU18" s="5">
        <v>439</v>
      </c>
      <c r="AV18" s="5">
        <v>0</v>
      </c>
      <c r="AW18" s="5">
        <v>4389</v>
      </c>
      <c r="AX18" s="5">
        <v>0</v>
      </c>
      <c r="AY18" s="5">
        <v>6750</v>
      </c>
      <c r="AZ18" s="5">
        <v>5881</v>
      </c>
      <c r="BA18" s="5">
        <v>62</v>
      </c>
      <c r="BB18" s="5">
        <v>1227</v>
      </c>
      <c r="BC18" s="5">
        <v>75</v>
      </c>
      <c r="BD18" s="5">
        <v>1967</v>
      </c>
      <c r="BE18" s="5">
        <v>5363</v>
      </c>
      <c r="BF18" s="5">
        <v>1198</v>
      </c>
      <c r="BG18" s="5">
        <v>18293</v>
      </c>
      <c r="BH18" s="5">
        <v>14603</v>
      </c>
      <c r="BI18" s="5">
        <v>0</v>
      </c>
      <c r="BJ18" s="5">
        <v>173</v>
      </c>
      <c r="BK18" s="5">
        <v>20712</v>
      </c>
      <c r="BL18" s="5">
        <v>557</v>
      </c>
      <c r="BM18" s="5">
        <v>0</v>
      </c>
      <c r="BN18" s="5">
        <v>35</v>
      </c>
      <c r="BO18" s="5">
        <v>21</v>
      </c>
      <c r="BP18" s="5">
        <v>19649</v>
      </c>
      <c r="BQ18" s="5">
        <v>18106</v>
      </c>
      <c r="BR18" s="5">
        <v>197</v>
      </c>
      <c r="BS18" s="5">
        <v>29561</v>
      </c>
      <c r="BT18" s="5">
        <v>15433</v>
      </c>
    </row>
    <row r="19" spans="1:72" x14ac:dyDescent="0.2">
      <c r="A19" s="4">
        <v>44861</v>
      </c>
      <c r="B19" s="5">
        <v>358</v>
      </c>
      <c r="C19" s="5">
        <v>0</v>
      </c>
      <c r="D19" s="5">
        <v>1723</v>
      </c>
      <c r="E19" s="5">
        <v>410</v>
      </c>
      <c r="F19" s="5">
        <v>34103</v>
      </c>
      <c r="G19" s="5">
        <v>121</v>
      </c>
      <c r="H19" s="5">
        <v>0</v>
      </c>
      <c r="I19" s="5">
        <v>4331</v>
      </c>
      <c r="J19" s="5">
        <v>2555</v>
      </c>
      <c r="K19" s="5">
        <v>2164</v>
      </c>
      <c r="L19" s="5">
        <v>486</v>
      </c>
      <c r="M19" s="5">
        <v>44265</v>
      </c>
      <c r="N19" s="5">
        <v>1083</v>
      </c>
      <c r="O19" s="5">
        <v>2080</v>
      </c>
      <c r="P19" s="5">
        <v>20231</v>
      </c>
      <c r="Q19" s="5">
        <v>16572</v>
      </c>
      <c r="R19" s="5">
        <v>829</v>
      </c>
      <c r="S19" s="5">
        <v>21544</v>
      </c>
      <c r="T19" s="5">
        <v>42040</v>
      </c>
      <c r="U19" s="5">
        <v>3416</v>
      </c>
      <c r="V19" s="5">
        <v>30589</v>
      </c>
      <c r="W19" s="5">
        <v>9150</v>
      </c>
      <c r="X19" s="5">
        <v>112</v>
      </c>
      <c r="Y19" s="5">
        <v>438</v>
      </c>
      <c r="Z19" s="5">
        <v>849</v>
      </c>
      <c r="AA19" s="5">
        <v>0</v>
      </c>
      <c r="AB19" s="5">
        <v>3884</v>
      </c>
      <c r="AC19" s="5">
        <v>166</v>
      </c>
      <c r="AD19" s="5">
        <v>41</v>
      </c>
      <c r="AE19" s="5">
        <v>0</v>
      </c>
      <c r="AF19" s="5">
        <v>3585</v>
      </c>
      <c r="AG19" s="5">
        <v>24583</v>
      </c>
      <c r="AH19" s="5">
        <v>8928</v>
      </c>
      <c r="AI19" s="5">
        <v>0</v>
      </c>
      <c r="AJ19" s="5">
        <v>648</v>
      </c>
      <c r="AK19" s="5">
        <v>39685</v>
      </c>
      <c r="AL19" s="5">
        <v>2679</v>
      </c>
      <c r="AM19" s="5">
        <v>69145</v>
      </c>
      <c r="AN19" s="5">
        <v>0</v>
      </c>
      <c r="AO19" s="5">
        <v>54494</v>
      </c>
      <c r="AP19" s="5">
        <v>3931</v>
      </c>
      <c r="AQ19" s="5">
        <v>923</v>
      </c>
      <c r="AR19" s="5">
        <v>716</v>
      </c>
      <c r="AS19" s="5">
        <v>268</v>
      </c>
      <c r="AT19" s="5">
        <v>57</v>
      </c>
      <c r="AU19" s="5">
        <v>420</v>
      </c>
      <c r="AV19" s="5">
        <v>0</v>
      </c>
      <c r="AW19" s="5">
        <v>4369</v>
      </c>
      <c r="AX19" s="5">
        <v>0</v>
      </c>
      <c r="AY19" s="5">
        <v>6649</v>
      </c>
      <c r="AZ19" s="5">
        <v>6052</v>
      </c>
      <c r="BA19" s="5">
        <v>62</v>
      </c>
      <c r="BB19" s="5">
        <v>1211</v>
      </c>
      <c r="BC19" s="5">
        <v>45</v>
      </c>
      <c r="BD19" s="5">
        <v>1986</v>
      </c>
      <c r="BE19" s="5">
        <v>5028</v>
      </c>
      <c r="BF19" s="5">
        <v>1161</v>
      </c>
      <c r="BG19" s="5">
        <v>18336</v>
      </c>
      <c r="BH19" s="5">
        <v>14337</v>
      </c>
      <c r="BI19" s="5">
        <v>0</v>
      </c>
      <c r="BJ19" s="5">
        <v>166</v>
      </c>
      <c r="BK19" s="5">
        <v>20204</v>
      </c>
      <c r="BL19" s="5">
        <v>514</v>
      </c>
      <c r="BM19" s="5">
        <v>0</v>
      </c>
      <c r="BN19" s="5">
        <v>55</v>
      </c>
      <c r="BO19" s="5">
        <v>0</v>
      </c>
      <c r="BP19" s="5">
        <v>19406</v>
      </c>
      <c r="BQ19" s="5">
        <v>17792</v>
      </c>
      <c r="BR19" s="5">
        <v>221</v>
      </c>
      <c r="BS19" s="5">
        <v>28463</v>
      </c>
      <c r="BT19" s="5">
        <v>14561</v>
      </c>
    </row>
    <row r="20" spans="1:72" x14ac:dyDescent="0.2">
      <c r="A20" s="4">
        <v>44889</v>
      </c>
      <c r="B20" s="5">
        <v>0</v>
      </c>
      <c r="C20" s="5">
        <v>0</v>
      </c>
      <c r="D20" s="5">
        <v>1660</v>
      </c>
      <c r="E20" s="5">
        <v>412</v>
      </c>
      <c r="F20" s="5">
        <v>33387</v>
      </c>
      <c r="G20" s="5">
        <v>113</v>
      </c>
      <c r="H20" s="5">
        <v>0</v>
      </c>
      <c r="I20" s="5">
        <v>4287</v>
      </c>
      <c r="J20" s="5">
        <v>2563</v>
      </c>
      <c r="K20" s="5">
        <v>2160</v>
      </c>
      <c r="L20" s="5">
        <v>475</v>
      </c>
      <c r="M20" s="5">
        <v>43940</v>
      </c>
      <c r="N20" s="5">
        <v>1076</v>
      </c>
      <c r="O20" s="5">
        <v>2054</v>
      </c>
      <c r="P20" s="5">
        <v>19655</v>
      </c>
      <c r="Q20" s="5">
        <v>16335</v>
      </c>
      <c r="R20" s="5">
        <v>789</v>
      </c>
      <c r="S20" s="5">
        <v>21143</v>
      </c>
      <c r="T20" s="5">
        <v>40803</v>
      </c>
      <c r="U20" s="5">
        <v>3485</v>
      </c>
      <c r="V20" s="5">
        <v>29736</v>
      </c>
      <c r="W20" s="5">
        <v>9210</v>
      </c>
      <c r="X20" s="5">
        <v>108</v>
      </c>
      <c r="Y20" s="5">
        <v>427</v>
      </c>
      <c r="Z20" s="5">
        <v>942</v>
      </c>
      <c r="AA20" s="5">
        <v>0</v>
      </c>
      <c r="AB20" s="5">
        <v>3502</v>
      </c>
      <c r="AC20" s="5">
        <v>172</v>
      </c>
      <c r="AD20" s="5">
        <v>46</v>
      </c>
      <c r="AE20" s="5">
        <v>0</v>
      </c>
      <c r="AF20" s="5">
        <v>3416</v>
      </c>
      <c r="AG20" s="5">
        <v>23873</v>
      </c>
      <c r="AH20" s="5">
        <v>8773</v>
      </c>
      <c r="AI20" s="5">
        <v>0</v>
      </c>
      <c r="AJ20" s="5">
        <v>620</v>
      </c>
      <c r="AK20" s="5">
        <v>39198</v>
      </c>
      <c r="AL20" s="5">
        <v>2566</v>
      </c>
      <c r="AM20" s="5">
        <v>67334</v>
      </c>
      <c r="AN20" s="5">
        <v>0</v>
      </c>
      <c r="AO20" s="5">
        <v>52343</v>
      </c>
      <c r="AP20" s="5">
        <v>3861</v>
      </c>
      <c r="AQ20" s="5">
        <v>942</v>
      </c>
      <c r="AR20" s="5">
        <v>760</v>
      </c>
      <c r="AS20" s="5">
        <v>245</v>
      </c>
      <c r="AT20" s="5">
        <v>51</v>
      </c>
      <c r="AU20" s="5">
        <v>418</v>
      </c>
      <c r="AV20" s="5">
        <v>0</v>
      </c>
      <c r="AW20" s="5">
        <v>4371</v>
      </c>
      <c r="AX20" s="5">
        <v>0</v>
      </c>
      <c r="AY20" s="5">
        <v>6733</v>
      </c>
      <c r="AZ20" s="5">
        <v>6095</v>
      </c>
      <c r="BA20" s="5">
        <v>57</v>
      </c>
      <c r="BB20" s="5">
        <v>1136</v>
      </c>
      <c r="BC20" s="5">
        <v>43</v>
      </c>
      <c r="BD20" s="5">
        <v>1970</v>
      </c>
      <c r="BE20" s="5">
        <v>4723</v>
      </c>
      <c r="BF20" s="5">
        <v>1133</v>
      </c>
      <c r="BG20" s="5">
        <v>18737</v>
      </c>
      <c r="BH20" s="5">
        <v>14673</v>
      </c>
      <c r="BI20" s="5">
        <v>0</v>
      </c>
      <c r="BJ20" s="5">
        <v>174</v>
      </c>
      <c r="BK20" s="5">
        <v>19479</v>
      </c>
      <c r="BL20" s="5">
        <v>541</v>
      </c>
      <c r="BM20" s="5">
        <v>0</v>
      </c>
      <c r="BN20" s="5">
        <v>55</v>
      </c>
      <c r="BO20" s="5">
        <v>0</v>
      </c>
      <c r="BP20" s="5">
        <v>19405</v>
      </c>
      <c r="BQ20" s="5">
        <v>17660</v>
      </c>
      <c r="BR20" s="5">
        <v>242</v>
      </c>
      <c r="BS20" s="5">
        <v>28273</v>
      </c>
      <c r="BT20" s="5">
        <v>14446</v>
      </c>
    </row>
    <row r="21" spans="1:72" x14ac:dyDescent="0.2">
      <c r="A21" s="4">
        <v>44917</v>
      </c>
      <c r="B21" s="5">
        <v>0</v>
      </c>
      <c r="C21" s="5">
        <v>0</v>
      </c>
      <c r="D21" s="5">
        <v>1686</v>
      </c>
      <c r="E21" s="5">
        <v>433</v>
      </c>
      <c r="F21" s="5">
        <v>32107</v>
      </c>
      <c r="G21" s="5">
        <v>113</v>
      </c>
      <c r="H21" s="5">
        <v>0</v>
      </c>
      <c r="I21" s="5">
        <v>4247</v>
      </c>
      <c r="J21" s="5">
        <v>2674</v>
      </c>
      <c r="K21" s="5">
        <v>2149</v>
      </c>
      <c r="L21" s="5">
        <v>515</v>
      </c>
      <c r="M21" s="5">
        <v>42751</v>
      </c>
      <c r="N21" s="5">
        <v>1077</v>
      </c>
      <c r="O21" s="5">
        <v>1864</v>
      </c>
      <c r="P21" s="5">
        <v>18843</v>
      </c>
      <c r="Q21" s="5">
        <v>15370</v>
      </c>
      <c r="R21" s="5">
        <v>788</v>
      </c>
      <c r="S21" s="5">
        <v>19875</v>
      </c>
      <c r="T21" s="5">
        <v>37880</v>
      </c>
      <c r="U21" s="5">
        <v>3438</v>
      </c>
      <c r="V21" s="5">
        <v>28569</v>
      </c>
      <c r="W21" s="5">
        <v>9225</v>
      </c>
      <c r="X21" s="5">
        <v>111</v>
      </c>
      <c r="Y21" s="5">
        <v>393</v>
      </c>
      <c r="Z21" s="5">
        <v>1244</v>
      </c>
      <c r="AA21" s="5">
        <v>0</v>
      </c>
      <c r="AB21" s="5">
        <v>3186</v>
      </c>
      <c r="AC21" s="5">
        <v>172</v>
      </c>
      <c r="AD21" s="5">
        <v>35</v>
      </c>
      <c r="AE21" s="5">
        <v>0</v>
      </c>
      <c r="AF21" s="5">
        <v>3365</v>
      </c>
      <c r="AG21" s="5">
        <v>23282</v>
      </c>
      <c r="AH21" s="5">
        <v>8585</v>
      </c>
      <c r="AI21" s="5">
        <v>0</v>
      </c>
      <c r="AJ21" s="5">
        <v>553</v>
      </c>
      <c r="AK21" s="5">
        <v>37901</v>
      </c>
      <c r="AL21" s="5">
        <v>2347</v>
      </c>
      <c r="AM21" s="5">
        <v>66478</v>
      </c>
      <c r="AN21" s="5">
        <v>54</v>
      </c>
      <c r="AO21" s="5">
        <v>50875</v>
      </c>
      <c r="AP21" s="5">
        <v>3998</v>
      </c>
      <c r="AQ21" s="5">
        <v>918</v>
      </c>
      <c r="AR21" s="5">
        <v>812</v>
      </c>
      <c r="AS21" s="5">
        <v>234</v>
      </c>
      <c r="AT21" s="5">
        <v>54</v>
      </c>
      <c r="AU21" s="5">
        <v>411</v>
      </c>
      <c r="AV21" s="5">
        <v>0</v>
      </c>
      <c r="AW21" s="5">
        <v>4423</v>
      </c>
      <c r="AX21" s="5">
        <v>0</v>
      </c>
      <c r="AY21" s="5">
        <v>6894</v>
      </c>
      <c r="AZ21" s="5">
        <v>6281</v>
      </c>
      <c r="BA21" s="5">
        <v>77</v>
      </c>
      <c r="BB21" s="5">
        <v>1219</v>
      </c>
      <c r="BC21" s="5">
        <v>45</v>
      </c>
      <c r="BD21" s="5">
        <v>1990</v>
      </c>
      <c r="BE21" s="5">
        <v>4585</v>
      </c>
      <c r="BF21" s="5">
        <v>1187</v>
      </c>
      <c r="BG21" s="5">
        <v>18944</v>
      </c>
      <c r="BH21" s="5">
        <v>14053</v>
      </c>
      <c r="BI21" s="5">
        <v>0</v>
      </c>
      <c r="BJ21" s="5">
        <v>153</v>
      </c>
      <c r="BK21" s="5">
        <v>18696</v>
      </c>
      <c r="BL21" s="5">
        <v>523</v>
      </c>
      <c r="BM21" s="5">
        <v>0</v>
      </c>
      <c r="BN21" s="5">
        <v>42</v>
      </c>
      <c r="BO21" s="5">
        <v>0</v>
      </c>
      <c r="BP21" s="5">
        <v>18547</v>
      </c>
      <c r="BQ21" s="5">
        <v>17055</v>
      </c>
      <c r="BR21" s="5">
        <v>223</v>
      </c>
      <c r="BS21" s="5">
        <v>27098</v>
      </c>
      <c r="BT21" s="5">
        <v>13971</v>
      </c>
    </row>
    <row r="22" spans="1:72" x14ac:dyDescent="0.2">
      <c r="A22" s="4">
        <v>44952</v>
      </c>
      <c r="B22" s="5">
        <v>20</v>
      </c>
      <c r="C22" s="5">
        <v>0</v>
      </c>
      <c r="D22" s="5">
        <v>2206</v>
      </c>
      <c r="E22" s="5">
        <v>472</v>
      </c>
      <c r="F22" s="5">
        <v>32722</v>
      </c>
      <c r="G22" s="5">
        <v>124</v>
      </c>
      <c r="H22" s="5">
        <v>0</v>
      </c>
      <c r="I22" s="5">
        <v>4247</v>
      </c>
      <c r="J22" s="5">
        <v>2726</v>
      </c>
      <c r="K22" s="5">
        <v>2079</v>
      </c>
      <c r="L22" s="5">
        <v>497</v>
      </c>
      <c r="M22" s="5">
        <v>42768</v>
      </c>
      <c r="N22" s="5">
        <v>1095</v>
      </c>
      <c r="O22" s="5">
        <v>1891</v>
      </c>
      <c r="P22" s="5">
        <v>18525</v>
      </c>
      <c r="Q22" s="5">
        <v>15383</v>
      </c>
      <c r="R22" s="5">
        <v>698</v>
      </c>
      <c r="S22" s="5">
        <v>20174</v>
      </c>
      <c r="T22" s="5">
        <v>37503</v>
      </c>
      <c r="U22" s="5">
        <v>3676</v>
      </c>
      <c r="V22" s="5">
        <v>28786</v>
      </c>
      <c r="W22" s="5">
        <v>9240</v>
      </c>
      <c r="X22" s="5">
        <v>110</v>
      </c>
      <c r="Y22" s="5">
        <v>374</v>
      </c>
      <c r="Z22" s="5">
        <v>1340</v>
      </c>
      <c r="AA22" s="5">
        <v>0</v>
      </c>
      <c r="AB22" s="5">
        <v>3168</v>
      </c>
      <c r="AC22" s="5">
        <v>185</v>
      </c>
      <c r="AD22" s="5">
        <v>25</v>
      </c>
      <c r="AE22" s="5">
        <v>0</v>
      </c>
      <c r="AF22" s="5">
        <v>3446</v>
      </c>
      <c r="AG22" s="5">
        <v>23407</v>
      </c>
      <c r="AH22" s="5">
        <v>8664</v>
      </c>
      <c r="AI22" s="5">
        <v>0</v>
      </c>
      <c r="AJ22" s="5">
        <v>588</v>
      </c>
      <c r="AK22" s="5">
        <v>37629</v>
      </c>
      <c r="AL22" s="5">
        <v>2437</v>
      </c>
      <c r="AM22" s="5">
        <v>67938</v>
      </c>
      <c r="AN22" s="5">
        <v>0</v>
      </c>
      <c r="AO22" s="5">
        <v>51807</v>
      </c>
      <c r="AP22" s="5">
        <v>4157</v>
      </c>
      <c r="AQ22" s="5">
        <v>905</v>
      </c>
      <c r="AR22" s="5">
        <v>846</v>
      </c>
      <c r="AS22" s="5">
        <v>249</v>
      </c>
      <c r="AT22" s="5">
        <v>62</v>
      </c>
      <c r="AU22" s="5">
        <v>430</v>
      </c>
      <c r="AV22" s="5">
        <v>0</v>
      </c>
      <c r="AW22" s="5">
        <v>3868</v>
      </c>
      <c r="AX22" s="5">
        <v>0</v>
      </c>
      <c r="AY22" s="5">
        <v>6955</v>
      </c>
      <c r="AZ22" s="5">
        <v>6580</v>
      </c>
      <c r="BA22" s="5">
        <v>74</v>
      </c>
      <c r="BB22" s="5">
        <v>1208</v>
      </c>
      <c r="BC22" s="5">
        <v>43</v>
      </c>
      <c r="BD22" s="5">
        <v>2003</v>
      </c>
      <c r="BE22" s="5">
        <v>4651</v>
      </c>
      <c r="BF22" s="5">
        <v>1204</v>
      </c>
      <c r="BG22" s="5">
        <v>19630</v>
      </c>
      <c r="BH22" s="5">
        <v>14294</v>
      </c>
      <c r="BI22" s="5">
        <v>0</v>
      </c>
      <c r="BJ22" s="5">
        <v>174</v>
      </c>
      <c r="BK22" s="5">
        <v>18673</v>
      </c>
      <c r="BL22" s="5">
        <v>507</v>
      </c>
      <c r="BM22" s="5">
        <v>21</v>
      </c>
      <c r="BN22" s="5">
        <v>62</v>
      </c>
      <c r="BO22" s="5">
        <v>0</v>
      </c>
      <c r="BP22" s="5">
        <v>19200</v>
      </c>
      <c r="BQ22" s="5">
        <v>16834</v>
      </c>
      <c r="BR22" s="5">
        <v>206</v>
      </c>
      <c r="BS22" s="5">
        <v>26815</v>
      </c>
      <c r="BT22" s="5">
        <v>14064</v>
      </c>
    </row>
    <row r="23" spans="1:72" x14ac:dyDescent="0.2">
      <c r="A23" s="4">
        <v>44980</v>
      </c>
      <c r="B23" s="5">
        <v>0</v>
      </c>
      <c r="C23" s="5">
        <v>0</v>
      </c>
      <c r="D23" s="5">
        <v>2384</v>
      </c>
      <c r="E23" s="5">
        <v>477</v>
      </c>
      <c r="F23" s="5">
        <v>33796</v>
      </c>
      <c r="G23" s="5">
        <v>117</v>
      </c>
      <c r="H23" s="5">
        <v>0</v>
      </c>
      <c r="I23" s="5">
        <v>4254</v>
      </c>
      <c r="J23" s="5">
        <v>2760</v>
      </c>
      <c r="K23" s="5">
        <v>2011</v>
      </c>
      <c r="L23" s="5">
        <v>482</v>
      </c>
      <c r="M23" s="5">
        <v>43640</v>
      </c>
      <c r="N23" s="5">
        <v>1068</v>
      </c>
      <c r="O23" s="5">
        <v>2001</v>
      </c>
      <c r="P23" s="5">
        <v>18595</v>
      </c>
      <c r="Q23" s="5">
        <v>15664</v>
      </c>
      <c r="R23" s="5">
        <v>499</v>
      </c>
      <c r="S23" s="5">
        <v>20572</v>
      </c>
      <c r="T23" s="5">
        <v>37645</v>
      </c>
      <c r="U23" s="5">
        <v>3689</v>
      </c>
      <c r="V23" s="5">
        <v>29076</v>
      </c>
      <c r="W23" s="5">
        <v>9324</v>
      </c>
      <c r="X23" s="5">
        <v>112</v>
      </c>
      <c r="Y23" s="5">
        <v>352</v>
      </c>
      <c r="Z23" s="5">
        <v>1445</v>
      </c>
      <c r="AA23" s="5">
        <v>0</v>
      </c>
      <c r="AB23" s="5">
        <v>3144</v>
      </c>
      <c r="AC23" s="5">
        <v>181</v>
      </c>
      <c r="AD23" s="5">
        <v>20</v>
      </c>
      <c r="AE23" s="5">
        <v>0</v>
      </c>
      <c r="AF23" s="5">
        <v>3389</v>
      </c>
      <c r="AG23" s="5">
        <v>23367</v>
      </c>
      <c r="AH23" s="5">
        <v>8999</v>
      </c>
      <c r="AI23" s="5">
        <v>0</v>
      </c>
      <c r="AJ23" s="5">
        <v>512</v>
      </c>
      <c r="AK23" s="5">
        <v>37829</v>
      </c>
      <c r="AL23" s="5">
        <v>2495</v>
      </c>
      <c r="AM23" s="5">
        <v>68487</v>
      </c>
      <c r="AN23" s="5">
        <v>0</v>
      </c>
      <c r="AO23" s="5">
        <v>51907</v>
      </c>
      <c r="AP23" s="5">
        <v>4305</v>
      </c>
      <c r="AQ23" s="5">
        <v>872</v>
      </c>
      <c r="AR23" s="5">
        <v>828</v>
      </c>
      <c r="AS23" s="5">
        <v>249</v>
      </c>
      <c r="AT23" s="5">
        <v>57</v>
      </c>
      <c r="AU23" s="5">
        <v>423</v>
      </c>
      <c r="AV23" s="5">
        <v>0</v>
      </c>
      <c r="AW23" s="5">
        <v>3860</v>
      </c>
      <c r="AX23" s="5">
        <v>0</v>
      </c>
      <c r="AY23" s="5">
        <v>6824</v>
      </c>
      <c r="AZ23" s="5">
        <v>6642</v>
      </c>
      <c r="BA23" s="5">
        <v>67</v>
      </c>
      <c r="BB23" s="5">
        <v>1295</v>
      </c>
      <c r="BC23" s="5">
        <v>56</v>
      </c>
      <c r="BD23" s="5">
        <v>2016</v>
      </c>
      <c r="BE23" s="5">
        <v>4667</v>
      </c>
      <c r="BF23" s="5">
        <v>1109</v>
      </c>
      <c r="BG23" s="5">
        <v>20683</v>
      </c>
      <c r="BH23" s="5">
        <v>14465</v>
      </c>
      <c r="BI23" s="5">
        <v>0</v>
      </c>
      <c r="BJ23" s="5">
        <v>177</v>
      </c>
      <c r="BK23" s="5">
        <v>18869</v>
      </c>
      <c r="BL23" s="5">
        <v>512</v>
      </c>
      <c r="BM23" s="5">
        <v>22</v>
      </c>
      <c r="BN23" s="5">
        <v>61</v>
      </c>
      <c r="BO23" s="5">
        <v>0</v>
      </c>
      <c r="BP23" s="5">
        <v>19979</v>
      </c>
      <c r="BQ23" s="5">
        <v>16522</v>
      </c>
      <c r="BR23" s="5">
        <v>201</v>
      </c>
      <c r="BS23" s="5">
        <v>27162</v>
      </c>
      <c r="BT23" s="5">
        <v>13881</v>
      </c>
    </row>
    <row r="24" spans="1:72" x14ac:dyDescent="0.2">
      <c r="A24" s="4">
        <v>45015</v>
      </c>
      <c r="B24" s="5">
        <v>0</v>
      </c>
      <c r="C24" s="5">
        <v>0</v>
      </c>
      <c r="D24" s="5">
        <v>2116</v>
      </c>
      <c r="E24" s="5">
        <v>428</v>
      </c>
      <c r="F24" s="5">
        <v>34760</v>
      </c>
      <c r="G24" s="5">
        <v>105</v>
      </c>
      <c r="H24" s="5">
        <v>0</v>
      </c>
      <c r="I24" s="5">
        <v>4366</v>
      </c>
      <c r="J24" s="5">
        <v>2879</v>
      </c>
      <c r="K24" s="5">
        <v>2039</v>
      </c>
      <c r="L24" s="5">
        <v>448</v>
      </c>
      <c r="M24" s="5">
        <v>44510</v>
      </c>
      <c r="N24" s="5">
        <v>1028</v>
      </c>
      <c r="O24" s="5">
        <v>2021</v>
      </c>
      <c r="P24" s="5">
        <v>18975</v>
      </c>
      <c r="Q24" s="5">
        <v>15432</v>
      </c>
      <c r="R24" s="5">
        <v>400</v>
      </c>
      <c r="S24" s="5">
        <v>20986</v>
      </c>
      <c r="T24" s="5">
        <v>37152</v>
      </c>
      <c r="U24" s="5">
        <v>3517</v>
      </c>
      <c r="V24" s="5">
        <v>28739</v>
      </c>
      <c r="W24" s="5">
        <v>9283</v>
      </c>
      <c r="X24" s="5">
        <v>103</v>
      </c>
      <c r="Y24" s="5">
        <v>347</v>
      </c>
      <c r="Z24" s="5">
        <v>1423</v>
      </c>
      <c r="AA24" s="5">
        <v>0</v>
      </c>
      <c r="AB24" s="5">
        <v>2996</v>
      </c>
      <c r="AC24" s="5">
        <v>160</v>
      </c>
      <c r="AD24" s="5">
        <v>30</v>
      </c>
      <c r="AE24" s="5">
        <v>0</v>
      </c>
      <c r="AF24" s="5">
        <v>3436</v>
      </c>
      <c r="AG24" s="5">
        <v>23283</v>
      </c>
      <c r="AH24" s="5">
        <v>9292</v>
      </c>
      <c r="AI24" s="5">
        <v>0</v>
      </c>
      <c r="AJ24" s="5">
        <v>643</v>
      </c>
      <c r="AK24" s="5">
        <v>37673</v>
      </c>
      <c r="AL24" s="5">
        <v>2543</v>
      </c>
      <c r="AM24" s="5">
        <v>67697</v>
      </c>
      <c r="AN24" s="5">
        <v>0</v>
      </c>
      <c r="AO24" s="5">
        <v>50580</v>
      </c>
      <c r="AP24" s="5">
        <v>4142</v>
      </c>
      <c r="AQ24" s="5">
        <v>810</v>
      </c>
      <c r="AR24" s="5">
        <v>797</v>
      </c>
      <c r="AS24" s="5">
        <v>238</v>
      </c>
      <c r="AT24" s="5">
        <v>48</v>
      </c>
      <c r="AU24" s="5">
        <v>429</v>
      </c>
      <c r="AV24" s="5">
        <v>0</v>
      </c>
      <c r="AW24" s="5">
        <v>3875</v>
      </c>
      <c r="AX24" s="5">
        <v>0</v>
      </c>
      <c r="AY24" s="5">
        <v>6804</v>
      </c>
      <c r="AZ24" s="5">
        <v>7066</v>
      </c>
      <c r="BA24" s="5">
        <v>68</v>
      </c>
      <c r="BB24" s="5">
        <v>1319</v>
      </c>
      <c r="BC24" s="5">
        <v>44</v>
      </c>
      <c r="BD24" s="5">
        <v>2005</v>
      </c>
      <c r="BE24" s="5">
        <v>4718</v>
      </c>
      <c r="BF24" s="5">
        <v>1096</v>
      </c>
      <c r="BG24" s="5">
        <v>21336</v>
      </c>
      <c r="BH24" s="5">
        <v>14501</v>
      </c>
      <c r="BI24" s="5">
        <v>0</v>
      </c>
      <c r="BJ24" s="5">
        <v>189</v>
      </c>
      <c r="BK24" s="5">
        <v>18201</v>
      </c>
      <c r="BL24" s="5">
        <v>548</v>
      </c>
      <c r="BM24" s="5">
        <v>239</v>
      </c>
      <c r="BN24" s="5">
        <v>41</v>
      </c>
      <c r="BO24" s="5">
        <v>0</v>
      </c>
      <c r="BP24" s="5">
        <v>20317</v>
      </c>
      <c r="BQ24" s="5">
        <v>15899</v>
      </c>
      <c r="BR24" s="5">
        <v>222</v>
      </c>
      <c r="BS24" s="5">
        <v>26583</v>
      </c>
      <c r="BT24" s="5">
        <v>13935</v>
      </c>
    </row>
    <row r="25" spans="1:72" x14ac:dyDescent="0.2">
      <c r="A25" s="4">
        <v>45043</v>
      </c>
      <c r="B25" s="5">
        <v>0</v>
      </c>
      <c r="C25" s="5">
        <v>0</v>
      </c>
      <c r="D25" s="5">
        <v>2080</v>
      </c>
      <c r="E25" s="5">
        <v>427</v>
      </c>
      <c r="F25" s="5">
        <v>34846</v>
      </c>
      <c r="G25" s="5">
        <v>99</v>
      </c>
      <c r="H25" s="5">
        <v>0</v>
      </c>
      <c r="I25" s="5">
        <v>4324</v>
      </c>
      <c r="J25" s="5">
        <v>2907</v>
      </c>
      <c r="K25" s="5">
        <v>1972</v>
      </c>
      <c r="L25" s="5">
        <v>375</v>
      </c>
      <c r="M25" s="5">
        <v>44797</v>
      </c>
      <c r="N25" s="5">
        <v>1038</v>
      </c>
      <c r="O25" s="5">
        <v>2191</v>
      </c>
      <c r="P25" s="5">
        <v>19251</v>
      </c>
      <c r="Q25" s="5">
        <v>15583</v>
      </c>
      <c r="R25" s="5">
        <v>325</v>
      </c>
      <c r="S25" s="5">
        <v>21373</v>
      </c>
      <c r="T25" s="5">
        <v>37126</v>
      </c>
      <c r="U25" s="5">
        <v>3564</v>
      </c>
      <c r="V25" s="5">
        <v>29009</v>
      </c>
      <c r="W25" s="5">
        <v>9606</v>
      </c>
      <c r="X25" s="5">
        <v>95</v>
      </c>
      <c r="Y25" s="5">
        <v>363</v>
      </c>
      <c r="Z25" s="5">
        <v>1465</v>
      </c>
      <c r="AA25" s="5">
        <v>0</v>
      </c>
      <c r="AB25" s="5">
        <v>3026</v>
      </c>
      <c r="AC25" s="5">
        <v>156</v>
      </c>
      <c r="AD25" s="5">
        <v>36</v>
      </c>
      <c r="AE25" s="5">
        <v>0</v>
      </c>
      <c r="AF25" s="5">
        <v>3431</v>
      </c>
      <c r="AG25" s="5">
        <v>23321</v>
      </c>
      <c r="AH25" s="5">
        <v>9584</v>
      </c>
      <c r="AI25" s="5">
        <v>0</v>
      </c>
      <c r="AJ25" s="5">
        <v>599</v>
      </c>
      <c r="AK25" s="5">
        <v>37613</v>
      </c>
      <c r="AL25" s="5">
        <v>2506</v>
      </c>
      <c r="AM25" s="5">
        <v>66871</v>
      </c>
      <c r="AN25" s="5">
        <v>0</v>
      </c>
      <c r="AO25" s="5">
        <v>50401</v>
      </c>
      <c r="AP25" s="5">
        <v>4034</v>
      </c>
      <c r="AQ25" s="5">
        <v>762</v>
      </c>
      <c r="AR25" s="5">
        <v>743</v>
      </c>
      <c r="AS25" s="5">
        <v>260</v>
      </c>
      <c r="AT25" s="5">
        <v>50</v>
      </c>
      <c r="AU25" s="5">
        <v>425</v>
      </c>
      <c r="AV25" s="5">
        <v>0</v>
      </c>
      <c r="AW25" s="5">
        <v>3817</v>
      </c>
      <c r="AX25" s="5">
        <v>0</v>
      </c>
      <c r="AY25" s="5">
        <v>6896</v>
      </c>
      <c r="AZ25" s="5">
        <v>7264</v>
      </c>
      <c r="BA25" s="5">
        <v>70</v>
      </c>
      <c r="BB25" s="5">
        <v>1182</v>
      </c>
      <c r="BC25" s="5">
        <v>44</v>
      </c>
      <c r="BD25" s="5">
        <v>2046</v>
      </c>
      <c r="BE25" s="5">
        <v>4596</v>
      </c>
      <c r="BF25" s="5">
        <v>1064</v>
      </c>
      <c r="BG25" s="5">
        <v>21744</v>
      </c>
      <c r="BH25" s="5">
        <v>14431</v>
      </c>
      <c r="BI25" s="5">
        <v>26</v>
      </c>
      <c r="BJ25" s="5">
        <v>191</v>
      </c>
      <c r="BK25" s="5">
        <v>18216</v>
      </c>
      <c r="BL25" s="5">
        <v>499</v>
      </c>
      <c r="BM25" s="5">
        <v>0</v>
      </c>
      <c r="BN25" s="5">
        <v>53</v>
      </c>
      <c r="BO25" s="5">
        <v>0</v>
      </c>
      <c r="BP25" s="5">
        <v>20859</v>
      </c>
      <c r="BQ25" s="5">
        <v>15751</v>
      </c>
      <c r="BR25" s="5">
        <v>214</v>
      </c>
      <c r="BS25" s="5">
        <v>26812</v>
      </c>
      <c r="BT25" s="5">
        <v>13855</v>
      </c>
    </row>
    <row r="26" spans="1:72" x14ac:dyDescent="0.2">
      <c r="A26" s="4">
        <v>45071</v>
      </c>
      <c r="B26" s="5">
        <v>0</v>
      </c>
      <c r="C26" s="5">
        <v>0</v>
      </c>
      <c r="D26" s="5">
        <v>2112</v>
      </c>
      <c r="E26" s="5">
        <v>412</v>
      </c>
      <c r="F26" s="5">
        <v>35149</v>
      </c>
      <c r="G26" s="5">
        <v>101</v>
      </c>
      <c r="H26" s="5">
        <v>0</v>
      </c>
      <c r="I26" s="5">
        <v>4389</v>
      </c>
      <c r="J26" s="5">
        <v>3075</v>
      </c>
      <c r="K26" s="5">
        <v>1870</v>
      </c>
      <c r="L26" s="5">
        <v>307</v>
      </c>
      <c r="M26" s="5">
        <v>45982</v>
      </c>
      <c r="N26" s="5">
        <v>1029</v>
      </c>
      <c r="O26" s="5">
        <v>2172</v>
      </c>
      <c r="P26" s="5">
        <v>19812</v>
      </c>
      <c r="Q26" s="5">
        <v>15637</v>
      </c>
      <c r="R26" s="5">
        <v>263</v>
      </c>
      <c r="S26" s="5">
        <v>21504</v>
      </c>
      <c r="T26" s="5">
        <v>36868</v>
      </c>
      <c r="U26" s="5">
        <v>3783</v>
      </c>
      <c r="V26" s="5">
        <v>29481</v>
      </c>
      <c r="W26" s="5">
        <v>9419</v>
      </c>
      <c r="X26" s="5">
        <v>98</v>
      </c>
      <c r="Y26" s="5">
        <v>348</v>
      </c>
      <c r="Z26" s="5">
        <v>1655</v>
      </c>
      <c r="AA26" s="5">
        <v>0</v>
      </c>
      <c r="AB26" s="5">
        <v>3146</v>
      </c>
      <c r="AC26" s="5">
        <v>123</v>
      </c>
      <c r="AD26" s="5">
        <v>32</v>
      </c>
      <c r="AE26" s="5">
        <v>0</v>
      </c>
      <c r="AF26" s="5">
        <v>3438</v>
      </c>
      <c r="AG26" s="5">
        <v>23273</v>
      </c>
      <c r="AH26" s="5">
        <v>9342</v>
      </c>
      <c r="AI26" s="5">
        <v>0</v>
      </c>
      <c r="AJ26" s="5">
        <v>556</v>
      </c>
      <c r="AK26" s="5">
        <v>37738</v>
      </c>
      <c r="AL26" s="5">
        <v>2590</v>
      </c>
      <c r="AM26" s="5">
        <v>67656</v>
      </c>
      <c r="AN26" s="5">
        <v>0</v>
      </c>
      <c r="AO26" s="5">
        <v>50455</v>
      </c>
      <c r="AP26" s="5">
        <v>4011</v>
      </c>
      <c r="AQ26" s="5">
        <v>768</v>
      </c>
      <c r="AR26" s="5">
        <v>825</v>
      </c>
      <c r="AS26" s="5">
        <v>241</v>
      </c>
      <c r="AT26" s="5">
        <v>49</v>
      </c>
      <c r="AU26" s="5">
        <v>432</v>
      </c>
      <c r="AV26" s="5">
        <v>0</v>
      </c>
      <c r="AW26" s="5">
        <v>3872</v>
      </c>
      <c r="AX26" s="5">
        <v>0</v>
      </c>
      <c r="AY26" s="5">
        <v>6992</v>
      </c>
      <c r="AZ26" s="5">
        <v>7499</v>
      </c>
      <c r="BA26" s="5">
        <v>76</v>
      </c>
      <c r="BB26" s="5">
        <v>1136</v>
      </c>
      <c r="BC26" s="5">
        <v>34</v>
      </c>
      <c r="BD26" s="5">
        <v>2068</v>
      </c>
      <c r="BE26" s="5">
        <v>4455</v>
      </c>
      <c r="BF26" s="5">
        <v>1077</v>
      </c>
      <c r="BG26" s="5">
        <v>21905</v>
      </c>
      <c r="BH26" s="5">
        <v>14649</v>
      </c>
      <c r="BI26" s="5">
        <v>26</v>
      </c>
      <c r="BJ26" s="5">
        <v>188</v>
      </c>
      <c r="BK26" s="5">
        <v>18278</v>
      </c>
      <c r="BL26" s="5">
        <v>480</v>
      </c>
      <c r="BM26" s="5">
        <v>0</v>
      </c>
      <c r="BN26" s="5">
        <v>34</v>
      </c>
      <c r="BO26" s="5">
        <v>0</v>
      </c>
      <c r="BP26" s="5">
        <v>21569</v>
      </c>
      <c r="BQ26" s="5">
        <v>15817</v>
      </c>
      <c r="BR26" s="5">
        <v>254</v>
      </c>
      <c r="BS26" s="5">
        <v>26669</v>
      </c>
      <c r="BT26" s="5">
        <v>13667</v>
      </c>
    </row>
    <row r="27" spans="1:72" x14ac:dyDescent="0.2">
      <c r="A27" s="4">
        <v>45106</v>
      </c>
      <c r="B27" s="5">
        <v>0</v>
      </c>
      <c r="C27" s="5">
        <v>0</v>
      </c>
      <c r="D27" s="5">
        <v>1910</v>
      </c>
      <c r="E27" s="5">
        <v>435</v>
      </c>
      <c r="F27" s="5">
        <v>37023</v>
      </c>
      <c r="G27" s="5">
        <v>83</v>
      </c>
      <c r="H27" s="5">
        <v>0</v>
      </c>
      <c r="I27" s="5">
        <v>4481</v>
      </c>
      <c r="J27" s="5">
        <v>3180</v>
      </c>
      <c r="K27" s="5">
        <v>1880</v>
      </c>
      <c r="L27" s="5">
        <v>318</v>
      </c>
      <c r="M27" s="5">
        <v>47408</v>
      </c>
      <c r="N27" s="5">
        <v>988</v>
      </c>
      <c r="O27" s="5">
        <v>2051</v>
      </c>
      <c r="P27" s="5">
        <v>19348</v>
      </c>
      <c r="Q27" s="5">
        <v>16008</v>
      </c>
      <c r="R27" s="5">
        <v>253</v>
      </c>
      <c r="S27" s="5">
        <v>19134</v>
      </c>
      <c r="T27" s="5">
        <v>37192</v>
      </c>
      <c r="U27" s="5">
        <v>3831</v>
      </c>
      <c r="V27" s="5">
        <v>29400</v>
      </c>
      <c r="W27" s="5">
        <v>9280</v>
      </c>
      <c r="X27" s="5">
        <v>94</v>
      </c>
      <c r="Y27" s="5">
        <v>336</v>
      </c>
      <c r="Z27" s="5">
        <v>1475</v>
      </c>
      <c r="AA27" s="5">
        <v>0</v>
      </c>
      <c r="AB27" s="5">
        <v>5630</v>
      </c>
      <c r="AC27" s="5">
        <v>116</v>
      </c>
      <c r="AD27" s="5">
        <v>29</v>
      </c>
      <c r="AE27" s="5">
        <v>0</v>
      </c>
      <c r="AF27" s="5">
        <v>3569</v>
      </c>
      <c r="AG27" s="5">
        <v>22915</v>
      </c>
      <c r="AH27" s="5">
        <v>9585</v>
      </c>
      <c r="AI27" s="5">
        <v>0</v>
      </c>
      <c r="AJ27" s="5">
        <v>583</v>
      </c>
      <c r="AK27" s="5">
        <v>37641</v>
      </c>
      <c r="AL27" s="5">
        <v>0</v>
      </c>
      <c r="AM27" s="5">
        <v>67851</v>
      </c>
      <c r="AN27" s="5">
        <v>0</v>
      </c>
      <c r="AO27" s="5">
        <v>48843</v>
      </c>
      <c r="AP27" s="5">
        <v>4129</v>
      </c>
      <c r="AQ27" s="5">
        <v>731</v>
      </c>
      <c r="AR27" s="5">
        <v>851</v>
      </c>
      <c r="AS27" s="5">
        <v>252</v>
      </c>
      <c r="AT27" s="5">
        <v>46</v>
      </c>
      <c r="AU27" s="5">
        <v>455</v>
      </c>
      <c r="AV27" s="5">
        <v>0</v>
      </c>
      <c r="AW27" s="5">
        <v>3949</v>
      </c>
      <c r="AX27" s="5">
        <v>0</v>
      </c>
      <c r="AY27" s="5">
        <v>6758</v>
      </c>
      <c r="AZ27" s="5">
        <v>7454</v>
      </c>
      <c r="BA27" s="5">
        <v>55</v>
      </c>
      <c r="BB27" s="5">
        <v>1117</v>
      </c>
      <c r="BC27" s="5">
        <v>28</v>
      </c>
      <c r="BD27" s="5">
        <v>1908</v>
      </c>
      <c r="BE27" s="5">
        <v>4245</v>
      </c>
      <c r="BF27" s="5">
        <v>1103</v>
      </c>
      <c r="BG27" s="5">
        <v>21521</v>
      </c>
      <c r="BH27" s="5">
        <v>14676</v>
      </c>
      <c r="BI27" s="5">
        <v>26</v>
      </c>
      <c r="BJ27" s="5">
        <v>198</v>
      </c>
      <c r="BK27" s="5">
        <v>18205</v>
      </c>
      <c r="BL27" s="5">
        <v>494</v>
      </c>
      <c r="BM27" s="5">
        <v>0</v>
      </c>
      <c r="BN27" s="5">
        <v>48</v>
      </c>
      <c r="BO27" s="5">
        <v>0</v>
      </c>
      <c r="BP27" s="5">
        <v>21654</v>
      </c>
      <c r="BQ27" s="5">
        <v>15754</v>
      </c>
      <c r="BR27" s="5">
        <v>207</v>
      </c>
      <c r="BS27" s="5">
        <v>25613</v>
      </c>
      <c r="BT27" s="5">
        <v>13888</v>
      </c>
    </row>
    <row r="28" spans="1:72" x14ac:dyDescent="0.2">
      <c r="A28" s="4">
        <v>45134</v>
      </c>
      <c r="B28" s="5">
        <v>0</v>
      </c>
      <c r="C28" s="5">
        <v>0</v>
      </c>
      <c r="D28" s="5">
        <v>2125</v>
      </c>
      <c r="E28" s="5">
        <v>464</v>
      </c>
      <c r="F28" s="5">
        <v>36664</v>
      </c>
      <c r="G28" s="5">
        <v>63</v>
      </c>
      <c r="H28" s="5">
        <v>0</v>
      </c>
      <c r="I28" s="5">
        <v>4580</v>
      </c>
      <c r="J28" s="5">
        <v>3203</v>
      </c>
      <c r="K28" s="5">
        <v>1736</v>
      </c>
      <c r="L28" s="5">
        <v>319</v>
      </c>
      <c r="M28" s="5">
        <v>48755</v>
      </c>
      <c r="N28" s="5">
        <v>1101</v>
      </c>
      <c r="O28" s="5">
        <v>2057</v>
      </c>
      <c r="P28" s="5">
        <v>19628</v>
      </c>
      <c r="Q28" s="5">
        <v>16428</v>
      </c>
      <c r="R28" s="5">
        <v>269</v>
      </c>
      <c r="S28" s="5">
        <v>18972</v>
      </c>
      <c r="T28" s="5">
        <v>37637</v>
      </c>
      <c r="U28" s="5">
        <v>3854</v>
      </c>
      <c r="V28" s="5">
        <v>29911</v>
      </c>
      <c r="W28" s="5">
        <v>9283</v>
      </c>
      <c r="X28" s="5">
        <v>97</v>
      </c>
      <c r="Y28" s="5">
        <v>329</v>
      </c>
      <c r="Z28" s="5">
        <v>1307</v>
      </c>
      <c r="AA28" s="5">
        <v>0</v>
      </c>
      <c r="AB28" s="5">
        <v>4934</v>
      </c>
      <c r="AC28" s="5">
        <v>121</v>
      </c>
      <c r="AD28" s="5">
        <v>28</v>
      </c>
      <c r="AE28" s="5">
        <v>0</v>
      </c>
      <c r="AF28" s="5">
        <v>3773</v>
      </c>
      <c r="AG28" s="5">
        <v>23007</v>
      </c>
      <c r="AH28" s="5">
        <v>9929</v>
      </c>
      <c r="AI28" s="5">
        <v>0</v>
      </c>
      <c r="AJ28" s="5">
        <v>570</v>
      </c>
      <c r="AK28" s="5">
        <v>37554</v>
      </c>
      <c r="AL28" s="5">
        <v>0</v>
      </c>
      <c r="AM28" s="5">
        <v>67969</v>
      </c>
      <c r="AN28" s="5">
        <v>0</v>
      </c>
      <c r="AO28" s="5">
        <v>48984</v>
      </c>
      <c r="AP28" s="5">
        <v>4372</v>
      </c>
      <c r="AQ28" s="5">
        <v>723</v>
      </c>
      <c r="AR28" s="5">
        <v>878</v>
      </c>
      <c r="AS28" s="5">
        <v>279</v>
      </c>
      <c r="AT28" s="5">
        <v>50</v>
      </c>
      <c r="AU28" s="5">
        <v>457</v>
      </c>
      <c r="AV28" s="5">
        <v>0</v>
      </c>
      <c r="AW28" s="5">
        <v>3987</v>
      </c>
      <c r="AX28" s="5">
        <v>0</v>
      </c>
      <c r="AY28" s="5">
        <v>6668</v>
      </c>
      <c r="AZ28" s="5">
        <v>7491</v>
      </c>
      <c r="BA28" s="5">
        <v>52</v>
      </c>
      <c r="BB28" s="5">
        <v>1093</v>
      </c>
      <c r="BC28" s="5">
        <v>40</v>
      </c>
      <c r="BD28" s="5">
        <v>1781</v>
      </c>
      <c r="BE28" s="5">
        <v>4316</v>
      </c>
      <c r="BF28" s="5">
        <v>1087</v>
      </c>
      <c r="BG28" s="5">
        <v>21189</v>
      </c>
      <c r="BH28" s="5">
        <v>14890</v>
      </c>
      <c r="BI28" s="5">
        <v>39</v>
      </c>
      <c r="BJ28" s="5">
        <v>176</v>
      </c>
      <c r="BK28" s="5">
        <v>18231</v>
      </c>
      <c r="BL28" s="5">
        <v>485</v>
      </c>
      <c r="BM28" s="5">
        <v>40</v>
      </c>
      <c r="BN28" s="5">
        <v>40</v>
      </c>
      <c r="BO28" s="5">
        <v>0</v>
      </c>
      <c r="BP28" s="5">
        <v>21629</v>
      </c>
      <c r="BQ28" s="5">
        <v>15759</v>
      </c>
      <c r="BR28" s="5">
        <v>239</v>
      </c>
      <c r="BS28" s="5">
        <v>25245</v>
      </c>
      <c r="BT28" s="5">
        <v>14261</v>
      </c>
    </row>
    <row r="29" spans="1:72" x14ac:dyDescent="0.2">
      <c r="A29" s="4">
        <v>45169</v>
      </c>
      <c r="B29" s="5">
        <v>0</v>
      </c>
      <c r="C29" s="5">
        <v>0</v>
      </c>
      <c r="D29" s="5">
        <v>2120</v>
      </c>
      <c r="E29" s="5">
        <v>482</v>
      </c>
      <c r="F29" s="5">
        <v>36675</v>
      </c>
      <c r="G29" s="5">
        <v>46</v>
      </c>
      <c r="H29" s="5">
        <v>0</v>
      </c>
      <c r="I29" s="5">
        <v>4173</v>
      </c>
      <c r="J29" s="5">
        <v>3239</v>
      </c>
      <c r="K29" s="5">
        <v>1729</v>
      </c>
      <c r="L29" s="5">
        <v>355</v>
      </c>
      <c r="M29" s="5">
        <v>49591</v>
      </c>
      <c r="N29" s="5">
        <v>1096</v>
      </c>
      <c r="O29" s="5">
        <v>1888</v>
      </c>
      <c r="P29" s="5">
        <v>20012</v>
      </c>
      <c r="Q29" s="5">
        <v>16771</v>
      </c>
      <c r="R29" s="5">
        <v>255</v>
      </c>
      <c r="S29" s="5">
        <v>19137</v>
      </c>
      <c r="T29" s="5">
        <v>37329</v>
      </c>
      <c r="U29" s="5">
        <v>3998</v>
      </c>
      <c r="V29" s="5">
        <v>30156</v>
      </c>
      <c r="W29" s="5">
        <v>9200</v>
      </c>
      <c r="X29" s="5">
        <v>112</v>
      </c>
      <c r="Y29" s="5">
        <v>318</v>
      </c>
      <c r="Z29" s="5">
        <v>1370</v>
      </c>
      <c r="AA29" s="5">
        <v>0</v>
      </c>
      <c r="AB29" s="5">
        <v>4339</v>
      </c>
      <c r="AC29" s="5">
        <v>140</v>
      </c>
      <c r="AD29" s="5">
        <v>30</v>
      </c>
      <c r="AE29" s="5">
        <v>0</v>
      </c>
      <c r="AF29" s="5">
        <v>3906</v>
      </c>
      <c r="AG29" s="5">
        <v>23038</v>
      </c>
      <c r="AH29" s="5">
        <v>10073</v>
      </c>
      <c r="AI29" s="5">
        <v>0</v>
      </c>
      <c r="AJ29" s="5">
        <v>588</v>
      </c>
      <c r="AK29" s="5">
        <v>36911</v>
      </c>
      <c r="AL29" s="5">
        <v>0</v>
      </c>
      <c r="AM29" s="5">
        <v>68537</v>
      </c>
      <c r="AN29" s="5">
        <v>0</v>
      </c>
      <c r="AO29" s="5">
        <v>47549</v>
      </c>
      <c r="AP29" s="5">
        <v>4579</v>
      </c>
      <c r="AQ29" s="5">
        <v>707</v>
      </c>
      <c r="AR29" s="5">
        <v>943</v>
      </c>
      <c r="AS29" s="5">
        <v>290</v>
      </c>
      <c r="AT29" s="5">
        <v>60</v>
      </c>
      <c r="AU29" s="5">
        <v>481</v>
      </c>
      <c r="AV29" s="5">
        <v>0</v>
      </c>
      <c r="AW29" s="5">
        <v>4021</v>
      </c>
      <c r="AX29" s="5">
        <v>0</v>
      </c>
      <c r="AY29" s="5">
        <v>6650</v>
      </c>
      <c r="AZ29" s="5">
        <v>7149</v>
      </c>
      <c r="BA29" s="5">
        <v>58</v>
      </c>
      <c r="BB29" s="5">
        <v>1080</v>
      </c>
      <c r="BC29" s="5">
        <v>33</v>
      </c>
      <c r="BD29" s="5">
        <v>1677</v>
      </c>
      <c r="BE29" s="5">
        <v>4132</v>
      </c>
      <c r="BF29" s="5">
        <v>1049</v>
      </c>
      <c r="BG29" s="5">
        <v>21142</v>
      </c>
      <c r="BH29" s="5">
        <v>15069</v>
      </c>
      <c r="BI29" s="5">
        <v>33</v>
      </c>
      <c r="BJ29" s="5">
        <v>193</v>
      </c>
      <c r="BK29" s="5">
        <v>18115</v>
      </c>
      <c r="BL29" s="5">
        <v>458</v>
      </c>
      <c r="BM29" s="5">
        <v>65</v>
      </c>
      <c r="BN29" s="5">
        <v>50</v>
      </c>
      <c r="BO29" s="5">
        <v>0</v>
      </c>
      <c r="BP29" s="5">
        <v>21700</v>
      </c>
      <c r="BQ29" s="5">
        <v>15840</v>
      </c>
      <c r="BR29" s="5">
        <v>239</v>
      </c>
      <c r="BS29" s="5">
        <v>25477</v>
      </c>
      <c r="BT29" s="5">
        <v>14370</v>
      </c>
    </row>
    <row r="30" spans="1:72" x14ac:dyDescent="0.2">
      <c r="A30" s="4">
        <v>45197</v>
      </c>
      <c r="B30" s="5">
        <v>0</v>
      </c>
      <c r="C30" s="5">
        <v>0</v>
      </c>
      <c r="D30" s="5">
        <v>2125</v>
      </c>
      <c r="E30" s="5">
        <v>444</v>
      </c>
      <c r="F30" s="5">
        <v>37300</v>
      </c>
      <c r="G30" s="5">
        <v>45</v>
      </c>
      <c r="H30" s="5">
        <v>0</v>
      </c>
      <c r="I30" s="5">
        <v>4053</v>
      </c>
      <c r="J30" s="5">
        <v>3296</v>
      </c>
      <c r="K30" s="5">
        <v>1734</v>
      </c>
      <c r="L30" s="5">
        <v>368</v>
      </c>
      <c r="M30" s="5">
        <v>50703</v>
      </c>
      <c r="N30" s="5">
        <v>1080</v>
      </c>
      <c r="O30" s="5">
        <v>1856</v>
      </c>
      <c r="P30" s="5">
        <v>19823</v>
      </c>
      <c r="Q30" s="5">
        <v>16771</v>
      </c>
      <c r="R30" s="5">
        <v>260</v>
      </c>
      <c r="S30" s="5">
        <v>18343</v>
      </c>
      <c r="T30" s="5">
        <v>36269</v>
      </c>
      <c r="U30" s="5">
        <v>3951</v>
      </c>
      <c r="V30" s="5">
        <v>29902</v>
      </c>
      <c r="W30" s="5">
        <v>9046</v>
      </c>
      <c r="X30" s="5">
        <v>96</v>
      </c>
      <c r="Y30" s="5">
        <v>318</v>
      </c>
      <c r="Z30" s="5">
        <v>1379</v>
      </c>
      <c r="AA30" s="5">
        <v>0</v>
      </c>
      <c r="AB30" s="5">
        <v>4532</v>
      </c>
      <c r="AC30" s="5">
        <v>132</v>
      </c>
      <c r="AD30" s="5">
        <v>28</v>
      </c>
      <c r="AE30" s="5">
        <v>0</v>
      </c>
      <c r="AF30" s="5">
        <v>3816</v>
      </c>
      <c r="AG30" s="5">
        <v>22785</v>
      </c>
      <c r="AH30" s="5">
        <v>10042</v>
      </c>
      <c r="AI30" s="5">
        <v>0</v>
      </c>
      <c r="AJ30" s="5">
        <v>531</v>
      </c>
      <c r="AK30" s="5">
        <v>37318</v>
      </c>
      <c r="AL30" s="5">
        <v>0</v>
      </c>
      <c r="AM30" s="5">
        <v>68673</v>
      </c>
      <c r="AN30" s="5">
        <v>0</v>
      </c>
      <c r="AO30" s="5">
        <v>46367</v>
      </c>
      <c r="AP30" s="5">
        <v>4489</v>
      </c>
      <c r="AQ30" s="5">
        <v>702</v>
      </c>
      <c r="AR30" s="5">
        <v>906</v>
      </c>
      <c r="AS30" s="5">
        <v>283</v>
      </c>
      <c r="AT30" s="5">
        <v>51</v>
      </c>
      <c r="AU30" s="5">
        <v>509</v>
      </c>
      <c r="AV30" s="5">
        <v>0</v>
      </c>
      <c r="AW30" s="5">
        <v>4155</v>
      </c>
      <c r="AX30" s="5">
        <v>0</v>
      </c>
      <c r="AY30" s="5">
        <v>6484</v>
      </c>
      <c r="AZ30" s="5">
        <v>6942</v>
      </c>
      <c r="BA30" s="5">
        <v>47</v>
      </c>
      <c r="BB30" s="5">
        <v>1098</v>
      </c>
      <c r="BC30" s="5">
        <v>35</v>
      </c>
      <c r="BD30" s="5">
        <v>1617</v>
      </c>
      <c r="BE30" s="5">
        <v>4063</v>
      </c>
      <c r="BF30" s="5">
        <v>1056</v>
      </c>
      <c r="BG30" s="5">
        <v>21172</v>
      </c>
      <c r="BH30" s="5">
        <v>15109</v>
      </c>
      <c r="BI30" s="5">
        <v>36</v>
      </c>
      <c r="BJ30" s="5">
        <v>190</v>
      </c>
      <c r="BK30" s="5">
        <v>17543</v>
      </c>
      <c r="BL30" s="5">
        <v>430</v>
      </c>
      <c r="BM30" s="5">
        <v>0</v>
      </c>
      <c r="BN30" s="5">
        <v>49</v>
      </c>
      <c r="BO30" s="5">
        <v>24</v>
      </c>
      <c r="BP30" s="5">
        <v>21798</v>
      </c>
      <c r="BQ30" s="5">
        <v>15605</v>
      </c>
      <c r="BR30" s="5">
        <v>242</v>
      </c>
      <c r="BS30" s="5">
        <v>24826</v>
      </c>
      <c r="BT30" s="5">
        <v>14242</v>
      </c>
    </row>
    <row r="31" spans="1:72" x14ac:dyDescent="0.2">
      <c r="A31" s="4">
        <v>45225</v>
      </c>
      <c r="B31" s="5">
        <v>0</v>
      </c>
      <c r="C31" s="5">
        <v>0</v>
      </c>
      <c r="D31" s="5">
        <v>2377</v>
      </c>
      <c r="E31" s="5">
        <v>447</v>
      </c>
      <c r="F31" s="5">
        <v>36687</v>
      </c>
      <c r="G31" s="5">
        <v>61</v>
      </c>
      <c r="H31" s="5">
        <v>0</v>
      </c>
      <c r="I31" s="5">
        <v>3910</v>
      </c>
      <c r="J31" s="5">
        <v>3371</v>
      </c>
      <c r="K31" s="5">
        <v>1730</v>
      </c>
      <c r="L31" s="5">
        <v>362</v>
      </c>
      <c r="M31" s="5">
        <v>52061</v>
      </c>
      <c r="N31" s="5">
        <v>1091</v>
      </c>
      <c r="O31" s="5">
        <v>1852</v>
      </c>
      <c r="P31" s="5">
        <v>19721</v>
      </c>
      <c r="Q31" s="5">
        <v>16475</v>
      </c>
      <c r="R31" s="5">
        <v>268</v>
      </c>
      <c r="S31" s="5">
        <v>17456</v>
      </c>
      <c r="T31" s="5">
        <v>35221</v>
      </c>
      <c r="U31" s="5">
        <v>4065</v>
      </c>
      <c r="V31" s="5">
        <v>29726</v>
      </c>
      <c r="W31" s="5">
        <v>9160</v>
      </c>
      <c r="X31" s="5">
        <v>78</v>
      </c>
      <c r="Y31" s="5">
        <v>308</v>
      </c>
      <c r="Z31" s="5">
        <v>1368</v>
      </c>
      <c r="AA31" s="5">
        <v>0</v>
      </c>
      <c r="AB31" s="5">
        <v>4439</v>
      </c>
      <c r="AC31" s="5">
        <v>134</v>
      </c>
      <c r="AD31" s="5">
        <v>38</v>
      </c>
      <c r="AE31" s="5">
        <v>0</v>
      </c>
      <c r="AF31" s="5">
        <v>3700</v>
      </c>
      <c r="AG31" s="5">
        <v>22007</v>
      </c>
      <c r="AH31" s="5">
        <v>9846</v>
      </c>
      <c r="AI31" s="5">
        <v>0</v>
      </c>
      <c r="AJ31" s="5">
        <v>583</v>
      </c>
      <c r="AK31" s="5">
        <v>37419</v>
      </c>
      <c r="AL31" s="5">
        <v>0</v>
      </c>
      <c r="AM31" s="5">
        <v>68603</v>
      </c>
      <c r="AN31" s="5">
        <v>25</v>
      </c>
      <c r="AO31" s="5">
        <v>44779</v>
      </c>
      <c r="AP31" s="5">
        <v>4432</v>
      </c>
      <c r="AQ31" s="5">
        <v>693</v>
      </c>
      <c r="AR31" s="5">
        <v>913</v>
      </c>
      <c r="AS31" s="5">
        <v>265</v>
      </c>
      <c r="AT31" s="5">
        <v>37</v>
      </c>
      <c r="AU31" s="5">
        <v>507</v>
      </c>
      <c r="AV31" s="5">
        <v>0</v>
      </c>
      <c r="AW31" s="5">
        <v>4227</v>
      </c>
      <c r="AX31" s="5">
        <v>0</v>
      </c>
      <c r="AY31" s="5">
        <v>6466</v>
      </c>
      <c r="AZ31" s="5">
        <v>6688</v>
      </c>
      <c r="BA31" s="5">
        <v>41</v>
      </c>
      <c r="BB31" s="5">
        <v>1079</v>
      </c>
      <c r="BC31" s="5">
        <v>61</v>
      </c>
      <c r="BD31" s="5">
        <v>1565</v>
      </c>
      <c r="BE31" s="5">
        <v>3857</v>
      </c>
      <c r="BF31" s="5">
        <v>1061</v>
      </c>
      <c r="BG31" s="5">
        <v>20268</v>
      </c>
      <c r="BH31" s="5">
        <v>14838</v>
      </c>
      <c r="BI31" s="5">
        <v>35</v>
      </c>
      <c r="BJ31" s="5">
        <v>183</v>
      </c>
      <c r="BK31" s="5">
        <v>17201</v>
      </c>
      <c r="BL31" s="5">
        <v>395</v>
      </c>
      <c r="BM31" s="5">
        <v>0</v>
      </c>
      <c r="BN31" s="5">
        <v>57</v>
      </c>
      <c r="BO31" s="5">
        <v>26</v>
      </c>
      <c r="BP31" s="5">
        <v>21282</v>
      </c>
      <c r="BQ31" s="5">
        <v>14649</v>
      </c>
      <c r="BR31" s="5">
        <v>238</v>
      </c>
      <c r="BS31" s="5">
        <v>24492</v>
      </c>
      <c r="BT31" s="5">
        <v>13897</v>
      </c>
    </row>
    <row r="32" spans="1:72" x14ac:dyDescent="0.2">
      <c r="A32" s="4">
        <v>45260</v>
      </c>
      <c r="B32" s="5">
        <v>0</v>
      </c>
      <c r="C32" s="5">
        <v>0</v>
      </c>
      <c r="D32" s="5">
        <v>2438</v>
      </c>
      <c r="E32" s="5">
        <v>464</v>
      </c>
      <c r="F32" s="5">
        <v>36557</v>
      </c>
      <c r="G32" s="5">
        <v>64</v>
      </c>
      <c r="H32" s="5">
        <v>0</v>
      </c>
      <c r="I32" s="5">
        <v>3781</v>
      </c>
      <c r="J32" s="5">
        <v>3364</v>
      </c>
      <c r="K32" s="5">
        <v>1687</v>
      </c>
      <c r="L32" s="5">
        <v>362</v>
      </c>
      <c r="M32" s="5">
        <v>51762</v>
      </c>
      <c r="N32" s="5">
        <v>1031</v>
      </c>
      <c r="O32" s="5">
        <v>1898</v>
      </c>
      <c r="P32" s="5">
        <v>19618</v>
      </c>
      <c r="Q32" s="5">
        <v>16073</v>
      </c>
      <c r="R32" s="5">
        <v>273</v>
      </c>
      <c r="S32" s="5">
        <v>15879</v>
      </c>
      <c r="T32" s="5">
        <v>34098</v>
      </c>
      <c r="U32" s="5">
        <v>4146</v>
      </c>
      <c r="V32" s="5">
        <v>29330</v>
      </c>
      <c r="W32" s="5">
        <v>8937</v>
      </c>
      <c r="X32" s="5">
        <v>89</v>
      </c>
      <c r="Y32" s="5">
        <v>318</v>
      </c>
      <c r="Z32" s="5">
        <v>1397</v>
      </c>
      <c r="AA32" s="5">
        <v>0</v>
      </c>
      <c r="AB32" s="5">
        <v>4264</v>
      </c>
      <c r="AC32" s="5">
        <v>129</v>
      </c>
      <c r="AD32" s="5">
        <v>31</v>
      </c>
      <c r="AE32" s="5">
        <v>0</v>
      </c>
      <c r="AF32" s="5">
        <v>3627</v>
      </c>
      <c r="AG32" s="5">
        <v>22006</v>
      </c>
      <c r="AH32" s="5">
        <v>10176</v>
      </c>
      <c r="AI32" s="5">
        <v>0</v>
      </c>
      <c r="AJ32" s="5">
        <v>584</v>
      </c>
      <c r="AK32" s="5">
        <v>37014</v>
      </c>
      <c r="AL32" s="5">
        <v>0</v>
      </c>
      <c r="AM32" s="5">
        <v>68425</v>
      </c>
      <c r="AN32" s="5">
        <v>25</v>
      </c>
      <c r="AO32" s="5">
        <v>43799</v>
      </c>
      <c r="AP32" s="5">
        <v>4519</v>
      </c>
      <c r="AQ32" s="5">
        <v>685</v>
      </c>
      <c r="AR32" s="5">
        <v>881</v>
      </c>
      <c r="AS32" s="5">
        <v>274</v>
      </c>
      <c r="AT32" s="5">
        <v>38</v>
      </c>
      <c r="AU32" s="5">
        <v>521</v>
      </c>
      <c r="AV32" s="5">
        <v>0</v>
      </c>
      <c r="AW32" s="5">
        <v>4192</v>
      </c>
      <c r="AX32" s="5">
        <v>0</v>
      </c>
      <c r="AY32" s="5">
        <v>6135</v>
      </c>
      <c r="AZ32" s="5">
        <v>6329</v>
      </c>
      <c r="BA32" s="5">
        <v>59</v>
      </c>
      <c r="BB32" s="5">
        <v>1090</v>
      </c>
      <c r="BC32" s="5">
        <v>59</v>
      </c>
      <c r="BD32" s="5">
        <v>1472</v>
      </c>
      <c r="BE32" s="5">
        <v>3596</v>
      </c>
      <c r="BF32" s="5">
        <v>1084</v>
      </c>
      <c r="BG32" s="5">
        <v>19958</v>
      </c>
      <c r="BH32" s="5">
        <v>14871</v>
      </c>
      <c r="BI32" s="5">
        <v>0</v>
      </c>
      <c r="BJ32" s="5">
        <v>191</v>
      </c>
      <c r="BK32" s="5">
        <v>16133</v>
      </c>
      <c r="BL32" s="5">
        <v>450</v>
      </c>
      <c r="BM32" s="5">
        <v>0</v>
      </c>
      <c r="BN32" s="5">
        <v>56</v>
      </c>
      <c r="BO32" s="5">
        <v>0</v>
      </c>
      <c r="BP32" s="5">
        <v>21170</v>
      </c>
      <c r="BQ32" s="5">
        <v>14342</v>
      </c>
      <c r="BR32" s="5">
        <v>259</v>
      </c>
      <c r="BS32" s="5">
        <v>24271</v>
      </c>
      <c r="BT32" s="5">
        <v>13778</v>
      </c>
    </row>
    <row r="33" spans="1:72" x14ac:dyDescent="0.2">
      <c r="A33" s="4">
        <v>45288</v>
      </c>
      <c r="B33" s="5">
        <v>22</v>
      </c>
      <c r="C33" s="5">
        <v>0</v>
      </c>
      <c r="D33" s="5">
        <v>2380</v>
      </c>
      <c r="E33" s="5">
        <v>500</v>
      </c>
      <c r="F33" s="5">
        <v>36582</v>
      </c>
      <c r="G33" s="5">
        <v>64</v>
      </c>
      <c r="H33" s="5">
        <v>0</v>
      </c>
      <c r="I33" s="5">
        <v>3681</v>
      </c>
      <c r="J33" s="5">
        <v>3282</v>
      </c>
      <c r="K33" s="5">
        <v>1590</v>
      </c>
      <c r="L33" s="5">
        <v>345</v>
      </c>
      <c r="M33" s="5">
        <v>50331</v>
      </c>
      <c r="N33" s="5">
        <v>1010</v>
      </c>
      <c r="O33" s="5">
        <v>1882</v>
      </c>
      <c r="P33" s="5">
        <v>19097</v>
      </c>
      <c r="Q33" s="5">
        <v>15727</v>
      </c>
      <c r="R33" s="5">
        <v>321</v>
      </c>
      <c r="S33" s="5">
        <v>14732</v>
      </c>
      <c r="T33" s="5">
        <v>32623</v>
      </c>
      <c r="U33" s="5">
        <v>4077</v>
      </c>
      <c r="V33" s="5">
        <v>28582</v>
      </c>
      <c r="W33" s="5">
        <v>8699</v>
      </c>
      <c r="X33" s="5">
        <v>90</v>
      </c>
      <c r="Y33" s="5">
        <v>281</v>
      </c>
      <c r="Z33" s="5">
        <v>1319</v>
      </c>
      <c r="AA33" s="5">
        <v>0</v>
      </c>
      <c r="AB33" s="5">
        <v>3794</v>
      </c>
      <c r="AC33" s="5">
        <v>108</v>
      </c>
      <c r="AD33" s="5">
        <v>26</v>
      </c>
      <c r="AE33" s="5">
        <v>0</v>
      </c>
      <c r="AF33" s="5">
        <v>3662</v>
      </c>
      <c r="AG33" s="5">
        <v>21193</v>
      </c>
      <c r="AH33" s="5">
        <v>10268</v>
      </c>
      <c r="AI33" s="5">
        <v>0</v>
      </c>
      <c r="AJ33" s="5">
        <v>594</v>
      </c>
      <c r="AK33" s="5">
        <v>36416</v>
      </c>
      <c r="AL33" s="5">
        <v>0</v>
      </c>
      <c r="AM33" s="5">
        <v>66745</v>
      </c>
      <c r="AN33" s="5">
        <v>22</v>
      </c>
      <c r="AO33" s="5">
        <v>42201</v>
      </c>
      <c r="AP33" s="5">
        <v>4680</v>
      </c>
      <c r="AQ33" s="5">
        <v>672</v>
      </c>
      <c r="AR33" s="5">
        <v>874</v>
      </c>
      <c r="AS33" s="5">
        <v>261</v>
      </c>
      <c r="AT33" s="5">
        <v>32</v>
      </c>
      <c r="AU33" s="5">
        <v>539</v>
      </c>
      <c r="AV33" s="5">
        <v>0</v>
      </c>
      <c r="AW33" s="5">
        <v>4179</v>
      </c>
      <c r="AX33" s="5">
        <v>0</v>
      </c>
      <c r="AY33" s="5">
        <v>5872</v>
      </c>
      <c r="AZ33" s="5">
        <v>6263</v>
      </c>
      <c r="BA33" s="5">
        <v>49</v>
      </c>
      <c r="BB33" s="5">
        <v>1105</v>
      </c>
      <c r="BC33" s="5">
        <v>61</v>
      </c>
      <c r="BD33" s="5">
        <v>1467</v>
      </c>
      <c r="BE33" s="5">
        <v>3500</v>
      </c>
      <c r="BF33" s="5">
        <v>1106</v>
      </c>
      <c r="BG33" s="5">
        <v>19389</v>
      </c>
      <c r="BH33" s="5">
        <v>13582</v>
      </c>
      <c r="BI33" s="5">
        <v>0</v>
      </c>
      <c r="BJ33" s="5">
        <v>189</v>
      </c>
      <c r="BK33" s="5">
        <v>14209</v>
      </c>
      <c r="BL33" s="5">
        <v>422</v>
      </c>
      <c r="BM33" s="5">
        <v>0</v>
      </c>
      <c r="BN33" s="5">
        <v>34</v>
      </c>
      <c r="BO33" s="5">
        <v>21</v>
      </c>
      <c r="BP33" s="5">
        <v>21161</v>
      </c>
      <c r="BQ33" s="5">
        <v>13734</v>
      </c>
      <c r="BR33" s="5">
        <v>194</v>
      </c>
      <c r="BS33" s="5">
        <v>23075</v>
      </c>
      <c r="BT33" s="5">
        <v>13123</v>
      </c>
    </row>
    <row r="34" spans="1:72" x14ac:dyDescent="0.2">
      <c r="A34" s="4">
        <v>45316</v>
      </c>
      <c r="B34" s="5">
        <v>25</v>
      </c>
      <c r="C34" s="5">
        <v>0</v>
      </c>
      <c r="D34" s="5">
        <v>2525</v>
      </c>
      <c r="E34" s="5">
        <v>500</v>
      </c>
      <c r="F34" s="5">
        <v>37586</v>
      </c>
      <c r="G34" s="5">
        <v>62</v>
      </c>
      <c r="H34" s="5">
        <v>0</v>
      </c>
      <c r="I34" s="5">
        <v>3572</v>
      </c>
      <c r="J34" s="5">
        <v>3384</v>
      </c>
      <c r="K34" s="5">
        <v>1631</v>
      </c>
      <c r="L34" s="5">
        <v>354</v>
      </c>
      <c r="M34" s="5">
        <v>51012</v>
      </c>
      <c r="N34" s="5">
        <v>1014</v>
      </c>
      <c r="O34" s="5">
        <v>1856</v>
      </c>
      <c r="P34" s="5">
        <v>18240</v>
      </c>
      <c r="Q34" s="5">
        <v>15993</v>
      </c>
      <c r="R34" s="5">
        <v>385</v>
      </c>
      <c r="S34" s="5">
        <v>14645</v>
      </c>
      <c r="T34" s="5">
        <v>33313</v>
      </c>
      <c r="U34" s="5">
        <v>4121</v>
      </c>
      <c r="V34" s="5">
        <v>28889</v>
      </c>
      <c r="W34" s="5">
        <v>8901</v>
      </c>
      <c r="X34" s="5">
        <v>103</v>
      </c>
      <c r="Y34" s="5">
        <v>297</v>
      </c>
      <c r="Z34" s="5">
        <v>1436</v>
      </c>
      <c r="AA34" s="5">
        <v>0</v>
      </c>
      <c r="AB34" s="5">
        <v>3931</v>
      </c>
      <c r="AC34" s="5">
        <v>106</v>
      </c>
      <c r="AD34" s="5">
        <v>0</v>
      </c>
      <c r="AE34" s="5">
        <v>0</v>
      </c>
      <c r="AF34" s="5">
        <v>3718</v>
      </c>
      <c r="AG34" s="5">
        <v>21468</v>
      </c>
      <c r="AH34" s="5">
        <v>10627</v>
      </c>
      <c r="AI34" s="5">
        <v>0</v>
      </c>
      <c r="AJ34" s="5">
        <v>544</v>
      </c>
      <c r="AK34" s="5">
        <v>36578</v>
      </c>
      <c r="AL34" s="5">
        <v>0</v>
      </c>
      <c r="AM34" s="5">
        <v>66221</v>
      </c>
      <c r="AN34" s="5">
        <v>23</v>
      </c>
      <c r="AO34" s="5">
        <v>43185</v>
      </c>
      <c r="AP34" s="5">
        <v>4914</v>
      </c>
      <c r="AQ34" s="5">
        <v>653</v>
      </c>
      <c r="AR34" s="5">
        <v>913</v>
      </c>
      <c r="AS34" s="5">
        <v>290</v>
      </c>
      <c r="AT34" s="5">
        <v>45</v>
      </c>
      <c r="AU34" s="5">
        <v>563</v>
      </c>
      <c r="AV34" s="5">
        <v>0</v>
      </c>
      <c r="AW34" s="5">
        <v>4237</v>
      </c>
      <c r="AX34" s="5">
        <v>0</v>
      </c>
      <c r="AY34" s="5">
        <v>6038</v>
      </c>
      <c r="AZ34" s="5">
        <v>6530</v>
      </c>
      <c r="BA34" s="5">
        <v>64</v>
      </c>
      <c r="BB34" s="5">
        <v>1152</v>
      </c>
      <c r="BC34" s="5">
        <v>67</v>
      </c>
      <c r="BD34" s="5">
        <v>1486</v>
      </c>
      <c r="BE34" s="5">
        <v>3414</v>
      </c>
      <c r="BF34" s="5">
        <v>1135</v>
      </c>
      <c r="BG34" s="5">
        <v>19640</v>
      </c>
      <c r="BH34" s="5">
        <v>13560</v>
      </c>
      <c r="BI34" s="5">
        <v>0</v>
      </c>
      <c r="BJ34" s="5">
        <v>192</v>
      </c>
      <c r="BK34" s="5">
        <v>14384</v>
      </c>
      <c r="BL34" s="5">
        <v>410</v>
      </c>
      <c r="BM34" s="5">
        <v>0</v>
      </c>
      <c r="BN34" s="5">
        <v>30</v>
      </c>
      <c r="BO34" s="5">
        <v>0</v>
      </c>
      <c r="BP34" s="5">
        <v>21803</v>
      </c>
      <c r="BQ34" s="5">
        <v>13569</v>
      </c>
      <c r="BR34" s="5">
        <v>1446</v>
      </c>
      <c r="BS34" s="5">
        <v>23440</v>
      </c>
      <c r="BT34" s="5">
        <v>12470</v>
      </c>
    </row>
    <row r="35" spans="1:72" x14ac:dyDescent="0.2">
      <c r="A35" s="4">
        <v>45351</v>
      </c>
      <c r="B35" s="5">
        <v>32</v>
      </c>
      <c r="C35" s="5">
        <v>0</v>
      </c>
      <c r="D35" s="5">
        <v>2759</v>
      </c>
      <c r="E35" s="5">
        <v>526</v>
      </c>
      <c r="F35" s="5">
        <v>38946</v>
      </c>
      <c r="G35" s="5">
        <v>68</v>
      </c>
      <c r="H35" s="5">
        <v>0</v>
      </c>
      <c r="I35" s="5">
        <v>3383</v>
      </c>
      <c r="J35" s="5">
        <v>3557</v>
      </c>
      <c r="K35" s="5">
        <v>1739</v>
      </c>
      <c r="L35" s="5">
        <v>368</v>
      </c>
      <c r="M35" s="5">
        <v>53025</v>
      </c>
      <c r="N35" s="5">
        <v>927</v>
      </c>
      <c r="O35" s="5">
        <v>1911</v>
      </c>
      <c r="P35" s="5">
        <v>18665</v>
      </c>
      <c r="Q35" s="5">
        <v>16324</v>
      </c>
      <c r="R35" s="5">
        <v>473</v>
      </c>
      <c r="S35" s="5">
        <v>13891</v>
      </c>
      <c r="T35" s="5">
        <v>34366</v>
      </c>
      <c r="U35" s="5">
        <v>4340</v>
      </c>
      <c r="V35" s="5">
        <v>29644</v>
      </c>
      <c r="W35" s="5">
        <v>9096</v>
      </c>
      <c r="X35" s="5">
        <v>129</v>
      </c>
      <c r="Y35" s="5">
        <v>291</v>
      </c>
      <c r="Z35" s="5">
        <v>1401</v>
      </c>
      <c r="AA35" s="5">
        <v>0</v>
      </c>
      <c r="AB35" s="5">
        <v>3899</v>
      </c>
      <c r="AC35" s="5">
        <v>108</v>
      </c>
      <c r="AD35" s="5">
        <v>0</v>
      </c>
      <c r="AE35" s="5">
        <v>0</v>
      </c>
      <c r="AF35" s="5">
        <v>3828</v>
      </c>
      <c r="AG35" s="5">
        <v>21957</v>
      </c>
      <c r="AH35" s="5">
        <v>10939</v>
      </c>
      <c r="AI35" s="5">
        <v>0</v>
      </c>
      <c r="AJ35" s="5">
        <v>596</v>
      </c>
      <c r="AK35" s="5">
        <v>36824</v>
      </c>
      <c r="AL35" s="5">
        <v>0</v>
      </c>
      <c r="AM35" s="5">
        <v>66074</v>
      </c>
      <c r="AN35" s="5">
        <v>27</v>
      </c>
      <c r="AO35" s="5">
        <v>43975</v>
      </c>
      <c r="AP35" s="5">
        <v>5030</v>
      </c>
      <c r="AQ35" s="5">
        <v>644</v>
      </c>
      <c r="AR35" s="5">
        <v>923</v>
      </c>
      <c r="AS35" s="5">
        <v>294</v>
      </c>
      <c r="AT35" s="5">
        <v>40</v>
      </c>
      <c r="AU35" s="5">
        <v>589</v>
      </c>
      <c r="AV35" s="5">
        <v>0</v>
      </c>
      <c r="AW35" s="5">
        <v>4365</v>
      </c>
      <c r="AX35" s="5">
        <v>0</v>
      </c>
      <c r="AY35" s="5">
        <v>6089</v>
      </c>
      <c r="AZ35" s="5">
        <v>6747</v>
      </c>
      <c r="BA35" s="5">
        <v>62</v>
      </c>
      <c r="BB35" s="5">
        <v>1296</v>
      </c>
      <c r="BC35" s="5">
        <v>41</v>
      </c>
      <c r="BD35" s="5">
        <v>1535</v>
      </c>
      <c r="BE35" s="5">
        <v>3374</v>
      </c>
      <c r="BF35" s="5">
        <v>1271</v>
      </c>
      <c r="BG35" s="5">
        <v>20421</v>
      </c>
      <c r="BH35" s="5">
        <v>13605</v>
      </c>
      <c r="BI35" s="5">
        <v>0</v>
      </c>
      <c r="BJ35" s="5">
        <v>190</v>
      </c>
      <c r="BK35" s="5">
        <v>14294</v>
      </c>
      <c r="BL35" s="5">
        <v>469</v>
      </c>
      <c r="BM35" s="5">
        <v>0</v>
      </c>
      <c r="BN35" s="5">
        <v>0</v>
      </c>
      <c r="BO35" s="5">
        <v>0</v>
      </c>
      <c r="BP35" s="5">
        <v>22817</v>
      </c>
      <c r="BQ35" s="5">
        <v>13026</v>
      </c>
      <c r="BR35" s="5">
        <v>1353</v>
      </c>
      <c r="BS35" s="5">
        <v>24031</v>
      </c>
      <c r="BT35" s="5">
        <v>12015</v>
      </c>
    </row>
    <row r="36" spans="1:72" x14ac:dyDescent="0.2">
      <c r="A36" s="4">
        <v>45379</v>
      </c>
      <c r="B36" s="5">
        <v>31</v>
      </c>
      <c r="C36" s="5">
        <v>0</v>
      </c>
      <c r="D36" s="5">
        <v>2933</v>
      </c>
      <c r="E36" s="5">
        <v>539</v>
      </c>
      <c r="F36" s="5">
        <v>39158</v>
      </c>
      <c r="G36" s="5">
        <v>68</v>
      </c>
      <c r="H36" s="5">
        <v>0</v>
      </c>
      <c r="I36" s="5">
        <v>3134</v>
      </c>
      <c r="J36" s="5">
        <v>3723</v>
      </c>
      <c r="K36" s="5">
        <v>1704</v>
      </c>
      <c r="L36" s="5">
        <v>378</v>
      </c>
      <c r="M36" s="5">
        <v>54522</v>
      </c>
      <c r="N36" s="5">
        <v>925</v>
      </c>
      <c r="O36" s="5">
        <v>1954</v>
      </c>
      <c r="P36" s="5">
        <v>18547</v>
      </c>
      <c r="Q36" s="5">
        <v>16576</v>
      </c>
      <c r="R36" s="5">
        <v>516</v>
      </c>
      <c r="S36" s="5">
        <v>13905</v>
      </c>
      <c r="T36" s="5">
        <v>35189</v>
      </c>
      <c r="U36" s="5">
        <v>4402</v>
      </c>
      <c r="V36" s="5">
        <v>29686</v>
      </c>
      <c r="W36" s="5">
        <v>9276</v>
      </c>
      <c r="X36" s="5">
        <v>132</v>
      </c>
      <c r="Y36" s="5">
        <v>336</v>
      </c>
      <c r="Z36" s="5">
        <v>1464</v>
      </c>
      <c r="AA36" s="5">
        <v>0</v>
      </c>
      <c r="AB36" s="5">
        <v>3807</v>
      </c>
      <c r="AC36" s="5">
        <v>101</v>
      </c>
      <c r="AD36" s="5">
        <v>0</v>
      </c>
      <c r="AE36" s="5">
        <v>0</v>
      </c>
      <c r="AF36" s="5">
        <v>3876</v>
      </c>
      <c r="AG36" s="5">
        <v>22378</v>
      </c>
      <c r="AH36" s="5">
        <v>11152</v>
      </c>
      <c r="AI36" s="5">
        <v>0</v>
      </c>
      <c r="AJ36" s="5">
        <v>646</v>
      </c>
      <c r="AK36" s="5">
        <v>37881</v>
      </c>
      <c r="AL36" s="5">
        <v>0</v>
      </c>
      <c r="AM36" s="5">
        <v>66384</v>
      </c>
      <c r="AN36" s="5">
        <v>0</v>
      </c>
      <c r="AO36" s="5">
        <v>44410</v>
      </c>
      <c r="AP36" s="5">
        <v>5208</v>
      </c>
      <c r="AQ36" s="5">
        <v>673</v>
      </c>
      <c r="AR36" s="5">
        <v>874</v>
      </c>
      <c r="AS36" s="5">
        <v>283</v>
      </c>
      <c r="AT36" s="5">
        <v>32</v>
      </c>
      <c r="AU36" s="5">
        <v>596</v>
      </c>
      <c r="AV36" s="5">
        <v>0</v>
      </c>
      <c r="AW36" s="5">
        <v>4310</v>
      </c>
      <c r="AX36" s="5">
        <v>0</v>
      </c>
      <c r="AY36" s="5">
        <v>6124</v>
      </c>
      <c r="AZ36" s="5">
        <v>6924</v>
      </c>
      <c r="BA36" s="5">
        <v>55</v>
      </c>
      <c r="BB36" s="5">
        <v>1322</v>
      </c>
      <c r="BC36" s="5">
        <v>52</v>
      </c>
      <c r="BD36" s="5">
        <v>1525</v>
      </c>
      <c r="BE36" s="5">
        <v>3232</v>
      </c>
      <c r="BF36" s="5">
        <v>1366</v>
      </c>
      <c r="BG36" s="5">
        <v>20821</v>
      </c>
      <c r="BH36" s="5">
        <v>13560</v>
      </c>
      <c r="BI36" s="5">
        <v>0</v>
      </c>
      <c r="BJ36" s="5">
        <v>192</v>
      </c>
      <c r="BK36" s="5">
        <v>14214</v>
      </c>
      <c r="BL36" s="5">
        <v>505</v>
      </c>
      <c r="BM36" s="5">
        <v>0</v>
      </c>
      <c r="BN36" s="5">
        <v>23</v>
      </c>
      <c r="BO36" s="5">
        <v>0</v>
      </c>
      <c r="BP36" s="5">
        <v>22877</v>
      </c>
      <c r="BQ36" s="5">
        <v>12672</v>
      </c>
      <c r="BR36" s="5">
        <v>1332</v>
      </c>
      <c r="BS36" s="5">
        <v>24457</v>
      </c>
      <c r="BT36" s="5">
        <v>12073</v>
      </c>
    </row>
    <row r="37" spans="1:72" x14ac:dyDescent="0.2">
      <c r="A37" s="4">
        <v>45407</v>
      </c>
      <c r="B37" s="5">
        <v>29</v>
      </c>
      <c r="C37" s="5">
        <v>0</v>
      </c>
      <c r="D37" s="5">
        <v>3003</v>
      </c>
      <c r="E37" s="5">
        <v>500</v>
      </c>
      <c r="F37" s="5">
        <v>39498</v>
      </c>
      <c r="G37" s="5">
        <v>68</v>
      </c>
      <c r="H37" s="5">
        <v>0</v>
      </c>
      <c r="I37" s="5">
        <v>3056</v>
      </c>
      <c r="J37" s="5">
        <v>3797</v>
      </c>
      <c r="K37" s="5">
        <v>1773</v>
      </c>
      <c r="L37" s="5">
        <v>394</v>
      </c>
      <c r="M37" s="5">
        <v>55124</v>
      </c>
      <c r="N37" s="5">
        <v>955</v>
      </c>
      <c r="O37" s="5">
        <v>1988</v>
      </c>
      <c r="P37" s="5">
        <v>18601</v>
      </c>
      <c r="Q37" s="5">
        <v>16579</v>
      </c>
      <c r="R37" s="5">
        <v>590</v>
      </c>
      <c r="S37" s="5">
        <v>13748</v>
      </c>
      <c r="T37" s="5">
        <v>34898</v>
      </c>
      <c r="U37" s="5">
        <v>4441</v>
      </c>
      <c r="V37" s="5">
        <v>29786</v>
      </c>
      <c r="W37" s="5">
        <v>9531</v>
      </c>
      <c r="X37" s="5">
        <v>135</v>
      </c>
      <c r="Y37" s="5">
        <v>324</v>
      </c>
      <c r="Z37" s="5">
        <v>1441</v>
      </c>
      <c r="AA37" s="5">
        <v>0</v>
      </c>
      <c r="AB37" s="5">
        <v>3918</v>
      </c>
      <c r="AC37" s="5">
        <v>101</v>
      </c>
      <c r="AD37" s="5">
        <v>0</v>
      </c>
      <c r="AE37" s="5">
        <v>0</v>
      </c>
      <c r="AF37" s="5">
        <v>3956</v>
      </c>
      <c r="AG37" s="5">
        <v>22648</v>
      </c>
      <c r="AH37" s="5">
        <v>11501</v>
      </c>
      <c r="AI37" s="5">
        <v>0</v>
      </c>
      <c r="AJ37" s="5">
        <v>660</v>
      </c>
      <c r="AK37" s="5">
        <v>37814</v>
      </c>
      <c r="AL37" s="5">
        <v>0</v>
      </c>
      <c r="AM37" s="5">
        <v>67367</v>
      </c>
      <c r="AN37" s="5">
        <v>0</v>
      </c>
      <c r="AO37" s="5">
        <v>44603</v>
      </c>
      <c r="AP37" s="5">
        <v>5401</v>
      </c>
      <c r="AQ37" s="5">
        <v>681</v>
      </c>
      <c r="AR37" s="5">
        <v>869</v>
      </c>
      <c r="AS37" s="5">
        <v>310</v>
      </c>
      <c r="AT37" s="5">
        <v>35</v>
      </c>
      <c r="AU37" s="5">
        <v>596</v>
      </c>
      <c r="AV37" s="5">
        <v>0</v>
      </c>
      <c r="AW37" s="5">
        <v>4201</v>
      </c>
      <c r="AX37" s="5">
        <v>0</v>
      </c>
      <c r="AY37" s="5">
        <v>6153</v>
      </c>
      <c r="AZ37" s="5">
        <v>7092</v>
      </c>
      <c r="BA37" s="5">
        <v>52</v>
      </c>
      <c r="BB37" s="5">
        <v>1322</v>
      </c>
      <c r="BC37" s="5">
        <v>49</v>
      </c>
      <c r="BD37" s="5">
        <v>1595</v>
      </c>
      <c r="BE37" s="5">
        <v>3072</v>
      </c>
      <c r="BF37" s="5">
        <v>1445</v>
      </c>
      <c r="BG37" s="5">
        <v>20955</v>
      </c>
      <c r="BH37" s="5">
        <v>13712</v>
      </c>
      <c r="BI37" s="5">
        <v>0</v>
      </c>
      <c r="BJ37" s="5">
        <v>195</v>
      </c>
      <c r="BK37" s="5">
        <v>13994</v>
      </c>
      <c r="BL37" s="5">
        <v>468</v>
      </c>
      <c r="BM37" s="5">
        <v>0</v>
      </c>
      <c r="BN37" s="5">
        <v>0</v>
      </c>
      <c r="BO37" s="5">
        <v>0</v>
      </c>
      <c r="BP37" s="5">
        <v>23433</v>
      </c>
      <c r="BQ37" s="5">
        <v>12988</v>
      </c>
      <c r="BR37" s="5">
        <v>1322</v>
      </c>
      <c r="BS37" s="5">
        <v>24743</v>
      </c>
      <c r="BT37" s="5">
        <v>11711</v>
      </c>
    </row>
    <row r="38" spans="1:72" x14ac:dyDescent="0.2">
      <c r="A38" s="4">
        <v>45442</v>
      </c>
      <c r="B38" s="5">
        <v>22</v>
      </c>
      <c r="C38" s="5">
        <v>0</v>
      </c>
      <c r="D38" s="5">
        <v>2928</v>
      </c>
      <c r="E38" s="5">
        <v>475</v>
      </c>
      <c r="F38" s="5">
        <v>40612</v>
      </c>
      <c r="G38" s="5">
        <v>75</v>
      </c>
      <c r="H38" s="5">
        <v>0</v>
      </c>
      <c r="I38" s="5">
        <v>2982</v>
      </c>
      <c r="J38" s="5">
        <v>4030</v>
      </c>
      <c r="K38" s="5">
        <v>1693</v>
      </c>
      <c r="L38" s="5">
        <v>388</v>
      </c>
      <c r="M38" s="5">
        <v>56763</v>
      </c>
      <c r="N38" s="5">
        <v>962</v>
      </c>
      <c r="O38" s="5">
        <v>1972</v>
      </c>
      <c r="P38" s="5">
        <v>18653</v>
      </c>
      <c r="Q38" s="5">
        <v>16932</v>
      </c>
      <c r="R38" s="5">
        <v>671</v>
      </c>
      <c r="S38" s="5">
        <v>13464</v>
      </c>
      <c r="T38" s="5">
        <v>34519</v>
      </c>
      <c r="U38" s="5">
        <v>4380</v>
      </c>
      <c r="V38" s="5">
        <v>29815</v>
      </c>
      <c r="W38" s="5">
        <v>9703</v>
      </c>
      <c r="X38" s="5">
        <v>126</v>
      </c>
      <c r="Y38" s="5">
        <v>342</v>
      </c>
      <c r="Z38" s="5">
        <v>1535</v>
      </c>
      <c r="AA38" s="5">
        <v>0</v>
      </c>
      <c r="AB38" s="5">
        <v>3850</v>
      </c>
      <c r="AC38" s="5">
        <v>123</v>
      </c>
      <c r="AD38" s="5">
        <v>0</v>
      </c>
      <c r="AE38" s="5">
        <v>0</v>
      </c>
      <c r="AF38" s="5">
        <v>4002</v>
      </c>
      <c r="AG38" s="5">
        <v>22382</v>
      </c>
      <c r="AH38" s="5">
        <v>11343</v>
      </c>
      <c r="AI38" s="5">
        <v>0</v>
      </c>
      <c r="AJ38" s="5">
        <v>557</v>
      </c>
      <c r="AK38" s="5">
        <v>36973</v>
      </c>
      <c r="AL38" s="5">
        <v>0</v>
      </c>
      <c r="AM38" s="5">
        <v>68200</v>
      </c>
      <c r="AN38" s="5">
        <v>0</v>
      </c>
      <c r="AO38" s="5">
        <v>44952</v>
      </c>
      <c r="AP38" s="5">
        <v>5507</v>
      </c>
      <c r="AQ38" s="5">
        <v>685</v>
      </c>
      <c r="AR38" s="5">
        <v>940</v>
      </c>
      <c r="AS38" s="5">
        <v>321</v>
      </c>
      <c r="AT38" s="5">
        <v>38</v>
      </c>
      <c r="AU38" s="5">
        <v>604</v>
      </c>
      <c r="AV38" s="5">
        <v>0</v>
      </c>
      <c r="AW38" s="5">
        <v>4277</v>
      </c>
      <c r="AX38" s="5">
        <v>0</v>
      </c>
      <c r="AY38" s="5">
        <v>6370</v>
      </c>
      <c r="AZ38" s="5">
        <v>7275</v>
      </c>
      <c r="BA38" s="5">
        <v>65</v>
      </c>
      <c r="BB38" s="5">
        <v>1410</v>
      </c>
      <c r="BC38" s="5">
        <v>48</v>
      </c>
      <c r="BD38" s="5">
        <v>1657</v>
      </c>
      <c r="BE38" s="5">
        <v>2976</v>
      </c>
      <c r="BF38" s="5">
        <v>1564</v>
      </c>
      <c r="BG38" s="5">
        <v>20650</v>
      </c>
      <c r="BH38" s="5">
        <v>14114</v>
      </c>
      <c r="BI38" s="5">
        <v>0</v>
      </c>
      <c r="BJ38" s="5">
        <v>187</v>
      </c>
      <c r="BK38" s="5">
        <v>14215</v>
      </c>
      <c r="BL38" s="5">
        <v>488</v>
      </c>
      <c r="BM38" s="5">
        <v>22</v>
      </c>
      <c r="BN38" s="5">
        <v>0</v>
      </c>
      <c r="BO38" s="5">
        <v>0</v>
      </c>
      <c r="BP38" s="5">
        <v>23722</v>
      </c>
      <c r="BQ38" s="5">
        <v>12995</v>
      </c>
      <c r="BR38" s="5">
        <v>1337</v>
      </c>
      <c r="BS38" s="5">
        <v>24783</v>
      </c>
      <c r="BT38" s="5">
        <v>11715</v>
      </c>
    </row>
    <row r="39" spans="1:72" x14ac:dyDescent="0.2">
      <c r="A39" s="4">
        <v>45470</v>
      </c>
      <c r="B39" s="5">
        <v>28</v>
      </c>
      <c r="C39" s="5">
        <v>0</v>
      </c>
      <c r="D39" s="5">
        <v>2897</v>
      </c>
      <c r="E39" s="5">
        <v>476</v>
      </c>
      <c r="F39" s="5">
        <v>40400</v>
      </c>
      <c r="G39" s="5">
        <v>70</v>
      </c>
      <c r="H39" s="5">
        <v>0</v>
      </c>
      <c r="I39" s="5">
        <v>2949</v>
      </c>
      <c r="J39" s="5">
        <v>4103</v>
      </c>
      <c r="K39" s="5">
        <v>1631</v>
      </c>
      <c r="L39" s="5">
        <v>418</v>
      </c>
      <c r="M39" s="5">
        <v>57921</v>
      </c>
      <c r="N39" s="5">
        <v>965</v>
      </c>
      <c r="O39" s="5">
        <v>2020</v>
      </c>
      <c r="P39" s="5">
        <v>18874</v>
      </c>
      <c r="Q39" s="5">
        <v>17329</v>
      </c>
      <c r="R39" s="5">
        <v>689</v>
      </c>
      <c r="S39" s="5">
        <v>13411</v>
      </c>
      <c r="T39" s="5">
        <v>34439</v>
      </c>
      <c r="U39" s="5">
        <v>4429</v>
      </c>
      <c r="V39" s="5">
        <v>30166</v>
      </c>
      <c r="W39" s="5">
        <v>9905</v>
      </c>
      <c r="X39" s="5">
        <v>136</v>
      </c>
      <c r="Y39" s="5">
        <v>350</v>
      </c>
      <c r="Z39" s="5">
        <v>1655</v>
      </c>
      <c r="AA39" s="5">
        <v>0</v>
      </c>
      <c r="AB39" s="5">
        <v>3822</v>
      </c>
      <c r="AC39" s="5">
        <v>110</v>
      </c>
      <c r="AD39" s="5">
        <v>0</v>
      </c>
      <c r="AE39" s="5">
        <v>0</v>
      </c>
      <c r="AF39" s="5">
        <v>4113</v>
      </c>
      <c r="AG39" s="5">
        <v>22574</v>
      </c>
      <c r="AH39" s="5">
        <v>11441</v>
      </c>
      <c r="AI39" s="5">
        <v>0</v>
      </c>
      <c r="AJ39" s="5">
        <v>616</v>
      </c>
      <c r="AK39" s="5">
        <v>36950</v>
      </c>
      <c r="AL39" s="5">
        <v>0</v>
      </c>
      <c r="AM39" s="5">
        <v>68496</v>
      </c>
      <c r="AN39" s="5">
        <v>0</v>
      </c>
      <c r="AO39" s="5">
        <v>45610</v>
      </c>
      <c r="AP39" s="5">
        <v>4969</v>
      </c>
      <c r="AQ39" s="5">
        <v>680</v>
      </c>
      <c r="AR39" s="5">
        <v>965</v>
      </c>
      <c r="AS39" s="5">
        <v>307</v>
      </c>
      <c r="AT39" s="5">
        <v>44</v>
      </c>
      <c r="AU39" s="5">
        <v>621</v>
      </c>
      <c r="AV39" s="5">
        <v>0</v>
      </c>
      <c r="AW39" s="5">
        <v>4206</v>
      </c>
      <c r="AX39" s="5">
        <v>0</v>
      </c>
      <c r="AY39" s="5">
        <v>6373</v>
      </c>
      <c r="AZ39" s="5">
        <v>7266</v>
      </c>
      <c r="BA39" s="5">
        <v>40</v>
      </c>
      <c r="BB39" s="5">
        <v>1438</v>
      </c>
      <c r="BC39" s="5">
        <v>36</v>
      </c>
      <c r="BD39" s="5">
        <v>1647</v>
      </c>
      <c r="BE39" s="5">
        <v>2854</v>
      </c>
      <c r="BF39" s="5">
        <v>1612</v>
      </c>
      <c r="BG39" s="5">
        <v>20693</v>
      </c>
      <c r="BH39" s="5">
        <v>14365</v>
      </c>
      <c r="BI39" s="5">
        <v>23</v>
      </c>
      <c r="BJ39" s="5">
        <v>192</v>
      </c>
      <c r="BK39" s="5">
        <v>14311</v>
      </c>
      <c r="BL39" s="5">
        <v>471</v>
      </c>
      <c r="BM39" s="5">
        <v>0</v>
      </c>
      <c r="BN39" s="5">
        <v>0</v>
      </c>
      <c r="BO39" s="5">
        <v>0</v>
      </c>
      <c r="BP39" s="5">
        <v>24273</v>
      </c>
      <c r="BQ39" s="5">
        <v>13166</v>
      </c>
      <c r="BR39" s="5">
        <v>1374</v>
      </c>
      <c r="BS39" s="5">
        <v>24948</v>
      </c>
      <c r="BT39" s="5">
        <v>12080</v>
      </c>
    </row>
    <row r="40" spans="1:72" x14ac:dyDescent="0.2">
      <c r="A40" s="4">
        <v>45498</v>
      </c>
      <c r="B40" s="5">
        <v>59</v>
      </c>
      <c r="C40" s="5">
        <v>0</v>
      </c>
      <c r="D40" s="5">
        <v>2661</v>
      </c>
      <c r="E40" s="5">
        <v>517</v>
      </c>
      <c r="F40" s="5">
        <v>40236</v>
      </c>
      <c r="G40" s="5">
        <v>71</v>
      </c>
      <c r="H40" s="5">
        <v>0</v>
      </c>
      <c r="I40" s="5">
        <v>2827</v>
      </c>
      <c r="J40" s="5">
        <v>4149</v>
      </c>
      <c r="K40" s="5">
        <v>1598</v>
      </c>
      <c r="L40" s="5">
        <v>440</v>
      </c>
      <c r="M40" s="5">
        <v>59369</v>
      </c>
      <c r="N40" s="5">
        <v>954</v>
      </c>
      <c r="O40" s="5">
        <v>2015</v>
      </c>
      <c r="P40" s="5">
        <v>19162</v>
      </c>
      <c r="Q40" s="5">
        <v>18220</v>
      </c>
      <c r="R40" s="5">
        <v>696</v>
      </c>
      <c r="S40" s="5">
        <v>12567</v>
      </c>
      <c r="T40" s="5">
        <v>33649</v>
      </c>
      <c r="U40" s="5">
        <v>4424</v>
      </c>
      <c r="V40" s="5">
        <v>30471</v>
      </c>
      <c r="W40" s="5">
        <v>9850</v>
      </c>
      <c r="X40" s="5">
        <v>129</v>
      </c>
      <c r="Y40" s="5">
        <v>336</v>
      </c>
      <c r="Z40" s="5">
        <v>1687</v>
      </c>
      <c r="AA40" s="5">
        <v>0</v>
      </c>
      <c r="AB40" s="5">
        <v>3354</v>
      </c>
      <c r="AC40" s="5">
        <v>143</v>
      </c>
      <c r="AD40" s="5">
        <v>23</v>
      </c>
      <c r="AE40" s="5">
        <v>0</v>
      </c>
      <c r="AF40" s="5">
        <v>4176</v>
      </c>
      <c r="AG40" s="5">
        <v>22571</v>
      </c>
      <c r="AH40" s="5">
        <v>11366</v>
      </c>
      <c r="AI40" s="5">
        <v>0</v>
      </c>
      <c r="AJ40" s="5">
        <v>612</v>
      </c>
      <c r="AK40" s="5">
        <v>37259</v>
      </c>
      <c r="AL40" s="5">
        <v>0</v>
      </c>
      <c r="AM40" s="5">
        <v>68981</v>
      </c>
      <c r="AN40" s="5">
        <v>0</v>
      </c>
      <c r="AO40" s="5">
        <v>45564</v>
      </c>
      <c r="AP40" s="5">
        <v>4961</v>
      </c>
      <c r="AQ40" s="5">
        <v>708</v>
      </c>
      <c r="AR40" s="5">
        <v>877</v>
      </c>
      <c r="AS40" s="5">
        <v>307</v>
      </c>
      <c r="AT40" s="5">
        <v>56</v>
      </c>
      <c r="AU40" s="5">
        <v>590</v>
      </c>
      <c r="AV40" s="5">
        <v>0</v>
      </c>
      <c r="AW40" s="5">
        <v>4086</v>
      </c>
      <c r="AX40" s="5">
        <v>0</v>
      </c>
      <c r="AY40" s="5">
        <v>6422</v>
      </c>
      <c r="AZ40" s="5">
        <v>7197</v>
      </c>
      <c r="BA40" s="5">
        <v>36</v>
      </c>
      <c r="BB40" s="5">
        <v>1477</v>
      </c>
      <c r="BC40" s="5">
        <v>38</v>
      </c>
      <c r="BD40" s="5">
        <v>1621</v>
      </c>
      <c r="BE40" s="5">
        <v>2772</v>
      </c>
      <c r="BF40" s="5">
        <v>1685</v>
      </c>
      <c r="BG40" s="5">
        <v>20488</v>
      </c>
      <c r="BH40" s="5">
        <v>14582</v>
      </c>
      <c r="BI40" s="5">
        <v>22</v>
      </c>
      <c r="BJ40" s="5">
        <v>186</v>
      </c>
      <c r="BK40" s="5">
        <v>14225</v>
      </c>
      <c r="BL40" s="5">
        <v>494</v>
      </c>
      <c r="BM40" s="5">
        <v>0</v>
      </c>
      <c r="BN40" s="5">
        <v>0</v>
      </c>
      <c r="BO40" s="5">
        <v>0</v>
      </c>
      <c r="BP40" s="5">
        <v>24308</v>
      </c>
      <c r="BQ40" s="5">
        <v>13506</v>
      </c>
      <c r="BR40" s="5">
        <v>1292</v>
      </c>
      <c r="BS40" s="5">
        <v>24986</v>
      </c>
      <c r="BT40" s="5">
        <v>12400</v>
      </c>
    </row>
    <row r="41" spans="1:72" x14ac:dyDescent="0.2">
      <c r="A41" s="4">
        <v>45533</v>
      </c>
      <c r="B41" s="5">
        <v>54</v>
      </c>
      <c r="C41" s="5">
        <v>0</v>
      </c>
      <c r="D41" s="5">
        <v>2304</v>
      </c>
      <c r="E41" s="5">
        <v>519</v>
      </c>
      <c r="F41" s="5">
        <v>39642</v>
      </c>
      <c r="G41" s="5">
        <v>62</v>
      </c>
      <c r="H41" s="5">
        <v>0</v>
      </c>
      <c r="I41" s="5">
        <v>2772</v>
      </c>
      <c r="J41" s="5">
        <v>4195</v>
      </c>
      <c r="K41" s="5">
        <v>1429</v>
      </c>
      <c r="L41" s="5">
        <v>445</v>
      </c>
      <c r="M41" s="5">
        <v>60060</v>
      </c>
      <c r="N41" s="5">
        <v>970</v>
      </c>
      <c r="O41" s="5">
        <v>2051</v>
      </c>
      <c r="P41" s="5">
        <v>19413</v>
      </c>
      <c r="Q41" s="5">
        <v>18211</v>
      </c>
      <c r="R41" s="5">
        <v>718</v>
      </c>
      <c r="S41" s="5">
        <v>12586</v>
      </c>
      <c r="T41" s="5">
        <v>33397</v>
      </c>
      <c r="U41" s="5">
        <v>4336</v>
      </c>
      <c r="V41" s="5">
        <v>30828</v>
      </c>
      <c r="W41" s="5">
        <v>9928</v>
      </c>
      <c r="X41" s="5">
        <v>133</v>
      </c>
      <c r="Y41" s="5">
        <v>341</v>
      </c>
      <c r="Z41" s="5">
        <v>1686</v>
      </c>
      <c r="AA41" s="5">
        <v>0</v>
      </c>
      <c r="AB41" s="5">
        <v>3253</v>
      </c>
      <c r="AC41" s="5">
        <v>120</v>
      </c>
      <c r="AD41" s="5">
        <v>26</v>
      </c>
      <c r="AE41" s="5">
        <v>0</v>
      </c>
      <c r="AF41" s="5">
        <v>4236</v>
      </c>
      <c r="AG41" s="5">
        <v>22831</v>
      </c>
      <c r="AH41" s="5">
        <v>11527</v>
      </c>
      <c r="AI41" s="5">
        <v>0</v>
      </c>
      <c r="AJ41" s="5">
        <v>673</v>
      </c>
      <c r="AK41" s="5">
        <v>38012</v>
      </c>
      <c r="AL41" s="5">
        <v>0</v>
      </c>
      <c r="AM41" s="5">
        <v>67633</v>
      </c>
      <c r="AN41" s="5">
        <v>0</v>
      </c>
      <c r="AO41" s="5">
        <v>45700</v>
      </c>
      <c r="AP41" s="5">
        <v>4741</v>
      </c>
      <c r="AQ41" s="5">
        <v>770</v>
      </c>
      <c r="AR41" s="5">
        <v>934</v>
      </c>
      <c r="AS41" s="5">
        <v>293</v>
      </c>
      <c r="AT41" s="5">
        <v>53</v>
      </c>
      <c r="AU41" s="5">
        <v>605</v>
      </c>
      <c r="AV41" s="5">
        <v>0</v>
      </c>
      <c r="AW41" s="5">
        <v>4116</v>
      </c>
      <c r="AX41" s="5">
        <v>0</v>
      </c>
      <c r="AY41" s="5">
        <v>6543</v>
      </c>
      <c r="AZ41" s="5">
        <v>6975</v>
      </c>
      <c r="BA41" s="5">
        <v>46</v>
      </c>
      <c r="BB41" s="5">
        <v>1525</v>
      </c>
      <c r="BC41" s="5">
        <v>45</v>
      </c>
      <c r="BD41" s="5">
        <v>1669</v>
      </c>
      <c r="BE41" s="5">
        <v>2702</v>
      </c>
      <c r="BF41" s="5">
        <v>1760</v>
      </c>
      <c r="BG41" s="5">
        <v>20133</v>
      </c>
      <c r="BH41" s="5">
        <v>14626</v>
      </c>
      <c r="BI41" s="5">
        <v>0</v>
      </c>
      <c r="BJ41" s="5">
        <v>181</v>
      </c>
      <c r="BK41" s="5">
        <v>14837</v>
      </c>
      <c r="BL41" s="5">
        <v>486</v>
      </c>
      <c r="BM41" s="5">
        <v>0</v>
      </c>
      <c r="BN41" s="5">
        <v>29</v>
      </c>
      <c r="BO41" s="5">
        <v>0</v>
      </c>
      <c r="BP41" s="5">
        <v>24669</v>
      </c>
      <c r="BQ41" s="5">
        <v>14581</v>
      </c>
      <c r="BR41" s="5">
        <v>1340</v>
      </c>
      <c r="BS41" s="5">
        <v>25146</v>
      </c>
      <c r="BT41" s="5">
        <v>12594</v>
      </c>
    </row>
    <row r="42" spans="1:72" x14ac:dyDescent="0.2">
      <c r="A42" s="4">
        <v>45561</v>
      </c>
      <c r="B42" s="5">
        <v>49</v>
      </c>
      <c r="C42" s="5">
        <v>0</v>
      </c>
      <c r="D42" s="5">
        <v>2117</v>
      </c>
      <c r="E42" s="5">
        <v>494</v>
      </c>
      <c r="F42" s="5">
        <v>39784</v>
      </c>
      <c r="G42" s="5">
        <v>61</v>
      </c>
      <c r="H42" s="5">
        <v>0</v>
      </c>
      <c r="I42" s="5">
        <v>2746</v>
      </c>
      <c r="J42" s="5">
        <v>4281</v>
      </c>
      <c r="K42" s="5">
        <v>1426</v>
      </c>
      <c r="L42" s="5">
        <v>451</v>
      </c>
      <c r="M42" s="5">
        <v>59508</v>
      </c>
      <c r="N42" s="5">
        <v>938</v>
      </c>
      <c r="O42" s="5">
        <v>2003</v>
      </c>
      <c r="P42" s="5">
        <v>19457</v>
      </c>
      <c r="Q42" s="5">
        <v>17995</v>
      </c>
      <c r="R42" s="5">
        <v>635</v>
      </c>
      <c r="S42" s="5">
        <v>12496</v>
      </c>
      <c r="T42" s="5">
        <v>32533</v>
      </c>
      <c r="U42" s="5">
        <v>4351</v>
      </c>
      <c r="V42" s="5">
        <v>30629</v>
      </c>
      <c r="W42" s="5">
        <v>9874</v>
      </c>
      <c r="X42" s="5">
        <v>128</v>
      </c>
      <c r="Y42" s="5">
        <v>322</v>
      </c>
      <c r="Z42" s="5">
        <v>1610</v>
      </c>
      <c r="AA42" s="5">
        <v>0</v>
      </c>
      <c r="AB42" s="5">
        <v>3144</v>
      </c>
      <c r="AC42" s="5">
        <v>114</v>
      </c>
      <c r="AD42" s="5">
        <v>24</v>
      </c>
      <c r="AE42" s="5">
        <v>0</v>
      </c>
      <c r="AF42" s="5">
        <v>4192</v>
      </c>
      <c r="AG42" s="5">
        <v>22680</v>
      </c>
      <c r="AH42" s="5">
        <v>11139</v>
      </c>
      <c r="AI42" s="5">
        <v>67</v>
      </c>
      <c r="AJ42" s="5">
        <v>696</v>
      </c>
      <c r="AK42" s="5">
        <v>37683</v>
      </c>
      <c r="AL42" s="5">
        <v>0</v>
      </c>
      <c r="AM42" s="5">
        <v>67443</v>
      </c>
      <c r="AN42" s="5">
        <v>0</v>
      </c>
      <c r="AO42" s="5">
        <v>45148</v>
      </c>
      <c r="AP42" s="5">
        <v>4500</v>
      </c>
      <c r="AQ42" s="5">
        <v>767</v>
      </c>
      <c r="AR42" s="5">
        <v>914</v>
      </c>
      <c r="AS42" s="5">
        <v>294</v>
      </c>
      <c r="AT42" s="5">
        <v>41</v>
      </c>
      <c r="AU42" s="5">
        <v>610</v>
      </c>
      <c r="AV42" s="5">
        <v>0</v>
      </c>
      <c r="AW42" s="5">
        <v>4008</v>
      </c>
      <c r="AX42" s="5">
        <v>0</v>
      </c>
      <c r="AY42" s="5">
        <v>6405</v>
      </c>
      <c r="AZ42" s="5">
        <v>6943</v>
      </c>
      <c r="BA42" s="5">
        <v>40</v>
      </c>
      <c r="BB42" s="5">
        <v>1570</v>
      </c>
      <c r="BC42" s="5">
        <v>52</v>
      </c>
      <c r="BD42" s="5">
        <v>1658</v>
      </c>
      <c r="BE42" s="5">
        <v>2651</v>
      </c>
      <c r="BF42" s="5">
        <v>1884</v>
      </c>
      <c r="BG42" s="5">
        <v>19872</v>
      </c>
      <c r="BH42" s="5">
        <v>14420</v>
      </c>
      <c r="BI42" s="5">
        <v>0</v>
      </c>
      <c r="BJ42" s="5">
        <v>193</v>
      </c>
      <c r="BK42" s="5">
        <v>14866</v>
      </c>
      <c r="BL42" s="5">
        <v>457</v>
      </c>
      <c r="BM42" s="5">
        <v>0</v>
      </c>
      <c r="BN42" s="5">
        <v>20</v>
      </c>
      <c r="BO42" s="5">
        <v>0</v>
      </c>
      <c r="BP42" s="5">
        <v>24583</v>
      </c>
      <c r="BQ42" s="5">
        <v>14071</v>
      </c>
      <c r="BR42" s="5">
        <v>1319</v>
      </c>
      <c r="BS42" s="5">
        <v>24609</v>
      </c>
      <c r="BT42" s="5">
        <v>12613</v>
      </c>
    </row>
    <row r="43" spans="1:72" x14ac:dyDescent="0.2">
      <c r="A43" s="4">
        <v>45596</v>
      </c>
      <c r="B43" s="5">
        <v>75</v>
      </c>
      <c r="C43" s="5">
        <v>0</v>
      </c>
      <c r="D43" s="5">
        <v>2220</v>
      </c>
      <c r="E43" s="5">
        <v>498</v>
      </c>
      <c r="F43" s="5">
        <v>39342</v>
      </c>
      <c r="G43" s="5">
        <v>82</v>
      </c>
      <c r="H43" s="5">
        <v>0</v>
      </c>
      <c r="I43" s="5">
        <v>2649</v>
      </c>
      <c r="J43" s="5">
        <v>4327</v>
      </c>
      <c r="K43" s="5">
        <v>1359</v>
      </c>
      <c r="L43" s="5">
        <v>452</v>
      </c>
      <c r="M43" s="5">
        <v>57995</v>
      </c>
      <c r="N43" s="5">
        <v>929</v>
      </c>
      <c r="O43" s="5">
        <v>2109</v>
      </c>
      <c r="P43" s="5">
        <v>19867</v>
      </c>
      <c r="Q43" s="5">
        <v>17910</v>
      </c>
      <c r="R43" s="5">
        <v>570</v>
      </c>
      <c r="S43" s="5">
        <v>11669</v>
      </c>
      <c r="T43" s="5">
        <v>31348</v>
      </c>
      <c r="U43" s="5">
        <v>4234</v>
      </c>
      <c r="V43" s="5">
        <v>31413</v>
      </c>
      <c r="W43" s="5">
        <v>10056</v>
      </c>
      <c r="X43" s="5">
        <v>135</v>
      </c>
      <c r="Y43" s="5">
        <v>377</v>
      </c>
      <c r="Z43" s="5">
        <v>1644</v>
      </c>
      <c r="AA43" s="5">
        <v>0</v>
      </c>
      <c r="AB43" s="5">
        <v>2864</v>
      </c>
      <c r="AC43" s="5">
        <v>132</v>
      </c>
      <c r="AD43" s="5">
        <v>20</v>
      </c>
      <c r="AE43" s="5">
        <v>0</v>
      </c>
      <c r="AF43" s="5">
        <v>4058</v>
      </c>
      <c r="AG43" s="5">
        <v>22090</v>
      </c>
      <c r="AH43" s="5">
        <v>11255</v>
      </c>
      <c r="AI43" s="5">
        <v>0</v>
      </c>
      <c r="AJ43" s="5">
        <v>696</v>
      </c>
      <c r="AK43" s="5">
        <v>38033</v>
      </c>
      <c r="AL43" s="5">
        <v>0</v>
      </c>
      <c r="AM43" s="5">
        <v>66481</v>
      </c>
      <c r="AN43" s="5">
        <v>0</v>
      </c>
      <c r="AO43" s="5">
        <v>44550</v>
      </c>
      <c r="AP43" s="5">
        <v>4210</v>
      </c>
      <c r="AQ43" s="5">
        <v>752</v>
      </c>
      <c r="AR43" s="5">
        <v>878</v>
      </c>
      <c r="AS43" s="5">
        <v>274</v>
      </c>
      <c r="AT43" s="5">
        <v>32</v>
      </c>
      <c r="AU43" s="5">
        <v>580</v>
      </c>
      <c r="AV43" s="5">
        <v>0</v>
      </c>
      <c r="AW43" s="5">
        <v>3748</v>
      </c>
      <c r="AX43" s="5">
        <v>0</v>
      </c>
      <c r="AY43" s="5">
        <v>6206</v>
      </c>
      <c r="AZ43" s="5">
        <v>6736</v>
      </c>
      <c r="BA43" s="5">
        <v>60</v>
      </c>
      <c r="BB43" s="5">
        <v>1663</v>
      </c>
      <c r="BC43" s="5">
        <v>70</v>
      </c>
      <c r="BD43" s="5">
        <v>1635</v>
      </c>
      <c r="BE43" s="5">
        <v>2441</v>
      </c>
      <c r="BF43" s="5">
        <v>1939</v>
      </c>
      <c r="BG43" s="5">
        <v>19332</v>
      </c>
      <c r="BH43" s="5">
        <v>14590</v>
      </c>
      <c r="BI43" s="5">
        <v>0</v>
      </c>
      <c r="BJ43" s="5">
        <v>188</v>
      </c>
      <c r="BK43" s="5">
        <v>14827</v>
      </c>
      <c r="BL43" s="5">
        <v>531</v>
      </c>
      <c r="BM43" s="5">
        <v>0</v>
      </c>
      <c r="BN43" s="5">
        <v>24</v>
      </c>
      <c r="BO43" s="5">
        <v>0</v>
      </c>
      <c r="BP43" s="5">
        <v>24285</v>
      </c>
      <c r="BQ43" s="5">
        <v>13252</v>
      </c>
      <c r="BR43" s="5">
        <v>1228</v>
      </c>
      <c r="BS43" s="5">
        <v>24855</v>
      </c>
      <c r="BT43" s="5">
        <v>12773</v>
      </c>
    </row>
    <row r="44" spans="1:72" x14ac:dyDescent="0.2">
      <c r="A44" s="12" t="s">
        <v>72</v>
      </c>
      <c r="B44" s="13">
        <f>AVERAGE(B$2:B$43)</f>
        <v>395.64285714285717</v>
      </c>
      <c r="C44" s="13">
        <f t="shared" ref="C44:BN44" si="0">AVERAGE(C$2:C$43)</f>
        <v>6.166666666666667</v>
      </c>
      <c r="D44" s="13">
        <f t="shared" si="0"/>
        <v>2860.8095238095239</v>
      </c>
      <c r="E44" s="13">
        <f t="shared" si="0"/>
        <v>448.88095238095241</v>
      </c>
      <c r="F44" s="13">
        <f t="shared" si="0"/>
        <v>35459.095238095237</v>
      </c>
      <c r="G44" s="13">
        <f t="shared" si="0"/>
        <v>91.928571428571431</v>
      </c>
      <c r="H44" s="13">
        <f t="shared" si="0"/>
        <v>12.166666666666666</v>
      </c>
      <c r="I44" s="13">
        <f t="shared" si="0"/>
        <v>3930.8809523809523</v>
      </c>
      <c r="J44" s="13">
        <f t="shared" si="0"/>
        <v>3095.8333333333335</v>
      </c>
      <c r="K44" s="13">
        <f t="shared" si="0"/>
        <v>1952</v>
      </c>
      <c r="L44" s="13">
        <f t="shared" si="0"/>
        <v>455.16666666666669</v>
      </c>
      <c r="M44" s="13">
        <f t="shared" si="0"/>
        <v>48364.428571428572</v>
      </c>
      <c r="N44" s="13">
        <f t="shared" si="0"/>
        <v>921.73809523809518</v>
      </c>
      <c r="O44" s="13">
        <f t="shared" si="0"/>
        <v>1977.8571428571429</v>
      </c>
      <c r="P44" s="13">
        <f t="shared" si="0"/>
        <v>18711.571428571428</v>
      </c>
      <c r="Q44" s="13">
        <f t="shared" si="0"/>
        <v>16284.595238095239</v>
      </c>
      <c r="R44" s="13">
        <f t="shared" si="0"/>
        <v>562.21428571428567</v>
      </c>
      <c r="S44" s="13">
        <f t="shared" si="0"/>
        <v>18512.380952380954</v>
      </c>
      <c r="T44" s="13">
        <f t="shared" si="0"/>
        <v>39735.595238095237</v>
      </c>
      <c r="U44" s="13">
        <f t="shared" si="0"/>
        <v>3847.2857142857142</v>
      </c>
      <c r="V44" s="13">
        <f t="shared" si="0"/>
        <v>30566.523809523809</v>
      </c>
      <c r="W44" s="13">
        <f t="shared" si="0"/>
        <v>8962.0714285714294</v>
      </c>
      <c r="X44" s="13">
        <f t="shared" si="0"/>
        <v>114.07142857142857</v>
      </c>
      <c r="Y44" s="13">
        <f t="shared" si="0"/>
        <v>407.09523809523807</v>
      </c>
      <c r="Z44" s="13">
        <f t="shared" si="0"/>
        <v>1100.1904761904761</v>
      </c>
      <c r="AA44" s="13">
        <f t="shared" si="0"/>
        <v>0.8571428571428571</v>
      </c>
      <c r="AB44" s="13">
        <f t="shared" si="0"/>
        <v>4413.2857142857147</v>
      </c>
      <c r="AC44" s="13">
        <f t="shared" si="0"/>
        <v>158.88095238095238</v>
      </c>
      <c r="AD44" s="13">
        <f t="shared" si="0"/>
        <v>33.761904761904759</v>
      </c>
      <c r="AE44" s="13">
        <f t="shared" si="0"/>
        <v>0.59523809523809523</v>
      </c>
      <c r="AF44" s="13">
        <f t="shared" si="0"/>
        <v>3670.1666666666665</v>
      </c>
      <c r="AG44" s="13">
        <f t="shared" si="0"/>
        <v>23269.952380952382</v>
      </c>
      <c r="AH44" s="13">
        <f t="shared" si="0"/>
        <v>8810.5714285714294</v>
      </c>
      <c r="AI44" s="13">
        <f t="shared" si="0"/>
        <v>1.9285714285714286</v>
      </c>
      <c r="AJ44" s="13">
        <f t="shared" si="0"/>
        <v>594.52380952380952</v>
      </c>
      <c r="AK44" s="13">
        <f t="shared" si="0"/>
        <v>40655.809523809527</v>
      </c>
      <c r="AL44" s="13">
        <f t="shared" si="0"/>
        <v>1708.7142857142858</v>
      </c>
      <c r="AM44" s="13">
        <f t="shared" si="0"/>
        <v>69562.21428571429</v>
      </c>
      <c r="AN44" s="13">
        <f t="shared" si="0"/>
        <v>4.1904761904761907</v>
      </c>
      <c r="AO44" s="13">
        <f t="shared" si="0"/>
        <v>53334.833333333336</v>
      </c>
      <c r="AP44" s="13">
        <f t="shared" si="0"/>
        <v>4246.1190476190477</v>
      </c>
      <c r="AQ44" s="13">
        <f t="shared" si="0"/>
        <v>807.47619047619048</v>
      </c>
      <c r="AR44" s="13">
        <f t="shared" si="0"/>
        <v>840.69047619047615</v>
      </c>
      <c r="AS44" s="13">
        <f t="shared" si="0"/>
        <v>275.71428571428572</v>
      </c>
      <c r="AT44" s="13">
        <f t="shared" si="0"/>
        <v>52.452380952380949</v>
      </c>
      <c r="AU44" s="13">
        <f t="shared" si="0"/>
        <v>507.59523809523807</v>
      </c>
      <c r="AV44" s="13">
        <f t="shared" si="0"/>
        <v>0.38095238095238093</v>
      </c>
      <c r="AW44" s="13">
        <f t="shared" si="0"/>
        <v>4089.1190476190477</v>
      </c>
      <c r="AX44" s="13">
        <f t="shared" si="0"/>
        <v>11.357142857142858</v>
      </c>
      <c r="AY44" s="13">
        <f t="shared" si="0"/>
        <v>6207.166666666667</v>
      </c>
      <c r="AZ44" s="13">
        <f t="shared" si="0"/>
        <v>6429.6190476190477</v>
      </c>
      <c r="BA44" s="13">
        <f t="shared" si="0"/>
        <v>89.928571428571431</v>
      </c>
      <c r="BB44" s="13">
        <f t="shared" si="0"/>
        <v>1258.8333333333333</v>
      </c>
      <c r="BC44" s="13">
        <f t="shared" si="0"/>
        <v>47.88095238095238</v>
      </c>
      <c r="BD44" s="13">
        <f t="shared" si="0"/>
        <v>1823.8809523809523</v>
      </c>
      <c r="BE44" s="13">
        <f t="shared" si="0"/>
        <v>4230.4047619047615</v>
      </c>
      <c r="BF44" s="13">
        <f t="shared" si="0"/>
        <v>1258.2380952380952</v>
      </c>
      <c r="BG44" s="13">
        <f t="shared" si="0"/>
        <v>18574.619047619046</v>
      </c>
      <c r="BH44" s="13">
        <f t="shared" si="0"/>
        <v>14085.642857142857</v>
      </c>
      <c r="BI44" s="13">
        <f t="shared" si="0"/>
        <v>13.047619047619047</v>
      </c>
      <c r="BJ44" s="13">
        <f t="shared" si="0"/>
        <v>178.07142857142858</v>
      </c>
      <c r="BK44" s="13">
        <f t="shared" si="0"/>
        <v>17819.714285714286</v>
      </c>
      <c r="BL44" s="13">
        <f t="shared" si="0"/>
        <v>490.59523809523807</v>
      </c>
      <c r="BM44" s="13">
        <f t="shared" si="0"/>
        <v>18.30952380952381</v>
      </c>
      <c r="BN44" s="13">
        <f t="shared" si="0"/>
        <v>39.452380952380949</v>
      </c>
      <c r="BO44" s="13">
        <f t="shared" ref="BO44:BT44" si="1">AVERAGE(BO$2:BO$43)</f>
        <v>3.4285714285714284</v>
      </c>
      <c r="BP44" s="13">
        <f t="shared" si="1"/>
        <v>20765.285714285714</v>
      </c>
      <c r="BQ44" s="13">
        <f t="shared" si="1"/>
        <v>16609.619047619046</v>
      </c>
      <c r="BR44" s="13">
        <f t="shared" si="1"/>
        <v>471.85714285714283</v>
      </c>
      <c r="BS44" s="13">
        <f t="shared" si="1"/>
        <v>28270.785714285714</v>
      </c>
      <c r="BT44" s="13">
        <f t="shared" si="1"/>
        <v>13974.642857142857</v>
      </c>
    </row>
    <row r="45" spans="1:72" x14ac:dyDescent="0.2">
      <c r="A45" s="12" t="s">
        <v>73</v>
      </c>
      <c r="B45" s="13">
        <f>MEDIAN(B$2:B$43)</f>
        <v>51.5</v>
      </c>
      <c r="C45" s="13">
        <f t="shared" ref="C45:BN45" si="2">MEDIAN(C$2:C$43)</f>
        <v>0</v>
      </c>
      <c r="D45" s="13">
        <f t="shared" si="2"/>
        <v>2411</v>
      </c>
      <c r="E45" s="13">
        <f t="shared" si="2"/>
        <v>446</v>
      </c>
      <c r="F45" s="13">
        <f t="shared" si="2"/>
        <v>34162</v>
      </c>
      <c r="G45" s="13">
        <f t="shared" si="2"/>
        <v>98.5</v>
      </c>
      <c r="H45" s="13">
        <f t="shared" si="2"/>
        <v>0</v>
      </c>
      <c r="I45" s="13">
        <f t="shared" si="2"/>
        <v>4156</v>
      </c>
      <c r="J45" s="13">
        <f t="shared" si="2"/>
        <v>2955</v>
      </c>
      <c r="K45" s="13">
        <f t="shared" si="2"/>
        <v>2022</v>
      </c>
      <c r="L45" s="13">
        <f t="shared" si="2"/>
        <v>475</v>
      </c>
      <c r="M45" s="13">
        <f t="shared" si="2"/>
        <v>46563</v>
      </c>
      <c r="N45" s="13">
        <f t="shared" si="2"/>
        <v>979</v>
      </c>
      <c r="O45" s="13">
        <f t="shared" si="2"/>
        <v>1968.5</v>
      </c>
      <c r="P45" s="13">
        <f t="shared" si="2"/>
        <v>18858.5</v>
      </c>
      <c r="Q45" s="13">
        <f t="shared" si="2"/>
        <v>16329.5</v>
      </c>
      <c r="R45" s="13">
        <f t="shared" si="2"/>
        <v>605</v>
      </c>
      <c r="S45" s="13">
        <f t="shared" si="2"/>
        <v>20063.5</v>
      </c>
      <c r="T45" s="13">
        <f t="shared" si="2"/>
        <v>37641</v>
      </c>
      <c r="U45" s="13">
        <f t="shared" si="2"/>
        <v>3825</v>
      </c>
      <c r="V45" s="13">
        <f t="shared" si="2"/>
        <v>30423.5</v>
      </c>
      <c r="W45" s="13">
        <f t="shared" si="2"/>
        <v>9140.5</v>
      </c>
      <c r="X45" s="13">
        <f t="shared" si="2"/>
        <v>112</v>
      </c>
      <c r="Y45" s="13">
        <f t="shared" si="2"/>
        <v>375.5</v>
      </c>
      <c r="Z45" s="13">
        <f t="shared" si="2"/>
        <v>1313</v>
      </c>
      <c r="AA45" s="13">
        <f t="shared" si="2"/>
        <v>0</v>
      </c>
      <c r="AB45" s="13">
        <f t="shared" si="2"/>
        <v>4301.5</v>
      </c>
      <c r="AC45" s="13">
        <f t="shared" si="2"/>
        <v>163</v>
      </c>
      <c r="AD45" s="13">
        <f t="shared" si="2"/>
        <v>35.5</v>
      </c>
      <c r="AE45" s="13">
        <f t="shared" si="2"/>
        <v>0</v>
      </c>
      <c r="AF45" s="13">
        <f t="shared" si="2"/>
        <v>3646.5</v>
      </c>
      <c r="AG45" s="13">
        <f t="shared" si="2"/>
        <v>23289</v>
      </c>
      <c r="AH45" s="13">
        <f t="shared" si="2"/>
        <v>8998</v>
      </c>
      <c r="AI45" s="13">
        <f t="shared" si="2"/>
        <v>0</v>
      </c>
      <c r="AJ45" s="13">
        <f t="shared" si="2"/>
        <v>591</v>
      </c>
      <c r="AK45" s="13">
        <f t="shared" si="2"/>
        <v>37956.5</v>
      </c>
      <c r="AL45" s="13">
        <f t="shared" si="2"/>
        <v>2524.5</v>
      </c>
      <c r="AM45" s="13">
        <f t="shared" si="2"/>
        <v>68570</v>
      </c>
      <c r="AN45" s="13">
        <f t="shared" si="2"/>
        <v>0</v>
      </c>
      <c r="AO45" s="13">
        <f t="shared" si="2"/>
        <v>51341</v>
      </c>
      <c r="AP45" s="13">
        <f t="shared" si="2"/>
        <v>4133</v>
      </c>
      <c r="AQ45" s="13">
        <f t="shared" si="2"/>
        <v>833</v>
      </c>
      <c r="AR45" s="13">
        <f t="shared" si="2"/>
        <v>852.5</v>
      </c>
      <c r="AS45" s="13">
        <f t="shared" si="2"/>
        <v>284</v>
      </c>
      <c r="AT45" s="13">
        <f t="shared" si="2"/>
        <v>53.5</v>
      </c>
      <c r="AU45" s="13">
        <f t="shared" si="2"/>
        <v>510</v>
      </c>
      <c r="AV45" s="13">
        <f t="shared" si="2"/>
        <v>0</v>
      </c>
      <c r="AW45" s="13">
        <f t="shared" si="2"/>
        <v>4141.5</v>
      </c>
      <c r="AX45" s="13">
        <f t="shared" si="2"/>
        <v>0</v>
      </c>
      <c r="AY45" s="13">
        <f t="shared" si="2"/>
        <v>6179.5</v>
      </c>
      <c r="AZ45" s="13">
        <f t="shared" si="2"/>
        <v>6309.5</v>
      </c>
      <c r="BA45" s="13">
        <f t="shared" si="2"/>
        <v>67.5</v>
      </c>
      <c r="BB45" s="13">
        <f t="shared" si="2"/>
        <v>1239.5</v>
      </c>
      <c r="BC45" s="13">
        <f t="shared" si="2"/>
        <v>45</v>
      </c>
      <c r="BD45" s="13">
        <f t="shared" si="2"/>
        <v>1908.5</v>
      </c>
      <c r="BE45" s="13">
        <f t="shared" si="2"/>
        <v>4483.5</v>
      </c>
      <c r="BF45" s="13">
        <f t="shared" si="2"/>
        <v>1201</v>
      </c>
      <c r="BG45" s="13">
        <f t="shared" si="2"/>
        <v>19360.5</v>
      </c>
      <c r="BH45" s="13">
        <f t="shared" si="2"/>
        <v>14207.5</v>
      </c>
      <c r="BI45" s="13">
        <f t="shared" si="2"/>
        <v>6.5</v>
      </c>
      <c r="BJ45" s="13">
        <f t="shared" si="2"/>
        <v>176</v>
      </c>
      <c r="BK45" s="13">
        <f t="shared" si="2"/>
        <v>18254.5</v>
      </c>
      <c r="BL45" s="13">
        <f t="shared" si="2"/>
        <v>497.5</v>
      </c>
      <c r="BM45" s="13">
        <f t="shared" si="2"/>
        <v>0</v>
      </c>
      <c r="BN45" s="13">
        <f t="shared" si="2"/>
        <v>44.5</v>
      </c>
      <c r="BO45" s="13">
        <f t="shared" ref="BO45:BT45" si="3">MEDIAN(BO$2:BO$43)</f>
        <v>0</v>
      </c>
      <c r="BP45" s="13">
        <f t="shared" si="3"/>
        <v>19884.5</v>
      </c>
      <c r="BQ45" s="13">
        <f t="shared" si="3"/>
        <v>16678</v>
      </c>
      <c r="BR45" s="13">
        <f t="shared" si="3"/>
        <v>222.5</v>
      </c>
      <c r="BS45" s="13">
        <f t="shared" si="3"/>
        <v>26956.5</v>
      </c>
      <c r="BT45" s="13">
        <f t="shared" si="3"/>
        <v>14251.5</v>
      </c>
    </row>
    <row r="46" spans="1:72" x14ac:dyDescent="0.2">
      <c r="A46" s="12" t="s">
        <v>74</v>
      </c>
      <c r="B46" s="13">
        <f>MAX(B$2:B$43)</f>
        <v>1712</v>
      </c>
      <c r="C46" s="13">
        <f t="shared" ref="C46:BN46" si="4">MAX(C$2:C$43)</f>
        <v>79</v>
      </c>
      <c r="D46" s="13">
        <f t="shared" si="4"/>
        <v>6125</v>
      </c>
      <c r="E46" s="13">
        <f t="shared" si="4"/>
        <v>539</v>
      </c>
      <c r="F46" s="13">
        <f t="shared" si="4"/>
        <v>40612</v>
      </c>
      <c r="G46" s="13">
        <f t="shared" si="4"/>
        <v>125</v>
      </c>
      <c r="H46" s="13">
        <f t="shared" si="4"/>
        <v>90</v>
      </c>
      <c r="I46" s="13">
        <f t="shared" si="4"/>
        <v>4580</v>
      </c>
      <c r="J46" s="13">
        <f t="shared" si="4"/>
        <v>4327</v>
      </c>
      <c r="K46" s="13">
        <f t="shared" si="4"/>
        <v>2414</v>
      </c>
      <c r="L46" s="13">
        <f t="shared" si="4"/>
        <v>569</v>
      </c>
      <c r="M46" s="13">
        <f t="shared" si="4"/>
        <v>60060</v>
      </c>
      <c r="N46" s="13">
        <f t="shared" si="4"/>
        <v>1117</v>
      </c>
      <c r="O46" s="13">
        <f t="shared" si="4"/>
        <v>2191</v>
      </c>
      <c r="P46" s="13">
        <f t="shared" si="4"/>
        <v>20332</v>
      </c>
      <c r="Q46" s="13">
        <f t="shared" si="4"/>
        <v>18220</v>
      </c>
      <c r="R46" s="13">
        <f t="shared" si="4"/>
        <v>841</v>
      </c>
      <c r="S46" s="13">
        <f t="shared" si="4"/>
        <v>22101</v>
      </c>
      <c r="T46" s="13">
        <f t="shared" si="4"/>
        <v>47519</v>
      </c>
      <c r="U46" s="13">
        <f t="shared" si="4"/>
        <v>4441</v>
      </c>
      <c r="V46" s="13">
        <f t="shared" si="4"/>
        <v>33749</v>
      </c>
      <c r="W46" s="13">
        <f t="shared" si="4"/>
        <v>10056</v>
      </c>
      <c r="X46" s="13">
        <f t="shared" si="4"/>
        <v>175</v>
      </c>
      <c r="Y46" s="13">
        <f t="shared" si="4"/>
        <v>574</v>
      </c>
      <c r="Z46" s="13">
        <f t="shared" si="4"/>
        <v>1687</v>
      </c>
      <c r="AA46" s="13">
        <f t="shared" si="4"/>
        <v>19</v>
      </c>
      <c r="AB46" s="13">
        <f t="shared" si="4"/>
        <v>6098</v>
      </c>
      <c r="AC46" s="13">
        <f t="shared" si="4"/>
        <v>248</v>
      </c>
      <c r="AD46" s="13">
        <f t="shared" si="4"/>
        <v>69</v>
      </c>
      <c r="AE46" s="13">
        <f t="shared" si="4"/>
        <v>15</v>
      </c>
      <c r="AF46" s="13">
        <f t="shared" si="4"/>
        <v>4236</v>
      </c>
      <c r="AG46" s="13">
        <f t="shared" si="4"/>
        <v>24969</v>
      </c>
      <c r="AH46" s="13">
        <f t="shared" si="4"/>
        <v>11527</v>
      </c>
      <c r="AI46" s="13">
        <f t="shared" si="4"/>
        <v>67</v>
      </c>
      <c r="AJ46" s="13">
        <f t="shared" si="4"/>
        <v>704</v>
      </c>
      <c r="AK46" s="13">
        <f t="shared" si="4"/>
        <v>48403</v>
      </c>
      <c r="AL46" s="13">
        <f t="shared" si="4"/>
        <v>3468</v>
      </c>
      <c r="AM46" s="13">
        <f t="shared" si="4"/>
        <v>74684</v>
      </c>
      <c r="AN46" s="13">
        <f t="shared" si="4"/>
        <v>54</v>
      </c>
      <c r="AO46" s="13">
        <f t="shared" si="4"/>
        <v>68800</v>
      </c>
      <c r="AP46" s="13">
        <f t="shared" si="4"/>
        <v>5507</v>
      </c>
      <c r="AQ46" s="13">
        <f t="shared" si="4"/>
        <v>975</v>
      </c>
      <c r="AR46" s="13">
        <f t="shared" si="4"/>
        <v>1011</v>
      </c>
      <c r="AS46" s="13">
        <f t="shared" si="4"/>
        <v>321</v>
      </c>
      <c r="AT46" s="13">
        <f t="shared" si="4"/>
        <v>96</v>
      </c>
      <c r="AU46" s="13">
        <f t="shared" si="4"/>
        <v>621</v>
      </c>
      <c r="AV46" s="13">
        <f t="shared" si="4"/>
        <v>8</v>
      </c>
      <c r="AW46" s="13">
        <f t="shared" si="4"/>
        <v>4446</v>
      </c>
      <c r="AX46" s="13">
        <f t="shared" si="4"/>
        <v>90</v>
      </c>
      <c r="AY46" s="13">
        <f t="shared" si="4"/>
        <v>6992</v>
      </c>
      <c r="AZ46" s="13">
        <f t="shared" si="4"/>
        <v>7499</v>
      </c>
      <c r="BA46" s="13">
        <f t="shared" si="4"/>
        <v>168</v>
      </c>
      <c r="BB46" s="13">
        <f t="shared" si="4"/>
        <v>1663</v>
      </c>
      <c r="BC46" s="13">
        <f t="shared" si="4"/>
        <v>75</v>
      </c>
      <c r="BD46" s="13">
        <f t="shared" si="4"/>
        <v>2068</v>
      </c>
      <c r="BE46" s="13">
        <f t="shared" si="4"/>
        <v>5363</v>
      </c>
      <c r="BF46" s="13">
        <f t="shared" si="4"/>
        <v>1939</v>
      </c>
      <c r="BG46" s="13">
        <f t="shared" si="4"/>
        <v>21905</v>
      </c>
      <c r="BH46" s="13">
        <f t="shared" si="4"/>
        <v>15109</v>
      </c>
      <c r="BI46" s="13">
        <f t="shared" si="4"/>
        <v>39</v>
      </c>
      <c r="BJ46" s="13">
        <f t="shared" si="4"/>
        <v>198</v>
      </c>
      <c r="BK46" s="13">
        <f t="shared" si="4"/>
        <v>20712</v>
      </c>
      <c r="BL46" s="13">
        <f t="shared" si="4"/>
        <v>574</v>
      </c>
      <c r="BM46" s="13">
        <f t="shared" si="4"/>
        <v>239</v>
      </c>
      <c r="BN46" s="13">
        <f t="shared" si="4"/>
        <v>62</v>
      </c>
      <c r="BO46" s="13">
        <f t="shared" ref="BO46:BT46" si="5">MAX(BO$2:BO$43)</f>
        <v>26</v>
      </c>
      <c r="BP46" s="13">
        <f t="shared" si="5"/>
        <v>24669</v>
      </c>
      <c r="BQ46" s="13">
        <f t="shared" si="5"/>
        <v>20949</v>
      </c>
      <c r="BR46" s="13">
        <f t="shared" si="5"/>
        <v>1446</v>
      </c>
      <c r="BS46" s="13">
        <f t="shared" si="5"/>
        <v>34767</v>
      </c>
      <c r="BT46" s="13">
        <f t="shared" si="5"/>
        <v>15591</v>
      </c>
    </row>
    <row r="47" spans="1:72" x14ac:dyDescent="0.2">
      <c r="A47" s="12" t="s">
        <v>75</v>
      </c>
      <c r="B47" s="13">
        <f>MIN(B$2:B$43)</f>
        <v>0</v>
      </c>
      <c r="C47" s="13">
        <f t="shared" ref="C47:BN47" si="6">MIN(C$2:C$43)</f>
        <v>0</v>
      </c>
      <c r="D47" s="13">
        <f t="shared" si="6"/>
        <v>1591</v>
      </c>
      <c r="E47" s="13">
        <f t="shared" si="6"/>
        <v>368</v>
      </c>
      <c r="F47" s="13">
        <f t="shared" si="6"/>
        <v>30926</v>
      </c>
      <c r="G47" s="13">
        <f t="shared" si="6"/>
        <v>45</v>
      </c>
      <c r="H47" s="13">
        <f t="shared" si="6"/>
        <v>0</v>
      </c>
      <c r="I47" s="13">
        <f t="shared" si="6"/>
        <v>2649</v>
      </c>
      <c r="J47" s="13">
        <f t="shared" si="6"/>
        <v>2420</v>
      </c>
      <c r="K47" s="13">
        <f t="shared" si="6"/>
        <v>1359</v>
      </c>
      <c r="L47" s="13">
        <f t="shared" si="6"/>
        <v>307</v>
      </c>
      <c r="M47" s="13">
        <f t="shared" si="6"/>
        <v>42751</v>
      </c>
      <c r="N47" s="13">
        <f t="shared" si="6"/>
        <v>598</v>
      </c>
      <c r="O47" s="13">
        <f t="shared" si="6"/>
        <v>1829</v>
      </c>
      <c r="P47" s="13">
        <f t="shared" si="6"/>
        <v>15340</v>
      </c>
      <c r="Q47" s="13">
        <f t="shared" si="6"/>
        <v>14563</v>
      </c>
      <c r="R47" s="13">
        <f t="shared" si="6"/>
        <v>253</v>
      </c>
      <c r="S47" s="13">
        <f t="shared" si="6"/>
        <v>11669</v>
      </c>
      <c r="T47" s="13">
        <f t="shared" si="6"/>
        <v>31348</v>
      </c>
      <c r="U47" s="13">
        <f t="shared" si="6"/>
        <v>2983</v>
      </c>
      <c r="V47" s="13">
        <f t="shared" si="6"/>
        <v>28569</v>
      </c>
      <c r="W47" s="13">
        <f t="shared" si="6"/>
        <v>7711</v>
      </c>
      <c r="X47" s="13">
        <f t="shared" si="6"/>
        <v>78</v>
      </c>
      <c r="Y47" s="13">
        <f t="shared" si="6"/>
        <v>281</v>
      </c>
      <c r="Z47" s="13">
        <f t="shared" si="6"/>
        <v>453</v>
      </c>
      <c r="AA47" s="13">
        <f t="shared" si="6"/>
        <v>0</v>
      </c>
      <c r="AB47" s="13">
        <f t="shared" si="6"/>
        <v>2864</v>
      </c>
      <c r="AC47" s="13">
        <f t="shared" si="6"/>
        <v>101</v>
      </c>
      <c r="AD47" s="13">
        <f t="shared" si="6"/>
        <v>0</v>
      </c>
      <c r="AE47" s="13">
        <f t="shared" si="6"/>
        <v>0</v>
      </c>
      <c r="AF47" s="13">
        <f t="shared" si="6"/>
        <v>3265</v>
      </c>
      <c r="AG47" s="13">
        <f t="shared" si="6"/>
        <v>21193</v>
      </c>
      <c r="AH47" s="13">
        <f t="shared" si="6"/>
        <v>4902</v>
      </c>
      <c r="AI47" s="13">
        <f t="shared" si="6"/>
        <v>0</v>
      </c>
      <c r="AJ47" s="13">
        <f t="shared" si="6"/>
        <v>482</v>
      </c>
      <c r="AK47" s="13">
        <f t="shared" si="6"/>
        <v>36416</v>
      </c>
      <c r="AL47" s="13">
        <f t="shared" si="6"/>
        <v>0</v>
      </c>
      <c r="AM47" s="13">
        <f t="shared" si="6"/>
        <v>66074</v>
      </c>
      <c r="AN47" s="13">
        <f t="shared" si="6"/>
        <v>0</v>
      </c>
      <c r="AO47" s="13">
        <f t="shared" si="6"/>
        <v>42201</v>
      </c>
      <c r="AP47" s="13">
        <f t="shared" si="6"/>
        <v>3419</v>
      </c>
      <c r="AQ47" s="13">
        <f t="shared" si="6"/>
        <v>644</v>
      </c>
      <c r="AR47" s="13">
        <f t="shared" si="6"/>
        <v>697</v>
      </c>
      <c r="AS47" s="13">
        <f t="shared" si="6"/>
        <v>196</v>
      </c>
      <c r="AT47" s="13">
        <f t="shared" si="6"/>
        <v>32</v>
      </c>
      <c r="AU47" s="13">
        <f t="shared" si="6"/>
        <v>411</v>
      </c>
      <c r="AV47" s="13">
        <f t="shared" si="6"/>
        <v>0</v>
      </c>
      <c r="AW47" s="13">
        <f t="shared" si="6"/>
        <v>3538</v>
      </c>
      <c r="AX47" s="13">
        <f t="shared" si="6"/>
        <v>0</v>
      </c>
      <c r="AY47" s="13">
        <f t="shared" si="6"/>
        <v>5202</v>
      </c>
      <c r="AZ47" s="13">
        <f t="shared" si="6"/>
        <v>5407</v>
      </c>
      <c r="BA47" s="13">
        <f t="shared" si="6"/>
        <v>36</v>
      </c>
      <c r="BB47" s="13">
        <f t="shared" si="6"/>
        <v>1079</v>
      </c>
      <c r="BC47" s="13">
        <f t="shared" si="6"/>
        <v>28</v>
      </c>
      <c r="BD47" s="13">
        <f t="shared" si="6"/>
        <v>1467</v>
      </c>
      <c r="BE47" s="13">
        <f t="shared" si="6"/>
        <v>2441</v>
      </c>
      <c r="BF47" s="13">
        <f t="shared" si="6"/>
        <v>1049</v>
      </c>
      <c r="BG47" s="13">
        <f t="shared" si="6"/>
        <v>12939</v>
      </c>
      <c r="BH47" s="13">
        <f t="shared" si="6"/>
        <v>12806</v>
      </c>
      <c r="BI47" s="13">
        <f t="shared" si="6"/>
        <v>0</v>
      </c>
      <c r="BJ47" s="13">
        <f t="shared" si="6"/>
        <v>153</v>
      </c>
      <c r="BK47" s="13">
        <f t="shared" si="6"/>
        <v>13994</v>
      </c>
      <c r="BL47" s="13">
        <f t="shared" si="6"/>
        <v>349</v>
      </c>
      <c r="BM47" s="13">
        <f t="shared" si="6"/>
        <v>0</v>
      </c>
      <c r="BN47" s="13">
        <f t="shared" si="6"/>
        <v>0</v>
      </c>
      <c r="BO47" s="13">
        <f t="shared" ref="BO47:BT47" si="7">MIN(BO$2:BO$43)</f>
        <v>0</v>
      </c>
      <c r="BP47" s="13">
        <f t="shared" si="7"/>
        <v>18547</v>
      </c>
      <c r="BQ47" s="13">
        <f t="shared" si="7"/>
        <v>12672</v>
      </c>
      <c r="BR47" s="13">
        <f t="shared" si="7"/>
        <v>19</v>
      </c>
      <c r="BS47" s="13">
        <f t="shared" si="7"/>
        <v>23075</v>
      </c>
      <c r="BT47" s="13">
        <f t="shared" si="7"/>
        <v>11711</v>
      </c>
    </row>
    <row r="48" spans="1:72" x14ac:dyDescent="0.2">
      <c r="A48" s="12" t="s">
        <v>76</v>
      </c>
      <c r="B48" s="13">
        <f>B46-B47</f>
        <v>1712</v>
      </c>
      <c r="C48" s="13">
        <f t="shared" ref="C48:BN48" si="8">C46-C47</f>
        <v>79</v>
      </c>
      <c r="D48" s="13">
        <f t="shared" si="8"/>
        <v>4534</v>
      </c>
      <c r="E48" s="13">
        <f t="shared" si="8"/>
        <v>171</v>
      </c>
      <c r="F48" s="13">
        <f t="shared" si="8"/>
        <v>9686</v>
      </c>
      <c r="G48" s="13">
        <f t="shared" si="8"/>
        <v>80</v>
      </c>
      <c r="H48" s="13">
        <f t="shared" si="8"/>
        <v>90</v>
      </c>
      <c r="I48" s="13">
        <f t="shared" si="8"/>
        <v>1931</v>
      </c>
      <c r="J48" s="13">
        <f t="shared" si="8"/>
        <v>1907</v>
      </c>
      <c r="K48" s="13">
        <f t="shared" si="8"/>
        <v>1055</v>
      </c>
      <c r="L48" s="13">
        <f t="shared" si="8"/>
        <v>262</v>
      </c>
      <c r="M48" s="13">
        <f t="shared" si="8"/>
        <v>17309</v>
      </c>
      <c r="N48" s="13">
        <f t="shared" si="8"/>
        <v>519</v>
      </c>
      <c r="O48" s="13">
        <f t="shared" si="8"/>
        <v>362</v>
      </c>
      <c r="P48" s="13">
        <f t="shared" si="8"/>
        <v>4992</v>
      </c>
      <c r="Q48" s="13">
        <f t="shared" si="8"/>
        <v>3657</v>
      </c>
      <c r="R48" s="13">
        <f t="shared" si="8"/>
        <v>588</v>
      </c>
      <c r="S48" s="13">
        <f t="shared" si="8"/>
        <v>10432</v>
      </c>
      <c r="T48" s="13">
        <f t="shared" si="8"/>
        <v>16171</v>
      </c>
      <c r="U48" s="13">
        <f t="shared" si="8"/>
        <v>1458</v>
      </c>
      <c r="V48" s="13">
        <f t="shared" si="8"/>
        <v>5180</v>
      </c>
      <c r="W48" s="13">
        <f t="shared" si="8"/>
        <v>2345</v>
      </c>
      <c r="X48" s="13">
        <f t="shared" si="8"/>
        <v>97</v>
      </c>
      <c r="Y48" s="13">
        <f t="shared" si="8"/>
        <v>293</v>
      </c>
      <c r="Z48" s="13">
        <f t="shared" si="8"/>
        <v>1234</v>
      </c>
      <c r="AA48" s="13">
        <f t="shared" si="8"/>
        <v>19</v>
      </c>
      <c r="AB48" s="13">
        <f t="shared" si="8"/>
        <v>3234</v>
      </c>
      <c r="AC48" s="13">
        <f t="shared" si="8"/>
        <v>147</v>
      </c>
      <c r="AD48" s="13">
        <f t="shared" si="8"/>
        <v>69</v>
      </c>
      <c r="AE48" s="13">
        <f t="shared" si="8"/>
        <v>15</v>
      </c>
      <c r="AF48" s="13">
        <f t="shared" si="8"/>
        <v>971</v>
      </c>
      <c r="AG48" s="13">
        <f t="shared" si="8"/>
        <v>3776</v>
      </c>
      <c r="AH48" s="13">
        <f t="shared" si="8"/>
        <v>6625</v>
      </c>
      <c r="AI48" s="13">
        <f t="shared" si="8"/>
        <v>67</v>
      </c>
      <c r="AJ48" s="13">
        <f t="shared" si="8"/>
        <v>222</v>
      </c>
      <c r="AK48" s="13">
        <f t="shared" si="8"/>
        <v>11987</v>
      </c>
      <c r="AL48" s="13">
        <f t="shared" si="8"/>
        <v>3468</v>
      </c>
      <c r="AM48" s="13">
        <f t="shared" si="8"/>
        <v>8610</v>
      </c>
      <c r="AN48" s="13">
        <f t="shared" si="8"/>
        <v>54</v>
      </c>
      <c r="AO48" s="13">
        <f t="shared" si="8"/>
        <v>26599</v>
      </c>
      <c r="AP48" s="13">
        <f t="shared" si="8"/>
        <v>2088</v>
      </c>
      <c r="AQ48" s="13">
        <f t="shared" si="8"/>
        <v>331</v>
      </c>
      <c r="AR48" s="13">
        <f t="shared" si="8"/>
        <v>314</v>
      </c>
      <c r="AS48" s="13">
        <f t="shared" si="8"/>
        <v>125</v>
      </c>
      <c r="AT48" s="13">
        <f t="shared" si="8"/>
        <v>64</v>
      </c>
      <c r="AU48" s="13">
        <f t="shared" si="8"/>
        <v>210</v>
      </c>
      <c r="AV48" s="13">
        <f t="shared" si="8"/>
        <v>8</v>
      </c>
      <c r="AW48" s="13">
        <f t="shared" si="8"/>
        <v>908</v>
      </c>
      <c r="AX48" s="13">
        <f t="shared" si="8"/>
        <v>90</v>
      </c>
      <c r="AY48" s="13">
        <f t="shared" si="8"/>
        <v>1790</v>
      </c>
      <c r="AZ48" s="13">
        <f t="shared" si="8"/>
        <v>2092</v>
      </c>
      <c r="BA48" s="13">
        <f t="shared" si="8"/>
        <v>132</v>
      </c>
      <c r="BB48" s="13">
        <f t="shared" si="8"/>
        <v>584</v>
      </c>
      <c r="BC48" s="13">
        <f t="shared" si="8"/>
        <v>47</v>
      </c>
      <c r="BD48" s="13">
        <f t="shared" si="8"/>
        <v>601</v>
      </c>
      <c r="BE48" s="13">
        <f t="shared" si="8"/>
        <v>2922</v>
      </c>
      <c r="BF48" s="13">
        <f t="shared" si="8"/>
        <v>890</v>
      </c>
      <c r="BG48" s="13">
        <f t="shared" si="8"/>
        <v>8966</v>
      </c>
      <c r="BH48" s="13">
        <f t="shared" si="8"/>
        <v>2303</v>
      </c>
      <c r="BI48" s="13">
        <f t="shared" si="8"/>
        <v>39</v>
      </c>
      <c r="BJ48" s="13">
        <f t="shared" si="8"/>
        <v>45</v>
      </c>
      <c r="BK48" s="13">
        <f t="shared" si="8"/>
        <v>6718</v>
      </c>
      <c r="BL48" s="13">
        <f t="shared" si="8"/>
        <v>225</v>
      </c>
      <c r="BM48" s="13">
        <f t="shared" si="8"/>
        <v>239</v>
      </c>
      <c r="BN48" s="13">
        <f t="shared" si="8"/>
        <v>62</v>
      </c>
      <c r="BO48" s="13">
        <f t="shared" ref="BO48:BT48" si="9">BO46-BO47</f>
        <v>26</v>
      </c>
      <c r="BP48" s="13">
        <f t="shared" si="9"/>
        <v>6122</v>
      </c>
      <c r="BQ48" s="13">
        <f t="shared" si="9"/>
        <v>8277</v>
      </c>
      <c r="BR48" s="13">
        <f t="shared" si="9"/>
        <v>1427</v>
      </c>
      <c r="BS48" s="13">
        <f t="shared" si="9"/>
        <v>11692</v>
      </c>
      <c r="BT48" s="13">
        <f t="shared" si="9"/>
        <v>3880</v>
      </c>
    </row>
    <row r="49" spans="1:72" x14ac:dyDescent="0.2">
      <c r="A49" s="17" t="s">
        <v>77</v>
      </c>
      <c r="B49" s="2">
        <f>_xlfn.STDEV.S(B$2:B$43)</f>
        <v>608.2601666339732</v>
      </c>
      <c r="C49" s="2">
        <f t="shared" ref="C49:BN49" si="10">_xlfn.STDEV.S(C$2:C$43)</f>
        <v>18.540551030655081</v>
      </c>
      <c r="D49" s="2">
        <f t="shared" si="10"/>
        <v>1232.1867580591638</v>
      </c>
      <c r="E49" s="2">
        <f t="shared" si="10"/>
        <v>43.436638677027624</v>
      </c>
      <c r="F49" s="2">
        <f t="shared" si="10"/>
        <v>2743.0393932023103</v>
      </c>
      <c r="G49" s="2">
        <f t="shared" si="10"/>
        <v>25.763836308361423</v>
      </c>
      <c r="H49" s="2">
        <f t="shared" si="10"/>
        <v>21.141701556768016</v>
      </c>
      <c r="I49" s="2">
        <f t="shared" si="10"/>
        <v>567.03543152429995</v>
      </c>
      <c r="J49" s="2">
        <f t="shared" si="10"/>
        <v>574.64088113918797</v>
      </c>
      <c r="K49" s="2">
        <f t="shared" si="10"/>
        <v>287.78828600374896</v>
      </c>
      <c r="L49" s="2">
        <f t="shared" si="10"/>
        <v>80.008510726159017</v>
      </c>
      <c r="M49" s="2">
        <f t="shared" si="10"/>
        <v>5457.0307174205318</v>
      </c>
      <c r="N49" s="2">
        <f t="shared" si="10"/>
        <v>183.69461130004234</v>
      </c>
      <c r="O49" s="2">
        <f t="shared" si="10"/>
        <v>91.068339771354132</v>
      </c>
      <c r="P49" s="2">
        <f t="shared" si="10"/>
        <v>1140.7479177481282</v>
      </c>
      <c r="Q49" s="2">
        <f t="shared" si="10"/>
        <v>823.5720845884448</v>
      </c>
      <c r="R49" s="2">
        <f t="shared" si="10"/>
        <v>196.08839914371688</v>
      </c>
      <c r="S49" s="2">
        <f t="shared" si="10"/>
        <v>3345.80767858336</v>
      </c>
      <c r="T49" s="2">
        <f t="shared" si="10"/>
        <v>5271.9995839017038</v>
      </c>
      <c r="U49" s="2">
        <f t="shared" si="10"/>
        <v>366.25376286849399</v>
      </c>
      <c r="V49" s="2">
        <f t="shared" si="10"/>
        <v>1364.3533845583645</v>
      </c>
      <c r="W49" s="2">
        <f t="shared" si="10"/>
        <v>630.88669280922636</v>
      </c>
      <c r="X49" s="2">
        <f t="shared" si="10"/>
        <v>18.703583662278355</v>
      </c>
      <c r="Y49" s="2">
        <f t="shared" si="10"/>
        <v>88.39650404846742</v>
      </c>
      <c r="Z49" s="2">
        <f t="shared" si="10"/>
        <v>429.32370174810359</v>
      </c>
      <c r="AA49" s="2">
        <f t="shared" si="10"/>
        <v>3.8860063427852567</v>
      </c>
      <c r="AB49" s="2">
        <f t="shared" si="10"/>
        <v>1025.5114675296627</v>
      </c>
      <c r="AC49" s="2">
        <f t="shared" si="10"/>
        <v>40.471732008326214</v>
      </c>
      <c r="AD49" s="2">
        <f t="shared" si="10"/>
        <v>18.156245345992634</v>
      </c>
      <c r="AE49" s="2">
        <f t="shared" si="10"/>
        <v>2.7502507540623768</v>
      </c>
      <c r="AF49" s="2">
        <f t="shared" si="10"/>
        <v>252.11117530852766</v>
      </c>
      <c r="AG49" s="2">
        <f t="shared" si="10"/>
        <v>899.53220776082878</v>
      </c>
      <c r="AH49" s="2">
        <f t="shared" si="10"/>
        <v>2041.314379808397</v>
      </c>
      <c r="AI49" s="2">
        <f t="shared" si="10"/>
        <v>10.397919250440252</v>
      </c>
      <c r="AJ49" s="2">
        <f t="shared" si="10"/>
        <v>53.021504194852731</v>
      </c>
      <c r="AK49" s="2">
        <f t="shared" si="10"/>
        <v>4038.4067145474837</v>
      </c>
      <c r="AL49" s="2">
        <f t="shared" si="10"/>
        <v>1451.0440528135509</v>
      </c>
      <c r="AM49" s="2">
        <f t="shared" si="10"/>
        <v>2577.9837511618175</v>
      </c>
      <c r="AN49" s="2">
        <f t="shared" si="10"/>
        <v>11.229834165181073</v>
      </c>
      <c r="AO49" s="2">
        <f t="shared" si="10"/>
        <v>8251.294032783404</v>
      </c>
      <c r="AP49" s="2">
        <f t="shared" si="10"/>
        <v>516.08475397639472</v>
      </c>
      <c r="AQ49" s="2">
        <f t="shared" si="10"/>
        <v>100.40509123599864</v>
      </c>
      <c r="AR49" s="2">
        <f t="shared" si="10"/>
        <v>87.875046569113366</v>
      </c>
      <c r="AS49" s="2">
        <f t="shared" si="10"/>
        <v>29.604948263296667</v>
      </c>
      <c r="AT49" s="2">
        <f t="shared" si="10"/>
        <v>12.29555220186945</v>
      </c>
      <c r="AU49" s="2">
        <f t="shared" si="10"/>
        <v>63.196580458512578</v>
      </c>
      <c r="AV49" s="2">
        <f t="shared" si="10"/>
        <v>1.7243221496361694</v>
      </c>
      <c r="AW49" s="2">
        <f t="shared" si="10"/>
        <v>252.68742885531501</v>
      </c>
      <c r="AX49" s="2">
        <f t="shared" si="10"/>
        <v>27.07876625478962</v>
      </c>
      <c r="AY49" s="2">
        <f t="shared" si="10"/>
        <v>506.51101722381679</v>
      </c>
      <c r="AZ49" s="2">
        <f t="shared" si="10"/>
        <v>638.74148182496242</v>
      </c>
      <c r="BA49" s="2">
        <f t="shared" si="10"/>
        <v>45.790824971471572</v>
      </c>
      <c r="BB49" s="2">
        <f t="shared" si="10"/>
        <v>132.94871864225675</v>
      </c>
      <c r="BC49" s="2">
        <f t="shared" si="10"/>
        <v>11.483184696684321</v>
      </c>
      <c r="BD49" s="2">
        <f t="shared" si="10"/>
        <v>190.35271527799421</v>
      </c>
      <c r="BE49" s="2">
        <f t="shared" si="10"/>
        <v>868.67246794297421</v>
      </c>
      <c r="BF49" s="2">
        <f t="shared" si="10"/>
        <v>225.19907827258083</v>
      </c>
      <c r="BG49" s="2">
        <f t="shared" si="10"/>
        <v>2608.2189414344834</v>
      </c>
      <c r="BH49" s="2">
        <f t="shared" si="10"/>
        <v>637.95205192670346</v>
      </c>
      <c r="BI49" s="2">
        <f t="shared" si="10"/>
        <v>13.866879967983339</v>
      </c>
      <c r="BJ49" s="2">
        <f t="shared" si="10"/>
        <v>12.03732580532545</v>
      </c>
      <c r="BK49" s="2">
        <f t="shared" si="10"/>
        <v>2263.9888313707338</v>
      </c>
      <c r="BL49" s="2">
        <f t="shared" si="10"/>
        <v>51.71642166134594</v>
      </c>
      <c r="BM49" s="2">
        <f t="shared" si="10"/>
        <v>38.485022804404274</v>
      </c>
      <c r="BN49" s="2">
        <f t="shared" si="10"/>
        <v>18.447291269137832</v>
      </c>
      <c r="BO49" s="2">
        <f t="shared" ref="BO49:BT49" si="11">_xlfn.STDEV.S(BO$2:BO$43)</f>
        <v>7.9484401204533244</v>
      </c>
      <c r="BP49" s="2">
        <f t="shared" si="11"/>
        <v>1944.7730231310436</v>
      </c>
      <c r="BQ49" s="2">
        <f t="shared" si="11"/>
        <v>2515.8624759070453</v>
      </c>
      <c r="BR49" s="2">
        <f t="shared" si="11"/>
        <v>491.01272008899997</v>
      </c>
      <c r="BS49" s="2">
        <f t="shared" si="11"/>
        <v>3735.2689754307348</v>
      </c>
      <c r="BT49" s="2">
        <f t="shared" si="11"/>
        <v>1133.3691586706352</v>
      </c>
    </row>
    <row r="50" spans="1:72" x14ac:dyDescent="0.2">
      <c r="A50" s="17" t="s">
        <v>78</v>
      </c>
      <c r="B50" s="2">
        <f>_xlfn.QUARTILE.INC(B$2:B$43,3)</f>
        <v>367</v>
      </c>
      <c r="C50" s="2">
        <f t="shared" ref="C50:BN50" si="12">_xlfn.QUARTILE.INC(C$2:C$43,3)</f>
        <v>0</v>
      </c>
      <c r="D50" s="2">
        <f t="shared" si="12"/>
        <v>2985.5</v>
      </c>
      <c r="E50" s="2">
        <f t="shared" si="12"/>
        <v>476.75</v>
      </c>
      <c r="F50" s="2">
        <f t="shared" si="12"/>
        <v>37230.75</v>
      </c>
      <c r="G50" s="2">
        <f t="shared" si="12"/>
        <v>115.75</v>
      </c>
      <c r="H50" s="2">
        <f t="shared" si="12"/>
        <v>23</v>
      </c>
      <c r="I50" s="2">
        <f t="shared" si="12"/>
        <v>4329.25</v>
      </c>
      <c r="J50" s="2">
        <f t="shared" si="12"/>
        <v>3369.25</v>
      </c>
      <c r="K50" s="2">
        <f t="shared" si="12"/>
        <v>2153.75</v>
      </c>
      <c r="L50" s="2">
        <f t="shared" si="12"/>
        <v>527</v>
      </c>
      <c r="M50" s="2">
        <f t="shared" si="12"/>
        <v>51574.5</v>
      </c>
      <c r="N50" s="2">
        <f t="shared" si="12"/>
        <v>1079.25</v>
      </c>
      <c r="O50" s="2">
        <f t="shared" si="12"/>
        <v>2046</v>
      </c>
      <c r="P50" s="2">
        <f t="shared" si="12"/>
        <v>19625.5</v>
      </c>
      <c r="Q50" s="2">
        <f t="shared" si="12"/>
        <v>16578.25</v>
      </c>
      <c r="R50" s="2">
        <f t="shared" si="12"/>
        <v>714.5</v>
      </c>
      <c r="S50" s="2">
        <f t="shared" si="12"/>
        <v>21126.5</v>
      </c>
      <c r="T50" s="2">
        <f t="shared" si="12"/>
        <v>44911.25</v>
      </c>
      <c r="U50" s="2">
        <f t="shared" si="12"/>
        <v>4110</v>
      </c>
      <c r="V50" s="2">
        <f t="shared" si="12"/>
        <v>31339.75</v>
      </c>
      <c r="W50" s="2">
        <f t="shared" si="12"/>
        <v>9283</v>
      </c>
      <c r="X50" s="2">
        <f t="shared" si="12"/>
        <v>128</v>
      </c>
      <c r="Y50" s="2">
        <f t="shared" si="12"/>
        <v>484.75</v>
      </c>
      <c r="Z50" s="2">
        <f t="shared" si="12"/>
        <v>1444</v>
      </c>
      <c r="AA50" s="2">
        <f t="shared" si="12"/>
        <v>0</v>
      </c>
      <c r="AB50" s="2">
        <f t="shared" si="12"/>
        <v>5542.75</v>
      </c>
      <c r="AC50" s="2">
        <f t="shared" si="12"/>
        <v>184</v>
      </c>
      <c r="AD50" s="2">
        <f t="shared" si="12"/>
        <v>47</v>
      </c>
      <c r="AE50" s="2">
        <f t="shared" si="12"/>
        <v>0</v>
      </c>
      <c r="AF50" s="2">
        <f t="shared" si="12"/>
        <v>3805.5</v>
      </c>
      <c r="AG50" s="2">
        <f t="shared" si="12"/>
        <v>23976.75</v>
      </c>
      <c r="AH50" s="2">
        <f t="shared" si="12"/>
        <v>10245</v>
      </c>
      <c r="AI50" s="2">
        <f t="shared" si="12"/>
        <v>0</v>
      </c>
      <c r="AJ50" s="2">
        <f t="shared" si="12"/>
        <v>625.5</v>
      </c>
      <c r="AK50" s="2">
        <f t="shared" si="12"/>
        <v>44077</v>
      </c>
      <c r="AL50" s="2">
        <f t="shared" si="12"/>
        <v>2855.5</v>
      </c>
      <c r="AM50" s="2">
        <f t="shared" si="12"/>
        <v>71742.5</v>
      </c>
      <c r="AN50" s="2">
        <f t="shared" si="12"/>
        <v>0</v>
      </c>
      <c r="AO50" s="2">
        <f t="shared" si="12"/>
        <v>60360.5</v>
      </c>
      <c r="AP50" s="2">
        <f t="shared" si="12"/>
        <v>4514.25</v>
      </c>
      <c r="AQ50" s="2">
        <f t="shared" si="12"/>
        <v>889.75</v>
      </c>
      <c r="AR50" s="2">
        <f t="shared" si="12"/>
        <v>911.5</v>
      </c>
      <c r="AS50" s="2">
        <f t="shared" si="12"/>
        <v>297</v>
      </c>
      <c r="AT50" s="2">
        <f t="shared" si="12"/>
        <v>58.75</v>
      </c>
      <c r="AU50" s="2">
        <f t="shared" si="12"/>
        <v>550.5</v>
      </c>
      <c r="AV50" s="2">
        <f t="shared" si="12"/>
        <v>0</v>
      </c>
      <c r="AW50" s="2">
        <f t="shared" si="12"/>
        <v>4302.75</v>
      </c>
      <c r="AX50" s="2">
        <f t="shared" si="12"/>
        <v>0</v>
      </c>
      <c r="AY50" s="2">
        <f t="shared" si="12"/>
        <v>6663.5</v>
      </c>
      <c r="AZ50" s="2">
        <f t="shared" si="12"/>
        <v>6967</v>
      </c>
      <c r="BA50" s="2">
        <f t="shared" si="12"/>
        <v>143.25</v>
      </c>
      <c r="BB50" s="2">
        <f t="shared" si="12"/>
        <v>1313.25</v>
      </c>
      <c r="BC50" s="2">
        <f t="shared" si="12"/>
        <v>54.75</v>
      </c>
      <c r="BD50" s="2">
        <f t="shared" si="12"/>
        <v>1986</v>
      </c>
      <c r="BE50" s="2">
        <f t="shared" si="12"/>
        <v>4946.5</v>
      </c>
      <c r="BF50" s="2">
        <f t="shared" si="12"/>
        <v>1284.5</v>
      </c>
      <c r="BG50" s="2">
        <f t="shared" si="12"/>
        <v>20674.75</v>
      </c>
      <c r="BH50" s="2">
        <f t="shared" si="12"/>
        <v>14588</v>
      </c>
      <c r="BI50" s="2">
        <f t="shared" si="12"/>
        <v>25.5</v>
      </c>
      <c r="BJ50" s="2">
        <f t="shared" si="12"/>
        <v>189.75</v>
      </c>
      <c r="BK50" s="2">
        <f t="shared" si="12"/>
        <v>19713.5</v>
      </c>
      <c r="BL50" s="2">
        <f t="shared" si="12"/>
        <v>524.5</v>
      </c>
      <c r="BM50" s="2">
        <f t="shared" si="12"/>
        <v>26</v>
      </c>
      <c r="BN50" s="2">
        <f t="shared" si="12"/>
        <v>53.75</v>
      </c>
      <c r="BO50" s="2">
        <f t="shared" ref="BO50:BT50" si="13">_xlfn.QUARTILE.INC(BO$2:BO$43,3)</f>
        <v>0</v>
      </c>
      <c r="BP50" s="2">
        <f t="shared" si="13"/>
        <v>21773.5</v>
      </c>
      <c r="BQ50" s="2">
        <f t="shared" si="13"/>
        <v>18244.5</v>
      </c>
      <c r="BR50" s="2">
        <f t="shared" si="13"/>
        <v>274.75</v>
      </c>
      <c r="BS50" s="2">
        <f t="shared" si="13"/>
        <v>31865.75</v>
      </c>
      <c r="BT50" s="2">
        <f t="shared" si="13"/>
        <v>14733</v>
      </c>
    </row>
    <row r="51" spans="1:72" x14ac:dyDescent="0.2">
      <c r="A51" s="17" t="s">
        <v>79</v>
      </c>
      <c r="B51" s="2">
        <f>_xlfn.QUARTILE.INC(B$2:B$43,1)</f>
        <v>0</v>
      </c>
      <c r="C51" s="2">
        <f t="shared" ref="C51:BN51" si="14">_xlfn.QUARTILE.INC(C$2:C$43,1)</f>
        <v>0</v>
      </c>
      <c r="D51" s="2">
        <f t="shared" si="14"/>
        <v>2116.25</v>
      </c>
      <c r="E51" s="2">
        <f t="shared" si="14"/>
        <v>415</v>
      </c>
      <c r="F51" s="2">
        <f t="shared" si="14"/>
        <v>33405.25</v>
      </c>
      <c r="G51" s="2">
        <f t="shared" si="14"/>
        <v>68</v>
      </c>
      <c r="H51" s="2">
        <f t="shared" si="14"/>
        <v>0</v>
      </c>
      <c r="I51" s="2">
        <f t="shared" si="14"/>
        <v>3706</v>
      </c>
      <c r="J51" s="2">
        <f t="shared" si="14"/>
        <v>2570</v>
      </c>
      <c r="K51" s="2">
        <f t="shared" si="14"/>
        <v>1729.25</v>
      </c>
      <c r="L51" s="2">
        <f t="shared" si="14"/>
        <v>375.75</v>
      </c>
      <c r="M51" s="2">
        <f t="shared" si="14"/>
        <v>43776.5</v>
      </c>
      <c r="N51" s="2">
        <f t="shared" si="14"/>
        <v>670.25</v>
      </c>
      <c r="O51" s="2">
        <f t="shared" si="14"/>
        <v>1913</v>
      </c>
      <c r="P51" s="2">
        <f t="shared" si="14"/>
        <v>17963.75</v>
      </c>
      <c r="Q51" s="2">
        <f t="shared" si="14"/>
        <v>15679.75</v>
      </c>
      <c r="R51" s="2">
        <f t="shared" si="14"/>
        <v>373.75</v>
      </c>
      <c r="S51" s="2">
        <f t="shared" si="14"/>
        <v>15018.75</v>
      </c>
      <c r="T51" s="2">
        <f t="shared" si="14"/>
        <v>34970.75</v>
      </c>
      <c r="U51" s="2">
        <f t="shared" si="14"/>
        <v>3654</v>
      </c>
      <c r="V51" s="2">
        <f t="shared" si="14"/>
        <v>29654.5</v>
      </c>
      <c r="W51" s="2">
        <f t="shared" si="14"/>
        <v>8361.5</v>
      </c>
      <c r="X51" s="2">
        <f t="shared" si="14"/>
        <v>97.25</v>
      </c>
      <c r="Y51" s="2">
        <f t="shared" si="14"/>
        <v>336</v>
      </c>
      <c r="Z51" s="2">
        <f t="shared" si="14"/>
        <v>645.5</v>
      </c>
      <c r="AA51" s="2">
        <f t="shared" si="14"/>
        <v>0</v>
      </c>
      <c r="AB51" s="2">
        <f t="shared" si="14"/>
        <v>3575</v>
      </c>
      <c r="AC51" s="2">
        <f t="shared" si="14"/>
        <v>123</v>
      </c>
      <c r="AD51" s="2">
        <f t="shared" si="14"/>
        <v>25.25</v>
      </c>
      <c r="AE51" s="2">
        <f t="shared" si="14"/>
        <v>0</v>
      </c>
      <c r="AF51" s="2">
        <f t="shared" si="14"/>
        <v>3456</v>
      </c>
      <c r="AG51" s="2">
        <f t="shared" si="14"/>
        <v>22656</v>
      </c>
      <c r="AH51" s="2">
        <f t="shared" si="14"/>
        <v>7280.5</v>
      </c>
      <c r="AI51" s="2">
        <f t="shared" si="14"/>
        <v>0</v>
      </c>
      <c r="AJ51" s="2">
        <f t="shared" si="14"/>
        <v>556.25</v>
      </c>
      <c r="AK51" s="2">
        <f t="shared" si="14"/>
        <v>37568.75</v>
      </c>
      <c r="AL51" s="2">
        <f t="shared" si="14"/>
        <v>0</v>
      </c>
      <c r="AM51" s="2">
        <f t="shared" si="14"/>
        <v>67638.75</v>
      </c>
      <c r="AN51" s="2">
        <f t="shared" si="14"/>
        <v>0</v>
      </c>
      <c r="AO51" s="2">
        <f t="shared" si="14"/>
        <v>45575.5</v>
      </c>
      <c r="AP51" s="2">
        <f t="shared" si="14"/>
        <v>3929.5</v>
      </c>
      <c r="AQ51" s="2">
        <f t="shared" si="14"/>
        <v>707.25</v>
      </c>
      <c r="AR51" s="2">
        <f t="shared" si="14"/>
        <v>762.25</v>
      </c>
      <c r="AS51" s="2">
        <f t="shared" si="14"/>
        <v>260.25</v>
      </c>
      <c r="AT51" s="2">
        <f t="shared" si="14"/>
        <v>45.25</v>
      </c>
      <c r="AU51" s="2">
        <f t="shared" si="14"/>
        <v>455.5</v>
      </c>
      <c r="AV51" s="2">
        <f t="shared" si="14"/>
        <v>0</v>
      </c>
      <c r="AW51" s="2">
        <f t="shared" si="14"/>
        <v>3872.75</v>
      </c>
      <c r="AX51" s="2">
        <f t="shared" si="14"/>
        <v>0</v>
      </c>
      <c r="AY51" s="2">
        <f t="shared" si="14"/>
        <v>5812</v>
      </c>
      <c r="AZ51" s="2">
        <f t="shared" si="14"/>
        <v>5851</v>
      </c>
      <c r="BA51" s="2">
        <f t="shared" si="14"/>
        <v>55.5</v>
      </c>
      <c r="BB51" s="2">
        <f t="shared" si="14"/>
        <v>1182.75</v>
      </c>
      <c r="BC51" s="2">
        <f t="shared" si="14"/>
        <v>39</v>
      </c>
      <c r="BD51" s="2">
        <f t="shared" si="14"/>
        <v>1649.5</v>
      </c>
      <c r="BE51" s="2">
        <f t="shared" si="14"/>
        <v>3524</v>
      </c>
      <c r="BF51" s="2">
        <f t="shared" si="14"/>
        <v>1103.75</v>
      </c>
      <c r="BG51" s="2">
        <f t="shared" si="14"/>
        <v>17362.75</v>
      </c>
      <c r="BH51" s="2">
        <f t="shared" si="14"/>
        <v>13587.75</v>
      </c>
      <c r="BI51" s="2">
        <f t="shared" si="14"/>
        <v>0</v>
      </c>
      <c r="BJ51" s="2">
        <f t="shared" si="14"/>
        <v>168</v>
      </c>
      <c r="BK51" s="2">
        <f t="shared" si="14"/>
        <v>15182.75</v>
      </c>
      <c r="BL51" s="2">
        <f t="shared" si="14"/>
        <v>468.25</v>
      </c>
      <c r="BM51" s="2">
        <f t="shared" si="14"/>
        <v>0</v>
      </c>
      <c r="BN51" s="2">
        <f t="shared" si="14"/>
        <v>30</v>
      </c>
      <c r="BO51" s="2">
        <f t="shared" ref="BO51:BT51" si="15">_xlfn.QUARTILE.INC(BO$2:BO$43,1)</f>
        <v>0</v>
      </c>
      <c r="BP51" s="2">
        <f t="shared" si="15"/>
        <v>19158.75</v>
      </c>
      <c r="BQ51" s="2">
        <f t="shared" si="15"/>
        <v>14401.75</v>
      </c>
      <c r="BR51" s="2">
        <f t="shared" si="15"/>
        <v>194.75</v>
      </c>
      <c r="BS51" s="2">
        <f t="shared" si="15"/>
        <v>24878.25</v>
      </c>
      <c r="BT51" s="2">
        <f t="shared" si="15"/>
        <v>13259</v>
      </c>
    </row>
    <row r="52" spans="1:72" x14ac:dyDescent="0.2">
      <c r="A52" s="17" t="s">
        <v>80</v>
      </c>
      <c r="B52" s="2">
        <f>B49^2</f>
        <v>369980.43031358882</v>
      </c>
      <c r="C52" s="2">
        <f t="shared" ref="C52:BN52" si="16">C49^2</f>
        <v>343.7520325203252</v>
      </c>
      <c r="D52" s="2">
        <f t="shared" si="16"/>
        <v>1518284.2067363523</v>
      </c>
      <c r="E52" s="2">
        <f t="shared" si="16"/>
        <v>1886.7415795586521</v>
      </c>
      <c r="F52" s="2">
        <f t="shared" si="16"/>
        <v>7524265.1126596984</v>
      </c>
      <c r="G52" s="2">
        <f t="shared" si="16"/>
        <v>663.77526132404239</v>
      </c>
      <c r="H52" s="2">
        <f t="shared" si="16"/>
        <v>446.97154471544712</v>
      </c>
      <c r="I52" s="2">
        <f t="shared" si="16"/>
        <v>321529.18060394906</v>
      </c>
      <c r="J52" s="2">
        <f t="shared" si="16"/>
        <v>330212.14227642235</v>
      </c>
      <c r="K52" s="2">
        <f t="shared" si="16"/>
        <v>82822.097560975613</v>
      </c>
      <c r="L52" s="2">
        <f t="shared" si="16"/>
        <v>6401.3617886179027</v>
      </c>
      <c r="M52" s="2">
        <f t="shared" si="16"/>
        <v>29779184.250871245</v>
      </c>
      <c r="N52" s="2">
        <f t="shared" si="16"/>
        <v>33743.710220673645</v>
      </c>
      <c r="O52" s="2">
        <f t="shared" si="16"/>
        <v>8293.4425087108011</v>
      </c>
      <c r="P52" s="2">
        <f t="shared" si="16"/>
        <v>1301305.8118466903</v>
      </c>
      <c r="Q52" s="2">
        <f t="shared" si="16"/>
        <v>678270.97851335641</v>
      </c>
      <c r="R52" s="2">
        <f t="shared" si="16"/>
        <v>38450.660278745629</v>
      </c>
      <c r="S52" s="2">
        <f t="shared" si="16"/>
        <v>11194429.022067372</v>
      </c>
      <c r="T52" s="2">
        <f t="shared" si="16"/>
        <v>27793979.612659737</v>
      </c>
      <c r="U52" s="2">
        <f t="shared" si="16"/>
        <v>134141.81881533103</v>
      </c>
      <c r="V52" s="2">
        <f t="shared" si="16"/>
        <v>1861460.1579558644</v>
      </c>
      <c r="W52" s="2">
        <f t="shared" si="16"/>
        <v>398018.01916376315</v>
      </c>
      <c r="X52" s="2">
        <f t="shared" si="16"/>
        <v>349.8240418118458</v>
      </c>
      <c r="Y52" s="2">
        <f t="shared" si="16"/>
        <v>7813.941927990717</v>
      </c>
      <c r="Z52" s="2">
        <f t="shared" si="16"/>
        <v>184318.84088269461</v>
      </c>
      <c r="AA52" s="2">
        <f t="shared" si="16"/>
        <v>15.101045296167246</v>
      </c>
      <c r="AB52" s="2">
        <f t="shared" si="16"/>
        <v>1051673.7700348424</v>
      </c>
      <c r="AC52" s="2">
        <f t="shared" si="16"/>
        <v>1637.9610917537766</v>
      </c>
      <c r="AD52" s="2">
        <f t="shared" si="16"/>
        <v>329.64924506387916</v>
      </c>
      <c r="AE52" s="2">
        <f t="shared" si="16"/>
        <v>7.5638792102206729</v>
      </c>
      <c r="AF52" s="2">
        <f t="shared" si="16"/>
        <v>63560.044715447169</v>
      </c>
      <c r="AG52" s="2">
        <f t="shared" si="16"/>
        <v>809158.19279907085</v>
      </c>
      <c r="AH52" s="2">
        <f t="shared" si="16"/>
        <v>4166964.3972125407</v>
      </c>
      <c r="AI52" s="2">
        <f t="shared" si="16"/>
        <v>108.11672473867597</v>
      </c>
      <c r="AJ52" s="2">
        <f t="shared" si="16"/>
        <v>2811.2799070847859</v>
      </c>
      <c r="AK52" s="2">
        <f t="shared" si="16"/>
        <v>16308728.792102201</v>
      </c>
      <c r="AL52" s="2">
        <f t="shared" si="16"/>
        <v>2105528.8432055754</v>
      </c>
      <c r="AM52" s="2">
        <f t="shared" si="16"/>
        <v>6646000.2212543562</v>
      </c>
      <c r="AN52" s="2">
        <f t="shared" si="16"/>
        <v>126.10917537746808</v>
      </c>
      <c r="AO52" s="2">
        <f t="shared" si="16"/>
        <v>68083853.215447009</v>
      </c>
      <c r="AP52" s="2">
        <f t="shared" si="16"/>
        <v>266343.47328687587</v>
      </c>
      <c r="AQ52" s="2">
        <f t="shared" si="16"/>
        <v>10081.182346109212</v>
      </c>
      <c r="AR52" s="2">
        <f t="shared" si="16"/>
        <v>7722.0238095238428</v>
      </c>
      <c r="AS52" s="2">
        <f t="shared" si="16"/>
        <v>876.45296167247227</v>
      </c>
      <c r="AT52" s="2">
        <f t="shared" si="16"/>
        <v>151.18060394889667</v>
      </c>
      <c r="AU52" s="2">
        <f t="shared" si="16"/>
        <v>3993.8077816492537</v>
      </c>
      <c r="AV52" s="2">
        <f t="shared" si="16"/>
        <v>2.9732868757259001</v>
      </c>
      <c r="AW52" s="2">
        <f t="shared" si="16"/>
        <v>63850.936701509883</v>
      </c>
      <c r="AX52" s="2">
        <f t="shared" si="16"/>
        <v>733.25958188153311</v>
      </c>
      <c r="AY52" s="2">
        <f t="shared" si="16"/>
        <v>256553.41056910565</v>
      </c>
      <c r="AZ52" s="2">
        <f t="shared" si="16"/>
        <v>407990.68060394877</v>
      </c>
      <c r="BA52" s="2">
        <f t="shared" si="16"/>
        <v>2096.7996515679447</v>
      </c>
      <c r="BB52" s="2">
        <f t="shared" si="16"/>
        <v>17675.361788617949</v>
      </c>
      <c r="BC52" s="2">
        <f t="shared" si="16"/>
        <v>131.86353077816497</v>
      </c>
      <c r="BD52" s="2">
        <f t="shared" si="16"/>
        <v>36234.15621370513</v>
      </c>
      <c r="BE52" s="2">
        <f t="shared" si="16"/>
        <v>754591.8565621376</v>
      </c>
      <c r="BF52" s="2">
        <f t="shared" si="16"/>
        <v>50714.624854819987</v>
      </c>
      <c r="BG52" s="2">
        <f t="shared" si="16"/>
        <v>6802806.0464576175</v>
      </c>
      <c r="BH52" s="2">
        <f t="shared" si="16"/>
        <v>406982.82055749133</v>
      </c>
      <c r="BI52" s="2">
        <f t="shared" si="16"/>
        <v>192.29036004645761</v>
      </c>
      <c r="BJ52" s="2">
        <f t="shared" si="16"/>
        <v>144.89721254355399</v>
      </c>
      <c r="BK52" s="2">
        <f t="shared" si="16"/>
        <v>5125645.4285714207</v>
      </c>
      <c r="BL52" s="2">
        <f t="shared" si="16"/>
        <v>2674.5882694541315</v>
      </c>
      <c r="BM52" s="2">
        <f t="shared" si="16"/>
        <v>1481.0969802555169</v>
      </c>
      <c r="BN52" s="2">
        <f t="shared" si="16"/>
        <v>340.3025551684089</v>
      </c>
      <c r="BO52" s="2">
        <f t="shared" ref="BO52:BT52" si="17">BO49^2</f>
        <v>63.177700348432055</v>
      </c>
      <c r="BP52" s="2">
        <f t="shared" si="17"/>
        <v>3782142.1114982585</v>
      </c>
      <c r="BQ52" s="2">
        <f t="shared" si="17"/>
        <v>6329563.9976771278</v>
      </c>
      <c r="BR52" s="2">
        <f t="shared" si="17"/>
        <v>241093.49128919863</v>
      </c>
      <c r="BS52" s="2">
        <f t="shared" si="17"/>
        <v>13952234.318815371</v>
      </c>
      <c r="BT52" s="2">
        <f t="shared" si="17"/>
        <v>1284525.6498257834</v>
      </c>
    </row>
    <row r="53" spans="1:72" x14ac:dyDescent="0.2">
      <c r="A53" s="1"/>
      <c r="B53" s="2"/>
      <c r="C53" s="2"/>
      <c r="D53" s="2"/>
      <c r="E53" s="2"/>
      <c r="F53" s="2"/>
      <c r="G53" s="2"/>
      <c r="H53" s="2"/>
    </row>
    <row r="54" spans="1:72" x14ac:dyDescent="0.2">
      <c r="A54" s="1"/>
      <c r="B54" s="2"/>
      <c r="C54" s="2"/>
      <c r="D54" s="2"/>
      <c r="E54" s="2"/>
      <c r="F54" s="2"/>
      <c r="G54" s="2"/>
      <c r="H54" s="2"/>
    </row>
    <row r="55" spans="1:72" x14ac:dyDescent="0.2">
      <c r="A55" s="1"/>
      <c r="B55" s="2"/>
      <c r="C55" s="2"/>
      <c r="D55" s="2"/>
      <c r="E55" s="2"/>
      <c r="F55" s="2"/>
      <c r="G55" s="2"/>
      <c r="H55" s="2"/>
    </row>
    <row r="56" spans="1:72" x14ac:dyDescent="0.2">
      <c r="A56" s="1"/>
      <c r="B56" s="2"/>
      <c r="C56" s="2"/>
      <c r="D56" s="2"/>
      <c r="E56" s="2"/>
      <c r="F56" s="2"/>
      <c r="G56" s="2"/>
      <c r="H56" s="2"/>
    </row>
    <row r="57" spans="1:72" x14ac:dyDescent="0.2">
      <c r="A57" s="1"/>
      <c r="B57" s="2"/>
      <c r="C57" s="2"/>
      <c r="D57" s="2"/>
      <c r="E57" s="2"/>
      <c r="F57" s="2"/>
      <c r="G57" s="2"/>
      <c r="H57" s="2"/>
    </row>
    <row r="58" spans="1:72" x14ac:dyDescent="0.2">
      <c r="A58" s="1"/>
      <c r="B58" s="2"/>
      <c r="C58" s="2"/>
      <c r="D58" s="2"/>
      <c r="E58" s="2"/>
      <c r="F58" s="2"/>
      <c r="G58" s="2"/>
      <c r="H58" s="2"/>
    </row>
    <row r="59" spans="1:72" x14ac:dyDescent="0.2">
      <c r="A59" s="1"/>
      <c r="B59" s="2"/>
      <c r="C59" s="2"/>
      <c r="D59" s="2"/>
      <c r="E59" s="2"/>
      <c r="F59" s="2"/>
      <c r="G59" s="2"/>
      <c r="H59" s="2"/>
    </row>
    <row r="60" spans="1:72" x14ac:dyDescent="0.2">
      <c r="A60" s="1"/>
      <c r="B60" s="2"/>
      <c r="C60" s="2"/>
      <c r="D60" s="2"/>
      <c r="E60" s="2"/>
      <c r="F60" s="2"/>
      <c r="G60" s="2"/>
      <c r="H60" s="2"/>
    </row>
    <row r="61" spans="1:72" x14ac:dyDescent="0.2">
      <c r="A61" s="1"/>
      <c r="B61" s="2"/>
      <c r="C61" s="2"/>
      <c r="D61" s="2"/>
      <c r="E61" s="2"/>
      <c r="F61" s="2"/>
      <c r="G61" s="2"/>
      <c r="H61" s="2"/>
    </row>
    <row r="62" spans="1:72" x14ac:dyDescent="0.2">
      <c r="A62" s="1"/>
      <c r="B62" s="2"/>
      <c r="C62" s="2"/>
      <c r="D62" s="2"/>
      <c r="E62" s="2"/>
      <c r="F62" s="2"/>
      <c r="G62" s="2"/>
      <c r="H62" s="2"/>
    </row>
    <row r="63" spans="1:72" x14ac:dyDescent="0.2">
      <c r="A63" s="1"/>
      <c r="B63" s="2"/>
      <c r="C63" s="2"/>
      <c r="D63" s="2"/>
      <c r="E63" s="2"/>
      <c r="F63" s="2"/>
      <c r="G63" s="2"/>
      <c r="H63" s="2"/>
    </row>
    <row r="64" spans="1:72" x14ac:dyDescent="0.2">
      <c r="A64" s="1"/>
      <c r="B64" s="2"/>
      <c r="C64" s="2"/>
      <c r="D64" s="2"/>
      <c r="E64" s="2"/>
      <c r="F64" s="2"/>
      <c r="G64" s="2"/>
      <c r="H64" s="2"/>
    </row>
    <row r="65" spans="1:8" x14ac:dyDescent="0.2">
      <c r="A65" s="1"/>
      <c r="B65" s="2"/>
      <c r="C65" s="2"/>
      <c r="D65" s="2"/>
      <c r="E65" s="2"/>
      <c r="F65" s="2"/>
      <c r="G65" s="2"/>
      <c r="H65" s="2"/>
    </row>
    <row r="66" spans="1:8" x14ac:dyDescent="0.2">
      <c r="A66" s="1"/>
      <c r="B66" s="2"/>
      <c r="C66" s="2"/>
      <c r="D66" s="2"/>
      <c r="E66" s="2"/>
      <c r="F66" s="2"/>
      <c r="G66" s="2"/>
      <c r="H66" s="2"/>
    </row>
    <row r="67" spans="1:8" x14ac:dyDescent="0.2">
      <c r="A67" s="1"/>
      <c r="B67" s="2"/>
      <c r="C67" s="2"/>
      <c r="D67" s="2"/>
      <c r="E67" s="2"/>
      <c r="F67" s="2"/>
      <c r="G67" s="2"/>
      <c r="H67" s="2"/>
    </row>
    <row r="68" spans="1:8" x14ac:dyDescent="0.2">
      <c r="A68" s="1"/>
      <c r="B68" s="2"/>
      <c r="C68" s="2"/>
      <c r="D68" s="2"/>
      <c r="E68" s="2"/>
      <c r="F68" s="2"/>
      <c r="G68" s="2"/>
      <c r="H68" s="2"/>
    </row>
    <row r="69" spans="1:8" x14ac:dyDescent="0.2">
      <c r="A69" s="1"/>
      <c r="B69" s="2"/>
      <c r="C69" s="2"/>
      <c r="D69" s="2"/>
      <c r="E69" s="2"/>
      <c r="F69" s="2"/>
      <c r="G69" s="2"/>
      <c r="H69" s="2"/>
    </row>
    <row r="70" spans="1:8" x14ac:dyDescent="0.2">
      <c r="A70" s="1"/>
      <c r="B70" s="2"/>
      <c r="C70" s="2"/>
      <c r="D70" s="2"/>
      <c r="E70" s="2"/>
      <c r="F70" s="2"/>
      <c r="G70" s="2"/>
      <c r="H70" s="2"/>
    </row>
    <row r="71" spans="1:8" x14ac:dyDescent="0.2">
      <c r="A71" s="1"/>
      <c r="B71" s="2"/>
      <c r="C71" s="2"/>
      <c r="D71" s="2"/>
      <c r="E71" s="2"/>
      <c r="F71" s="2"/>
      <c r="G71" s="2"/>
      <c r="H71" s="2"/>
    </row>
    <row r="72" spans="1:8" x14ac:dyDescent="0.2">
      <c r="A72" s="1"/>
      <c r="B72" s="2"/>
      <c r="C72" s="2"/>
      <c r="D72" s="2"/>
      <c r="E72" s="2"/>
      <c r="F72" s="2"/>
      <c r="G72" s="2"/>
      <c r="H72" s="2"/>
    </row>
    <row r="73" spans="1:8" x14ac:dyDescent="0.2">
      <c r="A73" s="1"/>
      <c r="B73" s="2"/>
      <c r="C73" s="2"/>
      <c r="D73" s="2"/>
      <c r="E73" s="2"/>
      <c r="F73" s="2"/>
      <c r="G73" s="2"/>
      <c r="H73" s="2"/>
    </row>
    <row r="74" spans="1:8" x14ac:dyDescent="0.2">
      <c r="A74" s="1"/>
      <c r="B74" s="2"/>
      <c r="C74" s="2"/>
      <c r="D74" s="2"/>
      <c r="E74" s="2"/>
      <c r="F74" s="2"/>
      <c r="G74" s="2"/>
      <c r="H74" s="2"/>
    </row>
    <row r="75" spans="1:8" x14ac:dyDescent="0.2">
      <c r="A75" s="1"/>
      <c r="B75" s="2"/>
      <c r="C75" s="2"/>
      <c r="D75" s="2"/>
      <c r="E75" s="2"/>
      <c r="F75" s="2"/>
      <c r="G75" s="2"/>
      <c r="H75" s="2"/>
    </row>
    <row r="76" spans="1:8" x14ac:dyDescent="0.2">
      <c r="A76" s="1"/>
      <c r="B76" s="2"/>
      <c r="C76" s="2"/>
      <c r="D76" s="2"/>
      <c r="E76" s="2"/>
      <c r="F76" s="2"/>
      <c r="G76" s="2"/>
      <c r="H76" s="2"/>
    </row>
    <row r="77" spans="1:8" x14ac:dyDescent="0.2">
      <c r="A77" s="1"/>
      <c r="B77" s="2"/>
      <c r="C77" s="2"/>
      <c r="D77" s="2"/>
      <c r="E77" s="2"/>
      <c r="F77" s="2"/>
      <c r="G77" s="2"/>
      <c r="H77" s="2"/>
    </row>
    <row r="78" spans="1:8" x14ac:dyDescent="0.2">
      <c r="A78" s="1"/>
      <c r="B78" s="2"/>
      <c r="C78" s="2"/>
      <c r="D78" s="2"/>
      <c r="E78" s="2"/>
      <c r="F78" s="2"/>
      <c r="G78" s="2"/>
      <c r="H78" s="2"/>
    </row>
    <row r="79" spans="1:8" x14ac:dyDescent="0.2">
      <c r="A79" s="1"/>
      <c r="B79" s="2"/>
      <c r="C79" s="2"/>
      <c r="D79" s="2"/>
      <c r="E79" s="2"/>
      <c r="F79" s="2"/>
      <c r="G79" s="2"/>
      <c r="H79" s="2"/>
    </row>
    <row r="80" spans="1:8" x14ac:dyDescent="0.2">
      <c r="A80" s="1"/>
      <c r="B80" s="2"/>
      <c r="C80" s="2"/>
      <c r="D80" s="2"/>
      <c r="E80" s="2"/>
      <c r="F80" s="2"/>
      <c r="G80" s="2"/>
      <c r="H80" s="2"/>
    </row>
    <row r="81" spans="1:8" x14ac:dyDescent="0.2">
      <c r="A81" s="1"/>
      <c r="B81" s="2"/>
      <c r="C81" s="2"/>
      <c r="D81" s="2"/>
      <c r="E81" s="2"/>
      <c r="F81" s="2"/>
      <c r="G81" s="2"/>
      <c r="H81" s="2"/>
    </row>
    <row r="82" spans="1:8" x14ac:dyDescent="0.2">
      <c r="A82" s="1"/>
      <c r="B82" s="2"/>
      <c r="C82" s="2"/>
      <c r="D82" s="2"/>
      <c r="E82" s="2"/>
      <c r="F82" s="2"/>
      <c r="G82" s="2"/>
      <c r="H82" s="2"/>
    </row>
    <row r="83" spans="1:8" x14ac:dyDescent="0.2">
      <c r="A83" s="1"/>
      <c r="B83" s="2"/>
      <c r="C83" s="2"/>
      <c r="D83" s="2"/>
      <c r="E83" s="2"/>
      <c r="F83" s="2"/>
      <c r="G83" s="2"/>
      <c r="H83" s="2"/>
    </row>
    <row r="84" spans="1:8" x14ac:dyDescent="0.2">
      <c r="A84" s="1"/>
      <c r="B84" s="2"/>
      <c r="C84" s="2"/>
      <c r="D84" s="2"/>
      <c r="E84" s="2"/>
      <c r="F84" s="2"/>
      <c r="G84" s="2"/>
      <c r="H84" s="2"/>
    </row>
    <row r="85" spans="1:8" x14ac:dyDescent="0.2">
      <c r="A85" s="1"/>
      <c r="B85" s="2"/>
      <c r="C85" s="2"/>
      <c r="D85" s="2"/>
      <c r="E85" s="2"/>
      <c r="F85" s="2"/>
      <c r="G85" s="2"/>
      <c r="H85" s="2"/>
    </row>
    <row r="86" spans="1:8" x14ac:dyDescent="0.2">
      <c r="A86" s="1"/>
      <c r="B86" s="2"/>
      <c r="C86" s="2"/>
      <c r="D86" s="2"/>
      <c r="E86" s="2"/>
      <c r="F86" s="2"/>
      <c r="G86" s="2"/>
      <c r="H86" s="2"/>
    </row>
    <row r="87" spans="1:8" x14ac:dyDescent="0.2">
      <c r="A87" s="1"/>
      <c r="B87" s="2"/>
      <c r="C87" s="2"/>
      <c r="D87" s="2"/>
      <c r="E87" s="2"/>
      <c r="F87" s="2"/>
      <c r="G87" s="2"/>
      <c r="H87" s="2"/>
    </row>
    <row r="88" spans="1:8" x14ac:dyDescent="0.2">
      <c r="A88" s="1"/>
      <c r="B88" s="2"/>
      <c r="C88" s="2"/>
      <c r="D88" s="2"/>
      <c r="E88" s="2"/>
      <c r="F88" s="2"/>
      <c r="G88" s="2"/>
      <c r="H88" s="2"/>
    </row>
    <row r="89" spans="1:8" x14ac:dyDescent="0.2">
      <c r="A89" s="1"/>
      <c r="B89" s="2"/>
      <c r="C89" s="2"/>
      <c r="D89" s="2"/>
      <c r="E89" s="2"/>
      <c r="F89" s="2"/>
      <c r="G89" s="2"/>
      <c r="H89" s="2"/>
    </row>
    <row r="90" spans="1:8" x14ac:dyDescent="0.2">
      <c r="A90" s="1"/>
      <c r="B90" s="2"/>
      <c r="C90" s="2"/>
      <c r="D90" s="2"/>
      <c r="E90" s="2"/>
      <c r="F90" s="2"/>
      <c r="G90" s="2"/>
      <c r="H90" s="2"/>
    </row>
    <row r="91" spans="1:8" x14ac:dyDescent="0.2">
      <c r="A91" s="1"/>
      <c r="B91" s="2"/>
      <c r="C91" s="2"/>
      <c r="D91" s="2"/>
      <c r="E91" s="2"/>
      <c r="F91" s="2"/>
      <c r="G91" s="2"/>
      <c r="H91" s="2"/>
    </row>
    <row r="92" spans="1:8" x14ac:dyDescent="0.2">
      <c r="A92" s="1"/>
      <c r="B92" s="2"/>
      <c r="C92" s="2"/>
      <c r="D92" s="2"/>
      <c r="E92" s="2"/>
      <c r="F92" s="2"/>
      <c r="G92" s="2"/>
      <c r="H92" s="2"/>
    </row>
    <row r="93" spans="1:8" x14ac:dyDescent="0.2">
      <c r="A93" s="1"/>
      <c r="B93" s="2"/>
      <c r="C93" s="2"/>
      <c r="D93" s="2"/>
      <c r="E93" s="2"/>
      <c r="F93" s="2"/>
      <c r="G93" s="2"/>
      <c r="H93" s="2"/>
    </row>
    <row r="94" spans="1:8" x14ac:dyDescent="0.2">
      <c r="A94" s="1"/>
      <c r="B94" s="2"/>
      <c r="C94" s="2"/>
      <c r="D94" s="2"/>
      <c r="E94" s="2"/>
      <c r="F94" s="2"/>
      <c r="G94" s="2"/>
      <c r="H94" s="2"/>
    </row>
    <row r="95" spans="1:8" x14ac:dyDescent="0.2">
      <c r="A95" s="1"/>
      <c r="B95" s="2"/>
      <c r="C95" s="2"/>
      <c r="D95" s="2"/>
      <c r="E95" s="2"/>
      <c r="F95" s="2"/>
      <c r="G95" s="2"/>
      <c r="H95" s="2"/>
    </row>
    <row r="96" spans="1:8" x14ac:dyDescent="0.2">
      <c r="A96" s="1"/>
      <c r="B96" s="2"/>
      <c r="C96" s="2"/>
      <c r="D96" s="2"/>
      <c r="E96" s="2"/>
      <c r="F96" s="2"/>
      <c r="G96" s="2"/>
      <c r="H96" s="2"/>
    </row>
    <row r="97" spans="1:8" x14ac:dyDescent="0.2">
      <c r="A97" s="1"/>
      <c r="B97" s="2"/>
      <c r="C97" s="2"/>
      <c r="D97" s="2"/>
      <c r="E97" s="2"/>
      <c r="F97" s="2"/>
      <c r="G97" s="2"/>
      <c r="H97" s="2"/>
    </row>
    <row r="98" spans="1:8" x14ac:dyDescent="0.2">
      <c r="A98" s="1"/>
      <c r="B98" s="2"/>
      <c r="C98" s="2"/>
      <c r="D98" s="2"/>
      <c r="E98" s="2"/>
      <c r="F98" s="2"/>
      <c r="G98" s="2"/>
      <c r="H98" s="2"/>
    </row>
    <row r="99" spans="1:8" x14ac:dyDescent="0.2">
      <c r="A99" s="1"/>
      <c r="B99" s="2"/>
      <c r="C99" s="2"/>
      <c r="D99" s="2"/>
      <c r="E99" s="2"/>
      <c r="F99" s="2"/>
      <c r="G99" s="2"/>
      <c r="H99" s="2"/>
    </row>
    <row r="100" spans="1:8" x14ac:dyDescent="0.2">
      <c r="A100" s="1"/>
      <c r="B100" s="2"/>
      <c r="C100" s="2"/>
      <c r="D100" s="2"/>
      <c r="E100" s="2"/>
      <c r="F100" s="2"/>
      <c r="G100" s="2"/>
      <c r="H100" s="2"/>
    </row>
    <row r="101" spans="1:8" x14ac:dyDescent="0.2">
      <c r="A101" s="1"/>
      <c r="B101" s="2"/>
      <c r="C101" s="2"/>
      <c r="D101" s="2"/>
      <c r="E101" s="2"/>
      <c r="F101" s="2"/>
      <c r="G101" s="2"/>
      <c r="H101" s="2"/>
    </row>
    <row r="102" spans="1:8" x14ac:dyDescent="0.2">
      <c r="A102" s="1"/>
      <c r="B102" s="2"/>
      <c r="C102" s="2"/>
      <c r="D102" s="2"/>
      <c r="E102" s="2"/>
      <c r="F102" s="2"/>
      <c r="G102" s="2"/>
      <c r="H102" s="2"/>
    </row>
    <row r="103" spans="1:8" x14ac:dyDescent="0.2">
      <c r="A103" s="1"/>
      <c r="B103" s="2"/>
      <c r="C103" s="2"/>
      <c r="D103" s="2"/>
      <c r="E103" s="2"/>
      <c r="F103" s="2"/>
      <c r="G103" s="2"/>
      <c r="H103" s="2"/>
    </row>
    <row r="104" spans="1:8" x14ac:dyDescent="0.2">
      <c r="A104" s="1"/>
      <c r="B104" s="2"/>
      <c r="C104" s="2"/>
      <c r="D104" s="2"/>
      <c r="E104" s="2"/>
      <c r="F104" s="2"/>
      <c r="G104" s="2"/>
      <c r="H104" s="2"/>
    </row>
    <row r="105" spans="1:8" x14ac:dyDescent="0.2">
      <c r="A105" s="1"/>
      <c r="B105" s="2"/>
      <c r="C105" s="2"/>
      <c r="D105" s="2"/>
      <c r="E105" s="2"/>
      <c r="F105" s="2"/>
      <c r="G105" s="2"/>
      <c r="H105" s="2"/>
    </row>
    <row r="106" spans="1:8" x14ac:dyDescent="0.2">
      <c r="A106" s="1"/>
      <c r="B106" s="2"/>
      <c r="C106" s="2"/>
      <c r="D106" s="2"/>
      <c r="E106" s="2"/>
      <c r="F106" s="2"/>
      <c r="G106" s="2"/>
      <c r="H106" s="2"/>
    </row>
    <row r="107" spans="1:8" x14ac:dyDescent="0.2">
      <c r="A107" s="1"/>
      <c r="B107" s="2"/>
      <c r="C107" s="2"/>
      <c r="D107" s="2"/>
      <c r="E107" s="2"/>
      <c r="F107" s="2"/>
      <c r="G107" s="2"/>
      <c r="H107" s="2"/>
    </row>
    <row r="108" spans="1:8" x14ac:dyDescent="0.2">
      <c r="A108" s="1"/>
      <c r="B108" s="2"/>
      <c r="C108" s="2"/>
      <c r="D108" s="2"/>
      <c r="E108" s="2"/>
      <c r="F108" s="2"/>
      <c r="G108" s="2"/>
      <c r="H108" s="2"/>
    </row>
    <row r="109" spans="1:8" x14ac:dyDescent="0.2">
      <c r="A109" s="1"/>
      <c r="B109" s="2"/>
      <c r="C109" s="2"/>
      <c r="D109" s="2"/>
      <c r="E109" s="2"/>
      <c r="F109" s="2"/>
      <c r="G109" s="2"/>
      <c r="H109" s="2"/>
    </row>
    <row r="110" spans="1:8" x14ac:dyDescent="0.2">
      <c r="A110" s="1"/>
      <c r="B110" s="2"/>
      <c r="C110" s="2"/>
      <c r="D110" s="2"/>
      <c r="E110" s="2"/>
      <c r="F110" s="2"/>
      <c r="G110" s="2"/>
      <c r="H110" s="2"/>
    </row>
    <row r="111" spans="1:8" x14ac:dyDescent="0.2">
      <c r="A111" s="1"/>
      <c r="B111" s="2"/>
      <c r="C111" s="2"/>
      <c r="D111" s="2"/>
      <c r="E111" s="2"/>
      <c r="F111" s="2"/>
      <c r="G111" s="2"/>
      <c r="H111" s="2"/>
    </row>
    <row r="112" spans="1:8" x14ac:dyDescent="0.2">
      <c r="A112" s="1"/>
      <c r="B112" s="2"/>
      <c r="C112" s="2"/>
      <c r="D112" s="2"/>
      <c r="E112" s="2"/>
      <c r="F112" s="2"/>
      <c r="G112" s="2"/>
      <c r="H112" s="2"/>
    </row>
    <row r="113" spans="1:8" x14ac:dyDescent="0.2">
      <c r="A113" s="1"/>
      <c r="B113" s="2"/>
      <c r="C113" s="2"/>
      <c r="D113" s="2"/>
      <c r="E113" s="2"/>
      <c r="F113" s="2"/>
      <c r="G113" s="2"/>
      <c r="H113" s="2"/>
    </row>
    <row r="114" spans="1:8" x14ac:dyDescent="0.2">
      <c r="A114" s="1"/>
      <c r="B114" s="2"/>
      <c r="C114" s="2"/>
      <c r="D114" s="2"/>
      <c r="E114" s="2"/>
      <c r="F114" s="2"/>
      <c r="G114" s="2"/>
      <c r="H114" s="2"/>
    </row>
    <row r="115" spans="1:8" x14ac:dyDescent="0.2">
      <c r="A115" s="1"/>
      <c r="B115" s="2"/>
      <c r="C115" s="2"/>
      <c r="D115" s="2"/>
      <c r="E115" s="2"/>
      <c r="F115" s="2"/>
      <c r="G115" s="2"/>
      <c r="H115" s="2"/>
    </row>
    <row r="116" spans="1:8" x14ac:dyDescent="0.2">
      <c r="A116" s="1"/>
      <c r="B116" s="2"/>
      <c r="C116" s="2"/>
      <c r="D116" s="2"/>
      <c r="E116" s="2"/>
      <c r="F116" s="2"/>
      <c r="G116" s="2"/>
      <c r="H116" s="2"/>
    </row>
    <row r="117" spans="1:8" x14ac:dyDescent="0.2">
      <c r="A117" s="1"/>
      <c r="B117" s="2"/>
      <c r="C117" s="2"/>
      <c r="D117" s="2"/>
      <c r="E117" s="2"/>
      <c r="F117" s="2"/>
      <c r="G117" s="2"/>
      <c r="H117" s="2"/>
    </row>
    <row r="118" spans="1:8" x14ac:dyDescent="0.2">
      <c r="A118" s="1"/>
      <c r="B118" s="2"/>
      <c r="C118" s="2"/>
      <c r="D118" s="2"/>
      <c r="E118" s="2"/>
      <c r="F118" s="2"/>
      <c r="G118" s="2"/>
      <c r="H118" s="2"/>
    </row>
    <row r="119" spans="1:8" x14ac:dyDescent="0.2">
      <c r="A119" s="1"/>
      <c r="B119" s="2"/>
      <c r="C119" s="2"/>
      <c r="D119" s="2"/>
      <c r="E119" s="2"/>
      <c r="F119" s="2"/>
      <c r="G119" s="2"/>
      <c r="H119" s="2"/>
    </row>
    <row r="120" spans="1:8" x14ac:dyDescent="0.2">
      <c r="A120" s="1"/>
      <c r="B120" s="2"/>
      <c r="C120" s="2"/>
      <c r="D120" s="2"/>
      <c r="E120" s="2"/>
      <c r="F120" s="2"/>
      <c r="G120" s="2"/>
      <c r="H120" s="2"/>
    </row>
    <row r="121" spans="1:8" x14ac:dyDescent="0.2">
      <c r="A121" s="1"/>
      <c r="B121" s="2"/>
      <c r="C121" s="2"/>
      <c r="D121" s="2"/>
      <c r="E121" s="2"/>
      <c r="F121" s="2"/>
      <c r="G121" s="2"/>
      <c r="H121" s="2"/>
    </row>
    <row r="122" spans="1:8" x14ac:dyDescent="0.2">
      <c r="A122" s="1"/>
      <c r="B122" s="2"/>
      <c r="C122" s="2"/>
      <c r="D122" s="2"/>
      <c r="E122" s="2"/>
      <c r="F122" s="2"/>
      <c r="G122" s="2"/>
      <c r="H122" s="2"/>
    </row>
    <row r="123" spans="1:8" x14ac:dyDescent="0.2">
      <c r="A123" s="1"/>
      <c r="B123" s="2"/>
      <c r="C123" s="2"/>
      <c r="D123" s="2"/>
      <c r="E123" s="2"/>
      <c r="F123" s="2"/>
      <c r="G123" s="2"/>
      <c r="H123" s="2"/>
    </row>
    <row r="124" spans="1:8" x14ac:dyDescent="0.2">
      <c r="A124" s="1"/>
      <c r="B124" s="2"/>
      <c r="C124" s="2"/>
      <c r="D124" s="2"/>
      <c r="E124" s="2"/>
      <c r="F124" s="2"/>
      <c r="G124" s="2"/>
      <c r="H124" s="2"/>
    </row>
    <row r="125" spans="1:8" x14ac:dyDescent="0.2">
      <c r="A125" s="1"/>
      <c r="B125" s="2"/>
      <c r="C125" s="2"/>
      <c r="D125" s="2"/>
      <c r="E125" s="2"/>
      <c r="F125" s="2"/>
      <c r="G125" s="2"/>
      <c r="H125" s="2"/>
    </row>
    <row r="126" spans="1:8" x14ac:dyDescent="0.2">
      <c r="A126" s="1"/>
      <c r="B126" s="2"/>
      <c r="C126" s="2"/>
      <c r="D126" s="2"/>
      <c r="E126" s="2"/>
      <c r="F126" s="2"/>
      <c r="G126" s="2"/>
      <c r="H126" s="2"/>
    </row>
    <row r="127" spans="1:8" x14ac:dyDescent="0.2">
      <c r="A127" s="1"/>
      <c r="B127" s="2"/>
      <c r="C127" s="2"/>
      <c r="D127" s="2"/>
      <c r="E127" s="2"/>
      <c r="F127" s="2"/>
      <c r="G127" s="2"/>
      <c r="H127" s="2"/>
    </row>
    <row r="128" spans="1:8" x14ac:dyDescent="0.2">
      <c r="A128" s="1"/>
      <c r="B128" s="2"/>
      <c r="C128" s="2"/>
      <c r="D128" s="2"/>
      <c r="E128" s="2"/>
      <c r="F128" s="2"/>
      <c r="G128" s="2"/>
      <c r="H128" s="2"/>
    </row>
    <row r="129" spans="1:8" x14ac:dyDescent="0.2">
      <c r="A129" s="1"/>
      <c r="B129" s="2"/>
      <c r="C129" s="2"/>
      <c r="D129" s="2"/>
      <c r="E129" s="2"/>
      <c r="F129" s="2"/>
      <c r="G129" s="2"/>
      <c r="H129" s="2"/>
    </row>
    <row r="130" spans="1:8" x14ac:dyDescent="0.2">
      <c r="A130" s="1"/>
      <c r="B130" s="2"/>
      <c r="C130" s="2"/>
      <c r="D130" s="2"/>
      <c r="E130" s="2"/>
      <c r="F130" s="2"/>
      <c r="G130" s="2"/>
      <c r="H130" s="2"/>
    </row>
    <row r="131" spans="1:8" x14ac:dyDescent="0.2">
      <c r="A131" s="1"/>
      <c r="B131" s="2"/>
      <c r="C131" s="2"/>
      <c r="D131" s="2"/>
      <c r="E131" s="2"/>
      <c r="F131" s="2"/>
      <c r="G131" s="2"/>
      <c r="H131" s="2"/>
    </row>
    <row r="132" spans="1:8" x14ac:dyDescent="0.2">
      <c r="A132" s="1"/>
      <c r="B132" s="2"/>
      <c r="C132" s="2"/>
      <c r="D132" s="2"/>
      <c r="E132" s="2"/>
      <c r="F132" s="2"/>
      <c r="G132" s="2"/>
      <c r="H132" s="2"/>
    </row>
    <row r="133" spans="1:8" x14ac:dyDescent="0.2">
      <c r="A133" s="1"/>
      <c r="B133" s="2"/>
      <c r="C133" s="2"/>
      <c r="D133" s="2"/>
      <c r="E133" s="2"/>
      <c r="F133" s="2"/>
      <c r="G133" s="2"/>
      <c r="H133" s="2"/>
    </row>
    <row r="134" spans="1:8" x14ac:dyDescent="0.2">
      <c r="A134" s="1"/>
      <c r="B134" s="2"/>
      <c r="C134" s="2"/>
      <c r="D134" s="2"/>
      <c r="E134" s="2"/>
      <c r="F134" s="2"/>
      <c r="G134" s="2"/>
      <c r="H134" s="2"/>
    </row>
    <row r="135" spans="1:8" x14ac:dyDescent="0.2">
      <c r="A135" s="1"/>
      <c r="B135" s="2"/>
      <c r="C135" s="2"/>
      <c r="D135" s="2"/>
      <c r="E135" s="2"/>
      <c r="F135" s="2"/>
      <c r="G135" s="2"/>
      <c r="H135" s="2"/>
    </row>
    <row r="136" spans="1:8" x14ac:dyDescent="0.2">
      <c r="A136" s="1"/>
      <c r="B136" s="2"/>
      <c r="C136" s="2"/>
      <c r="D136" s="2"/>
      <c r="E136" s="2"/>
      <c r="F136" s="2"/>
      <c r="G136" s="2"/>
      <c r="H136" s="2"/>
    </row>
    <row r="137" spans="1:8" x14ac:dyDescent="0.2">
      <c r="A137" s="1"/>
      <c r="B137" s="2"/>
      <c r="C137" s="2"/>
      <c r="D137" s="2"/>
      <c r="E137" s="2"/>
      <c r="F137" s="2"/>
      <c r="G137" s="2"/>
      <c r="H137" s="2"/>
    </row>
    <row r="138" spans="1:8" x14ac:dyDescent="0.2">
      <c r="A138" s="1"/>
      <c r="B138" s="2"/>
      <c r="C138" s="2"/>
      <c r="D138" s="2"/>
      <c r="E138" s="2"/>
      <c r="F138" s="2"/>
      <c r="G138" s="2"/>
      <c r="H138" s="2"/>
    </row>
    <row r="139" spans="1:8" x14ac:dyDescent="0.2">
      <c r="A139" s="1"/>
      <c r="B139" s="2"/>
      <c r="C139" s="2"/>
      <c r="D139" s="2"/>
      <c r="E139" s="2"/>
      <c r="F139" s="2"/>
      <c r="G139" s="2"/>
      <c r="H139" s="2"/>
    </row>
    <row r="140" spans="1:8" x14ac:dyDescent="0.2">
      <c r="A140" s="1"/>
      <c r="B140" s="2"/>
      <c r="C140" s="2"/>
      <c r="D140" s="2"/>
      <c r="E140" s="2"/>
      <c r="F140" s="2"/>
      <c r="G140" s="2"/>
      <c r="H140" s="2"/>
    </row>
    <row r="141" spans="1:8" x14ac:dyDescent="0.2">
      <c r="A141" s="1"/>
      <c r="B141" s="2"/>
      <c r="C141" s="2"/>
      <c r="D141" s="2"/>
      <c r="E141" s="2"/>
      <c r="F141" s="2"/>
      <c r="G141" s="2"/>
      <c r="H141" s="2"/>
    </row>
    <row r="142" spans="1:8" x14ac:dyDescent="0.2">
      <c r="A142" s="1"/>
      <c r="B142" s="2"/>
      <c r="C142" s="2"/>
      <c r="D142" s="2"/>
      <c r="E142" s="2"/>
      <c r="F142" s="2"/>
      <c r="G142" s="2"/>
      <c r="H142" s="2"/>
    </row>
    <row r="143" spans="1:8" x14ac:dyDescent="0.2">
      <c r="A143" s="1"/>
      <c r="B143" s="2"/>
      <c r="C143" s="2"/>
      <c r="D143" s="2"/>
      <c r="E143" s="2"/>
      <c r="F143" s="2"/>
      <c r="G143" s="2"/>
      <c r="H143" s="2"/>
    </row>
    <row r="144" spans="1:8" x14ac:dyDescent="0.2">
      <c r="A144" s="1"/>
      <c r="B144" s="2"/>
      <c r="C144" s="2"/>
      <c r="D144" s="2"/>
      <c r="E144" s="2"/>
      <c r="F144" s="2"/>
      <c r="G144" s="2"/>
      <c r="H144" s="2"/>
    </row>
    <row r="145" spans="1:8" x14ac:dyDescent="0.2">
      <c r="A145" s="1"/>
      <c r="B145" s="2"/>
      <c r="C145" s="2"/>
      <c r="D145" s="2"/>
      <c r="E145" s="2"/>
      <c r="F145" s="2"/>
      <c r="G145" s="2"/>
      <c r="H145" s="2"/>
    </row>
    <row r="146" spans="1:8" x14ac:dyDescent="0.2">
      <c r="A146" s="1"/>
      <c r="B146" s="2"/>
      <c r="C146" s="2"/>
      <c r="D146" s="2"/>
      <c r="E146" s="2"/>
      <c r="F146" s="2"/>
      <c r="G146" s="2"/>
      <c r="H146" s="2"/>
    </row>
    <row r="147" spans="1:8" x14ac:dyDescent="0.2">
      <c r="A147" s="1"/>
      <c r="B147" s="2"/>
      <c r="C147" s="2"/>
      <c r="D147" s="2"/>
      <c r="E147" s="2"/>
      <c r="F147" s="2"/>
      <c r="G147" s="2"/>
      <c r="H147" s="2"/>
    </row>
    <row r="148" spans="1:8" x14ac:dyDescent="0.2">
      <c r="A148" s="1"/>
      <c r="B148" s="2"/>
      <c r="C148" s="2"/>
      <c r="D148" s="2"/>
      <c r="E148" s="2"/>
      <c r="F148" s="2"/>
      <c r="G148" s="2"/>
      <c r="H148" s="2"/>
    </row>
    <row r="149" spans="1:8" x14ac:dyDescent="0.2">
      <c r="A149" s="1"/>
      <c r="B149" s="2"/>
      <c r="C149" s="2"/>
      <c r="D149" s="2"/>
      <c r="E149" s="2"/>
      <c r="F149" s="2"/>
      <c r="G149" s="2"/>
      <c r="H149" s="2"/>
    </row>
    <row r="150" spans="1:8" x14ac:dyDescent="0.2">
      <c r="A150" s="1"/>
      <c r="B150" s="2"/>
      <c r="C150" s="2"/>
      <c r="D150" s="2"/>
      <c r="E150" s="2"/>
      <c r="F150" s="2"/>
      <c r="G150" s="2"/>
      <c r="H150" s="2"/>
    </row>
    <row r="151" spans="1:8" x14ac:dyDescent="0.2">
      <c r="A151" s="1"/>
      <c r="B151" s="2"/>
      <c r="C151" s="2"/>
      <c r="D151" s="2"/>
      <c r="E151" s="2"/>
      <c r="F151" s="2"/>
      <c r="G151" s="2"/>
      <c r="H151" s="2"/>
    </row>
    <row r="152" spans="1:8" x14ac:dyDescent="0.2">
      <c r="A152" s="1"/>
      <c r="B152" s="2"/>
      <c r="C152" s="2"/>
      <c r="D152" s="2"/>
      <c r="E152" s="2"/>
      <c r="F152" s="2"/>
      <c r="G152" s="2"/>
      <c r="H152" s="2"/>
    </row>
    <row r="153" spans="1:8" x14ac:dyDescent="0.2">
      <c r="A153" s="1"/>
      <c r="B153" s="2"/>
      <c r="C153" s="2"/>
      <c r="D153" s="2"/>
      <c r="E153" s="2"/>
      <c r="F153" s="2"/>
      <c r="G153" s="2"/>
      <c r="H153" s="2"/>
    </row>
    <row r="154" spans="1:8" x14ac:dyDescent="0.2">
      <c r="A154" s="1"/>
      <c r="B154" s="2"/>
      <c r="C154" s="2"/>
      <c r="D154" s="2"/>
      <c r="E154" s="2"/>
      <c r="F154" s="2"/>
      <c r="G154" s="2"/>
      <c r="H154" s="2"/>
    </row>
    <row r="155" spans="1:8" x14ac:dyDescent="0.2">
      <c r="A155" s="1"/>
      <c r="B155" s="2"/>
      <c r="C155" s="2"/>
      <c r="D155" s="2"/>
      <c r="E155" s="2"/>
      <c r="F155" s="2"/>
      <c r="G155" s="2"/>
      <c r="H155" s="2"/>
    </row>
    <row r="156" spans="1:8" x14ac:dyDescent="0.2">
      <c r="A156" s="1"/>
      <c r="B156" s="2"/>
      <c r="C156" s="2"/>
      <c r="D156" s="2"/>
      <c r="E156" s="2"/>
      <c r="F156" s="2"/>
      <c r="G156" s="2"/>
      <c r="H156" s="2"/>
    </row>
    <row r="157" spans="1:8" x14ac:dyDescent="0.2">
      <c r="A157" s="1"/>
      <c r="B157" s="2"/>
      <c r="C157" s="2"/>
      <c r="D157" s="2"/>
      <c r="E157" s="2"/>
      <c r="F157" s="2"/>
      <c r="G157" s="2"/>
      <c r="H157" s="2"/>
    </row>
    <row r="158" spans="1:8" x14ac:dyDescent="0.2">
      <c r="A158" s="1"/>
      <c r="B158" s="2"/>
      <c r="C158" s="2"/>
      <c r="D158" s="2"/>
      <c r="E158" s="2"/>
      <c r="F158" s="2"/>
      <c r="G158" s="2"/>
      <c r="H158" s="2"/>
    </row>
    <row r="159" spans="1:8" x14ac:dyDescent="0.2">
      <c r="A159" s="1"/>
      <c r="B159" s="2"/>
      <c r="C159" s="2"/>
      <c r="D159" s="2"/>
      <c r="E159" s="2"/>
      <c r="F159" s="2"/>
      <c r="G159" s="2"/>
      <c r="H159" s="2"/>
    </row>
    <row r="160" spans="1:8" x14ac:dyDescent="0.2">
      <c r="A160" s="1"/>
      <c r="B160" s="2"/>
      <c r="C160" s="2"/>
      <c r="D160" s="2"/>
      <c r="E160" s="2"/>
      <c r="F160" s="2"/>
      <c r="G160" s="2"/>
      <c r="H160" s="2"/>
    </row>
    <row r="161" spans="1:8" x14ac:dyDescent="0.2">
      <c r="A161" s="1"/>
      <c r="B161" s="2"/>
      <c r="C161" s="2"/>
      <c r="D161" s="2"/>
      <c r="E161" s="2"/>
      <c r="F161" s="2"/>
      <c r="G161" s="2"/>
      <c r="H161" s="2"/>
    </row>
    <row r="162" spans="1:8" x14ac:dyDescent="0.2">
      <c r="A162" s="1"/>
      <c r="B162" s="2"/>
      <c r="C162" s="2"/>
      <c r="D162" s="2"/>
      <c r="E162" s="2"/>
      <c r="F162" s="2"/>
      <c r="G162" s="2"/>
      <c r="H162" s="2"/>
    </row>
    <row r="163" spans="1:8" x14ac:dyDescent="0.2">
      <c r="A163" s="1"/>
      <c r="B163" s="2"/>
      <c r="C163" s="2"/>
      <c r="D163" s="2"/>
      <c r="E163" s="2"/>
      <c r="F163" s="2"/>
      <c r="G163" s="2"/>
      <c r="H163" s="2"/>
    </row>
    <row r="164" spans="1:8" x14ac:dyDescent="0.2">
      <c r="A164" s="1"/>
      <c r="B164" s="2"/>
      <c r="C164" s="2"/>
      <c r="D164" s="2"/>
      <c r="E164" s="2"/>
      <c r="F164" s="2"/>
      <c r="G164" s="2"/>
      <c r="H164" s="2"/>
    </row>
    <row r="165" spans="1:8" x14ac:dyDescent="0.2">
      <c r="A165" s="1"/>
      <c r="B165" s="2"/>
      <c r="C165" s="2"/>
      <c r="D165" s="2"/>
      <c r="E165" s="2"/>
      <c r="F165" s="2"/>
      <c r="G165" s="2"/>
      <c r="H165" s="2"/>
    </row>
    <row r="166" spans="1:8" x14ac:dyDescent="0.2">
      <c r="A166" s="1"/>
      <c r="B166" s="2"/>
      <c r="C166" s="2"/>
      <c r="D166" s="2"/>
      <c r="E166" s="2"/>
      <c r="F166" s="2"/>
      <c r="G166" s="2"/>
      <c r="H166" s="2"/>
    </row>
    <row r="167" spans="1:8" x14ac:dyDescent="0.2">
      <c r="A167" s="1"/>
      <c r="B167" s="2"/>
      <c r="C167" s="2"/>
      <c r="D167" s="2"/>
      <c r="E167" s="2"/>
      <c r="F167" s="2"/>
      <c r="G167" s="2"/>
      <c r="H167" s="2"/>
    </row>
    <row r="168" spans="1:8" x14ac:dyDescent="0.2">
      <c r="A168" s="1"/>
      <c r="B168" s="2"/>
      <c r="C168" s="2"/>
      <c r="D168" s="2"/>
      <c r="E168" s="2"/>
      <c r="F168" s="2"/>
      <c r="G168" s="2"/>
      <c r="H168" s="2"/>
    </row>
    <row r="169" spans="1:8" x14ac:dyDescent="0.2">
      <c r="A169" s="1"/>
      <c r="B169" s="2"/>
      <c r="C169" s="2"/>
      <c r="D169" s="2"/>
      <c r="E169" s="2"/>
      <c r="F169" s="2"/>
      <c r="G169" s="2"/>
      <c r="H169" s="2"/>
    </row>
    <row r="170" spans="1:8" x14ac:dyDescent="0.2">
      <c r="A170" s="1"/>
      <c r="B170" s="2"/>
      <c r="C170" s="2"/>
      <c r="D170" s="2"/>
      <c r="E170" s="2"/>
      <c r="F170" s="2"/>
      <c r="G170" s="2"/>
      <c r="H170" s="2"/>
    </row>
    <row r="171" spans="1:8" x14ac:dyDescent="0.2">
      <c r="A171" s="1"/>
      <c r="B171" s="2"/>
      <c r="C171" s="2"/>
      <c r="D171" s="2"/>
      <c r="E171" s="2"/>
      <c r="F171" s="2"/>
      <c r="G171" s="2"/>
      <c r="H171" s="2"/>
    </row>
    <row r="172" spans="1:8" x14ac:dyDescent="0.2">
      <c r="A172" s="1"/>
      <c r="B172" s="2"/>
      <c r="C172" s="2"/>
      <c r="D172" s="2"/>
      <c r="E172" s="2"/>
      <c r="F172" s="2"/>
      <c r="G172" s="2"/>
      <c r="H172" s="2"/>
    </row>
    <row r="173" spans="1:8" x14ac:dyDescent="0.2">
      <c r="A173" s="1"/>
      <c r="B173" s="2"/>
      <c r="C173" s="2"/>
      <c r="D173" s="2"/>
      <c r="E173" s="2"/>
      <c r="F173" s="2"/>
      <c r="G173" s="2"/>
      <c r="H173" s="2"/>
    </row>
    <row r="174" spans="1:8" x14ac:dyDescent="0.2">
      <c r="A174" s="1"/>
      <c r="B174" s="2"/>
      <c r="C174" s="2"/>
      <c r="D174" s="2"/>
      <c r="E174" s="2"/>
      <c r="F174" s="2"/>
      <c r="G174" s="2"/>
      <c r="H174" s="2"/>
    </row>
    <row r="175" spans="1:8" x14ac:dyDescent="0.2">
      <c r="A175" s="1"/>
      <c r="B175" s="2"/>
      <c r="C175" s="2"/>
      <c r="D175" s="2"/>
      <c r="E175" s="2"/>
      <c r="F175" s="2"/>
      <c r="G175" s="2"/>
      <c r="H175" s="2"/>
    </row>
    <row r="176" spans="1:8" x14ac:dyDescent="0.2">
      <c r="A176" s="1"/>
      <c r="B176" s="2"/>
      <c r="C176" s="2"/>
      <c r="D176" s="2"/>
      <c r="E176" s="2"/>
      <c r="F176" s="2"/>
      <c r="G176" s="2"/>
      <c r="H176" s="2"/>
    </row>
    <row r="177" spans="1:8" x14ac:dyDescent="0.2">
      <c r="A177" s="1"/>
      <c r="B177" s="2"/>
      <c r="C177" s="2"/>
      <c r="D177" s="2"/>
      <c r="E177" s="2"/>
      <c r="F177" s="2"/>
      <c r="G177" s="2"/>
      <c r="H177" s="2"/>
    </row>
    <row r="178" spans="1:8" x14ac:dyDescent="0.2">
      <c r="A178" s="1"/>
      <c r="B178" s="2"/>
      <c r="C178" s="2"/>
      <c r="D178" s="2"/>
      <c r="E178" s="2"/>
      <c r="F178" s="2"/>
      <c r="G178" s="2"/>
      <c r="H178" s="2"/>
    </row>
    <row r="179" spans="1:8" x14ac:dyDescent="0.2">
      <c r="A179" s="1"/>
      <c r="B179" s="2"/>
      <c r="C179" s="2"/>
      <c r="D179" s="2"/>
      <c r="E179" s="2"/>
      <c r="F179" s="2"/>
      <c r="G179" s="2"/>
      <c r="H179" s="2"/>
    </row>
    <row r="180" spans="1:8" x14ac:dyDescent="0.2">
      <c r="A180" s="1"/>
      <c r="B180" s="2"/>
      <c r="C180" s="2"/>
      <c r="D180" s="2"/>
      <c r="E180" s="2"/>
      <c r="F180" s="2"/>
      <c r="G180" s="2"/>
      <c r="H180" s="2"/>
    </row>
    <row r="181" spans="1:8" x14ac:dyDescent="0.2">
      <c r="A181" s="1"/>
      <c r="B181" s="2"/>
      <c r="C181" s="2"/>
      <c r="D181" s="2"/>
      <c r="E181" s="2"/>
      <c r="F181" s="2"/>
      <c r="G181" s="2"/>
      <c r="H181" s="2"/>
    </row>
    <row r="182" spans="1:8" x14ac:dyDescent="0.2">
      <c r="A182" s="1"/>
      <c r="B182" s="2"/>
      <c r="C182" s="2"/>
      <c r="D182" s="2"/>
      <c r="E182" s="2"/>
      <c r="F182" s="2"/>
      <c r="G182" s="2"/>
      <c r="H182" s="2"/>
    </row>
    <row r="183" spans="1:8" x14ac:dyDescent="0.2">
      <c r="A183" s="1"/>
      <c r="B183" s="2"/>
      <c r="C183" s="2"/>
      <c r="D183" s="2"/>
      <c r="E183" s="2"/>
      <c r="F183" s="2"/>
      <c r="G183" s="2"/>
      <c r="H183" s="2"/>
    </row>
    <row r="184" spans="1:8" x14ac:dyDescent="0.2">
      <c r="A184" s="1"/>
      <c r="B184" s="2"/>
      <c r="C184" s="2"/>
      <c r="D184" s="2"/>
      <c r="E184" s="2"/>
      <c r="F184" s="2"/>
      <c r="G184" s="2"/>
      <c r="H184" s="2"/>
    </row>
    <row r="185" spans="1:8" x14ac:dyDescent="0.2">
      <c r="A185" s="1"/>
      <c r="B185" s="2"/>
      <c r="C185" s="2"/>
      <c r="D185" s="2"/>
      <c r="E185" s="2"/>
      <c r="F185" s="2"/>
      <c r="G185" s="2"/>
      <c r="H185" s="2"/>
    </row>
    <row r="186" spans="1:8" x14ac:dyDescent="0.2">
      <c r="A186" s="1"/>
      <c r="B186" s="2"/>
      <c r="C186" s="2"/>
      <c r="D186" s="2"/>
      <c r="E186" s="2"/>
      <c r="F186" s="2"/>
      <c r="G186" s="2"/>
      <c r="H186" s="2"/>
    </row>
    <row r="187" spans="1:8" x14ac:dyDescent="0.2">
      <c r="A187" s="1"/>
      <c r="B187" s="2"/>
      <c r="C187" s="2"/>
      <c r="D187" s="2"/>
      <c r="E187" s="2"/>
      <c r="F187" s="2"/>
      <c r="G187" s="2"/>
      <c r="H187" s="2"/>
    </row>
    <row r="188" spans="1:8" x14ac:dyDescent="0.2">
      <c r="A188" s="1"/>
      <c r="B188" s="2"/>
      <c r="C188" s="2"/>
      <c r="D188" s="2"/>
      <c r="E188" s="2"/>
      <c r="F188" s="2"/>
      <c r="G188" s="2"/>
      <c r="H188" s="2"/>
    </row>
    <row r="189" spans="1:8" x14ac:dyDescent="0.2">
      <c r="A189" s="1"/>
      <c r="B189" s="2"/>
      <c r="C189" s="2"/>
      <c r="D189" s="2"/>
      <c r="E189" s="2"/>
      <c r="F189" s="2"/>
      <c r="G189" s="2"/>
      <c r="H189" s="2"/>
    </row>
    <row r="190" spans="1:8" x14ac:dyDescent="0.2">
      <c r="A190" s="1"/>
      <c r="B190" s="2"/>
      <c r="C190" s="2"/>
      <c r="D190" s="2"/>
      <c r="E190" s="2"/>
      <c r="F190" s="2"/>
      <c r="G190" s="2"/>
      <c r="H190" s="2"/>
    </row>
    <row r="191" spans="1:8" x14ac:dyDescent="0.2">
      <c r="A191" s="1"/>
      <c r="B191" s="2"/>
      <c r="C191" s="2"/>
      <c r="D191" s="2"/>
      <c r="E191" s="2"/>
      <c r="F191" s="2"/>
      <c r="G191" s="2"/>
      <c r="H191" s="2"/>
    </row>
    <row r="192" spans="1:8" x14ac:dyDescent="0.2">
      <c r="A192" s="1"/>
      <c r="B192" s="2"/>
      <c r="C192" s="2"/>
      <c r="D192" s="2"/>
      <c r="E192" s="2"/>
      <c r="F192" s="2"/>
      <c r="G192" s="2"/>
      <c r="H192" s="2"/>
    </row>
    <row r="193" spans="1:8" x14ac:dyDescent="0.2">
      <c r="A193" s="1"/>
      <c r="B193" s="2"/>
      <c r="C193" s="2"/>
      <c r="D193" s="2"/>
      <c r="E193" s="2"/>
      <c r="F193" s="2"/>
      <c r="G193" s="2"/>
      <c r="H193" s="2"/>
    </row>
    <row r="194" spans="1:8" x14ac:dyDescent="0.2">
      <c r="A194" s="1"/>
      <c r="B194" s="2"/>
      <c r="C194" s="2"/>
      <c r="D194" s="2"/>
      <c r="E194" s="2"/>
      <c r="F194" s="2"/>
      <c r="G194" s="2"/>
      <c r="H194" s="2"/>
    </row>
    <row r="195" spans="1:8" x14ac:dyDescent="0.2">
      <c r="A195" s="1"/>
      <c r="B195" s="2"/>
      <c r="C195" s="2"/>
      <c r="D195" s="2"/>
      <c r="E195" s="2"/>
      <c r="F195" s="2"/>
      <c r="G195" s="2"/>
      <c r="H195" s="2"/>
    </row>
    <row r="196" spans="1:8" x14ac:dyDescent="0.2">
      <c r="A196" s="1"/>
      <c r="B196" s="2"/>
      <c r="C196" s="2"/>
      <c r="D196" s="2"/>
      <c r="E196" s="2"/>
      <c r="F196" s="2"/>
      <c r="G196" s="2"/>
      <c r="H196" s="2"/>
    </row>
    <row r="197" spans="1:8" x14ac:dyDescent="0.2">
      <c r="A197" s="1"/>
      <c r="B197" s="2"/>
      <c r="C197" s="2"/>
      <c r="D197" s="2"/>
      <c r="E197" s="2"/>
      <c r="F197" s="2"/>
      <c r="G197" s="2"/>
      <c r="H197" s="2"/>
    </row>
    <row r="198" spans="1:8" x14ac:dyDescent="0.2">
      <c r="A198" s="1"/>
      <c r="B198" s="2"/>
      <c r="C198" s="2"/>
      <c r="D198" s="2"/>
      <c r="E198" s="2"/>
      <c r="F198" s="2"/>
      <c r="G198" s="2"/>
      <c r="H198" s="2"/>
    </row>
    <row r="199" spans="1:8" x14ac:dyDescent="0.2">
      <c r="A199" s="1"/>
      <c r="B199" s="2"/>
      <c r="C199" s="2"/>
      <c r="D199" s="2"/>
      <c r="E199" s="2"/>
      <c r="F199" s="2"/>
      <c r="G199" s="2"/>
      <c r="H199" s="2"/>
    </row>
    <row r="200" spans="1:8" x14ac:dyDescent="0.2">
      <c r="A200" s="1"/>
      <c r="B200" s="2"/>
      <c r="C200" s="2"/>
      <c r="D200" s="2"/>
      <c r="E200" s="2"/>
      <c r="F200" s="2"/>
      <c r="G200" s="2"/>
      <c r="H200" s="2"/>
    </row>
    <row r="201" spans="1:8" x14ac:dyDescent="0.2">
      <c r="A201" s="1"/>
      <c r="B201" s="2"/>
      <c r="C201" s="2"/>
      <c r="D201" s="2"/>
      <c r="E201" s="2"/>
      <c r="F201" s="2"/>
      <c r="G201" s="2"/>
      <c r="H201" s="2"/>
    </row>
    <row r="202" spans="1:8" x14ac:dyDescent="0.2">
      <c r="A202" s="1"/>
      <c r="B202" s="2"/>
      <c r="C202" s="2"/>
      <c r="D202" s="2"/>
      <c r="E202" s="2"/>
      <c r="F202" s="2"/>
      <c r="G202" s="2"/>
      <c r="H202" s="2"/>
    </row>
    <row r="203" spans="1:8" x14ac:dyDescent="0.2">
      <c r="A203" s="1"/>
      <c r="B203" s="2"/>
      <c r="C203" s="2"/>
      <c r="D203" s="2"/>
      <c r="E203" s="2"/>
      <c r="F203" s="2"/>
      <c r="G203" s="2"/>
      <c r="H203" s="2"/>
    </row>
    <row r="204" spans="1:8" x14ac:dyDescent="0.2">
      <c r="A204" s="1"/>
      <c r="B204" s="2"/>
      <c r="C204" s="2"/>
      <c r="D204" s="2"/>
      <c r="E204" s="2"/>
      <c r="F204" s="2"/>
      <c r="G204" s="2"/>
      <c r="H204" s="2"/>
    </row>
    <row r="205" spans="1:8" x14ac:dyDescent="0.2">
      <c r="A205" s="1"/>
      <c r="B205" s="2"/>
      <c r="C205" s="2"/>
      <c r="D205" s="2"/>
      <c r="E205" s="2"/>
      <c r="F205" s="2"/>
      <c r="G205" s="2"/>
      <c r="H205" s="2"/>
    </row>
    <row r="206" spans="1:8" x14ac:dyDescent="0.2">
      <c r="A206" s="1"/>
      <c r="B206" s="2"/>
      <c r="C206" s="2"/>
      <c r="D206" s="2"/>
      <c r="E206" s="2"/>
      <c r="F206" s="2"/>
      <c r="G206" s="2"/>
      <c r="H206" s="2"/>
    </row>
    <row r="207" spans="1:8" x14ac:dyDescent="0.2">
      <c r="A207" s="1"/>
      <c r="B207" s="2"/>
      <c r="C207" s="2"/>
      <c r="D207" s="2"/>
      <c r="E207" s="2"/>
      <c r="F207" s="2"/>
      <c r="G207" s="2"/>
      <c r="H207" s="2"/>
    </row>
    <row r="208" spans="1:8" x14ac:dyDescent="0.2">
      <c r="A208" s="1"/>
      <c r="B208" s="2"/>
      <c r="C208" s="2"/>
      <c r="D208" s="2"/>
      <c r="E208" s="2"/>
      <c r="F208" s="2"/>
      <c r="G208" s="2"/>
      <c r="H208" s="2"/>
    </row>
    <row r="209" spans="1:8" x14ac:dyDescent="0.2">
      <c r="A209" s="1"/>
      <c r="B209" s="2"/>
      <c r="C209" s="2"/>
      <c r="D209" s="2"/>
      <c r="E209" s="2"/>
      <c r="F209" s="2"/>
      <c r="G209" s="2"/>
      <c r="H209" s="2"/>
    </row>
    <row r="210" spans="1:8" x14ac:dyDescent="0.2">
      <c r="A210" s="1"/>
      <c r="B210" s="2"/>
      <c r="C210" s="2"/>
      <c r="D210" s="2"/>
      <c r="E210" s="2"/>
      <c r="F210" s="2"/>
      <c r="G210" s="2"/>
      <c r="H210" s="2"/>
    </row>
    <row r="211" spans="1:8" x14ac:dyDescent="0.2">
      <c r="A211" s="1"/>
      <c r="B211" s="2"/>
      <c r="C211" s="2"/>
      <c r="D211" s="2"/>
      <c r="E211" s="2"/>
      <c r="F211" s="2"/>
      <c r="G211" s="2"/>
      <c r="H211" s="2"/>
    </row>
    <row r="212" spans="1:8" x14ac:dyDescent="0.2">
      <c r="A212" s="1"/>
      <c r="B212" s="2"/>
      <c r="C212" s="2"/>
      <c r="D212" s="2"/>
      <c r="E212" s="2"/>
      <c r="F212" s="2"/>
      <c r="G212" s="2"/>
      <c r="H212" s="2"/>
    </row>
    <row r="213" spans="1:8" x14ac:dyDescent="0.2">
      <c r="A213" s="1"/>
      <c r="B213" s="2"/>
      <c r="C213" s="2"/>
      <c r="D213" s="2"/>
      <c r="E213" s="2"/>
      <c r="F213" s="2"/>
      <c r="G213" s="2"/>
      <c r="H213" s="2"/>
    </row>
    <row r="214" spans="1:8" x14ac:dyDescent="0.2">
      <c r="A214" s="1"/>
      <c r="B214" s="2"/>
      <c r="C214" s="2"/>
      <c r="D214" s="2"/>
      <c r="E214" s="2"/>
      <c r="F214" s="2"/>
      <c r="G214" s="2"/>
      <c r="H214" s="2"/>
    </row>
    <row r="215" spans="1:8" x14ac:dyDescent="0.2">
      <c r="A215" s="1"/>
      <c r="B215" s="2"/>
      <c r="C215" s="2"/>
      <c r="D215" s="2"/>
      <c r="E215" s="2"/>
      <c r="F215" s="2"/>
      <c r="G215" s="2"/>
      <c r="H215" s="2"/>
    </row>
    <row r="216" spans="1:8" x14ac:dyDescent="0.2">
      <c r="A216" s="1"/>
      <c r="B216" s="2"/>
      <c r="C216" s="2"/>
      <c r="D216" s="2"/>
      <c r="E216" s="2"/>
      <c r="F216" s="2"/>
      <c r="G216" s="2"/>
      <c r="H216" s="2"/>
    </row>
    <row r="217" spans="1:8" x14ac:dyDescent="0.2">
      <c r="A217" s="1"/>
      <c r="B217" s="2"/>
      <c r="C217" s="2"/>
      <c r="D217" s="2"/>
      <c r="E217" s="2"/>
      <c r="F217" s="2"/>
      <c r="G217" s="2"/>
      <c r="H217" s="2"/>
    </row>
    <row r="218" spans="1:8" x14ac:dyDescent="0.2">
      <c r="A218" s="1"/>
      <c r="B218" s="2"/>
      <c r="C218" s="2"/>
      <c r="D218" s="2"/>
      <c r="E218" s="2"/>
      <c r="F218" s="2"/>
      <c r="G218" s="2"/>
      <c r="H218" s="2"/>
    </row>
    <row r="219" spans="1:8" x14ac:dyDescent="0.2">
      <c r="A219" s="1"/>
      <c r="B219" s="2"/>
      <c r="C219" s="2"/>
      <c r="D219" s="2"/>
      <c r="E219" s="2"/>
      <c r="F219" s="2"/>
      <c r="G219" s="2"/>
      <c r="H219" s="2"/>
    </row>
    <row r="220" spans="1:8" x14ac:dyDescent="0.2">
      <c r="A220" s="1"/>
      <c r="B220" s="2"/>
      <c r="C220" s="2"/>
      <c r="D220" s="2"/>
      <c r="E220" s="2"/>
      <c r="F220" s="2"/>
      <c r="G220" s="2"/>
      <c r="H220" s="2"/>
    </row>
    <row r="221" spans="1:8" x14ac:dyDescent="0.2">
      <c r="A221" s="1"/>
      <c r="B221" s="2"/>
      <c r="C221" s="2"/>
      <c r="D221" s="2"/>
      <c r="E221" s="2"/>
      <c r="F221" s="2"/>
      <c r="G221" s="2"/>
      <c r="H221" s="2"/>
    </row>
    <row r="222" spans="1:8" x14ac:dyDescent="0.2">
      <c r="A222" s="1"/>
      <c r="B222" s="2"/>
      <c r="C222" s="2"/>
      <c r="D222" s="2"/>
      <c r="E222" s="2"/>
      <c r="F222" s="2"/>
      <c r="G222" s="2"/>
      <c r="H222" s="2"/>
    </row>
    <row r="223" spans="1:8" x14ac:dyDescent="0.2">
      <c r="A223" s="1"/>
      <c r="B223" s="2"/>
      <c r="C223" s="2"/>
      <c r="D223" s="2"/>
      <c r="E223" s="2"/>
      <c r="F223" s="2"/>
      <c r="G223" s="2"/>
      <c r="H223" s="2"/>
    </row>
    <row r="224" spans="1:8" x14ac:dyDescent="0.2">
      <c r="A224" s="1"/>
      <c r="B224" s="2"/>
      <c r="C224" s="2"/>
      <c r="D224" s="2"/>
      <c r="E224" s="2"/>
      <c r="F224" s="2"/>
      <c r="G224" s="2"/>
      <c r="H224" s="2"/>
    </row>
    <row r="225" spans="1:8" x14ac:dyDescent="0.2">
      <c r="A225" s="1"/>
      <c r="B225" s="2"/>
      <c r="C225" s="2"/>
      <c r="D225" s="2"/>
      <c r="E225" s="2"/>
      <c r="F225" s="2"/>
      <c r="G225" s="2"/>
      <c r="H225" s="2"/>
    </row>
    <row r="226" spans="1:8" x14ac:dyDescent="0.2">
      <c r="A226" s="1"/>
      <c r="B226" s="2"/>
      <c r="C226" s="2"/>
      <c r="D226" s="2"/>
      <c r="E226" s="2"/>
      <c r="F226" s="2"/>
      <c r="G226" s="2"/>
      <c r="H226" s="2"/>
    </row>
    <row r="227" spans="1:8" x14ac:dyDescent="0.2">
      <c r="A227" s="1"/>
      <c r="B227" s="2"/>
      <c r="C227" s="2"/>
      <c r="D227" s="2"/>
      <c r="E227" s="2"/>
      <c r="F227" s="2"/>
      <c r="G227" s="2"/>
      <c r="H227" s="2"/>
    </row>
    <row r="228" spans="1:8" x14ac:dyDescent="0.2">
      <c r="A228" s="1"/>
      <c r="B228" s="2"/>
      <c r="C228" s="2"/>
      <c r="D228" s="2"/>
      <c r="E228" s="2"/>
      <c r="F228" s="2"/>
      <c r="G228" s="2"/>
      <c r="H228" s="2"/>
    </row>
    <row r="229" spans="1:8" x14ac:dyDescent="0.2">
      <c r="A229" s="1"/>
      <c r="B229" s="2"/>
      <c r="C229" s="2"/>
      <c r="D229" s="2"/>
      <c r="E229" s="2"/>
      <c r="F229" s="2"/>
      <c r="G229" s="2"/>
      <c r="H229" s="2"/>
    </row>
    <row r="230" spans="1:8" x14ac:dyDescent="0.2">
      <c r="A230" s="1"/>
      <c r="B230" s="2"/>
      <c r="C230" s="2"/>
      <c r="D230" s="2"/>
      <c r="E230" s="2"/>
      <c r="F230" s="2"/>
      <c r="G230" s="2"/>
      <c r="H230" s="2"/>
    </row>
    <row r="231" spans="1:8" x14ac:dyDescent="0.2">
      <c r="A231" s="1"/>
      <c r="B231" s="2"/>
      <c r="C231" s="2"/>
      <c r="D231" s="2"/>
      <c r="E231" s="2"/>
      <c r="F231" s="2"/>
      <c r="G231" s="2"/>
      <c r="H231" s="2"/>
    </row>
    <row r="232" spans="1:8" x14ac:dyDescent="0.2">
      <c r="A232" s="1"/>
      <c r="B232" s="2"/>
      <c r="C232" s="2"/>
      <c r="D232" s="2"/>
      <c r="E232" s="2"/>
      <c r="F232" s="2"/>
      <c r="G232" s="2"/>
      <c r="H232" s="2"/>
    </row>
    <row r="233" spans="1:8" x14ac:dyDescent="0.2">
      <c r="A233" s="1"/>
      <c r="B233" s="2"/>
      <c r="C233" s="2"/>
      <c r="D233" s="2"/>
      <c r="E233" s="2"/>
      <c r="F233" s="2"/>
      <c r="G233" s="2"/>
      <c r="H233" s="2"/>
    </row>
    <row r="234" spans="1:8" x14ac:dyDescent="0.2">
      <c r="A234" s="1"/>
      <c r="B234" s="2"/>
      <c r="C234" s="2"/>
      <c r="D234" s="2"/>
      <c r="E234" s="2"/>
      <c r="F234" s="2"/>
      <c r="G234" s="2"/>
      <c r="H234" s="2"/>
    </row>
    <row r="235" spans="1:8" x14ac:dyDescent="0.2">
      <c r="A235" s="1"/>
      <c r="B235" s="2"/>
      <c r="C235" s="2"/>
      <c r="D235" s="2"/>
      <c r="E235" s="2"/>
      <c r="F235" s="2"/>
      <c r="G235" s="2"/>
      <c r="H235" s="2"/>
    </row>
    <row r="236" spans="1:8" x14ac:dyDescent="0.2">
      <c r="A236" s="1"/>
      <c r="B236" s="2"/>
      <c r="C236" s="2"/>
      <c r="D236" s="2"/>
      <c r="E236" s="2"/>
      <c r="F236" s="2"/>
      <c r="G236" s="2"/>
      <c r="H236" s="2"/>
    </row>
    <row r="237" spans="1:8" x14ac:dyDescent="0.2">
      <c r="A237" s="1"/>
      <c r="B237" s="2"/>
      <c r="C237" s="2"/>
      <c r="D237" s="2"/>
      <c r="E237" s="2"/>
      <c r="F237" s="2"/>
      <c r="G237" s="2"/>
      <c r="H237" s="2"/>
    </row>
    <row r="238" spans="1:8" x14ac:dyDescent="0.2">
      <c r="A238" s="1"/>
      <c r="B238" s="2"/>
      <c r="C238" s="2"/>
      <c r="D238" s="2"/>
      <c r="E238" s="2"/>
      <c r="F238" s="2"/>
      <c r="G238" s="2"/>
      <c r="H238" s="2"/>
    </row>
    <row r="239" spans="1:8" x14ac:dyDescent="0.2">
      <c r="A239" s="1"/>
      <c r="B239" s="2"/>
      <c r="C239" s="2"/>
      <c r="D239" s="2"/>
      <c r="E239" s="2"/>
      <c r="F239" s="2"/>
      <c r="G239" s="2"/>
      <c r="H239" s="2"/>
    </row>
    <row r="240" spans="1:8" x14ac:dyDescent="0.2">
      <c r="A240" s="1"/>
      <c r="B240" s="2"/>
      <c r="C240" s="2"/>
      <c r="D240" s="2"/>
      <c r="E240" s="2"/>
      <c r="F240" s="2"/>
      <c r="G240" s="2"/>
      <c r="H240" s="2"/>
    </row>
    <row r="241" spans="1:8" x14ac:dyDescent="0.2">
      <c r="A241" s="1"/>
      <c r="B241" s="2"/>
      <c r="C241" s="2"/>
      <c r="D241" s="2"/>
      <c r="E241" s="2"/>
      <c r="F241" s="2"/>
      <c r="G241" s="2"/>
      <c r="H241" s="2"/>
    </row>
    <row r="242" spans="1:8" x14ac:dyDescent="0.2">
      <c r="A242" s="1"/>
      <c r="B242" s="2"/>
      <c r="C242" s="2"/>
      <c r="D242" s="2"/>
      <c r="E242" s="2"/>
      <c r="F242" s="2"/>
      <c r="G242" s="2"/>
      <c r="H242" s="2"/>
    </row>
    <row r="243" spans="1:8" x14ac:dyDescent="0.2">
      <c r="A243" s="1"/>
      <c r="B243" s="2"/>
      <c r="C243" s="2"/>
      <c r="D243" s="2"/>
      <c r="E243" s="2"/>
      <c r="F243" s="2"/>
      <c r="G243" s="2"/>
      <c r="H243" s="2"/>
    </row>
    <row r="244" spans="1:8" x14ac:dyDescent="0.2">
      <c r="A244" s="1"/>
      <c r="B244" s="2"/>
      <c r="C244" s="2"/>
      <c r="D244" s="2"/>
      <c r="E244" s="2"/>
      <c r="F244" s="2"/>
      <c r="G244" s="2"/>
      <c r="H244" s="2"/>
    </row>
    <row r="245" spans="1:8" x14ac:dyDescent="0.2">
      <c r="A245" s="1"/>
      <c r="B245" s="2"/>
      <c r="C245" s="2"/>
      <c r="D245" s="2"/>
      <c r="E245" s="2"/>
      <c r="F245" s="2"/>
      <c r="G245" s="2"/>
      <c r="H245" s="2"/>
    </row>
    <row r="246" spans="1:8" x14ac:dyDescent="0.2">
      <c r="A246" s="1"/>
      <c r="B246" s="2"/>
      <c r="C246" s="2"/>
      <c r="D246" s="2"/>
      <c r="E246" s="2"/>
      <c r="F246" s="2"/>
      <c r="G246" s="2"/>
      <c r="H246" s="2"/>
    </row>
    <row r="247" spans="1:8" x14ac:dyDescent="0.2">
      <c r="A247" s="1"/>
      <c r="B247" s="2"/>
      <c r="C247" s="2"/>
      <c r="D247" s="2"/>
      <c r="E247" s="2"/>
      <c r="F247" s="2"/>
      <c r="G247" s="2"/>
      <c r="H247" s="2"/>
    </row>
    <row r="248" spans="1:8" x14ac:dyDescent="0.2">
      <c r="A248" s="1"/>
      <c r="B248" s="2"/>
      <c r="C248" s="2"/>
      <c r="D248" s="2"/>
      <c r="E248" s="2"/>
      <c r="F248" s="2"/>
      <c r="G248" s="2"/>
      <c r="H248" s="2"/>
    </row>
    <row r="249" spans="1:8" x14ac:dyDescent="0.2">
      <c r="A249" s="1"/>
      <c r="B249" s="2"/>
      <c r="C249" s="2"/>
      <c r="D249" s="2"/>
      <c r="E249" s="2"/>
      <c r="F249" s="2"/>
      <c r="G249" s="2"/>
      <c r="H249" s="2"/>
    </row>
    <row r="250" spans="1:8" x14ac:dyDescent="0.2">
      <c r="A250" s="1"/>
      <c r="B250" s="2"/>
      <c r="C250" s="2"/>
      <c r="D250" s="2"/>
      <c r="E250" s="2"/>
      <c r="F250" s="2"/>
      <c r="G250" s="2"/>
      <c r="H250" s="2"/>
    </row>
    <row r="251" spans="1:8" x14ac:dyDescent="0.2">
      <c r="A251" s="1"/>
      <c r="B251" s="2"/>
      <c r="C251" s="2"/>
      <c r="D251" s="2"/>
      <c r="E251" s="2"/>
      <c r="F251" s="2"/>
      <c r="G251" s="2"/>
      <c r="H251" s="2"/>
    </row>
    <row r="252" spans="1:8" x14ac:dyDescent="0.2">
      <c r="A252" s="1"/>
      <c r="B252" s="2"/>
      <c r="C252" s="2"/>
      <c r="D252" s="2"/>
      <c r="E252" s="2"/>
      <c r="F252" s="2"/>
      <c r="G252" s="2"/>
      <c r="H252" s="2"/>
    </row>
    <row r="253" spans="1:8" x14ac:dyDescent="0.2">
      <c r="A253" s="1"/>
      <c r="B253" s="2"/>
      <c r="C253" s="2"/>
      <c r="D253" s="2"/>
      <c r="E253" s="2"/>
      <c r="F253" s="2"/>
      <c r="G253" s="2"/>
      <c r="H253" s="2"/>
    </row>
    <row r="254" spans="1:8" x14ac:dyDescent="0.2">
      <c r="A254" s="1"/>
      <c r="B254" s="2"/>
      <c r="C254" s="2"/>
      <c r="D254" s="2"/>
      <c r="E254" s="2"/>
      <c r="F254" s="2"/>
      <c r="G254" s="2"/>
      <c r="H254" s="2"/>
    </row>
    <row r="255" spans="1:8" x14ac:dyDescent="0.2">
      <c r="A255" s="1"/>
      <c r="B255" s="2"/>
      <c r="C255" s="2"/>
      <c r="D255" s="2"/>
      <c r="E255" s="2"/>
      <c r="F255" s="2"/>
      <c r="G255" s="2"/>
      <c r="H255" s="2"/>
    </row>
    <row r="256" spans="1:8" x14ac:dyDescent="0.2">
      <c r="A256" s="1"/>
      <c r="B256" s="2"/>
      <c r="C256" s="2"/>
      <c r="D256" s="2"/>
      <c r="E256" s="2"/>
      <c r="F256" s="2"/>
      <c r="G256" s="2"/>
      <c r="H256" s="2"/>
    </row>
    <row r="257" spans="1:8" x14ac:dyDescent="0.2">
      <c r="A257" s="1"/>
      <c r="B257" s="2"/>
      <c r="C257" s="2"/>
      <c r="D257" s="2"/>
      <c r="E257" s="2"/>
      <c r="F257" s="2"/>
      <c r="G257" s="2"/>
      <c r="H257" s="2"/>
    </row>
    <row r="258" spans="1:8" x14ac:dyDescent="0.2">
      <c r="A258" s="1"/>
      <c r="B258" s="2"/>
      <c r="C258" s="2"/>
      <c r="D258" s="2"/>
      <c r="E258" s="2"/>
      <c r="F258" s="2"/>
      <c r="G258" s="2"/>
      <c r="H258" s="2"/>
    </row>
    <row r="259" spans="1:8" x14ac:dyDescent="0.2">
      <c r="A259" s="1"/>
      <c r="B259" s="2"/>
      <c r="C259" s="2"/>
      <c r="D259" s="2"/>
      <c r="E259" s="2"/>
      <c r="F259" s="2"/>
      <c r="G259" s="2"/>
      <c r="H259" s="2"/>
    </row>
    <row r="260" spans="1:8" x14ac:dyDescent="0.2">
      <c r="A260" s="1"/>
      <c r="B260" s="2"/>
      <c r="C260" s="2"/>
      <c r="D260" s="2"/>
      <c r="E260" s="2"/>
      <c r="F260" s="2"/>
      <c r="G260" s="2"/>
      <c r="H260" s="2"/>
    </row>
    <row r="261" spans="1:8" x14ac:dyDescent="0.2">
      <c r="A261" s="1"/>
      <c r="B261" s="2"/>
      <c r="C261" s="2"/>
      <c r="D261" s="2"/>
      <c r="E261" s="2"/>
      <c r="F261" s="2"/>
      <c r="G261" s="2"/>
      <c r="H261" s="2"/>
    </row>
    <row r="262" spans="1:8" x14ac:dyDescent="0.2">
      <c r="A262" s="1"/>
      <c r="B262" s="2"/>
      <c r="C262" s="2"/>
      <c r="D262" s="2"/>
      <c r="E262" s="2"/>
      <c r="F262" s="2"/>
      <c r="G262" s="2"/>
      <c r="H262" s="2"/>
    </row>
    <row r="263" spans="1:8" x14ac:dyDescent="0.2">
      <c r="A263" s="1"/>
      <c r="B263" s="2"/>
      <c r="C263" s="2"/>
      <c r="D263" s="2"/>
      <c r="E263" s="2"/>
      <c r="F263" s="2"/>
      <c r="G263" s="2"/>
      <c r="H263" s="2"/>
    </row>
    <row r="264" spans="1:8" x14ac:dyDescent="0.2">
      <c r="A264" s="1"/>
      <c r="B264" s="2"/>
      <c r="C264" s="2"/>
      <c r="D264" s="2"/>
      <c r="E264" s="2"/>
      <c r="F264" s="2"/>
      <c r="G264" s="2"/>
      <c r="H264" s="2"/>
    </row>
    <row r="265" spans="1:8" x14ac:dyDescent="0.2">
      <c r="A265" s="1"/>
      <c r="B265" s="2"/>
      <c r="C265" s="2"/>
      <c r="D265" s="2"/>
      <c r="E265" s="2"/>
      <c r="F265" s="2"/>
      <c r="G265" s="2"/>
      <c r="H265" s="2"/>
    </row>
    <row r="266" spans="1:8" x14ac:dyDescent="0.2">
      <c r="A266" s="1"/>
      <c r="B266" s="2"/>
      <c r="C266" s="2"/>
      <c r="D266" s="2"/>
      <c r="E266" s="2"/>
      <c r="F266" s="2"/>
      <c r="G266" s="2"/>
      <c r="H266" s="2"/>
    </row>
    <row r="267" spans="1:8" x14ac:dyDescent="0.2">
      <c r="A267" s="1"/>
      <c r="B267" s="2"/>
      <c r="C267" s="2"/>
      <c r="D267" s="2"/>
      <c r="E267" s="2"/>
      <c r="F267" s="2"/>
      <c r="G267" s="2"/>
      <c r="H267" s="2"/>
    </row>
    <row r="268" spans="1:8" x14ac:dyDescent="0.2">
      <c r="A268" s="1"/>
      <c r="B268" s="2"/>
      <c r="C268" s="2"/>
      <c r="D268" s="2"/>
      <c r="E268" s="2"/>
      <c r="F268" s="2"/>
      <c r="G268" s="2"/>
      <c r="H268" s="2"/>
    </row>
    <row r="269" spans="1:8" x14ac:dyDescent="0.2">
      <c r="A269" s="1"/>
      <c r="B269" s="2"/>
      <c r="C269" s="2"/>
      <c r="D269" s="2"/>
      <c r="E269" s="2"/>
      <c r="F269" s="2"/>
      <c r="G269" s="2"/>
      <c r="H269" s="2"/>
    </row>
    <row r="270" spans="1:8" x14ac:dyDescent="0.2">
      <c r="A270" s="1"/>
      <c r="B270" s="2"/>
      <c r="C270" s="2"/>
      <c r="D270" s="2"/>
      <c r="E270" s="2"/>
      <c r="F270" s="2"/>
      <c r="G270" s="2"/>
      <c r="H270" s="2"/>
    </row>
    <row r="271" spans="1:8" x14ac:dyDescent="0.2">
      <c r="A271" s="1"/>
      <c r="B271" s="2"/>
      <c r="C271" s="2"/>
      <c r="D271" s="2"/>
      <c r="E271" s="2"/>
      <c r="F271" s="2"/>
      <c r="G271" s="2"/>
      <c r="H271" s="2"/>
    </row>
    <row r="272" spans="1:8" x14ac:dyDescent="0.2">
      <c r="A272" s="1"/>
      <c r="B272" s="2"/>
      <c r="C272" s="2"/>
      <c r="D272" s="2"/>
      <c r="E272" s="2"/>
      <c r="F272" s="2"/>
      <c r="G272" s="2"/>
      <c r="H272" s="2"/>
    </row>
    <row r="273" spans="1:8" x14ac:dyDescent="0.2">
      <c r="A273" s="1"/>
      <c r="B273" s="2"/>
      <c r="C273" s="2"/>
      <c r="D273" s="2"/>
      <c r="E273" s="2"/>
      <c r="F273" s="2"/>
      <c r="G273" s="2"/>
      <c r="H273" s="2"/>
    </row>
    <row r="274" spans="1:8" x14ac:dyDescent="0.2">
      <c r="A274" s="1"/>
      <c r="B274" s="2"/>
      <c r="C274" s="2"/>
      <c r="D274" s="2"/>
      <c r="E274" s="2"/>
      <c r="F274" s="2"/>
      <c r="G274" s="2"/>
      <c r="H274" s="2"/>
    </row>
    <row r="275" spans="1:8" x14ac:dyDescent="0.2">
      <c r="A275" s="1"/>
      <c r="B275" s="2"/>
      <c r="C275" s="2"/>
      <c r="D275" s="2"/>
      <c r="E275" s="2"/>
      <c r="F275" s="2"/>
      <c r="G275" s="2"/>
      <c r="H275" s="2"/>
    </row>
    <row r="276" spans="1:8" x14ac:dyDescent="0.2">
      <c r="A276" s="1"/>
      <c r="B276" s="2"/>
      <c r="C276" s="2"/>
      <c r="D276" s="2"/>
      <c r="E276" s="2"/>
      <c r="F276" s="2"/>
      <c r="G276" s="2"/>
      <c r="H276" s="2"/>
    </row>
    <row r="277" spans="1:8" x14ac:dyDescent="0.2">
      <c r="A277" s="1"/>
      <c r="B277" s="2"/>
      <c r="C277" s="2"/>
      <c r="D277" s="2"/>
      <c r="E277" s="2"/>
      <c r="F277" s="2"/>
      <c r="G277" s="2"/>
      <c r="H277" s="2"/>
    </row>
    <row r="278" spans="1:8" x14ac:dyDescent="0.2">
      <c r="A278" s="1"/>
      <c r="B278" s="2"/>
      <c r="C278" s="2"/>
      <c r="D278" s="2"/>
      <c r="E278" s="2"/>
      <c r="F278" s="2"/>
      <c r="G278" s="2"/>
      <c r="H278" s="2"/>
    </row>
    <row r="279" spans="1:8" x14ac:dyDescent="0.2">
      <c r="A279" s="1"/>
      <c r="B279" s="2"/>
      <c r="C279" s="2"/>
      <c r="D279" s="2"/>
      <c r="E279" s="2"/>
      <c r="F279" s="2"/>
      <c r="G279" s="2"/>
      <c r="H279" s="2"/>
    </row>
    <row r="280" spans="1:8" x14ac:dyDescent="0.2">
      <c r="A280" s="1"/>
      <c r="B280" s="2"/>
      <c r="C280" s="2"/>
      <c r="D280" s="2"/>
      <c r="E280" s="2"/>
      <c r="F280" s="2"/>
      <c r="G280" s="2"/>
      <c r="H280" s="2"/>
    </row>
    <row r="281" spans="1:8" x14ac:dyDescent="0.2">
      <c r="A281" s="1"/>
      <c r="B281" s="2"/>
      <c r="C281" s="2"/>
      <c r="D281" s="2"/>
      <c r="E281" s="2"/>
      <c r="F281" s="2"/>
      <c r="G281" s="2"/>
      <c r="H281" s="2"/>
    </row>
    <row r="282" spans="1:8" x14ac:dyDescent="0.2">
      <c r="A282" s="1"/>
      <c r="B282" s="2"/>
      <c r="C282" s="2"/>
      <c r="D282" s="2"/>
      <c r="E282" s="2"/>
      <c r="F282" s="2"/>
      <c r="G282" s="2"/>
      <c r="H282" s="2"/>
    </row>
    <row r="283" spans="1:8" x14ac:dyDescent="0.2">
      <c r="A283" s="1"/>
      <c r="B283" s="2"/>
      <c r="C283" s="2"/>
      <c r="D283" s="2"/>
      <c r="E283" s="2"/>
      <c r="F283" s="2"/>
      <c r="G283" s="2"/>
      <c r="H283" s="2"/>
    </row>
    <row r="284" spans="1:8" x14ac:dyDescent="0.2">
      <c r="A284" s="1"/>
      <c r="B284" s="2"/>
      <c r="C284" s="2"/>
      <c r="D284" s="2"/>
      <c r="E284" s="2"/>
      <c r="F284" s="2"/>
      <c r="G284" s="2"/>
      <c r="H284" s="2"/>
    </row>
    <row r="285" spans="1:8" x14ac:dyDescent="0.2">
      <c r="A285" s="1"/>
      <c r="B285" s="2"/>
      <c r="C285" s="2"/>
      <c r="D285" s="2"/>
      <c r="E285" s="2"/>
      <c r="F285" s="2"/>
      <c r="G285" s="2"/>
      <c r="H285" s="2"/>
    </row>
    <row r="286" spans="1:8" x14ac:dyDescent="0.2">
      <c r="A286" s="1"/>
      <c r="B286" s="2"/>
      <c r="C286" s="2"/>
      <c r="D286" s="2"/>
      <c r="E286" s="2"/>
      <c r="F286" s="2"/>
      <c r="G286" s="2"/>
      <c r="H286" s="2"/>
    </row>
    <row r="287" spans="1:8" x14ac:dyDescent="0.2">
      <c r="A287" s="1"/>
      <c r="B287" s="2"/>
      <c r="C287" s="2"/>
      <c r="D287" s="2"/>
      <c r="E287" s="2"/>
      <c r="F287" s="2"/>
      <c r="G287" s="2"/>
      <c r="H287" s="2"/>
    </row>
    <row r="288" spans="1:8" x14ac:dyDescent="0.2">
      <c r="A288" s="1"/>
      <c r="B288" s="2"/>
      <c r="C288" s="2"/>
      <c r="D288" s="2"/>
      <c r="E288" s="2"/>
      <c r="F288" s="2"/>
      <c r="G288" s="2"/>
      <c r="H288" s="2"/>
    </row>
    <row r="289" spans="1:8" x14ac:dyDescent="0.2">
      <c r="A289" s="1"/>
      <c r="B289" s="2"/>
      <c r="C289" s="2"/>
      <c r="D289" s="2"/>
      <c r="E289" s="2"/>
      <c r="F289" s="2"/>
      <c r="G289" s="2"/>
      <c r="H289" s="2"/>
    </row>
    <row r="290" spans="1:8" x14ac:dyDescent="0.2">
      <c r="A290" s="1"/>
      <c r="B290" s="2"/>
      <c r="C290" s="2"/>
      <c r="D290" s="2"/>
      <c r="E290" s="2"/>
      <c r="F290" s="2"/>
      <c r="G290" s="2"/>
      <c r="H290" s="2"/>
    </row>
    <row r="291" spans="1:8" x14ac:dyDescent="0.2">
      <c r="A291" s="1"/>
      <c r="B291" s="2"/>
      <c r="C291" s="2"/>
      <c r="D291" s="2"/>
      <c r="E291" s="2"/>
      <c r="F291" s="2"/>
      <c r="G291" s="2"/>
      <c r="H291" s="2"/>
    </row>
    <row r="292" spans="1:8" x14ac:dyDescent="0.2">
      <c r="A292" s="1"/>
      <c r="B292" s="2"/>
      <c r="C292" s="2"/>
      <c r="D292" s="2"/>
      <c r="E292" s="2"/>
      <c r="F292" s="2"/>
      <c r="G292" s="2"/>
      <c r="H292" s="2"/>
    </row>
    <row r="293" spans="1:8" x14ac:dyDescent="0.2">
      <c r="A293" s="1"/>
      <c r="B293" s="2"/>
      <c r="C293" s="2"/>
      <c r="D293" s="2"/>
      <c r="E293" s="2"/>
      <c r="F293" s="2"/>
      <c r="G293" s="2"/>
      <c r="H293" s="2"/>
    </row>
    <row r="294" spans="1:8" x14ac:dyDescent="0.2">
      <c r="A294" s="1"/>
      <c r="B294" s="2"/>
      <c r="C294" s="2"/>
      <c r="D294" s="2"/>
      <c r="E294" s="2"/>
      <c r="F294" s="2"/>
      <c r="G294" s="2"/>
      <c r="H294" s="2"/>
    </row>
    <row r="295" spans="1:8" x14ac:dyDescent="0.2">
      <c r="A295" s="1"/>
      <c r="B295" s="2"/>
      <c r="C295" s="2"/>
      <c r="D295" s="2"/>
      <c r="E295" s="2"/>
      <c r="F295" s="2"/>
      <c r="G295" s="2"/>
      <c r="H295" s="2"/>
    </row>
    <row r="296" spans="1:8" x14ac:dyDescent="0.2">
      <c r="A296" s="1"/>
      <c r="B296" s="2"/>
      <c r="C296" s="2"/>
      <c r="D296" s="2"/>
      <c r="E296" s="2"/>
      <c r="F296" s="2"/>
      <c r="G296" s="2"/>
      <c r="H296" s="2"/>
    </row>
    <row r="297" spans="1:8" x14ac:dyDescent="0.2">
      <c r="A297" s="1"/>
      <c r="B297" s="2"/>
      <c r="C297" s="2"/>
      <c r="D297" s="2"/>
      <c r="E297" s="2"/>
      <c r="F297" s="2"/>
      <c r="G297" s="2"/>
      <c r="H297" s="2"/>
    </row>
    <row r="298" spans="1:8" x14ac:dyDescent="0.2">
      <c r="A298" s="1"/>
      <c r="B298" s="2"/>
      <c r="C298" s="2"/>
      <c r="D298" s="2"/>
      <c r="E298" s="2"/>
      <c r="F298" s="2"/>
      <c r="G298" s="2"/>
      <c r="H298" s="2"/>
    </row>
    <row r="299" spans="1:8" x14ac:dyDescent="0.2">
      <c r="A299" s="1"/>
      <c r="B299" s="2"/>
      <c r="C299" s="2"/>
      <c r="D299" s="2"/>
      <c r="E299" s="2"/>
      <c r="F299" s="2"/>
      <c r="G299" s="2"/>
      <c r="H299" s="2"/>
    </row>
    <row r="300" spans="1:8" x14ac:dyDescent="0.2">
      <c r="A300" s="1"/>
      <c r="B300" s="2"/>
      <c r="C300" s="2"/>
      <c r="D300" s="2"/>
      <c r="E300" s="2"/>
      <c r="F300" s="2"/>
      <c r="G300" s="2"/>
      <c r="H300" s="2"/>
    </row>
    <row r="301" spans="1:8" x14ac:dyDescent="0.2">
      <c r="A301" s="1"/>
      <c r="B301" s="2"/>
      <c r="C301" s="2"/>
      <c r="D301" s="2"/>
      <c r="E301" s="2"/>
      <c r="F301" s="2"/>
      <c r="G301" s="2"/>
      <c r="H301" s="2"/>
    </row>
    <row r="302" spans="1:8" x14ac:dyDescent="0.2">
      <c r="A302" s="1"/>
      <c r="B302" s="2"/>
      <c r="C302" s="2"/>
      <c r="D302" s="2"/>
      <c r="E302" s="2"/>
      <c r="F302" s="2"/>
      <c r="G302" s="2"/>
      <c r="H302" s="2"/>
    </row>
    <row r="303" spans="1:8" x14ac:dyDescent="0.2">
      <c r="A303" s="1"/>
      <c r="B303" s="2"/>
      <c r="C303" s="2"/>
      <c r="D303" s="2"/>
      <c r="E303" s="2"/>
      <c r="F303" s="2"/>
      <c r="G303" s="2"/>
      <c r="H303" s="2"/>
    </row>
    <row r="304" spans="1:8" x14ac:dyDescent="0.2">
      <c r="A304" s="1"/>
      <c r="B304" s="2"/>
      <c r="C304" s="2"/>
      <c r="D304" s="2"/>
      <c r="E304" s="2"/>
      <c r="F304" s="2"/>
      <c r="G304" s="2"/>
      <c r="H304" s="2"/>
    </row>
    <row r="305" spans="1:8" x14ac:dyDescent="0.2">
      <c r="A305" s="1"/>
      <c r="B305" s="2"/>
      <c r="C305" s="2"/>
      <c r="D305" s="2"/>
      <c r="E305" s="2"/>
      <c r="F305" s="2"/>
      <c r="G305" s="2"/>
      <c r="H305" s="2"/>
    </row>
    <row r="306" spans="1:8" x14ac:dyDescent="0.2">
      <c r="A306" s="1"/>
      <c r="B306" s="2"/>
      <c r="C306" s="2"/>
      <c r="D306" s="2"/>
      <c r="E306" s="2"/>
      <c r="F306" s="2"/>
      <c r="G306" s="2"/>
      <c r="H306" s="2"/>
    </row>
    <row r="307" spans="1:8" x14ac:dyDescent="0.2">
      <c r="A307" s="1"/>
      <c r="B307" s="2"/>
      <c r="C307" s="2"/>
      <c r="D307" s="2"/>
      <c r="E307" s="2"/>
      <c r="F307" s="2"/>
      <c r="G307" s="2"/>
      <c r="H307" s="2"/>
    </row>
    <row r="308" spans="1:8" x14ac:dyDescent="0.2">
      <c r="A308" s="1"/>
      <c r="B308" s="2"/>
      <c r="C308" s="2"/>
      <c r="D308" s="2"/>
      <c r="E308" s="2"/>
      <c r="F308" s="2"/>
      <c r="G308" s="2"/>
      <c r="H308" s="2"/>
    </row>
    <row r="309" spans="1:8" x14ac:dyDescent="0.2">
      <c r="A309" s="1"/>
      <c r="B309" s="2"/>
      <c r="C309" s="2"/>
      <c r="D309" s="2"/>
      <c r="E309" s="2"/>
      <c r="F309" s="2"/>
      <c r="G309" s="2"/>
      <c r="H309" s="2"/>
    </row>
    <row r="310" spans="1:8" x14ac:dyDescent="0.2">
      <c r="A310" s="1"/>
      <c r="B310" s="2"/>
      <c r="C310" s="2"/>
      <c r="D310" s="2"/>
      <c r="E310" s="2"/>
      <c r="F310" s="2"/>
      <c r="G310" s="2"/>
      <c r="H310" s="2"/>
    </row>
    <row r="311" spans="1:8" x14ac:dyDescent="0.2">
      <c r="A311" s="1"/>
      <c r="B311" s="2"/>
      <c r="C311" s="2"/>
      <c r="D311" s="2"/>
      <c r="E311" s="2"/>
      <c r="F311" s="2"/>
      <c r="G311" s="2"/>
      <c r="H311" s="2"/>
    </row>
    <row r="312" spans="1:8" x14ac:dyDescent="0.2">
      <c r="A312" s="1"/>
      <c r="B312" s="2"/>
      <c r="C312" s="2"/>
      <c r="D312" s="2"/>
      <c r="E312" s="2"/>
      <c r="F312" s="2"/>
      <c r="G312" s="2"/>
      <c r="H312" s="2"/>
    </row>
    <row r="313" spans="1:8" x14ac:dyDescent="0.2">
      <c r="A313" s="1"/>
      <c r="B313" s="2"/>
      <c r="C313" s="2"/>
      <c r="D313" s="2"/>
      <c r="E313" s="2"/>
      <c r="F313" s="2"/>
      <c r="G313" s="2"/>
      <c r="H313" s="2"/>
    </row>
    <row r="314" spans="1:8" x14ac:dyDescent="0.2">
      <c r="A314" s="1"/>
      <c r="B314" s="2"/>
      <c r="C314" s="2"/>
      <c r="D314" s="2"/>
      <c r="E314" s="2"/>
      <c r="F314" s="2"/>
      <c r="G314" s="2"/>
      <c r="H314" s="2"/>
    </row>
    <row r="315" spans="1:8" x14ac:dyDescent="0.2">
      <c r="A315" s="1"/>
      <c r="B315" s="2"/>
      <c r="C315" s="2"/>
      <c r="D315" s="2"/>
      <c r="E315" s="2"/>
      <c r="F315" s="2"/>
      <c r="G315" s="2"/>
      <c r="H315" s="2"/>
    </row>
    <row r="316" spans="1:8" x14ac:dyDescent="0.2">
      <c r="A316" s="1"/>
      <c r="B316" s="2"/>
      <c r="C316" s="2"/>
      <c r="D316" s="2"/>
      <c r="E316" s="2"/>
      <c r="F316" s="2"/>
      <c r="G316" s="2"/>
      <c r="H316" s="2"/>
    </row>
    <row r="317" spans="1:8" x14ac:dyDescent="0.2">
      <c r="A317" s="1"/>
      <c r="B317" s="2"/>
      <c r="C317" s="2"/>
      <c r="D317" s="2"/>
      <c r="E317" s="2"/>
      <c r="F317" s="2"/>
      <c r="G317" s="2"/>
      <c r="H317" s="2"/>
    </row>
    <row r="318" spans="1:8" x14ac:dyDescent="0.2">
      <c r="A318" s="1"/>
      <c r="B318" s="2"/>
      <c r="C318" s="2"/>
      <c r="D318" s="2"/>
      <c r="E318" s="2"/>
      <c r="F318" s="2"/>
      <c r="G318" s="2"/>
      <c r="H318" s="2"/>
    </row>
    <row r="319" spans="1:8" x14ac:dyDescent="0.2">
      <c r="A319" s="1"/>
      <c r="B319" s="2"/>
      <c r="C319" s="2"/>
      <c r="D319" s="2"/>
      <c r="E319" s="2"/>
      <c r="F319" s="2"/>
      <c r="G319" s="2"/>
      <c r="H319" s="2"/>
    </row>
    <row r="320" spans="1:8" x14ac:dyDescent="0.2">
      <c r="A320" s="1"/>
      <c r="B320" s="2"/>
      <c r="C320" s="2"/>
      <c r="D320" s="2"/>
      <c r="E320" s="2"/>
      <c r="F320" s="2"/>
      <c r="G320" s="2"/>
      <c r="H320" s="2"/>
    </row>
    <row r="321" spans="1:8" x14ac:dyDescent="0.2">
      <c r="A321" s="1"/>
      <c r="B321" s="2"/>
      <c r="C321" s="2"/>
      <c r="D321" s="2"/>
      <c r="E321" s="2"/>
      <c r="F321" s="2"/>
      <c r="G321" s="2"/>
      <c r="H321" s="2"/>
    </row>
    <row r="322" spans="1:8" x14ac:dyDescent="0.2">
      <c r="A322" s="1"/>
      <c r="B322" s="2"/>
      <c r="C322" s="2"/>
      <c r="D322" s="2"/>
      <c r="E322" s="2"/>
      <c r="F322" s="2"/>
      <c r="G322" s="2"/>
      <c r="H322" s="2"/>
    </row>
    <row r="323" spans="1:8" x14ac:dyDescent="0.2">
      <c r="A323" s="1"/>
      <c r="B323" s="2"/>
      <c r="C323" s="2"/>
      <c r="D323" s="2"/>
      <c r="E323" s="2"/>
      <c r="F323" s="2"/>
      <c r="G323" s="2"/>
      <c r="H323" s="2"/>
    </row>
    <row r="324" spans="1:8" x14ac:dyDescent="0.2">
      <c r="A324" s="1"/>
      <c r="B324" s="2"/>
      <c r="C324" s="2"/>
      <c r="D324" s="2"/>
      <c r="E324" s="2"/>
      <c r="F324" s="2"/>
      <c r="G324" s="2"/>
      <c r="H324" s="2"/>
    </row>
    <row r="325" spans="1:8" x14ac:dyDescent="0.2">
      <c r="A325" s="1"/>
      <c r="B325" s="2"/>
      <c r="C325" s="2"/>
      <c r="D325" s="2"/>
      <c r="E325" s="2"/>
      <c r="F325" s="2"/>
      <c r="G325" s="2"/>
      <c r="H325" s="2"/>
    </row>
    <row r="326" spans="1:8" x14ac:dyDescent="0.2">
      <c r="A326" s="1"/>
      <c r="B326" s="2"/>
      <c r="C326" s="2"/>
      <c r="D326" s="2"/>
      <c r="E326" s="2"/>
      <c r="F326" s="2"/>
      <c r="G326" s="2"/>
      <c r="H326" s="2"/>
    </row>
    <row r="327" spans="1:8" x14ac:dyDescent="0.2">
      <c r="A327" s="1"/>
      <c r="B327" s="2"/>
      <c r="C327" s="2"/>
      <c r="D327" s="2"/>
      <c r="E327" s="2"/>
      <c r="F327" s="2"/>
      <c r="G327" s="2"/>
      <c r="H327" s="2"/>
    </row>
    <row r="328" spans="1:8" x14ac:dyDescent="0.2">
      <c r="A328" s="1"/>
      <c r="B328" s="2"/>
      <c r="C328" s="2"/>
      <c r="D328" s="2"/>
      <c r="E328" s="2"/>
      <c r="F328" s="2"/>
      <c r="G328" s="2"/>
      <c r="H328" s="2"/>
    </row>
    <row r="329" spans="1:8" x14ac:dyDescent="0.2">
      <c r="A329" s="1"/>
      <c r="B329" s="2"/>
      <c r="C329" s="2"/>
      <c r="D329" s="2"/>
      <c r="E329" s="2"/>
      <c r="F329" s="2"/>
      <c r="G329" s="2"/>
      <c r="H329" s="2"/>
    </row>
    <row r="330" spans="1:8" x14ac:dyDescent="0.2">
      <c r="A330" s="1"/>
      <c r="B330" s="2"/>
      <c r="C330" s="2"/>
      <c r="D330" s="2"/>
      <c r="E330" s="2"/>
      <c r="F330" s="2"/>
      <c r="G330" s="2"/>
      <c r="H330" s="2"/>
    </row>
    <row r="331" spans="1:8" x14ac:dyDescent="0.2">
      <c r="A331" s="1"/>
      <c r="B331" s="2"/>
      <c r="C331" s="2"/>
      <c r="D331" s="2"/>
      <c r="E331" s="2"/>
      <c r="F331" s="2"/>
      <c r="G331" s="2"/>
      <c r="H331" s="2"/>
    </row>
    <row r="332" spans="1:8" x14ac:dyDescent="0.2">
      <c r="A332" s="1"/>
      <c r="B332" s="2"/>
      <c r="C332" s="2"/>
      <c r="D332" s="2"/>
      <c r="E332" s="2"/>
      <c r="F332" s="2"/>
      <c r="G332" s="2"/>
      <c r="H332" s="2"/>
    </row>
    <row r="333" spans="1:8" x14ac:dyDescent="0.2">
      <c r="A333" s="1"/>
      <c r="B333" s="2"/>
      <c r="C333" s="2"/>
      <c r="D333" s="2"/>
      <c r="E333" s="2"/>
      <c r="F333" s="2"/>
      <c r="G333" s="2"/>
      <c r="H333" s="2"/>
    </row>
    <row r="334" spans="1:8" x14ac:dyDescent="0.2">
      <c r="A334" s="1"/>
      <c r="B334" s="2"/>
      <c r="C334" s="2"/>
      <c r="D334" s="2"/>
      <c r="E334" s="2"/>
      <c r="F334" s="2"/>
      <c r="G334" s="2"/>
      <c r="H334" s="2"/>
    </row>
    <row r="335" spans="1:8" x14ac:dyDescent="0.2">
      <c r="A335" s="1"/>
      <c r="B335" s="2"/>
      <c r="C335" s="2"/>
      <c r="D335" s="2"/>
      <c r="E335" s="2"/>
      <c r="F335" s="2"/>
      <c r="G335" s="2"/>
      <c r="H335" s="2"/>
    </row>
    <row r="336" spans="1:8" x14ac:dyDescent="0.2">
      <c r="A336" s="1"/>
      <c r="B336" s="2"/>
      <c r="C336" s="2"/>
      <c r="D336" s="2"/>
      <c r="E336" s="2"/>
      <c r="F336" s="2"/>
      <c r="G336" s="2"/>
      <c r="H336" s="2"/>
    </row>
    <row r="337" spans="1:8" x14ac:dyDescent="0.2">
      <c r="A337" s="1"/>
      <c r="B337" s="2"/>
      <c r="C337" s="2"/>
      <c r="D337" s="2"/>
      <c r="E337" s="2"/>
      <c r="F337" s="2"/>
      <c r="G337" s="2"/>
      <c r="H337" s="2"/>
    </row>
    <row r="338" spans="1:8" x14ac:dyDescent="0.2">
      <c r="A338" s="1"/>
      <c r="B338" s="2"/>
      <c r="C338" s="2"/>
      <c r="D338" s="2"/>
      <c r="E338" s="2"/>
      <c r="F338" s="2"/>
      <c r="G338" s="2"/>
      <c r="H338" s="2"/>
    </row>
    <row r="339" spans="1:8" x14ac:dyDescent="0.2">
      <c r="A339" s="1"/>
      <c r="B339" s="2"/>
      <c r="C339" s="2"/>
      <c r="D339" s="2"/>
      <c r="E339" s="2"/>
      <c r="F339" s="2"/>
      <c r="G339" s="2"/>
      <c r="H339" s="2"/>
    </row>
    <row r="340" spans="1:8" x14ac:dyDescent="0.2">
      <c r="A340" s="1"/>
      <c r="B340" s="2"/>
      <c r="C340" s="2"/>
      <c r="D340" s="2"/>
      <c r="E340" s="2"/>
      <c r="F340" s="2"/>
      <c r="G340" s="2"/>
      <c r="H340" s="2"/>
    </row>
    <row r="341" spans="1:8" x14ac:dyDescent="0.2">
      <c r="A341" s="1"/>
      <c r="B341" s="2"/>
      <c r="C341" s="2"/>
      <c r="D341" s="2"/>
      <c r="E341" s="2"/>
      <c r="F341" s="2"/>
      <c r="G341" s="2"/>
      <c r="H341" s="2"/>
    </row>
    <row r="342" spans="1:8" x14ac:dyDescent="0.2">
      <c r="A342" s="1"/>
      <c r="B342" s="2"/>
      <c r="C342" s="2"/>
      <c r="D342" s="2"/>
      <c r="E342" s="2"/>
      <c r="F342" s="2"/>
      <c r="G342" s="2"/>
      <c r="H342" s="2"/>
    </row>
    <row r="343" spans="1:8" x14ac:dyDescent="0.2">
      <c r="A343" s="1"/>
      <c r="B343" s="2"/>
      <c r="C343" s="2"/>
      <c r="D343" s="2"/>
      <c r="E343" s="2"/>
      <c r="F343" s="2"/>
      <c r="G343" s="2"/>
      <c r="H343" s="2"/>
    </row>
    <row r="344" spans="1:8" x14ac:dyDescent="0.2">
      <c r="A344" s="1"/>
      <c r="B344" s="2"/>
      <c r="C344" s="2"/>
      <c r="D344" s="2"/>
      <c r="E344" s="2"/>
      <c r="F344" s="2"/>
      <c r="G344" s="2"/>
      <c r="H344" s="2"/>
    </row>
    <row r="345" spans="1:8" x14ac:dyDescent="0.2">
      <c r="A345" s="1"/>
      <c r="B345" s="2"/>
      <c r="C345" s="2"/>
      <c r="D345" s="2"/>
      <c r="E345" s="2"/>
      <c r="F345" s="2"/>
      <c r="G345" s="2"/>
      <c r="H345" s="2"/>
    </row>
    <row r="346" spans="1:8" x14ac:dyDescent="0.2">
      <c r="A346" s="1"/>
      <c r="B346" s="2"/>
      <c r="C346" s="2"/>
      <c r="D346" s="2"/>
      <c r="E346" s="2"/>
      <c r="F346" s="2"/>
      <c r="G346" s="2"/>
      <c r="H346" s="2"/>
    </row>
    <row r="347" spans="1:8" x14ac:dyDescent="0.2">
      <c r="A347" s="1"/>
      <c r="B347" s="2"/>
      <c r="C347" s="2"/>
      <c r="D347" s="2"/>
      <c r="E347" s="2"/>
      <c r="F347" s="2"/>
      <c r="G347" s="2"/>
      <c r="H347" s="2"/>
    </row>
    <row r="348" spans="1:8" x14ac:dyDescent="0.2">
      <c r="A348" s="1"/>
      <c r="B348" s="2"/>
      <c r="C348" s="2"/>
      <c r="D348" s="2"/>
      <c r="E348" s="2"/>
      <c r="F348" s="2"/>
      <c r="G348" s="2"/>
      <c r="H348" s="2"/>
    </row>
    <row r="349" spans="1:8" x14ac:dyDescent="0.2">
      <c r="A349" s="1"/>
      <c r="B349" s="2"/>
      <c r="C349" s="2"/>
      <c r="D349" s="2"/>
      <c r="E349" s="2"/>
      <c r="F349" s="2"/>
      <c r="G349" s="2"/>
      <c r="H349" s="2"/>
    </row>
    <row r="350" spans="1:8" x14ac:dyDescent="0.2">
      <c r="A350" s="1"/>
      <c r="B350" s="2"/>
      <c r="C350" s="2"/>
      <c r="D350" s="2"/>
      <c r="E350" s="2"/>
      <c r="F350" s="2"/>
      <c r="G350" s="2"/>
      <c r="H350" s="2"/>
    </row>
    <row r="351" spans="1:8" x14ac:dyDescent="0.2">
      <c r="A351" s="1"/>
      <c r="B351" s="2"/>
      <c r="C351" s="2"/>
      <c r="D351" s="2"/>
      <c r="E351" s="2"/>
      <c r="F351" s="2"/>
      <c r="G351" s="2"/>
      <c r="H351" s="2"/>
    </row>
    <row r="352" spans="1:8" x14ac:dyDescent="0.2">
      <c r="A352" s="1"/>
      <c r="B352" s="2"/>
      <c r="C352" s="2"/>
      <c r="D352" s="2"/>
      <c r="E352" s="2"/>
      <c r="F352" s="2"/>
      <c r="G352" s="2"/>
      <c r="H352" s="2"/>
    </row>
    <row r="353" spans="1:8" x14ac:dyDescent="0.2">
      <c r="A353" s="1"/>
      <c r="B353" s="2"/>
      <c r="C353" s="2"/>
      <c r="D353" s="2"/>
      <c r="E353" s="2"/>
      <c r="F353" s="2"/>
      <c r="G353" s="2"/>
      <c r="H353" s="2"/>
    </row>
    <row r="354" spans="1:8" x14ac:dyDescent="0.2">
      <c r="A354" s="1"/>
      <c r="B354" s="2"/>
      <c r="C354" s="2"/>
      <c r="D354" s="2"/>
      <c r="E354" s="2"/>
      <c r="F354" s="2"/>
      <c r="G354" s="2"/>
      <c r="H354" s="2"/>
    </row>
    <row r="355" spans="1:8" x14ac:dyDescent="0.2">
      <c r="A355" s="1"/>
      <c r="B355" s="2"/>
      <c r="C355" s="2"/>
      <c r="D355" s="2"/>
      <c r="E355" s="2"/>
      <c r="F355" s="2"/>
      <c r="G355" s="2"/>
      <c r="H355" s="2"/>
    </row>
    <row r="356" spans="1:8" x14ac:dyDescent="0.2">
      <c r="A356" s="1"/>
      <c r="B356" s="2"/>
      <c r="C356" s="2"/>
      <c r="D356" s="2"/>
      <c r="E356" s="2"/>
      <c r="F356" s="2"/>
      <c r="G356" s="2"/>
      <c r="H356" s="2"/>
    </row>
    <row r="357" spans="1:8" x14ac:dyDescent="0.2">
      <c r="A357" s="1"/>
      <c r="B357" s="2"/>
      <c r="C357" s="2"/>
      <c r="D357" s="2"/>
      <c r="E357" s="2"/>
      <c r="F357" s="2"/>
      <c r="G357" s="2"/>
      <c r="H357" s="2"/>
    </row>
    <row r="358" spans="1:8" x14ac:dyDescent="0.2">
      <c r="A358" s="1"/>
      <c r="B358" s="2"/>
      <c r="C358" s="2"/>
      <c r="D358" s="2"/>
      <c r="E358" s="2"/>
      <c r="F358" s="2"/>
      <c r="G358" s="2"/>
      <c r="H358" s="2"/>
    </row>
    <row r="359" spans="1:8" x14ac:dyDescent="0.2">
      <c r="A359" s="1"/>
      <c r="B359" s="2"/>
      <c r="C359" s="2"/>
      <c r="D359" s="2"/>
      <c r="E359" s="2"/>
      <c r="F359" s="2"/>
      <c r="G359" s="2"/>
      <c r="H359" s="2"/>
    </row>
    <row r="360" spans="1:8" x14ac:dyDescent="0.2">
      <c r="A360" s="1"/>
      <c r="B360" s="2"/>
      <c r="C360" s="2"/>
      <c r="D360" s="2"/>
      <c r="E360" s="2"/>
      <c r="F360" s="2"/>
      <c r="G360" s="2"/>
      <c r="H360" s="2"/>
    </row>
    <row r="361" spans="1:8" x14ac:dyDescent="0.2">
      <c r="A361" s="1"/>
      <c r="B361" s="2"/>
      <c r="C361" s="2"/>
      <c r="D361" s="2"/>
      <c r="E361" s="2"/>
      <c r="F361" s="2"/>
      <c r="G361" s="2"/>
      <c r="H361" s="2"/>
    </row>
    <row r="362" spans="1:8" x14ac:dyDescent="0.2">
      <c r="A362" s="1"/>
      <c r="B362" s="2"/>
      <c r="C362" s="2"/>
      <c r="D362" s="2"/>
      <c r="E362" s="2"/>
      <c r="F362" s="2"/>
      <c r="G362" s="2"/>
      <c r="H362" s="2"/>
    </row>
    <row r="363" spans="1:8" x14ac:dyDescent="0.2">
      <c r="A363" s="1"/>
      <c r="B363" s="2"/>
      <c r="C363" s="2"/>
      <c r="D363" s="2"/>
      <c r="E363" s="2"/>
      <c r="F363" s="2"/>
      <c r="G363" s="2"/>
      <c r="H363" s="2"/>
    </row>
    <row r="364" spans="1:8" x14ac:dyDescent="0.2">
      <c r="A364" s="1"/>
      <c r="B364" s="2"/>
      <c r="C364" s="2"/>
      <c r="D364" s="2"/>
      <c r="E364" s="2"/>
      <c r="F364" s="2"/>
      <c r="G364" s="2"/>
      <c r="H364" s="2"/>
    </row>
    <row r="365" spans="1:8" x14ac:dyDescent="0.2">
      <c r="A365" s="1"/>
      <c r="B365" s="2"/>
      <c r="C365" s="2"/>
      <c r="D365" s="2"/>
      <c r="E365" s="2"/>
      <c r="F365" s="2"/>
      <c r="G365" s="2"/>
      <c r="H365" s="2"/>
    </row>
    <row r="366" spans="1:8" x14ac:dyDescent="0.2">
      <c r="A366" s="1"/>
      <c r="B366" s="2"/>
      <c r="C366" s="2"/>
      <c r="D366" s="2"/>
      <c r="E366" s="2"/>
      <c r="F366" s="2"/>
      <c r="G366" s="2"/>
      <c r="H366" s="2"/>
    </row>
    <row r="367" spans="1:8" x14ac:dyDescent="0.2">
      <c r="A367" s="1"/>
      <c r="B367" s="2"/>
      <c r="C367" s="2"/>
      <c r="D367" s="2"/>
      <c r="E367" s="2"/>
      <c r="F367" s="2"/>
      <c r="G367" s="2"/>
      <c r="H367" s="2"/>
    </row>
    <row r="368" spans="1:8" x14ac:dyDescent="0.2">
      <c r="A368" s="1"/>
      <c r="B368" s="2"/>
      <c r="C368" s="2"/>
      <c r="D368" s="2"/>
      <c r="E368" s="2"/>
      <c r="F368" s="2"/>
      <c r="G368" s="2"/>
      <c r="H368" s="2"/>
    </row>
    <row r="369" spans="1:8" x14ac:dyDescent="0.2">
      <c r="A369" s="1"/>
      <c r="B369" s="2"/>
      <c r="C369" s="2"/>
      <c r="D369" s="2"/>
      <c r="E369" s="2"/>
      <c r="F369" s="2"/>
      <c r="G369" s="2"/>
      <c r="H369" s="2"/>
    </row>
    <row r="370" spans="1:8" x14ac:dyDescent="0.2">
      <c r="A370" s="1"/>
      <c r="B370" s="2"/>
      <c r="C370" s="2"/>
      <c r="D370" s="2"/>
      <c r="E370" s="2"/>
      <c r="F370" s="2"/>
      <c r="G370" s="2"/>
      <c r="H370" s="2"/>
    </row>
    <row r="371" spans="1:8" x14ac:dyDescent="0.2">
      <c r="A371" s="1"/>
      <c r="B371" s="2"/>
      <c r="C371" s="2"/>
      <c r="D371" s="2"/>
      <c r="E371" s="2"/>
      <c r="F371" s="2"/>
      <c r="G371" s="2"/>
      <c r="H371" s="2"/>
    </row>
    <row r="372" spans="1:8" x14ac:dyDescent="0.2">
      <c r="A372" s="1"/>
      <c r="B372" s="2"/>
      <c r="C372" s="2"/>
      <c r="D372" s="2"/>
      <c r="E372" s="2"/>
      <c r="F372" s="2"/>
      <c r="G372" s="2"/>
      <c r="H372" s="2"/>
    </row>
    <row r="373" spans="1:8" x14ac:dyDescent="0.2">
      <c r="A373" s="1"/>
      <c r="B373" s="2"/>
      <c r="C373" s="2"/>
      <c r="D373" s="2"/>
      <c r="E373" s="2"/>
      <c r="F373" s="2"/>
      <c r="G373" s="2"/>
      <c r="H373" s="2"/>
    </row>
    <row r="374" spans="1:8" x14ac:dyDescent="0.2">
      <c r="A374" s="1"/>
      <c r="B374" s="2"/>
      <c r="C374" s="2"/>
      <c r="D374" s="2"/>
      <c r="E374" s="2"/>
      <c r="F374" s="2"/>
      <c r="G374" s="2"/>
      <c r="H374" s="2"/>
    </row>
    <row r="375" spans="1:8" x14ac:dyDescent="0.2">
      <c r="A375" s="1"/>
      <c r="B375" s="2"/>
      <c r="C375" s="2"/>
      <c r="D375" s="2"/>
      <c r="E375" s="2"/>
      <c r="F375" s="2"/>
      <c r="G375" s="2"/>
      <c r="H375" s="2"/>
    </row>
    <row r="376" spans="1:8" x14ac:dyDescent="0.2">
      <c r="A376" s="1"/>
      <c r="B376" s="2"/>
      <c r="C376" s="2"/>
      <c r="D376" s="2"/>
      <c r="E376" s="2"/>
      <c r="F376" s="2"/>
      <c r="G376" s="2"/>
      <c r="H376" s="2"/>
    </row>
    <row r="377" spans="1:8" x14ac:dyDescent="0.2">
      <c r="A377" s="1"/>
      <c r="B377" s="2"/>
      <c r="C377" s="2"/>
      <c r="D377" s="2"/>
      <c r="E377" s="2"/>
      <c r="F377" s="2"/>
      <c r="G377" s="2"/>
      <c r="H377" s="2"/>
    </row>
    <row r="378" spans="1:8" x14ac:dyDescent="0.2">
      <c r="A378" s="1"/>
      <c r="B378" s="2"/>
      <c r="C378" s="2"/>
      <c r="D378" s="2"/>
      <c r="E378" s="2"/>
      <c r="F378" s="2"/>
      <c r="G378" s="2"/>
      <c r="H378" s="2"/>
    </row>
    <row r="379" spans="1:8" x14ac:dyDescent="0.2">
      <c r="A379" s="1"/>
      <c r="B379" s="2"/>
      <c r="C379" s="2"/>
      <c r="D379" s="2"/>
      <c r="E379" s="2"/>
      <c r="F379" s="2"/>
      <c r="G379" s="2"/>
      <c r="H379" s="2"/>
    </row>
    <row r="380" spans="1:8" x14ac:dyDescent="0.2">
      <c r="A380" s="1"/>
      <c r="B380" s="2"/>
      <c r="C380" s="2"/>
      <c r="D380" s="2"/>
      <c r="E380" s="2"/>
      <c r="F380" s="2"/>
      <c r="G380" s="2"/>
      <c r="H380" s="2"/>
    </row>
    <row r="381" spans="1:8" x14ac:dyDescent="0.2">
      <c r="A381" s="1"/>
      <c r="B381" s="2"/>
      <c r="C381" s="2"/>
      <c r="D381" s="2"/>
      <c r="E381" s="2"/>
      <c r="F381" s="2"/>
      <c r="G381" s="2"/>
      <c r="H381" s="2"/>
    </row>
    <row r="382" spans="1:8" x14ac:dyDescent="0.2">
      <c r="A382" s="1"/>
      <c r="B382" s="2"/>
      <c r="C382" s="2"/>
      <c r="D382" s="2"/>
      <c r="E382" s="2"/>
      <c r="F382" s="2"/>
      <c r="G382" s="2"/>
      <c r="H382" s="2"/>
    </row>
    <row r="383" spans="1:8" x14ac:dyDescent="0.2">
      <c r="A383" s="1"/>
      <c r="B383" s="2"/>
      <c r="C383" s="2"/>
      <c r="D383" s="2"/>
      <c r="E383" s="2"/>
      <c r="F383" s="2"/>
      <c r="G383" s="2"/>
      <c r="H383" s="2"/>
    </row>
    <row r="384" spans="1:8" x14ac:dyDescent="0.2">
      <c r="A384" s="1"/>
      <c r="B384" s="2"/>
      <c r="C384" s="2"/>
      <c r="D384" s="2"/>
      <c r="E384" s="2"/>
      <c r="F384" s="2"/>
      <c r="G384" s="2"/>
      <c r="H384" s="2"/>
    </row>
    <row r="385" spans="1:8" x14ac:dyDescent="0.2">
      <c r="A385" s="1"/>
      <c r="B385" s="2"/>
      <c r="C385" s="2"/>
      <c r="D385" s="2"/>
      <c r="E385" s="2"/>
      <c r="F385" s="2"/>
      <c r="G385" s="2"/>
      <c r="H385" s="2"/>
    </row>
    <row r="386" spans="1:8" x14ac:dyDescent="0.2">
      <c r="A386" s="1"/>
      <c r="B386" s="2"/>
      <c r="C386" s="2"/>
      <c r="D386" s="2"/>
      <c r="E386" s="2"/>
      <c r="F386" s="2"/>
      <c r="G386" s="2"/>
      <c r="H386" s="2"/>
    </row>
    <row r="387" spans="1:8" x14ac:dyDescent="0.2">
      <c r="A387" s="1"/>
      <c r="B387" s="2"/>
      <c r="C387" s="2"/>
      <c r="D387" s="2"/>
      <c r="E387" s="2"/>
      <c r="F387" s="2"/>
      <c r="G387" s="2"/>
      <c r="H387" s="2"/>
    </row>
    <row r="388" spans="1:8" x14ac:dyDescent="0.2">
      <c r="A388" s="1"/>
      <c r="B388" s="2"/>
      <c r="C388" s="2"/>
      <c r="D388" s="2"/>
      <c r="E388" s="2"/>
      <c r="F388" s="2"/>
      <c r="G388" s="2"/>
      <c r="H388" s="2"/>
    </row>
    <row r="389" spans="1:8" x14ac:dyDescent="0.2">
      <c r="A389" s="1"/>
      <c r="B389" s="2"/>
      <c r="C389" s="2"/>
      <c r="D389" s="2"/>
      <c r="E389" s="2"/>
      <c r="F389" s="2"/>
      <c r="G389" s="2"/>
      <c r="H389" s="2"/>
    </row>
    <row r="390" spans="1:8" x14ac:dyDescent="0.2">
      <c r="A390" s="1"/>
      <c r="B390" s="2"/>
      <c r="C390" s="2"/>
      <c r="D390" s="2"/>
      <c r="E390" s="2"/>
      <c r="F390" s="2"/>
      <c r="G390" s="2"/>
      <c r="H390" s="2"/>
    </row>
    <row r="391" spans="1:8" x14ac:dyDescent="0.2">
      <c r="A391" s="1"/>
      <c r="B391" s="2"/>
      <c r="C391" s="2"/>
      <c r="D391" s="2"/>
      <c r="E391" s="2"/>
      <c r="F391" s="2"/>
      <c r="G391" s="2"/>
      <c r="H391" s="2"/>
    </row>
    <row r="392" spans="1:8" x14ac:dyDescent="0.2">
      <c r="A392" s="1"/>
      <c r="B392" s="2"/>
      <c r="C392" s="2"/>
      <c r="D392" s="2"/>
      <c r="E392" s="2"/>
      <c r="F392" s="2"/>
      <c r="G392" s="2"/>
      <c r="H392" s="2"/>
    </row>
    <row r="393" spans="1:8" x14ac:dyDescent="0.2">
      <c r="A393" s="1"/>
      <c r="B393" s="2"/>
      <c r="C393" s="2"/>
      <c r="D393" s="2"/>
      <c r="E393" s="2"/>
      <c r="F393" s="2"/>
      <c r="G393" s="2"/>
      <c r="H393" s="2"/>
    </row>
    <row r="394" spans="1:8" x14ac:dyDescent="0.2">
      <c r="A394" s="1"/>
      <c r="B394" s="2"/>
      <c r="C394" s="2"/>
      <c r="D394" s="2"/>
      <c r="E394" s="2"/>
      <c r="F394" s="2"/>
      <c r="G394" s="2"/>
      <c r="H394" s="2"/>
    </row>
    <row r="395" spans="1:8" x14ac:dyDescent="0.2">
      <c r="A395" s="1"/>
      <c r="B395" s="2"/>
      <c r="C395" s="2"/>
      <c r="D395" s="2"/>
      <c r="E395" s="2"/>
      <c r="F395" s="2"/>
      <c r="G395" s="2"/>
      <c r="H395" s="2"/>
    </row>
    <row r="396" spans="1:8" x14ac:dyDescent="0.2">
      <c r="A396" s="1"/>
      <c r="B396" s="2"/>
      <c r="C396" s="2"/>
      <c r="D396" s="2"/>
      <c r="E396" s="2"/>
      <c r="F396" s="2"/>
      <c r="G396" s="2"/>
      <c r="H396" s="2"/>
    </row>
    <row r="397" spans="1:8" x14ac:dyDescent="0.2">
      <c r="A397" s="1"/>
      <c r="B397" s="2"/>
      <c r="C397" s="2"/>
      <c r="D397" s="2"/>
      <c r="E397" s="2"/>
      <c r="F397" s="2"/>
      <c r="G397" s="2"/>
      <c r="H397" s="2"/>
    </row>
    <row r="398" spans="1:8" x14ac:dyDescent="0.2">
      <c r="A398" s="1"/>
      <c r="B398" s="2"/>
      <c r="C398" s="2"/>
      <c r="D398" s="2"/>
      <c r="E398" s="2"/>
      <c r="F398" s="2"/>
      <c r="G398" s="2"/>
      <c r="H398" s="2"/>
    </row>
    <row r="399" spans="1:8" x14ac:dyDescent="0.2">
      <c r="A399" s="1"/>
      <c r="B399" s="2"/>
      <c r="C399" s="2"/>
      <c r="D399" s="2"/>
      <c r="E399" s="2"/>
      <c r="F399" s="2"/>
      <c r="G399" s="2"/>
      <c r="H399" s="2"/>
    </row>
    <row r="400" spans="1:8" x14ac:dyDescent="0.2">
      <c r="A400" s="1"/>
      <c r="B400" s="2"/>
      <c r="C400" s="2"/>
      <c r="D400" s="2"/>
      <c r="E400" s="2"/>
      <c r="F400" s="2"/>
      <c r="G400" s="2"/>
      <c r="H400" s="2"/>
    </row>
    <row r="401" spans="1:8" x14ac:dyDescent="0.2">
      <c r="A401" s="1"/>
      <c r="B401" s="2"/>
      <c r="C401" s="2"/>
      <c r="D401" s="2"/>
      <c r="E401" s="2"/>
      <c r="F401" s="2"/>
      <c r="G401" s="2"/>
      <c r="H401" s="2"/>
    </row>
    <row r="402" spans="1:8" x14ac:dyDescent="0.2">
      <c r="A402" s="1"/>
      <c r="B402" s="2"/>
      <c r="C402" s="2"/>
      <c r="D402" s="2"/>
      <c r="E402" s="2"/>
      <c r="F402" s="2"/>
      <c r="G402" s="2"/>
      <c r="H402" s="2"/>
    </row>
    <row r="403" spans="1:8" x14ac:dyDescent="0.2">
      <c r="A403" s="1"/>
      <c r="B403" s="2"/>
      <c r="C403" s="2"/>
      <c r="D403" s="2"/>
      <c r="E403" s="2"/>
      <c r="F403" s="2"/>
      <c r="G403" s="2"/>
      <c r="H403" s="2"/>
    </row>
    <row r="404" spans="1:8" x14ac:dyDescent="0.2">
      <c r="A404" s="1"/>
      <c r="B404" s="2"/>
      <c r="C404" s="2"/>
      <c r="D404" s="2"/>
      <c r="E404" s="2"/>
      <c r="F404" s="2"/>
      <c r="G404" s="2"/>
      <c r="H404" s="2"/>
    </row>
    <row r="405" spans="1:8" x14ac:dyDescent="0.2">
      <c r="A405" s="1"/>
      <c r="B405" s="2"/>
      <c r="C405" s="2"/>
      <c r="D405" s="2"/>
      <c r="E405" s="2"/>
      <c r="F405" s="2"/>
      <c r="G405" s="2"/>
      <c r="H405" s="2"/>
    </row>
    <row r="406" spans="1:8" x14ac:dyDescent="0.2">
      <c r="A406" s="1"/>
      <c r="B406" s="2"/>
      <c r="C406" s="2"/>
      <c r="D406" s="2"/>
      <c r="E406" s="2"/>
      <c r="F406" s="2"/>
      <c r="G406" s="2"/>
      <c r="H406" s="2"/>
    </row>
    <row r="407" spans="1:8" x14ac:dyDescent="0.2">
      <c r="A407" s="1"/>
      <c r="B407" s="2"/>
      <c r="C407" s="2"/>
      <c r="D407" s="2"/>
      <c r="E407" s="2"/>
      <c r="F407" s="2"/>
      <c r="G407" s="2"/>
      <c r="H407" s="2"/>
    </row>
    <row r="408" spans="1:8" x14ac:dyDescent="0.2">
      <c r="A408" s="1"/>
      <c r="B408" s="2"/>
      <c r="C408" s="2"/>
      <c r="D408" s="2"/>
      <c r="E408" s="2"/>
      <c r="F408" s="2"/>
      <c r="G408" s="2"/>
      <c r="H408" s="2"/>
    </row>
    <row r="409" spans="1:8" x14ac:dyDescent="0.2">
      <c r="A409" s="1"/>
      <c r="B409" s="2"/>
      <c r="C409" s="2"/>
      <c r="D409" s="2"/>
      <c r="E409" s="2"/>
      <c r="F409" s="2"/>
      <c r="G409" s="2"/>
      <c r="H409" s="2"/>
    </row>
    <row r="410" spans="1:8" x14ac:dyDescent="0.2">
      <c r="A410" s="1"/>
      <c r="B410" s="2"/>
      <c r="C410" s="2"/>
      <c r="D410" s="2"/>
      <c r="E410" s="2"/>
      <c r="F410" s="2"/>
      <c r="G410" s="2"/>
      <c r="H410" s="2"/>
    </row>
    <row r="411" spans="1:8" x14ac:dyDescent="0.2">
      <c r="A411" s="1"/>
      <c r="B411" s="2"/>
      <c r="C411" s="2"/>
      <c r="D411" s="2"/>
      <c r="E411" s="2"/>
      <c r="F411" s="2"/>
      <c r="G411" s="2"/>
      <c r="H411" s="2"/>
    </row>
    <row r="412" spans="1:8" x14ac:dyDescent="0.2">
      <c r="A412" s="1"/>
      <c r="B412" s="2"/>
      <c r="C412" s="2"/>
      <c r="D412" s="2"/>
      <c r="E412" s="2"/>
      <c r="F412" s="2"/>
      <c r="G412" s="2"/>
      <c r="H412" s="2"/>
    </row>
    <row r="413" spans="1:8" x14ac:dyDescent="0.2">
      <c r="A413" s="1"/>
      <c r="B413" s="2"/>
      <c r="C413" s="2"/>
      <c r="D413" s="2"/>
      <c r="E413" s="2"/>
      <c r="F413" s="2"/>
      <c r="G413" s="2"/>
      <c r="H413" s="2"/>
    </row>
    <row r="414" spans="1:8" x14ac:dyDescent="0.2">
      <c r="A414" s="1"/>
      <c r="B414" s="2"/>
      <c r="C414" s="2"/>
      <c r="D414" s="2"/>
      <c r="E414" s="2"/>
      <c r="F414" s="2"/>
      <c r="G414" s="2"/>
      <c r="H414" s="2"/>
    </row>
    <row r="415" spans="1:8" x14ac:dyDescent="0.2">
      <c r="A415" s="1"/>
      <c r="B415" s="2"/>
      <c r="C415" s="2"/>
      <c r="D415" s="2"/>
      <c r="E415" s="2"/>
      <c r="F415" s="2"/>
      <c r="G415" s="2"/>
      <c r="H415" s="2"/>
    </row>
    <row r="416" spans="1:8" x14ac:dyDescent="0.2">
      <c r="A416" s="1"/>
      <c r="B416" s="2"/>
      <c r="C416" s="2"/>
      <c r="D416" s="2"/>
      <c r="E416" s="2"/>
      <c r="F416" s="2"/>
      <c r="G416" s="2"/>
      <c r="H416" s="2"/>
    </row>
    <row r="417" spans="1:8" x14ac:dyDescent="0.2">
      <c r="A417" s="1"/>
      <c r="B417" s="2"/>
      <c r="C417" s="2"/>
      <c r="D417" s="2"/>
      <c r="E417" s="2"/>
      <c r="F417" s="2"/>
      <c r="G417" s="2"/>
      <c r="H417" s="2"/>
    </row>
    <row r="418" spans="1:8" x14ac:dyDescent="0.2">
      <c r="A418" s="1"/>
      <c r="B418" s="2"/>
      <c r="C418" s="2"/>
      <c r="D418" s="2"/>
      <c r="E418" s="2"/>
      <c r="F418" s="2"/>
      <c r="G418" s="2"/>
      <c r="H418" s="2"/>
    </row>
    <row r="419" spans="1:8" x14ac:dyDescent="0.2">
      <c r="A419" s="1"/>
      <c r="B419" s="2"/>
      <c r="C419" s="2"/>
      <c r="D419" s="2"/>
      <c r="E419" s="2"/>
      <c r="F419" s="2"/>
      <c r="G419" s="2"/>
      <c r="H419" s="2"/>
    </row>
    <row r="420" spans="1:8" x14ac:dyDescent="0.2">
      <c r="A420" s="1"/>
      <c r="B420" s="2"/>
      <c r="C420" s="2"/>
      <c r="D420" s="2"/>
      <c r="E420" s="2"/>
      <c r="F420" s="2"/>
      <c r="G420" s="2"/>
      <c r="H420" s="2"/>
    </row>
    <row r="421" spans="1:8" x14ac:dyDescent="0.2">
      <c r="A421" s="1"/>
      <c r="B421" s="2"/>
      <c r="C421" s="2"/>
      <c r="D421" s="2"/>
      <c r="E421" s="2"/>
      <c r="F421" s="2"/>
      <c r="G421" s="2"/>
      <c r="H421" s="2"/>
    </row>
    <row r="422" spans="1:8" x14ac:dyDescent="0.2">
      <c r="A422" s="1"/>
      <c r="B422" s="2"/>
      <c r="C422" s="2"/>
      <c r="D422" s="2"/>
      <c r="E422" s="2"/>
      <c r="F422" s="2"/>
      <c r="G422" s="2"/>
      <c r="H422" s="2"/>
    </row>
    <row r="423" spans="1:8" x14ac:dyDescent="0.2">
      <c r="A423" s="1"/>
      <c r="B423" s="2"/>
      <c r="C423" s="2"/>
      <c r="D423" s="2"/>
      <c r="E423" s="2"/>
      <c r="F423" s="2"/>
      <c r="G423" s="2"/>
      <c r="H423" s="2"/>
    </row>
    <row r="424" spans="1:8" x14ac:dyDescent="0.2">
      <c r="A424" s="1"/>
      <c r="B424" s="2"/>
      <c r="C424" s="2"/>
      <c r="D424" s="2"/>
      <c r="E424" s="2"/>
      <c r="F424" s="2"/>
      <c r="G424" s="2"/>
      <c r="H424" s="2"/>
    </row>
    <row r="425" spans="1:8" x14ac:dyDescent="0.2">
      <c r="A425" s="1"/>
      <c r="B425" s="2"/>
      <c r="C425" s="2"/>
      <c r="D425" s="2"/>
      <c r="E425" s="2"/>
      <c r="F425" s="2"/>
      <c r="G425" s="2"/>
      <c r="H425" s="2"/>
    </row>
    <row r="426" spans="1:8" x14ac:dyDescent="0.2">
      <c r="A426" s="1"/>
      <c r="B426" s="2"/>
      <c r="C426" s="2"/>
      <c r="D426" s="2"/>
      <c r="E426" s="2"/>
      <c r="F426" s="2"/>
      <c r="G426" s="2"/>
      <c r="H426" s="2"/>
    </row>
    <row r="427" spans="1:8" x14ac:dyDescent="0.2">
      <c r="A427" s="1"/>
      <c r="B427" s="2"/>
      <c r="C427" s="2"/>
      <c r="D427" s="2"/>
      <c r="E427" s="2"/>
      <c r="F427" s="2"/>
      <c r="G427" s="2"/>
      <c r="H427" s="2"/>
    </row>
    <row r="428" spans="1:8" x14ac:dyDescent="0.2">
      <c r="A428" s="1"/>
      <c r="B428" s="2"/>
      <c r="C428" s="2"/>
      <c r="D428" s="2"/>
      <c r="E428" s="2"/>
      <c r="F428" s="2"/>
      <c r="G428" s="2"/>
      <c r="H428" s="2"/>
    </row>
    <row r="429" spans="1:8" x14ac:dyDescent="0.2">
      <c r="A429" s="1"/>
      <c r="B429" s="2"/>
      <c r="C429" s="2"/>
      <c r="D429" s="2"/>
      <c r="E429" s="2"/>
      <c r="F429" s="2"/>
      <c r="G429" s="2"/>
      <c r="H429" s="2"/>
    </row>
    <row r="430" spans="1:8" x14ac:dyDescent="0.2">
      <c r="A430" s="1"/>
      <c r="B430" s="2"/>
      <c r="C430" s="2"/>
      <c r="D430" s="2"/>
      <c r="E430" s="2"/>
      <c r="F430" s="2"/>
      <c r="G430" s="2"/>
      <c r="H430" s="2"/>
    </row>
    <row r="431" spans="1:8" x14ac:dyDescent="0.2">
      <c r="A431" s="1"/>
      <c r="B431" s="2"/>
      <c r="C431" s="2"/>
      <c r="D431" s="2"/>
      <c r="E431" s="2"/>
      <c r="F431" s="2"/>
      <c r="G431" s="2"/>
      <c r="H431" s="2"/>
    </row>
    <row r="432" spans="1:8" x14ac:dyDescent="0.2">
      <c r="A432" s="1"/>
      <c r="B432" s="2"/>
      <c r="C432" s="2"/>
      <c r="D432" s="2"/>
      <c r="E432" s="2"/>
      <c r="F432" s="2"/>
      <c r="G432" s="2"/>
      <c r="H432" s="2"/>
    </row>
    <row r="433" spans="1:8" x14ac:dyDescent="0.2">
      <c r="A433" s="1"/>
      <c r="B433" s="2"/>
      <c r="C433" s="2"/>
      <c r="D433" s="2"/>
      <c r="E433" s="2"/>
      <c r="F433" s="2"/>
      <c r="G433" s="2"/>
      <c r="H433" s="2"/>
    </row>
    <row r="434" spans="1:8" x14ac:dyDescent="0.2">
      <c r="A434" s="1"/>
      <c r="B434" s="2"/>
      <c r="C434" s="2"/>
      <c r="D434" s="2"/>
      <c r="E434" s="2"/>
      <c r="F434" s="2"/>
      <c r="G434" s="2"/>
      <c r="H434" s="2"/>
    </row>
    <row r="435" spans="1:8" x14ac:dyDescent="0.2">
      <c r="A435" s="1"/>
      <c r="B435" s="2"/>
      <c r="C435" s="2"/>
      <c r="D435" s="2"/>
      <c r="E435" s="2"/>
      <c r="F435" s="2"/>
      <c r="G435" s="2"/>
      <c r="H435" s="2"/>
    </row>
    <row r="436" spans="1:8" x14ac:dyDescent="0.2">
      <c r="A436" s="1"/>
      <c r="B436" s="2"/>
      <c r="C436" s="2"/>
      <c r="D436" s="2"/>
      <c r="E436" s="2"/>
      <c r="F436" s="2"/>
      <c r="G436" s="2"/>
      <c r="H436" s="2"/>
    </row>
    <row r="437" spans="1:8" x14ac:dyDescent="0.2">
      <c r="A437" s="1"/>
      <c r="B437" s="2"/>
      <c r="C437" s="2"/>
      <c r="D437" s="2"/>
      <c r="E437" s="2"/>
      <c r="F437" s="2"/>
      <c r="G437" s="2"/>
      <c r="H437" s="2"/>
    </row>
    <row r="438" spans="1:8" x14ac:dyDescent="0.2">
      <c r="A438" s="1"/>
      <c r="B438" s="2"/>
      <c r="C438" s="2"/>
      <c r="D438" s="2"/>
      <c r="E438" s="2"/>
      <c r="F438" s="2"/>
      <c r="G438" s="2"/>
      <c r="H438" s="2"/>
    </row>
    <row r="439" spans="1:8" x14ac:dyDescent="0.2">
      <c r="A439" s="1"/>
      <c r="B439" s="2"/>
      <c r="C439" s="2"/>
      <c r="D439" s="2"/>
      <c r="E439" s="2"/>
      <c r="F439" s="2"/>
      <c r="G439" s="2"/>
      <c r="H439" s="2"/>
    </row>
    <row r="440" spans="1:8" x14ac:dyDescent="0.2">
      <c r="A440" s="1"/>
      <c r="B440" s="2"/>
      <c r="C440" s="2"/>
      <c r="D440" s="2"/>
      <c r="E440" s="2"/>
      <c r="F440" s="2"/>
      <c r="G440" s="2"/>
      <c r="H440" s="2"/>
    </row>
    <row r="441" spans="1:8" x14ac:dyDescent="0.2">
      <c r="A441" s="1"/>
      <c r="B441" s="2"/>
      <c r="C441" s="2"/>
      <c r="D441" s="2"/>
      <c r="E441" s="2"/>
      <c r="F441" s="2"/>
      <c r="G441" s="2"/>
      <c r="H441" s="2"/>
    </row>
    <row r="442" spans="1:8" x14ac:dyDescent="0.2">
      <c r="A442" s="1"/>
      <c r="B442" s="2"/>
      <c r="C442" s="2"/>
      <c r="D442" s="2"/>
      <c r="E442" s="2"/>
      <c r="F442" s="2"/>
      <c r="G442" s="2"/>
      <c r="H442" s="2"/>
    </row>
    <row r="443" spans="1:8" x14ac:dyDescent="0.2">
      <c r="A443" s="1"/>
      <c r="B443" s="2"/>
      <c r="C443" s="2"/>
      <c r="D443" s="2"/>
      <c r="E443" s="2"/>
      <c r="F443" s="2"/>
      <c r="G443" s="2"/>
      <c r="H443" s="2"/>
    </row>
    <row r="444" spans="1:8" x14ac:dyDescent="0.2">
      <c r="A444" s="1"/>
      <c r="B444" s="2"/>
      <c r="C444" s="2"/>
      <c r="D444" s="2"/>
      <c r="E444" s="2"/>
      <c r="F444" s="2"/>
      <c r="G444" s="2"/>
      <c r="H444" s="2"/>
    </row>
    <row r="445" spans="1:8" x14ac:dyDescent="0.2">
      <c r="A445" s="1"/>
      <c r="B445" s="2"/>
      <c r="C445" s="2"/>
      <c r="D445" s="2"/>
      <c r="E445" s="2"/>
      <c r="F445" s="2"/>
      <c r="G445" s="2"/>
      <c r="H445" s="2"/>
    </row>
    <row r="446" spans="1:8" x14ac:dyDescent="0.2">
      <c r="A446" s="1"/>
      <c r="B446" s="2"/>
      <c r="C446" s="2"/>
      <c r="D446" s="2"/>
      <c r="E446" s="2"/>
      <c r="F446" s="2"/>
      <c r="G446" s="2"/>
      <c r="H446" s="2"/>
    </row>
    <row r="447" spans="1:8" x14ac:dyDescent="0.2">
      <c r="A447" s="1"/>
      <c r="B447" s="2"/>
      <c r="C447" s="2"/>
      <c r="D447" s="2"/>
      <c r="E447" s="2"/>
      <c r="F447" s="2"/>
      <c r="G447" s="2"/>
      <c r="H447" s="2"/>
    </row>
    <row r="448" spans="1:8" x14ac:dyDescent="0.2">
      <c r="A448" s="1"/>
      <c r="B448" s="2"/>
      <c r="C448" s="2"/>
      <c r="D448" s="2"/>
      <c r="E448" s="2"/>
      <c r="F448" s="2"/>
      <c r="G448" s="2"/>
      <c r="H448" s="2"/>
    </row>
    <row r="449" spans="1:8" x14ac:dyDescent="0.2">
      <c r="A449" s="1"/>
      <c r="B449" s="2"/>
      <c r="C449" s="2"/>
      <c r="D449" s="2"/>
      <c r="E449" s="2"/>
      <c r="F449" s="2"/>
      <c r="G449" s="2"/>
      <c r="H449" s="2"/>
    </row>
    <row r="450" spans="1:8" x14ac:dyDescent="0.2">
      <c r="A450" s="1"/>
      <c r="B450" s="2"/>
      <c r="C450" s="2"/>
      <c r="D450" s="2"/>
      <c r="E450" s="2"/>
      <c r="F450" s="2"/>
      <c r="G450" s="2"/>
      <c r="H450" s="2"/>
    </row>
    <row r="451" spans="1:8" x14ac:dyDescent="0.2">
      <c r="A451" s="1"/>
      <c r="B451" s="2"/>
      <c r="C451" s="2"/>
      <c r="D451" s="2"/>
      <c r="E451" s="2"/>
      <c r="F451" s="2"/>
      <c r="G451" s="2"/>
      <c r="H451" s="2"/>
    </row>
    <row r="452" spans="1:8" x14ac:dyDescent="0.2">
      <c r="A452" s="1"/>
      <c r="B452" s="2"/>
      <c r="C452" s="2"/>
      <c r="D452" s="2"/>
      <c r="E452" s="2"/>
      <c r="F452" s="2"/>
      <c r="G452" s="2"/>
      <c r="H452" s="2"/>
    </row>
    <row r="453" spans="1:8" x14ac:dyDescent="0.2">
      <c r="A453" s="1"/>
      <c r="B453" s="2"/>
      <c r="C453" s="2"/>
      <c r="D453" s="2"/>
      <c r="E453" s="2"/>
      <c r="F453" s="2"/>
      <c r="G453" s="2"/>
      <c r="H453" s="2"/>
    </row>
    <row r="454" spans="1:8" x14ac:dyDescent="0.2">
      <c r="A454" s="1"/>
      <c r="B454" s="2"/>
      <c r="C454" s="2"/>
      <c r="D454" s="2"/>
      <c r="E454" s="2"/>
      <c r="F454" s="2"/>
      <c r="G454" s="2"/>
      <c r="H454" s="2"/>
    </row>
    <row r="455" spans="1:8" x14ac:dyDescent="0.2">
      <c r="A455" s="1"/>
      <c r="B455" s="2"/>
      <c r="C455" s="2"/>
      <c r="D455" s="2"/>
      <c r="E455" s="2"/>
      <c r="F455" s="2"/>
      <c r="G455" s="2"/>
      <c r="H455" s="2"/>
    </row>
    <row r="456" spans="1:8" x14ac:dyDescent="0.2">
      <c r="A456" s="1"/>
      <c r="B456" s="2"/>
      <c r="C456" s="2"/>
      <c r="D456" s="2"/>
      <c r="E456" s="2"/>
      <c r="F456" s="2"/>
      <c r="G456" s="2"/>
      <c r="H456" s="2"/>
    </row>
    <row r="457" spans="1:8" x14ac:dyDescent="0.2">
      <c r="A457" s="1"/>
      <c r="B457" s="2"/>
      <c r="C457" s="2"/>
      <c r="D457" s="2"/>
      <c r="E457" s="2"/>
      <c r="F457" s="2"/>
      <c r="G457" s="2"/>
      <c r="H457" s="2"/>
    </row>
    <row r="458" spans="1:8" x14ac:dyDescent="0.2">
      <c r="A458" s="1"/>
      <c r="B458" s="2"/>
      <c r="C458" s="2"/>
      <c r="D458" s="2"/>
      <c r="E458" s="2"/>
      <c r="F458" s="2"/>
      <c r="G458" s="2"/>
      <c r="H458" s="2"/>
    </row>
    <row r="459" spans="1:8" x14ac:dyDescent="0.2">
      <c r="A459" s="1"/>
      <c r="B459" s="2"/>
      <c r="C459" s="2"/>
      <c r="D459" s="2"/>
      <c r="E459" s="2"/>
      <c r="F459" s="2"/>
      <c r="G459" s="2"/>
      <c r="H459" s="2"/>
    </row>
    <row r="460" spans="1:8" x14ac:dyDescent="0.2">
      <c r="A460" s="1"/>
      <c r="B460" s="2"/>
      <c r="C460" s="2"/>
      <c r="D460" s="2"/>
      <c r="E460" s="2"/>
      <c r="F460" s="2"/>
      <c r="G460" s="2"/>
      <c r="H460" s="2"/>
    </row>
    <row r="461" spans="1:8" x14ac:dyDescent="0.2">
      <c r="A461" s="1"/>
      <c r="B461" s="2"/>
      <c r="C461" s="2"/>
      <c r="D461" s="2"/>
      <c r="E461" s="2"/>
      <c r="F461" s="2"/>
      <c r="G461" s="2"/>
      <c r="H461" s="2"/>
    </row>
    <row r="462" spans="1:8" x14ac:dyDescent="0.2">
      <c r="A462" s="1"/>
      <c r="B462" s="2"/>
      <c r="C462" s="2"/>
      <c r="D462" s="2"/>
      <c r="E462" s="2"/>
      <c r="F462" s="2"/>
      <c r="G462" s="2"/>
      <c r="H462" s="2"/>
    </row>
    <row r="463" spans="1:8" x14ac:dyDescent="0.2">
      <c r="A463" s="1"/>
      <c r="B463" s="2"/>
      <c r="C463" s="2"/>
      <c r="D463" s="2"/>
      <c r="E463" s="2"/>
      <c r="F463" s="2"/>
      <c r="G463" s="2"/>
      <c r="H463" s="2"/>
    </row>
    <row r="464" spans="1:8" x14ac:dyDescent="0.2">
      <c r="A464" s="1"/>
      <c r="B464" s="2"/>
      <c r="C464" s="2"/>
      <c r="D464" s="2"/>
      <c r="E464" s="2"/>
      <c r="F464" s="2"/>
      <c r="G464" s="2"/>
      <c r="H464" s="2"/>
    </row>
    <row r="465" spans="1:8" x14ac:dyDescent="0.2">
      <c r="A465" s="1"/>
      <c r="B465" s="2"/>
      <c r="C465" s="2"/>
      <c r="D465" s="2"/>
      <c r="E465" s="2"/>
      <c r="F465" s="2"/>
      <c r="G465" s="2"/>
      <c r="H465" s="2"/>
    </row>
    <row r="466" spans="1:8" x14ac:dyDescent="0.2">
      <c r="A466" s="1"/>
      <c r="B466" s="2"/>
      <c r="C466" s="2"/>
      <c r="D466" s="2"/>
      <c r="E466" s="2"/>
      <c r="F466" s="2"/>
      <c r="G466" s="2"/>
      <c r="H466" s="2"/>
    </row>
    <row r="467" spans="1:8" x14ac:dyDescent="0.2">
      <c r="A467" s="1"/>
      <c r="B467" s="2"/>
      <c r="C467" s="2"/>
      <c r="D467" s="2"/>
      <c r="E467" s="2"/>
      <c r="F467" s="2"/>
      <c r="G467" s="2"/>
      <c r="H467" s="2"/>
    </row>
    <row r="468" spans="1:8" x14ac:dyDescent="0.2">
      <c r="A468" s="1"/>
      <c r="B468" s="2"/>
      <c r="C468" s="2"/>
      <c r="D468" s="2"/>
      <c r="E468" s="2"/>
      <c r="F468" s="2"/>
      <c r="G468" s="2"/>
      <c r="H468" s="2"/>
    </row>
    <row r="469" spans="1:8" x14ac:dyDescent="0.2">
      <c r="A469" s="1"/>
      <c r="B469" s="2"/>
      <c r="C469" s="2"/>
      <c r="D469" s="2"/>
      <c r="E469" s="2"/>
      <c r="F469" s="2"/>
      <c r="G469" s="2"/>
      <c r="H469" s="2"/>
    </row>
    <row r="470" spans="1:8" x14ac:dyDescent="0.2">
      <c r="A470" s="1"/>
      <c r="B470" s="2"/>
      <c r="C470" s="2"/>
      <c r="D470" s="2"/>
      <c r="E470" s="2"/>
      <c r="F470" s="2"/>
      <c r="G470" s="2"/>
      <c r="H470" s="2"/>
    </row>
    <row r="471" spans="1:8" x14ac:dyDescent="0.2">
      <c r="A471" s="1"/>
      <c r="B471" s="2"/>
      <c r="C471" s="2"/>
      <c r="D471" s="2"/>
      <c r="E471" s="2"/>
      <c r="F471" s="2"/>
      <c r="G471" s="2"/>
      <c r="H471" s="2"/>
    </row>
    <row r="472" spans="1:8" x14ac:dyDescent="0.2">
      <c r="A472" s="1"/>
      <c r="B472" s="2"/>
      <c r="C472" s="2"/>
      <c r="D472" s="2"/>
      <c r="E472" s="2"/>
      <c r="F472" s="2"/>
      <c r="G472" s="2"/>
      <c r="H472" s="2"/>
    </row>
    <row r="473" spans="1:8" x14ac:dyDescent="0.2">
      <c r="A473" s="1"/>
      <c r="B473" s="2"/>
      <c r="C473" s="2"/>
      <c r="D473" s="2"/>
      <c r="E473" s="2"/>
      <c r="F473" s="2"/>
      <c r="G473" s="2"/>
      <c r="H473" s="2"/>
    </row>
    <row r="474" spans="1:8" x14ac:dyDescent="0.2">
      <c r="A474" s="1"/>
      <c r="B474" s="2"/>
      <c r="C474" s="2"/>
      <c r="D474" s="2"/>
      <c r="E474" s="2"/>
      <c r="F474" s="2"/>
      <c r="G474" s="2"/>
      <c r="H474" s="2"/>
    </row>
    <row r="475" spans="1:8" x14ac:dyDescent="0.2">
      <c r="A475" s="1"/>
      <c r="B475" s="2"/>
      <c r="C475" s="2"/>
      <c r="D475" s="2"/>
      <c r="E475" s="2"/>
      <c r="F475" s="2"/>
      <c r="G475" s="2"/>
      <c r="H475" s="2"/>
    </row>
    <row r="476" spans="1:8" x14ac:dyDescent="0.2">
      <c r="A476" s="1"/>
      <c r="B476" s="2"/>
      <c r="C476" s="2"/>
      <c r="D476" s="2"/>
      <c r="E476" s="2"/>
      <c r="F476" s="2"/>
      <c r="G476" s="2"/>
      <c r="H476" s="2"/>
    </row>
    <row r="477" spans="1:8" x14ac:dyDescent="0.2">
      <c r="A477" s="1"/>
      <c r="B477" s="2"/>
      <c r="C477" s="2"/>
      <c r="D477" s="2"/>
      <c r="E477" s="2"/>
      <c r="F477" s="2"/>
      <c r="G477" s="2"/>
      <c r="H477" s="2"/>
    </row>
    <row r="478" spans="1:8" x14ac:dyDescent="0.2">
      <c r="A478" s="1"/>
      <c r="B478" s="2"/>
      <c r="C478" s="2"/>
      <c r="D478" s="2"/>
      <c r="E478" s="2"/>
      <c r="F478" s="2"/>
      <c r="G478" s="2"/>
      <c r="H478" s="2"/>
    </row>
    <row r="479" spans="1:8" x14ac:dyDescent="0.2">
      <c r="A479" s="1"/>
      <c r="B479" s="2"/>
      <c r="C479" s="2"/>
      <c r="D479" s="2"/>
      <c r="E479" s="2"/>
      <c r="F479" s="2"/>
      <c r="G479" s="2"/>
      <c r="H479" s="2"/>
    </row>
    <row r="480" spans="1:8" x14ac:dyDescent="0.2">
      <c r="A480" s="1"/>
      <c r="B480" s="2"/>
      <c r="C480" s="2"/>
      <c r="D480" s="2"/>
      <c r="E480" s="2"/>
      <c r="F480" s="2"/>
      <c r="G480" s="2"/>
      <c r="H480" s="2"/>
    </row>
    <row r="481" spans="1:8" x14ac:dyDescent="0.2">
      <c r="A481" s="1"/>
      <c r="B481" s="2"/>
      <c r="C481" s="2"/>
      <c r="D481" s="2"/>
      <c r="E481" s="2"/>
      <c r="F481" s="2"/>
      <c r="G481" s="2"/>
      <c r="H481" s="2"/>
    </row>
    <row r="482" spans="1:8" x14ac:dyDescent="0.2">
      <c r="A482" s="1"/>
      <c r="B482" s="2"/>
      <c r="C482" s="2"/>
      <c r="D482" s="2"/>
      <c r="E482" s="2"/>
      <c r="F482" s="2"/>
      <c r="G482" s="2"/>
      <c r="H482" s="2"/>
    </row>
    <row r="483" spans="1:8" x14ac:dyDescent="0.2">
      <c r="A483" s="1"/>
      <c r="B483" s="2"/>
      <c r="C483" s="2"/>
      <c r="D483" s="2"/>
      <c r="E483" s="2"/>
      <c r="F483" s="2"/>
      <c r="G483" s="2"/>
      <c r="H483" s="2"/>
    </row>
    <row r="484" spans="1:8" x14ac:dyDescent="0.2">
      <c r="A484" s="1"/>
      <c r="B484" s="2"/>
      <c r="C484" s="2"/>
      <c r="D484" s="2"/>
      <c r="E484" s="2"/>
      <c r="F484" s="2"/>
      <c r="G484" s="2"/>
      <c r="H484" s="2"/>
    </row>
    <row r="485" spans="1:8" x14ac:dyDescent="0.2">
      <c r="A485" s="1"/>
      <c r="B485" s="2"/>
      <c r="C485" s="2"/>
      <c r="D485" s="2"/>
      <c r="E485" s="2"/>
      <c r="F485" s="2"/>
      <c r="G485" s="2"/>
      <c r="H485" s="2"/>
    </row>
    <row r="486" spans="1:8" x14ac:dyDescent="0.2">
      <c r="A486" s="1"/>
      <c r="B486" s="2"/>
      <c r="C486" s="2"/>
      <c r="D486" s="2"/>
      <c r="E486" s="2"/>
      <c r="F486" s="2"/>
      <c r="G486" s="2"/>
      <c r="H486" s="2"/>
    </row>
    <row r="487" spans="1:8" x14ac:dyDescent="0.2">
      <c r="A487" s="1"/>
      <c r="B487" s="2"/>
      <c r="C487" s="2"/>
      <c r="D487" s="2"/>
      <c r="E487" s="2"/>
      <c r="F487" s="2"/>
      <c r="G487" s="2"/>
      <c r="H487" s="2"/>
    </row>
    <row r="488" spans="1:8" x14ac:dyDescent="0.2">
      <c r="A488" s="1"/>
      <c r="B488" s="2"/>
      <c r="C488" s="2"/>
      <c r="D488" s="2"/>
      <c r="E488" s="2"/>
      <c r="F488" s="2"/>
      <c r="G488" s="2"/>
      <c r="H488" s="2"/>
    </row>
    <row r="489" spans="1:8" x14ac:dyDescent="0.2">
      <c r="A489" s="1"/>
      <c r="B489" s="2"/>
      <c r="C489" s="2"/>
      <c r="D489" s="2"/>
      <c r="E489" s="2"/>
      <c r="F489" s="2"/>
      <c r="G489" s="2"/>
      <c r="H489" s="2"/>
    </row>
    <row r="490" spans="1:8" x14ac:dyDescent="0.2">
      <c r="A490" s="1"/>
      <c r="B490" s="2"/>
      <c r="C490" s="2"/>
      <c r="D490" s="2"/>
      <c r="E490" s="2"/>
      <c r="F490" s="2"/>
      <c r="G490" s="2"/>
      <c r="H490" s="2"/>
    </row>
    <row r="491" spans="1:8" x14ac:dyDescent="0.2">
      <c r="A491" s="1"/>
      <c r="B491" s="2"/>
      <c r="C491" s="2"/>
      <c r="D491" s="2"/>
      <c r="E491" s="2"/>
      <c r="F491" s="2"/>
      <c r="G491" s="2"/>
      <c r="H491" s="2"/>
    </row>
    <row r="492" spans="1:8" x14ac:dyDescent="0.2">
      <c r="A492" s="1"/>
      <c r="B492" s="2"/>
      <c r="C492" s="2"/>
      <c r="D492" s="2"/>
      <c r="E492" s="2"/>
      <c r="F492" s="2"/>
      <c r="G492" s="2"/>
      <c r="H492" s="2"/>
    </row>
    <row r="493" spans="1:8" x14ac:dyDescent="0.2">
      <c r="A493" s="1"/>
      <c r="B493" s="2"/>
      <c r="C493" s="2"/>
      <c r="D493" s="2"/>
      <c r="E493" s="2"/>
      <c r="F493" s="2"/>
      <c r="G493" s="2"/>
      <c r="H493" s="2"/>
    </row>
    <row r="494" spans="1:8" x14ac:dyDescent="0.2">
      <c r="A494" s="1"/>
      <c r="B494" s="2"/>
      <c r="C494" s="2"/>
      <c r="D494" s="2"/>
      <c r="E494" s="2"/>
      <c r="F494" s="2"/>
      <c r="G494" s="2"/>
      <c r="H494" s="2"/>
    </row>
    <row r="495" spans="1:8" x14ac:dyDescent="0.2">
      <c r="A495" s="1"/>
      <c r="B495" s="2"/>
      <c r="C495" s="2"/>
      <c r="D495" s="2"/>
      <c r="E495" s="2"/>
      <c r="F495" s="2"/>
      <c r="G495" s="2"/>
      <c r="H495" s="2"/>
    </row>
    <row r="496" spans="1:8" x14ac:dyDescent="0.2">
      <c r="A496" s="1"/>
      <c r="B496" s="2"/>
      <c r="C496" s="2"/>
      <c r="D496" s="2"/>
      <c r="E496" s="2"/>
      <c r="F496" s="2"/>
      <c r="G496" s="2"/>
      <c r="H496" s="2"/>
    </row>
    <row r="497" spans="1:8" x14ac:dyDescent="0.2">
      <c r="A497" s="1"/>
      <c r="B497" s="2"/>
      <c r="C497" s="2"/>
      <c r="D497" s="2"/>
      <c r="E497" s="2"/>
      <c r="F497" s="2"/>
      <c r="G497" s="2"/>
      <c r="H497" s="2"/>
    </row>
    <row r="498" spans="1:8" x14ac:dyDescent="0.2">
      <c r="A498" s="1"/>
      <c r="B498" s="2"/>
      <c r="C498" s="2"/>
      <c r="D498" s="2"/>
      <c r="E498" s="2"/>
      <c r="F498" s="2"/>
      <c r="G498" s="2"/>
      <c r="H498" s="2"/>
    </row>
    <row r="499" spans="1:8" x14ac:dyDescent="0.2">
      <c r="A499" s="1"/>
      <c r="B499" s="2"/>
      <c r="C499" s="2"/>
      <c r="D499" s="2"/>
      <c r="E499" s="2"/>
      <c r="F499" s="2"/>
      <c r="G499" s="2"/>
      <c r="H499" s="2"/>
    </row>
    <row r="500" spans="1:8" x14ac:dyDescent="0.2">
      <c r="A500" s="1"/>
      <c r="B500" s="2"/>
      <c r="C500" s="2"/>
      <c r="D500" s="2"/>
      <c r="E500" s="2"/>
      <c r="F500" s="2"/>
      <c r="G500" s="2"/>
      <c r="H500" s="2"/>
    </row>
    <row r="501" spans="1:8" x14ac:dyDescent="0.2">
      <c r="A501" s="1"/>
      <c r="B501" s="2"/>
      <c r="C501" s="2"/>
      <c r="D501" s="2"/>
      <c r="E501" s="2"/>
      <c r="F501" s="2"/>
      <c r="G501" s="2"/>
      <c r="H501" s="2"/>
    </row>
    <row r="502" spans="1:8" x14ac:dyDescent="0.2">
      <c r="A502" s="1"/>
      <c r="B502" s="2"/>
      <c r="C502" s="2"/>
      <c r="D502" s="2"/>
      <c r="E502" s="2"/>
      <c r="F502" s="2"/>
      <c r="G502" s="2"/>
      <c r="H502" s="2"/>
    </row>
    <row r="503" spans="1:8" x14ac:dyDescent="0.2">
      <c r="A503" s="1"/>
      <c r="B503" s="2"/>
      <c r="C503" s="2"/>
      <c r="D503" s="2"/>
      <c r="E503" s="2"/>
      <c r="F503" s="2"/>
      <c r="G503" s="2"/>
      <c r="H503" s="2"/>
    </row>
    <row r="504" spans="1:8" x14ac:dyDescent="0.2">
      <c r="A504" s="1"/>
      <c r="B504" s="2"/>
      <c r="C504" s="2"/>
      <c r="D504" s="2"/>
      <c r="E504" s="2"/>
      <c r="F504" s="2"/>
      <c r="G504" s="2"/>
      <c r="H504" s="2"/>
    </row>
    <row r="505" spans="1:8" x14ac:dyDescent="0.2">
      <c r="A505" s="1"/>
      <c r="B505" s="2"/>
      <c r="C505" s="2"/>
      <c r="D505" s="2"/>
      <c r="E505" s="2"/>
      <c r="F505" s="2"/>
      <c r="G505" s="2"/>
      <c r="H505" s="2"/>
    </row>
    <row r="506" spans="1:8" x14ac:dyDescent="0.2">
      <c r="A506" s="1"/>
      <c r="B506" s="2"/>
      <c r="C506" s="2"/>
      <c r="D506" s="2"/>
      <c r="E506" s="2"/>
      <c r="F506" s="2"/>
      <c r="G506" s="2"/>
      <c r="H506" s="2"/>
    </row>
    <row r="507" spans="1:8" x14ac:dyDescent="0.2">
      <c r="A507" s="1"/>
      <c r="B507" s="2"/>
      <c r="C507" s="2"/>
      <c r="D507" s="2"/>
      <c r="E507" s="2"/>
      <c r="F507" s="2"/>
      <c r="G507" s="2"/>
      <c r="H507" s="2"/>
    </row>
    <row r="508" spans="1:8" x14ac:dyDescent="0.2">
      <c r="A508" s="1"/>
      <c r="B508" s="2"/>
      <c r="C508" s="2"/>
      <c r="D508" s="2"/>
      <c r="E508" s="2"/>
      <c r="F508" s="2"/>
      <c r="G508" s="2"/>
      <c r="H508" s="2"/>
    </row>
    <row r="509" spans="1:8" x14ac:dyDescent="0.2">
      <c r="A509" s="1"/>
      <c r="B509" s="2"/>
      <c r="C509" s="2"/>
      <c r="D509" s="2"/>
      <c r="E509" s="2"/>
      <c r="F509" s="2"/>
      <c r="G509" s="2"/>
      <c r="H509" s="2"/>
    </row>
    <row r="510" spans="1:8" x14ac:dyDescent="0.2">
      <c r="A510" s="1"/>
      <c r="B510" s="2"/>
      <c r="C510" s="2"/>
      <c r="D510" s="2"/>
      <c r="E510" s="2"/>
      <c r="F510" s="2"/>
      <c r="G510" s="2"/>
      <c r="H510" s="2"/>
    </row>
    <row r="511" spans="1:8" x14ac:dyDescent="0.2">
      <c r="A511" s="1"/>
      <c r="B511" s="2"/>
      <c r="C511" s="2"/>
      <c r="D511" s="2"/>
      <c r="E511" s="2"/>
      <c r="F511" s="2"/>
      <c r="G511" s="2"/>
      <c r="H511" s="2"/>
    </row>
    <row r="512" spans="1:8" x14ac:dyDescent="0.2">
      <c r="A512" s="1"/>
      <c r="B512" s="2"/>
      <c r="C512" s="2"/>
      <c r="D512" s="2"/>
      <c r="E512" s="2"/>
      <c r="F512" s="2"/>
      <c r="G512" s="2"/>
      <c r="H512" s="2"/>
    </row>
    <row r="513" spans="1:8" x14ac:dyDescent="0.2">
      <c r="A513" s="1"/>
      <c r="B513" s="2"/>
      <c r="C513" s="2"/>
      <c r="D513" s="2"/>
      <c r="E513" s="2"/>
      <c r="F513" s="2"/>
      <c r="G513" s="2"/>
      <c r="H513" s="2"/>
    </row>
    <row r="514" spans="1:8" x14ac:dyDescent="0.2">
      <c r="A514" s="1"/>
      <c r="B514" s="2"/>
      <c r="C514" s="2"/>
      <c r="D514" s="2"/>
      <c r="E514" s="2"/>
      <c r="F514" s="2"/>
      <c r="G514" s="2"/>
      <c r="H514" s="2"/>
    </row>
    <row r="515" spans="1:8" x14ac:dyDescent="0.2">
      <c r="A515" s="1"/>
      <c r="B515" s="2"/>
      <c r="C515" s="2"/>
      <c r="D515" s="2"/>
      <c r="E515" s="2"/>
      <c r="F515" s="2"/>
      <c r="G515" s="2"/>
      <c r="H515" s="2"/>
    </row>
    <row r="516" spans="1:8" x14ac:dyDescent="0.2">
      <c r="A516" s="1"/>
      <c r="B516" s="2"/>
      <c r="C516" s="2"/>
      <c r="D516" s="2"/>
      <c r="E516" s="2"/>
      <c r="F516" s="2"/>
      <c r="G516" s="2"/>
      <c r="H516" s="2"/>
    </row>
    <row r="517" spans="1:8" x14ac:dyDescent="0.2">
      <c r="A517" s="1"/>
      <c r="B517" s="2"/>
      <c r="C517" s="2"/>
      <c r="D517" s="2"/>
      <c r="E517" s="2"/>
      <c r="F517" s="2"/>
      <c r="G517" s="2"/>
      <c r="H517" s="2"/>
    </row>
    <row r="518" spans="1:8" x14ac:dyDescent="0.2">
      <c r="A518" s="1"/>
      <c r="B518" s="2"/>
      <c r="C518" s="2"/>
      <c r="D518" s="2"/>
      <c r="E518" s="2"/>
      <c r="F518" s="2"/>
      <c r="G518" s="2"/>
      <c r="H518" s="2"/>
    </row>
    <row r="519" spans="1:8" x14ac:dyDescent="0.2">
      <c r="A519" s="1"/>
      <c r="B519" s="2"/>
      <c r="C519" s="2"/>
      <c r="D519" s="2"/>
      <c r="E519" s="2"/>
      <c r="F519" s="2"/>
      <c r="G519" s="2"/>
      <c r="H519" s="2"/>
    </row>
    <row r="520" spans="1:8" x14ac:dyDescent="0.2">
      <c r="A520" s="1"/>
      <c r="B520" s="2"/>
      <c r="C520" s="2"/>
      <c r="D520" s="2"/>
      <c r="E520" s="2"/>
      <c r="F520" s="2"/>
      <c r="G520" s="2"/>
      <c r="H520" s="2"/>
    </row>
    <row r="521" spans="1:8" x14ac:dyDescent="0.2">
      <c r="A521" s="1"/>
      <c r="B521" s="2"/>
      <c r="C521" s="2"/>
      <c r="D521" s="2"/>
      <c r="E521" s="2"/>
      <c r="F521" s="2"/>
      <c r="G521" s="2"/>
      <c r="H521" s="2"/>
    </row>
    <row r="522" spans="1:8" x14ac:dyDescent="0.2">
      <c r="A522" s="1"/>
      <c r="B522" s="2"/>
      <c r="C522" s="2"/>
      <c r="D522" s="2"/>
      <c r="E522" s="2"/>
      <c r="F522" s="2"/>
      <c r="G522" s="2"/>
      <c r="H522" s="2"/>
    </row>
    <row r="523" spans="1:8" x14ac:dyDescent="0.2">
      <c r="A523" s="1"/>
      <c r="B523" s="2"/>
      <c r="C523" s="2"/>
      <c r="D523" s="2"/>
      <c r="E523" s="2"/>
      <c r="F523" s="2"/>
      <c r="G523" s="2"/>
      <c r="H523" s="2"/>
    </row>
    <row r="524" spans="1:8" x14ac:dyDescent="0.2">
      <c r="A524" s="1"/>
      <c r="B524" s="2"/>
      <c r="C524" s="2"/>
      <c r="D524" s="2"/>
      <c r="E524" s="2"/>
      <c r="F524" s="2"/>
      <c r="G524" s="2"/>
      <c r="H524" s="2"/>
    </row>
    <row r="525" spans="1:8" x14ac:dyDescent="0.2">
      <c r="A525" s="1"/>
      <c r="B525" s="2"/>
      <c r="C525" s="2"/>
      <c r="D525" s="2"/>
      <c r="E525" s="2"/>
      <c r="F525" s="2"/>
      <c r="G525" s="2"/>
      <c r="H525" s="2"/>
    </row>
    <row r="526" spans="1:8" x14ac:dyDescent="0.2">
      <c r="A526" s="1"/>
      <c r="B526" s="2"/>
      <c r="C526" s="2"/>
      <c r="D526" s="2"/>
      <c r="E526" s="2"/>
      <c r="F526" s="2"/>
      <c r="G526" s="2"/>
      <c r="H526" s="2"/>
    </row>
    <row r="527" spans="1:8" x14ac:dyDescent="0.2">
      <c r="A527" s="1"/>
      <c r="B527" s="2"/>
      <c r="C527" s="2"/>
      <c r="D527" s="2"/>
      <c r="E527" s="2"/>
      <c r="F527" s="2"/>
      <c r="G527" s="2"/>
      <c r="H527" s="2"/>
    </row>
    <row r="528" spans="1:8" x14ac:dyDescent="0.2">
      <c r="A528" s="1"/>
      <c r="B528" s="2"/>
      <c r="C528" s="2"/>
      <c r="D528" s="2"/>
      <c r="E528" s="2"/>
      <c r="F528" s="2"/>
      <c r="G528" s="2"/>
      <c r="H528" s="2"/>
    </row>
    <row r="529" spans="1:8" x14ac:dyDescent="0.2">
      <c r="A529" s="1"/>
      <c r="B529" s="2"/>
      <c r="C529" s="2"/>
      <c r="D529" s="2"/>
      <c r="E529" s="2"/>
      <c r="F529" s="2"/>
      <c r="G529" s="2"/>
      <c r="H529" s="2"/>
    </row>
    <row r="530" spans="1:8" x14ac:dyDescent="0.2">
      <c r="A530" s="1"/>
      <c r="B530" s="2"/>
      <c r="C530" s="2"/>
      <c r="D530" s="2"/>
      <c r="E530" s="2"/>
      <c r="F530" s="2"/>
      <c r="G530" s="2"/>
      <c r="H530" s="2"/>
    </row>
    <row r="531" spans="1:8" x14ac:dyDescent="0.2">
      <c r="A531" s="1"/>
      <c r="B531" s="2"/>
      <c r="C531" s="2"/>
      <c r="D531" s="2"/>
      <c r="E531" s="2"/>
      <c r="F531" s="2"/>
      <c r="G531" s="2"/>
      <c r="H531" s="2"/>
    </row>
    <row r="532" spans="1:8" x14ac:dyDescent="0.2">
      <c r="A532" s="1"/>
      <c r="B532" s="2"/>
      <c r="C532" s="2"/>
      <c r="D532" s="2"/>
      <c r="E532" s="2"/>
      <c r="F532" s="2"/>
      <c r="G532" s="2"/>
      <c r="H532" s="2"/>
    </row>
    <row r="533" spans="1:8" x14ac:dyDescent="0.2">
      <c r="A533" s="1"/>
      <c r="B533" s="2"/>
      <c r="C533" s="2"/>
      <c r="D533" s="2"/>
      <c r="E533" s="2"/>
      <c r="F533" s="2"/>
      <c r="G533" s="2"/>
      <c r="H533" s="2"/>
    </row>
    <row r="534" spans="1:8" x14ac:dyDescent="0.2">
      <c r="A534" s="1"/>
      <c r="B534" s="2"/>
      <c r="C534" s="2"/>
      <c r="D534" s="2"/>
      <c r="E534" s="2"/>
      <c r="F534" s="2"/>
      <c r="G534" s="2"/>
      <c r="H534" s="2"/>
    </row>
    <row r="535" spans="1:8" x14ac:dyDescent="0.2">
      <c r="A535" s="1"/>
      <c r="B535" s="2"/>
      <c r="C535" s="2"/>
      <c r="D535" s="2"/>
      <c r="E535" s="2"/>
      <c r="F535" s="2"/>
      <c r="G535" s="2"/>
      <c r="H535" s="2"/>
    </row>
    <row r="536" spans="1:8" x14ac:dyDescent="0.2">
      <c r="A536" s="1"/>
      <c r="B536" s="2"/>
      <c r="C536" s="2"/>
      <c r="D536" s="2"/>
      <c r="E536" s="2"/>
      <c r="F536" s="2"/>
      <c r="G536" s="2"/>
      <c r="H536" s="2"/>
    </row>
    <row r="537" spans="1:8" x14ac:dyDescent="0.2">
      <c r="A537" s="1"/>
      <c r="B537" s="2"/>
      <c r="C537" s="2"/>
      <c r="D537" s="2"/>
      <c r="E537" s="2"/>
      <c r="F537" s="2"/>
      <c r="G537" s="2"/>
      <c r="H537" s="2"/>
    </row>
    <row r="538" spans="1:8" x14ac:dyDescent="0.2">
      <c r="A538" s="1"/>
      <c r="B538" s="2"/>
      <c r="C538" s="2"/>
      <c r="D538" s="2"/>
      <c r="E538" s="2"/>
      <c r="F538" s="2"/>
      <c r="G538" s="2"/>
      <c r="H538" s="2"/>
    </row>
    <row r="539" spans="1:8" x14ac:dyDescent="0.2">
      <c r="A539" s="1"/>
      <c r="B539" s="2"/>
      <c r="C539" s="2"/>
      <c r="D539" s="2"/>
      <c r="E539" s="2"/>
      <c r="F539" s="2"/>
      <c r="G539" s="2"/>
      <c r="H539" s="2"/>
    </row>
    <row r="540" spans="1:8" x14ac:dyDescent="0.2">
      <c r="A540" s="1"/>
      <c r="B540" s="2"/>
      <c r="C540" s="2"/>
      <c r="D540" s="2"/>
      <c r="E540" s="2"/>
      <c r="F540" s="2"/>
      <c r="G540" s="2"/>
      <c r="H540" s="2"/>
    </row>
    <row r="541" spans="1:8" x14ac:dyDescent="0.2">
      <c r="A541" s="1"/>
      <c r="B541" s="2"/>
      <c r="C541" s="2"/>
      <c r="D541" s="2"/>
      <c r="E541" s="2"/>
      <c r="F541" s="2"/>
      <c r="G541" s="2"/>
      <c r="H541" s="2"/>
    </row>
    <row r="542" spans="1:8" x14ac:dyDescent="0.2">
      <c r="A542" s="1"/>
      <c r="B542" s="2"/>
      <c r="C542" s="2"/>
      <c r="D542" s="2"/>
      <c r="E542" s="2"/>
      <c r="F542" s="2"/>
      <c r="G542" s="2"/>
      <c r="H542" s="2"/>
    </row>
    <row r="543" spans="1:8" x14ac:dyDescent="0.2">
      <c r="A543" s="1"/>
      <c r="B543" s="2"/>
      <c r="C543" s="2"/>
      <c r="D543" s="2"/>
      <c r="E543" s="2"/>
      <c r="F543" s="2"/>
      <c r="G543" s="2"/>
      <c r="H543" s="2"/>
    </row>
    <row r="544" spans="1:8" x14ac:dyDescent="0.2">
      <c r="A544" s="1"/>
      <c r="B544" s="2"/>
      <c r="C544" s="2"/>
      <c r="D544" s="2"/>
      <c r="E544" s="2"/>
      <c r="F544" s="2"/>
      <c r="G544" s="2"/>
      <c r="H544" s="2"/>
    </row>
    <row r="545" spans="1:8" x14ac:dyDescent="0.2">
      <c r="A545" s="1"/>
      <c r="B545" s="2"/>
      <c r="C545" s="2"/>
      <c r="D545" s="2"/>
      <c r="E545" s="2"/>
      <c r="F545" s="2"/>
      <c r="G545" s="2"/>
      <c r="H545" s="2"/>
    </row>
    <row r="546" spans="1:8" x14ac:dyDescent="0.2">
      <c r="A546" s="1"/>
      <c r="B546" s="2"/>
      <c r="C546" s="2"/>
      <c r="D546" s="2"/>
      <c r="E546" s="2"/>
      <c r="F546" s="2"/>
      <c r="G546" s="2"/>
      <c r="H546" s="2"/>
    </row>
    <row r="547" spans="1:8" x14ac:dyDescent="0.2">
      <c r="A547" s="1"/>
      <c r="B547" s="2"/>
      <c r="C547" s="2"/>
      <c r="D547" s="2"/>
      <c r="E547" s="2"/>
      <c r="F547" s="2"/>
      <c r="G547" s="2"/>
      <c r="H547" s="2"/>
    </row>
    <row r="548" spans="1:8" x14ac:dyDescent="0.2">
      <c r="A548" s="1"/>
      <c r="B548" s="2"/>
      <c r="C548" s="2"/>
      <c r="D548" s="2"/>
      <c r="E548" s="2"/>
      <c r="F548" s="2"/>
      <c r="G548" s="2"/>
      <c r="H548" s="2"/>
    </row>
    <row r="549" spans="1:8" x14ac:dyDescent="0.2">
      <c r="A549" s="1"/>
      <c r="B549" s="2"/>
      <c r="C549" s="2"/>
      <c r="D549" s="2"/>
      <c r="E549" s="2"/>
      <c r="F549" s="2"/>
      <c r="G549" s="2"/>
      <c r="H549" s="2"/>
    </row>
    <row r="550" spans="1:8" x14ac:dyDescent="0.2">
      <c r="A550" s="1"/>
      <c r="B550" s="2"/>
      <c r="C550" s="2"/>
      <c r="D550" s="2"/>
      <c r="E550" s="2"/>
      <c r="F550" s="2"/>
      <c r="G550" s="2"/>
      <c r="H550" s="2"/>
    </row>
    <row r="551" spans="1:8" x14ac:dyDescent="0.2">
      <c r="A551" s="1"/>
      <c r="B551" s="2"/>
      <c r="C551" s="2"/>
      <c r="D551" s="2"/>
      <c r="E551" s="2"/>
      <c r="F551" s="2"/>
      <c r="G551" s="2"/>
      <c r="H551" s="2"/>
    </row>
    <row r="552" spans="1:8" x14ac:dyDescent="0.2">
      <c r="A552" s="1"/>
      <c r="B552" s="2"/>
      <c r="C552" s="2"/>
      <c r="D552" s="2"/>
      <c r="E552" s="2"/>
      <c r="F552" s="2"/>
      <c r="G552" s="2"/>
      <c r="H552" s="2"/>
    </row>
    <row r="553" spans="1:8" x14ac:dyDescent="0.2">
      <c r="A553" s="1"/>
      <c r="B553" s="2"/>
      <c r="C553" s="2"/>
      <c r="D553" s="2"/>
      <c r="E553" s="2"/>
      <c r="F553" s="2"/>
      <c r="G553" s="2"/>
      <c r="H553" s="2"/>
    </row>
    <row r="554" spans="1:8" x14ac:dyDescent="0.2">
      <c r="A554" s="1"/>
      <c r="B554" s="2"/>
      <c r="C554" s="2"/>
      <c r="D554" s="2"/>
      <c r="E554" s="2"/>
      <c r="F554" s="2"/>
      <c r="G554" s="2"/>
      <c r="H554" s="2"/>
    </row>
    <row r="555" spans="1:8" x14ac:dyDescent="0.2">
      <c r="A555" s="1"/>
      <c r="B555" s="2"/>
      <c r="C555" s="2"/>
      <c r="D555" s="2"/>
      <c r="E555" s="2"/>
      <c r="F555" s="2"/>
      <c r="G555" s="2"/>
      <c r="H555" s="2"/>
    </row>
    <row r="556" spans="1:8" x14ac:dyDescent="0.2">
      <c r="A556" s="1"/>
      <c r="B556" s="2"/>
      <c r="C556" s="2"/>
      <c r="D556" s="2"/>
      <c r="E556" s="2"/>
      <c r="F556" s="2"/>
      <c r="G556" s="2"/>
      <c r="H556" s="2"/>
    </row>
    <row r="557" spans="1:8" x14ac:dyDescent="0.2">
      <c r="A557" s="1"/>
      <c r="B557" s="2"/>
      <c r="C557" s="2"/>
      <c r="D557" s="2"/>
      <c r="E557" s="2"/>
      <c r="F557" s="2"/>
      <c r="G557" s="2"/>
      <c r="H557" s="2"/>
    </row>
    <row r="558" spans="1:8" x14ac:dyDescent="0.2">
      <c r="A558" s="1"/>
      <c r="B558" s="2"/>
      <c r="C558" s="2"/>
      <c r="D558" s="2"/>
      <c r="E558" s="2"/>
      <c r="F558" s="2"/>
      <c r="G558" s="2"/>
      <c r="H558" s="2"/>
    </row>
    <row r="559" spans="1:8" x14ac:dyDescent="0.2">
      <c r="A559" s="1"/>
      <c r="B559" s="2"/>
      <c r="C559" s="2"/>
      <c r="D559" s="2"/>
      <c r="E559" s="2"/>
      <c r="F559" s="2"/>
      <c r="G559" s="2"/>
      <c r="H559" s="2"/>
    </row>
    <row r="560" spans="1:8" x14ac:dyDescent="0.2">
      <c r="A560" s="1"/>
      <c r="B560" s="2"/>
      <c r="C560" s="2"/>
      <c r="D560" s="2"/>
      <c r="E560" s="2"/>
      <c r="F560" s="2"/>
      <c r="G560" s="2"/>
      <c r="H560" s="2"/>
    </row>
    <row r="561" spans="1:8" x14ac:dyDescent="0.2">
      <c r="A561" s="1"/>
      <c r="B561" s="2"/>
      <c r="C561" s="2"/>
      <c r="D561" s="2"/>
      <c r="E561" s="2"/>
      <c r="F561" s="2"/>
      <c r="G561" s="2"/>
      <c r="H561" s="2"/>
    </row>
    <row r="562" spans="1:8" x14ac:dyDescent="0.2">
      <c r="A562" s="1"/>
      <c r="B562" s="2"/>
      <c r="C562" s="2"/>
      <c r="D562" s="2"/>
      <c r="E562" s="2"/>
      <c r="F562" s="2"/>
      <c r="G562" s="2"/>
      <c r="H562" s="2"/>
    </row>
    <row r="563" spans="1:8" x14ac:dyDescent="0.2">
      <c r="A563" s="1"/>
      <c r="B563" s="2"/>
      <c r="C563" s="2"/>
      <c r="D563" s="2"/>
      <c r="E563" s="2"/>
      <c r="F563" s="2"/>
      <c r="G563" s="2"/>
      <c r="H563" s="2"/>
    </row>
    <row r="564" spans="1:8" x14ac:dyDescent="0.2">
      <c r="A564" s="1"/>
      <c r="B564" s="2"/>
      <c r="C564" s="2"/>
      <c r="D564" s="2"/>
      <c r="E564" s="2"/>
      <c r="F564" s="2"/>
      <c r="G564" s="2"/>
      <c r="H564" s="2"/>
    </row>
    <row r="565" spans="1:8" x14ac:dyDescent="0.2">
      <c r="A565" s="1"/>
      <c r="B565" s="2"/>
      <c r="C565" s="2"/>
      <c r="D565" s="2"/>
      <c r="E565" s="2"/>
      <c r="F565" s="2"/>
      <c r="G565" s="2"/>
      <c r="H565" s="2"/>
    </row>
    <row r="566" spans="1:8" x14ac:dyDescent="0.2">
      <c r="A566" s="1"/>
      <c r="B566" s="2"/>
      <c r="C566" s="2"/>
      <c r="D566" s="2"/>
      <c r="E566" s="2"/>
      <c r="F566" s="2"/>
      <c r="G566" s="2"/>
      <c r="H566" s="2"/>
    </row>
    <row r="567" spans="1:8" x14ac:dyDescent="0.2">
      <c r="A567" s="1"/>
      <c r="B567" s="2"/>
      <c r="C567" s="2"/>
      <c r="D567" s="2"/>
      <c r="E567" s="2"/>
      <c r="F567" s="2"/>
      <c r="G567" s="2"/>
      <c r="H567" s="2"/>
    </row>
    <row r="568" spans="1:8" x14ac:dyDescent="0.2">
      <c r="A568" s="1"/>
      <c r="B568" s="2"/>
      <c r="C568" s="2"/>
      <c r="D568" s="2"/>
      <c r="E568" s="2"/>
      <c r="F568" s="2"/>
      <c r="G568" s="2"/>
      <c r="H568" s="2"/>
    </row>
    <row r="569" spans="1:8" x14ac:dyDescent="0.2">
      <c r="A569" s="1"/>
      <c r="B569" s="2"/>
      <c r="C569" s="2"/>
      <c r="D569" s="2"/>
      <c r="E569" s="2"/>
      <c r="F569" s="2"/>
      <c r="G569" s="2"/>
      <c r="H569" s="2"/>
    </row>
    <row r="570" spans="1:8" x14ac:dyDescent="0.2">
      <c r="A570" s="1"/>
      <c r="B570" s="2"/>
      <c r="C570" s="2"/>
      <c r="D570" s="2"/>
      <c r="E570" s="2"/>
      <c r="F570" s="2"/>
      <c r="G570" s="2"/>
      <c r="H570" s="2"/>
    </row>
    <row r="571" spans="1:8" x14ac:dyDescent="0.2">
      <c r="A571" s="1"/>
      <c r="B571" s="2"/>
      <c r="C571" s="2"/>
      <c r="D571" s="2"/>
      <c r="E571" s="2"/>
      <c r="F571" s="2"/>
      <c r="G571" s="2"/>
      <c r="H571" s="2"/>
    </row>
    <row r="572" spans="1:8" x14ac:dyDescent="0.2">
      <c r="A572" s="1"/>
      <c r="B572" s="2"/>
      <c r="C572" s="2"/>
      <c r="D572" s="2"/>
      <c r="E572" s="2"/>
      <c r="F572" s="2"/>
      <c r="G572" s="2"/>
      <c r="H572" s="2"/>
    </row>
    <row r="573" spans="1:8" x14ac:dyDescent="0.2">
      <c r="A573" s="1"/>
      <c r="B573" s="2"/>
      <c r="C573" s="2"/>
      <c r="D573" s="2"/>
      <c r="E573" s="2"/>
      <c r="F573" s="2"/>
      <c r="G573" s="2"/>
      <c r="H573" s="2"/>
    </row>
    <row r="574" spans="1:8" x14ac:dyDescent="0.2">
      <c r="A574" s="1"/>
      <c r="B574" s="2"/>
      <c r="C574" s="2"/>
      <c r="D574" s="2"/>
      <c r="E574" s="2"/>
      <c r="F574" s="2"/>
      <c r="G574" s="2"/>
      <c r="H574" s="2"/>
    </row>
    <row r="575" spans="1:8" x14ac:dyDescent="0.2">
      <c r="A575" s="1"/>
      <c r="B575" s="2"/>
      <c r="C575" s="2"/>
      <c r="D575" s="2"/>
      <c r="E575" s="2"/>
      <c r="F575" s="2"/>
      <c r="G575" s="2"/>
      <c r="H575" s="2"/>
    </row>
    <row r="576" spans="1:8" x14ac:dyDescent="0.2">
      <c r="A576" s="1"/>
      <c r="B576" s="2"/>
      <c r="C576" s="2"/>
      <c r="D576" s="2"/>
      <c r="E576" s="2"/>
      <c r="F576" s="2"/>
      <c r="G576" s="2"/>
      <c r="H576" s="2"/>
    </row>
    <row r="577" spans="1:8" x14ac:dyDescent="0.2">
      <c r="A577" s="1"/>
      <c r="B577" s="2"/>
      <c r="C577" s="2"/>
      <c r="D577" s="2"/>
      <c r="E577" s="2"/>
      <c r="F577" s="2"/>
      <c r="G577" s="2"/>
      <c r="H577" s="2"/>
    </row>
    <row r="578" spans="1:8" x14ac:dyDescent="0.2">
      <c r="A578" s="1"/>
      <c r="B578" s="2"/>
      <c r="C578" s="2"/>
      <c r="D578" s="2"/>
      <c r="E578" s="2"/>
      <c r="F578" s="2"/>
      <c r="G578" s="2"/>
      <c r="H578" s="2"/>
    </row>
    <row r="579" spans="1:8" x14ac:dyDescent="0.2">
      <c r="A579" s="1"/>
      <c r="B579" s="2"/>
      <c r="C579" s="2"/>
      <c r="D579" s="2"/>
      <c r="E579" s="2"/>
      <c r="F579" s="2"/>
      <c r="G579" s="2"/>
      <c r="H579" s="2"/>
    </row>
    <row r="580" spans="1:8" x14ac:dyDescent="0.2">
      <c r="A580" s="1"/>
      <c r="B580" s="2"/>
      <c r="C580" s="2"/>
      <c r="D580" s="2"/>
      <c r="E580" s="2"/>
      <c r="F580" s="2"/>
      <c r="G580" s="2"/>
      <c r="H580" s="2"/>
    </row>
    <row r="581" spans="1:8" x14ac:dyDescent="0.2">
      <c r="A581" s="1"/>
      <c r="B581" s="2"/>
      <c r="C581" s="2"/>
      <c r="D581" s="2"/>
      <c r="E581" s="2"/>
      <c r="F581" s="2"/>
      <c r="G581" s="2"/>
      <c r="H581" s="2"/>
    </row>
    <row r="582" spans="1:8" x14ac:dyDescent="0.2">
      <c r="A582" s="1"/>
      <c r="B582" s="2"/>
      <c r="C582" s="2"/>
      <c r="D582" s="2"/>
      <c r="E582" s="2"/>
      <c r="F582" s="2"/>
      <c r="G582" s="2"/>
      <c r="H582" s="2"/>
    </row>
    <row r="583" spans="1:8" x14ac:dyDescent="0.2">
      <c r="A583" s="1"/>
      <c r="B583" s="2"/>
      <c r="C583" s="2"/>
      <c r="D583" s="2"/>
      <c r="E583" s="2"/>
      <c r="F583" s="2"/>
      <c r="G583" s="2"/>
      <c r="H583" s="2"/>
    </row>
    <row r="584" spans="1:8" x14ac:dyDescent="0.2">
      <c r="A584" s="1"/>
      <c r="B584" s="2"/>
      <c r="C584" s="2"/>
      <c r="D584" s="2"/>
      <c r="E584" s="2"/>
      <c r="F584" s="2"/>
      <c r="G584" s="2"/>
      <c r="H584" s="2"/>
    </row>
    <row r="585" spans="1:8" x14ac:dyDescent="0.2">
      <c r="A585" s="1"/>
      <c r="B585" s="2"/>
      <c r="C585" s="2"/>
      <c r="D585" s="2"/>
      <c r="E585" s="2"/>
      <c r="F585" s="2"/>
      <c r="G585" s="2"/>
      <c r="H585" s="2"/>
    </row>
    <row r="586" spans="1:8" x14ac:dyDescent="0.2">
      <c r="A586" s="1"/>
      <c r="B586" s="2"/>
      <c r="C586" s="2"/>
      <c r="D586" s="2"/>
      <c r="E586" s="2"/>
      <c r="F586" s="2"/>
      <c r="G586" s="2"/>
      <c r="H586" s="2"/>
    </row>
    <row r="587" spans="1:8" x14ac:dyDescent="0.2">
      <c r="A587" s="1"/>
      <c r="B587" s="2"/>
      <c r="C587" s="2"/>
      <c r="D587" s="2"/>
      <c r="E587" s="2"/>
      <c r="F587" s="2"/>
      <c r="G587" s="2"/>
      <c r="H587" s="2"/>
    </row>
    <row r="588" spans="1:8" x14ac:dyDescent="0.2">
      <c r="A588" s="1"/>
      <c r="B588" s="2"/>
      <c r="C588" s="2"/>
      <c r="D588" s="2"/>
      <c r="E588" s="2"/>
      <c r="F588" s="2"/>
      <c r="G588" s="2"/>
      <c r="H588" s="2"/>
    </row>
    <row r="589" spans="1:8" x14ac:dyDescent="0.2">
      <c r="A589" s="1"/>
      <c r="B589" s="2"/>
      <c r="C589" s="2"/>
      <c r="D589" s="2"/>
      <c r="E589" s="2"/>
      <c r="F589" s="2"/>
      <c r="G589" s="2"/>
      <c r="H589" s="2"/>
    </row>
    <row r="590" spans="1:8" x14ac:dyDescent="0.2">
      <c r="A590" s="1"/>
      <c r="B590" s="2"/>
      <c r="C590" s="2"/>
      <c r="D590" s="2"/>
      <c r="E590" s="2"/>
      <c r="F590" s="2"/>
      <c r="G590" s="2"/>
      <c r="H590" s="2"/>
    </row>
    <row r="591" spans="1:8" x14ac:dyDescent="0.2">
      <c r="A591" s="1"/>
      <c r="B591" s="2"/>
      <c r="C591" s="2"/>
      <c r="D591" s="2"/>
      <c r="E591" s="2"/>
      <c r="F591" s="2"/>
      <c r="G591" s="2"/>
      <c r="H591" s="2"/>
    </row>
    <row r="592" spans="1:8" x14ac:dyDescent="0.2">
      <c r="A592" s="1"/>
      <c r="B592" s="2"/>
      <c r="C592" s="2"/>
      <c r="D592" s="2"/>
      <c r="E592" s="2"/>
      <c r="F592" s="2"/>
      <c r="G592" s="2"/>
      <c r="H592" s="2"/>
    </row>
    <row r="593" spans="1:8" x14ac:dyDescent="0.2">
      <c r="A593" s="1"/>
      <c r="B593" s="2"/>
      <c r="C593" s="2"/>
      <c r="D593" s="2"/>
      <c r="E593" s="2"/>
      <c r="F593" s="2"/>
      <c r="G593" s="2"/>
      <c r="H593" s="2"/>
    </row>
    <row r="594" spans="1:8" x14ac:dyDescent="0.2">
      <c r="A594" s="1"/>
      <c r="B594" s="2"/>
      <c r="C594" s="2"/>
      <c r="D594" s="2"/>
      <c r="E594" s="2"/>
      <c r="F594" s="2"/>
      <c r="G594" s="2"/>
      <c r="H594" s="2"/>
    </row>
    <row r="595" spans="1:8" x14ac:dyDescent="0.2">
      <c r="A595" s="1"/>
      <c r="B595" s="2"/>
      <c r="C595" s="2"/>
      <c r="D595" s="2"/>
      <c r="E595" s="2"/>
      <c r="F595" s="2"/>
      <c r="G595" s="2"/>
      <c r="H595" s="2"/>
    </row>
    <row r="596" spans="1:8" x14ac:dyDescent="0.2">
      <c r="A596" s="1"/>
      <c r="B596" s="2"/>
      <c r="C596" s="2"/>
      <c r="D596" s="2"/>
      <c r="E596" s="2"/>
      <c r="F596" s="2"/>
      <c r="G596" s="2"/>
      <c r="H596" s="2"/>
    </row>
    <row r="597" spans="1:8" x14ac:dyDescent="0.2">
      <c r="A597" s="1"/>
      <c r="B597" s="2"/>
      <c r="C597" s="2"/>
      <c r="D597" s="2"/>
      <c r="E597" s="2"/>
      <c r="F597" s="2"/>
      <c r="G597" s="2"/>
      <c r="H597" s="2"/>
    </row>
    <row r="598" spans="1:8" x14ac:dyDescent="0.2">
      <c r="A598" s="1"/>
      <c r="B598" s="2"/>
      <c r="C598" s="2"/>
      <c r="D598" s="2"/>
      <c r="E598" s="2"/>
      <c r="F598" s="2"/>
      <c r="G598" s="2"/>
      <c r="H598" s="2"/>
    </row>
    <row r="599" spans="1:8" x14ac:dyDescent="0.2">
      <c r="A599" s="1"/>
      <c r="B599" s="2"/>
      <c r="C599" s="2"/>
      <c r="D599" s="2"/>
      <c r="E599" s="2"/>
      <c r="F599" s="2"/>
      <c r="G599" s="2"/>
      <c r="H599" s="2"/>
    </row>
    <row r="600" spans="1:8" x14ac:dyDescent="0.2">
      <c r="A600" s="1"/>
      <c r="B600" s="2"/>
      <c r="C600" s="2"/>
      <c r="D600" s="2"/>
      <c r="E600" s="2"/>
      <c r="F600" s="2"/>
      <c r="G600" s="2"/>
      <c r="H600" s="2"/>
    </row>
    <row r="601" spans="1:8" x14ac:dyDescent="0.2">
      <c r="A601" s="1"/>
      <c r="B601" s="2"/>
      <c r="C601" s="2"/>
      <c r="D601" s="2"/>
      <c r="E601" s="2"/>
      <c r="F601" s="2"/>
      <c r="G601" s="2"/>
      <c r="H601" s="2"/>
    </row>
    <row r="602" spans="1:8" x14ac:dyDescent="0.2">
      <c r="A602" s="1"/>
      <c r="B602" s="2"/>
      <c r="C602" s="2"/>
      <c r="D602" s="2"/>
      <c r="E602" s="2"/>
      <c r="F602" s="2"/>
      <c r="G602" s="2"/>
      <c r="H602" s="2"/>
    </row>
    <row r="603" spans="1:8" x14ac:dyDescent="0.2">
      <c r="A603" s="1"/>
      <c r="B603" s="2"/>
      <c r="C603" s="2"/>
      <c r="D603" s="2"/>
      <c r="E603" s="2"/>
      <c r="F603" s="2"/>
      <c r="G603" s="2"/>
      <c r="H603" s="2"/>
    </row>
    <row r="604" spans="1:8" x14ac:dyDescent="0.2">
      <c r="A604" s="1"/>
      <c r="B604" s="2"/>
      <c r="C604" s="2"/>
      <c r="D604" s="2"/>
      <c r="E604" s="2"/>
      <c r="F604" s="2"/>
      <c r="G604" s="2"/>
      <c r="H604" s="2"/>
    </row>
    <row r="605" spans="1:8" x14ac:dyDescent="0.2">
      <c r="A605" s="1"/>
      <c r="B605" s="2"/>
      <c r="C605" s="2"/>
      <c r="D605" s="2"/>
      <c r="E605" s="2"/>
      <c r="F605" s="2"/>
      <c r="G605" s="2"/>
      <c r="H605" s="2"/>
    </row>
    <row r="606" spans="1:8" x14ac:dyDescent="0.2">
      <c r="A606" s="1"/>
      <c r="B606" s="2"/>
      <c r="C606" s="2"/>
      <c r="D606" s="2"/>
      <c r="E606" s="2"/>
      <c r="F606" s="2"/>
      <c r="G606" s="2"/>
      <c r="H606" s="2"/>
    </row>
    <row r="607" spans="1:8" x14ac:dyDescent="0.2">
      <c r="A607" s="1"/>
      <c r="B607" s="2"/>
      <c r="C607" s="2"/>
      <c r="D607" s="2"/>
      <c r="E607" s="2"/>
      <c r="F607" s="2"/>
      <c r="G607" s="2"/>
      <c r="H607" s="2"/>
    </row>
    <row r="608" spans="1:8" x14ac:dyDescent="0.2">
      <c r="A608" s="1"/>
      <c r="B608" s="2"/>
      <c r="C608" s="2"/>
      <c r="D608" s="2"/>
      <c r="E608" s="2"/>
      <c r="F608" s="2"/>
      <c r="G608" s="2"/>
      <c r="H608" s="2"/>
    </row>
    <row r="609" spans="1:8" x14ac:dyDescent="0.2">
      <c r="A609" s="1"/>
      <c r="B609" s="2"/>
      <c r="C609" s="2"/>
      <c r="D609" s="2"/>
      <c r="E609" s="2"/>
      <c r="F609" s="2"/>
      <c r="G609" s="2"/>
      <c r="H609" s="2"/>
    </row>
    <row r="610" spans="1:8" x14ac:dyDescent="0.2">
      <c r="A610" s="1"/>
      <c r="B610" s="2"/>
      <c r="C610" s="2"/>
      <c r="D610" s="2"/>
      <c r="E610" s="2"/>
      <c r="F610" s="2"/>
      <c r="G610" s="2"/>
      <c r="H610" s="2"/>
    </row>
    <row r="611" spans="1:8" x14ac:dyDescent="0.2">
      <c r="A611" s="1"/>
      <c r="B611" s="2"/>
      <c r="C611" s="2"/>
      <c r="D611" s="2"/>
      <c r="E611" s="2"/>
      <c r="F611" s="2"/>
      <c r="G611" s="2"/>
      <c r="H611" s="2"/>
    </row>
    <row r="612" spans="1:8" x14ac:dyDescent="0.2">
      <c r="A612" s="1"/>
      <c r="B612" s="2"/>
      <c r="C612" s="2"/>
      <c r="D612" s="2"/>
      <c r="E612" s="2"/>
      <c r="F612" s="2"/>
      <c r="G612" s="2"/>
      <c r="H612" s="2"/>
    </row>
    <row r="613" spans="1:8" x14ac:dyDescent="0.2">
      <c r="A613" s="1"/>
      <c r="B613" s="2"/>
      <c r="C613" s="2"/>
      <c r="D613" s="2"/>
      <c r="E613" s="2"/>
      <c r="F613" s="2"/>
      <c r="G613" s="2"/>
      <c r="H613" s="2"/>
    </row>
    <row r="614" spans="1:8" x14ac:dyDescent="0.2">
      <c r="A614" s="1"/>
      <c r="B614" s="2"/>
      <c r="C614" s="2"/>
      <c r="D614" s="2"/>
      <c r="E614" s="2"/>
      <c r="F614" s="2"/>
      <c r="G614" s="2"/>
      <c r="H614" s="2"/>
    </row>
    <row r="615" spans="1:8" x14ac:dyDescent="0.2">
      <c r="A615" s="1"/>
      <c r="B615" s="2"/>
      <c r="C615" s="2"/>
      <c r="D615" s="2"/>
      <c r="E615" s="2"/>
      <c r="F615" s="2"/>
      <c r="G615" s="2"/>
      <c r="H615" s="2"/>
    </row>
    <row r="616" spans="1:8" x14ac:dyDescent="0.2">
      <c r="A616" s="1"/>
      <c r="B616" s="2"/>
      <c r="C616" s="2"/>
      <c r="D616" s="2"/>
      <c r="E616" s="2"/>
      <c r="F616" s="2"/>
      <c r="G616" s="2"/>
      <c r="H616" s="2"/>
    </row>
    <row r="617" spans="1:8" x14ac:dyDescent="0.2">
      <c r="A617" s="1"/>
      <c r="B617" s="2"/>
      <c r="C617" s="2"/>
      <c r="D617" s="2"/>
      <c r="E617" s="2"/>
      <c r="F617" s="2"/>
      <c r="G617" s="2"/>
      <c r="H617" s="2"/>
    </row>
    <row r="618" spans="1:8" x14ac:dyDescent="0.2">
      <c r="A618" s="1"/>
      <c r="B618" s="2"/>
      <c r="C618" s="2"/>
      <c r="D618" s="2"/>
      <c r="E618" s="2"/>
      <c r="F618" s="2"/>
      <c r="G618" s="2"/>
      <c r="H618" s="2"/>
    </row>
    <row r="619" spans="1:8" x14ac:dyDescent="0.2">
      <c r="A619" s="1"/>
      <c r="B619" s="2"/>
      <c r="C619" s="2"/>
      <c r="D619" s="2"/>
      <c r="E619" s="2"/>
      <c r="F619" s="2"/>
      <c r="G619" s="2"/>
      <c r="H619" s="2"/>
    </row>
    <row r="620" spans="1:8" x14ac:dyDescent="0.2">
      <c r="A620" s="1"/>
      <c r="B620" s="2"/>
      <c r="C620" s="2"/>
      <c r="D620" s="2"/>
      <c r="E620" s="2"/>
      <c r="F620" s="2"/>
      <c r="G620" s="2"/>
      <c r="H620" s="2"/>
    </row>
    <row r="621" spans="1:8" x14ac:dyDescent="0.2">
      <c r="A621" s="1"/>
      <c r="B621" s="2"/>
      <c r="C621" s="2"/>
      <c r="D621" s="2"/>
      <c r="E621" s="2"/>
      <c r="F621" s="2"/>
      <c r="G621" s="2"/>
      <c r="H621" s="2"/>
    </row>
    <row r="622" spans="1:8" x14ac:dyDescent="0.2">
      <c r="A622" s="1"/>
      <c r="B622" s="2"/>
      <c r="C622" s="2"/>
      <c r="D622" s="2"/>
      <c r="E622" s="2"/>
      <c r="F622" s="2"/>
      <c r="G622" s="2"/>
      <c r="H622" s="2"/>
    </row>
    <row r="623" spans="1:8" x14ac:dyDescent="0.2">
      <c r="A623" s="1"/>
      <c r="B623" s="2"/>
      <c r="C623" s="2"/>
      <c r="D623" s="2"/>
      <c r="E623" s="2"/>
      <c r="F623" s="2"/>
      <c r="G623" s="2"/>
      <c r="H623" s="2"/>
    </row>
    <row r="624" spans="1:8" x14ac:dyDescent="0.2">
      <c r="A624" s="1"/>
      <c r="B624" s="2"/>
      <c r="C624" s="2"/>
      <c r="D624" s="2"/>
      <c r="E624" s="2"/>
      <c r="F624" s="2"/>
      <c r="G624" s="2"/>
      <c r="H624" s="2"/>
    </row>
    <row r="625" spans="1:8" x14ac:dyDescent="0.2">
      <c r="A625" s="1"/>
      <c r="B625" s="2"/>
      <c r="C625" s="2"/>
      <c r="D625" s="2"/>
      <c r="E625" s="2"/>
      <c r="F625" s="2"/>
      <c r="G625" s="2"/>
      <c r="H625" s="2"/>
    </row>
    <row r="626" spans="1:8" x14ac:dyDescent="0.2">
      <c r="A626" s="1"/>
      <c r="B626" s="2"/>
      <c r="C626" s="2"/>
      <c r="D626" s="2"/>
      <c r="E626" s="2"/>
      <c r="F626" s="2"/>
      <c r="G626" s="2"/>
      <c r="H626" s="2"/>
    </row>
    <row r="627" spans="1:8" x14ac:dyDescent="0.2">
      <c r="A627" s="1"/>
      <c r="B627" s="2"/>
      <c r="C627" s="2"/>
      <c r="D627" s="2"/>
      <c r="E627" s="2"/>
      <c r="F627" s="2"/>
      <c r="G627" s="2"/>
      <c r="H627" s="2"/>
    </row>
    <row r="628" spans="1:8" x14ac:dyDescent="0.2">
      <c r="A628" s="1"/>
      <c r="B628" s="2"/>
      <c r="C628" s="2"/>
      <c r="D628" s="2"/>
      <c r="E628" s="2"/>
      <c r="F628" s="2"/>
      <c r="G628" s="2"/>
      <c r="H628" s="2"/>
    </row>
    <row r="629" spans="1:8" x14ac:dyDescent="0.2">
      <c r="A629" s="1"/>
      <c r="B629" s="2"/>
      <c r="C629" s="2"/>
      <c r="D629" s="2"/>
      <c r="E629" s="2"/>
      <c r="F629" s="2"/>
      <c r="G629" s="2"/>
      <c r="H629" s="2"/>
    </row>
    <row r="630" spans="1:8" x14ac:dyDescent="0.2">
      <c r="A630" s="1"/>
      <c r="B630" s="2"/>
      <c r="C630" s="2"/>
      <c r="D630" s="2"/>
      <c r="E630" s="2"/>
      <c r="F630" s="2"/>
      <c r="G630" s="2"/>
      <c r="H630" s="2"/>
    </row>
    <row r="631" spans="1:8" x14ac:dyDescent="0.2">
      <c r="A631" s="1"/>
      <c r="B631" s="2"/>
      <c r="C631" s="2"/>
      <c r="D631" s="2"/>
      <c r="E631" s="2"/>
      <c r="F631" s="2"/>
      <c r="G631" s="2"/>
      <c r="H631" s="2"/>
    </row>
    <row r="632" spans="1:8" x14ac:dyDescent="0.2">
      <c r="A632" s="1"/>
      <c r="B632" s="2"/>
      <c r="C632" s="2"/>
      <c r="D632" s="2"/>
      <c r="E632" s="2"/>
      <c r="F632" s="2"/>
      <c r="G632" s="2"/>
      <c r="H632" s="2"/>
    </row>
    <row r="633" spans="1:8" x14ac:dyDescent="0.2">
      <c r="A633" s="1"/>
      <c r="B633" s="2"/>
      <c r="C633" s="2"/>
      <c r="D633" s="2"/>
      <c r="E633" s="2"/>
      <c r="F633" s="2"/>
      <c r="G633" s="2"/>
      <c r="H633" s="2"/>
    </row>
    <row r="634" spans="1:8" x14ac:dyDescent="0.2">
      <c r="A634" s="1"/>
      <c r="B634" s="2"/>
      <c r="C634" s="2"/>
      <c r="D634" s="2"/>
      <c r="E634" s="2"/>
      <c r="F634" s="2"/>
      <c r="G634" s="2"/>
      <c r="H634" s="2"/>
    </row>
    <row r="635" spans="1:8" x14ac:dyDescent="0.2">
      <c r="A635" s="1"/>
      <c r="B635" s="2"/>
      <c r="C635" s="2"/>
      <c r="D635" s="2"/>
      <c r="E635" s="2"/>
      <c r="F635" s="2"/>
      <c r="G635" s="2"/>
      <c r="H635" s="2"/>
    </row>
    <row r="636" spans="1:8" x14ac:dyDescent="0.2">
      <c r="A636" s="1"/>
      <c r="B636" s="2"/>
      <c r="C636" s="2"/>
      <c r="D636" s="2"/>
      <c r="E636" s="2"/>
      <c r="F636" s="2"/>
      <c r="G636" s="2"/>
      <c r="H636" s="2"/>
    </row>
    <row r="637" spans="1:8" x14ac:dyDescent="0.2">
      <c r="A637" s="1"/>
      <c r="B637" s="2"/>
      <c r="C637" s="2"/>
      <c r="D637" s="2"/>
      <c r="E637" s="2"/>
      <c r="F637" s="2"/>
      <c r="G637" s="2"/>
      <c r="H637" s="2"/>
    </row>
    <row r="638" spans="1:8" x14ac:dyDescent="0.2">
      <c r="A638" s="1"/>
      <c r="B638" s="2"/>
      <c r="C638" s="2"/>
      <c r="D638" s="2"/>
      <c r="E638" s="2"/>
      <c r="F638" s="2"/>
      <c r="G638" s="2"/>
      <c r="H638" s="2"/>
    </row>
    <row r="639" spans="1:8" x14ac:dyDescent="0.2">
      <c r="A639" s="1"/>
      <c r="B639" s="2"/>
      <c r="C639" s="2"/>
      <c r="D639" s="2"/>
      <c r="E639" s="2"/>
      <c r="F639" s="2"/>
      <c r="G639" s="2"/>
      <c r="H639" s="2"/>
    </row>
    <row r="640" spans="1:8" x14ac:dyDescent="0.2">
      <c r="A640" s="1"/>
      <c r="B640" s="2"/>
      <c r="C640" s="2"/>
      <c r="D640" s="2"/>
      <c r="E640" s="2"/>
      <c r="F640" s="2"/>
      <c r="G640" s="2"/>
      <c r="H640" s="2"/>
    </row>
    <row r="641" spans="1:8" x14ac:dyDescent="0.2">
      <c r="A641" s="1"/>
      <c r="B641" s="2"/>
      <c r="C641" s="2"/>
      <c r="D641" s="2"/>
      <c r="E641" s="2"/>
      <c r="F641" s="2"/>
      <c r="G641" s="2"/>
      <c r="H641" s="2"/>
    </row>
    <row r="642" spans="1:8" x14ac:dyDescent="0.2">
      <c r="A642" s="1"/>
      <c r="B642" s="2"/>
      <c r="C642" s="2"/>
      <c r="D642" s="2"/>
      <c r="E642" s="2"/>
      <c r="F642" s="2"/>
      <c r="G642" s="2"/>
      <c r="H642" s="2"/>
    </row>
    <row r="643" spans="1:8" x14ac:dyDescent="0.2">
      <c r="A643" s="1"/>
      <c r="B643" s="2"/>
      <c r="C643" s="2"/>
      <c r="D643" s="2"/>
      <c r="E643" s="2"/>
      <c r="F643" s="2"/>
      <c r="G643" s="2"/>
      <c r="H643" s="2"/>
    </row>
    <row r="644" spans="1:8" x14ac:dyDescent="0.2">
      <c r="A644" s="1"/>
      <c r="B644" s="2"/>
      <c r="C644" s="2"/>
      <c r="D644" s="2"/>
      <c r="E644" s="2"/>
      <c r="F644" s="2"/>
      <c r="G644" s="2"/>
      <c r="H644" s="2"/>
    </row>
    <row r="645" spans="1:8" x14ac:dyDescent="0.2">
      <c r="A645" s="1"/>
      <c r="B645" s="2"/>
      <c r="C645" s="2"/>
      <c r="D645" s="2"/>
      <c r="E645" s="2"/>
      <c r="F645" s="2"/>
      <c r="G645" s="2"/>
      <c r="H645" s="2"/>
    </row>
    <row r="646" spans="1:8" x14ac:dyDescent="0.2">
      <c r="A646" s="1"/>
      <c r="B646" s="2"/>
      <c r="C646" s="2"/>
      <c r="D646" s="2"/>
      <c r="E646" s="2"/>
      <c r="F646" s="2"/>
      <c r="G646" s="2"/>
      <c r="H646" s="2"/>
    </row>
    <row r="647" spans="1:8" x14ac:dyDescent="0.2">
      <c r="A647" s="1"/>
      <c r="B647" s="2"/>
      <c r="C647" s="2"/>
      <c r="D647" s="2"/>
      <c r="E647" s="2"/>
      <c r="F647" s="2"/>
      <c r="G647" s="2"/>
      <c r="H647" s="2"/>
    </row>
    <row r="648" spans="1:8" x14ac:dyDescent="0.2">
      <c r="A648" s="1"/>
      <c r="B648" s="2"/>
      <c r="C648" s="2"/>
      <c r="D648" s="2"/>
      <c r="E648" s="2"/>
      <c r="F648" s="2"/>
      <c r="G648" s="2"/>
      <c r="H648" s="2"/>
    </row>
    <row r="649" spans="1:8" x14ac:dyDescent="0.2">
      <c r="A649" s="1"/>
      <c r="B649" s="2"/>
      <c r="C649" s="2"/>
      <c r="D649" s="2"/>
      <c r="E649" s="2"/>
      <c r="F649" s="2"/>
      <c r="G649" s="2"/>
      <c r="H649" s="2"/>
    </row>
    <row r="650" spans="1:8" x14ac:dyDescent="0.2">
      <c r="A650" s="1"/>
      <c r="B650" s="2"/>
      <c r="C650" s="2"/>
      <c r="D650" s="2"/>
      <c r="E650" s="2"/>
      <c r="F650" s="2"/>
      <c r="G650" s="2"/>
      <c r="H650" s="2"/>
    </row>
    <row r="651" spans="1:8" x14ac:dyDescent="0.2">
      <c r="A651" s="1"/>
      <c r="B651" s="2"/>
      <c r="C651" s="2"/>
      <c r="D651" s="2"/>
      <c r="E651" s="2"/>
      <c r="F651" s="2"/>
      <c r="G651" s="2"/>
      <c r="H651" s="2"/>
    </row>
    <row r="652" spans="1:8" x14ac:dyDescent="0.2">
      <c r="A652" s="1"/>
      <c r="B652" s="2"/>
      <c r="C652" s="2"/>
      <c r="D652" s="2"/>
      <c r="E652" s="2"/>
      <c r="F652" s="2"/>
      <c r="G652" s="2"/>
      <c r="H652" s="2"/>
    </row>
    <row r="653" spans="1:8" x14ac:dyDescent="0.2">
      <c r="A653" s="1"/>
      <c r="B653" s="2"/>
      <c r="C653" s="2"/>
      <c r="D653" s="2"/>
      <c r="E653" s="2"/>
      <c r="F653" s="2"/>
      <c r="G653" s="2"/>
      <c r="H653" s="2"/>
    </row>
    <row r="654" spans="1:8" x14ac:dyDescent="0.2">
      <c r="A654" s="1"/>
      <c r="B654" s="2"/>
      <c r="C654" s="2"/>
      <c r="D654" s="2"/>
      <c r="E654" s="2"/>
      <c r="F654" s="2"/>
      <c r="G654" s="2"/>
      <c r="H654" s="2"/>
    </row>
    <row r="655" spans="1:8" x14ac:dyDescent="0.2">
      <c r="A655" s="1"/>
      <c r="B655" s="2"/>
      <c r="C655" s="2"/>
      <c r="D655" s="2"/>
      <c r="E655" s="2"/>
      <c r="F655" s="2"/>
      <c r="G655" s="2"/>
      <c r="H655" s="2"/>
    </row>
    <row r="656" spans="1:8" x14ac:dyDescent="0.2">
      <c r="A656" s="1"/>
      <c r="B656" s="2"/>
      <c r="C656" s="2"/>
      <c r="D656" s="2"/>
      <c r="E656" s="2"/>
      <c r="F656" s="2"/>
      <c r="G656" s="2"/>
      <c r="H656" s="2"/>
    </row>
    <row r="657" spans="1:8" x14ac:dyDescent="0.2">
      <c r="A657" s="1"/>
      <c r="B657" s="2"/>
      <c r="C657" s="2"/>
      <c r="D657" s="2"/>
      <c r="E657" s="2"/>
      <c r="F657" s="2"/>
      <c r="G657" s="2"/>
      <c r="H657" s="2"/>
    </row>
    <row r="658" spans="1:8" x14ac:dyDescent="0.2">
      <c r="A658" s="1"/>
      <c r="B658" s="2"/>
      <c r="C658" s="2"/>
      <c r="D658" s="2"/>
      <c r="E658" s="2"/>
      <c r="F658" s="2"/>
      <c r="G658" s="2"/>
      <c r="H658" s="2"/>
    </row>
    <row r="659" spans="1:8" x14ac:dyDescent="0.2">
      <c r="A659" s="1"/>
      <c r="B659" s="2"/>
      <c r="C659" s="2"/>
      <c r="D659" s="2"/>
      <c r="E659" s="2"/>
      <c r="F659" s="2"/>
      <c r="G659" s="2"/>
      <c r="H659" s="2"/>
    </row>
    <row r="660" spans="1:8" x14ac:dyDescent="0.2">
      <c r="A660" s="1"/>
      <c r="B660" s="2"/>
      <c r="C660" s="2"/>
      <c r="D660" s="2"/>
      <c r="E660" s="2"/>
      <c r="F660" s="2"/>
      <c r="G660" s="2"/>
      <c r="H660" s="2"/>
    </row>
    <row r="661" spans="1:8" x14ac:dyDescent="0.2">
      <c r="A661" s="1"/>
      <c r="B661" s="2"/>
      <c r="C661" s="2"/>
      <c r="D661" s="2"/>
      <c r="E661" s="2"/>
      <c r="F661" s="2"/>
      <c r="G661" s="2"/>
      <c r="H661" s="2"/>
    </row>
    <row r="662" spans="1:8" x14ac:dyDescent="0.2">
      <c r="A662" s="1"/>
      <c r="B662" s="2"/>
      <c r="C662" s="2"/>
      <c r="D662" s="2"/>
      <c r="E662" s="2"/>
      <c r="F662" s="2"/>
      <c r="G662" s="2"/>
      <c r="H662" s="2"/>
    </row>
    <row r="663" spans="1:8" x14ac:dyDescent="0.2">
      <c r="A663" s="1"/>
      <c r="B663" s="2"/>
      <c r="C663" s="2"/>
      <c r="D663" s="2"/>
      <c r="E663" s="2"/>
      <c r="F663" s="2"/>
      <c r="G663" s="2"/>
      <c r="H663" s="2"/>
    </row>
    <row r="664" spans="1:8" x14ac:dyDescent="0.2">
      <c r="A664" s="1"/>
      <c r="B664" s="2"/>
      <c r="C664" s="2"/>
      <c r="D664" s="2"/>
      <c r="E664" s="2"/>
      <c r="F664" s="2"/>
      <c r="G664" s="2"/>
      <c r="H664" s="2"/>
    </row>
    <row r="665" spans="1:8" x14ac:dyDescent="0.2">
      <c r="A665" s="1"/>
      <c r="B665" s="2"/>
      <c r="C665" s="2"/>
      <c r="D665" s="2"/>
      <c r="E665" s="2"/>
      <c r="F665" s="2"/>
      <c r="G665" s="2"/>
      <c r="H665" s="2"/>
    </row>
    <row r="666" spans="1:8" x14ac:dyDescent="0.2">
      <c r="A666" s="1"/>
      <c r="B666" s="2"/>
      <c r="C666" s="2"/>
      <c r="D666" s="2"/>
      <c r="E666" s="2"/>
      <c r="F666" s="2"/>
      <c r="G666" s="2"/>
      <c r="H666" s="2"/>
    </row>
    <row r="667" spans="1:8" x14ac:dyDescent="0.2">
      <c r="A667" s="1"/>
      <c r="B667" s="2"/>
      <c r="C667" s="2"/>
      <c r="D667" s="2"/>
      <c r="E667" s="2"/>
      <c r="F667" s="2"/>
      <c r="G667" s="2"/>
      <c r="H667" s="2"/>
    </row>
    <row r="668" spans="1:8" x14ac:dyDescent="0.2">
      <c r="A668" s="1"/>
      <c r="B668" s="2"/>
      <c r="C668" s="2"/>
      <c r="D668" s="2"/>
      <c r="E668" s="2"/>
      <c r="F668" s="2"/>
      <c r="G668" s="2"/>
      <c r="H668" s="2"/>
    </row>
    <row r="669" spans="1:8" x14ac:dyDescent="0.2">
      <c r="A669" s="1"/>
      <c r="B669" s="2"/>
      <c r="C669" s="2"/>
      <c r="D669" s="2"/>
      <c r="E669" s="2"/>
      <c r="F669" s="2"/>
      <c r="G669" s="2"/>
      <c r="H669" s="2"/>
    </row>
    <row r="670" spans="1:8" x14ac:dyDescent="0.2">
      <c r="A670" s="1"/>
      <c r="B670" s="2"/>
      <c r="C670" s="2"/>
      <c r="D670" s="2"/>
      <c r="E670" s="2"/>
      <c r="F670" s="2"/>
      <c r="G670" s="2"/>
      <c r="H670" s="2"/>
    </row>
    <row r="671" spans="1:8" x14ac:dyDescent="0.2">
      <c r="A671" s="1"/>
      <c r="B671" s="2"/>
      <c r="C671" s="2"/>
      <c r="D671" s="2"/>
      <c r="E671" s="2"/>
      <c r="F671" s="2"/>
      <c r="G671" s="2"/>
      <c r="H671" s="2"/>
    </row>
    <row r="672" spans="1:8" x14ac:dyDescent="0.2">
      <c r="A672" s="1"/>
      <c r="B672" s="2"/>
      <c r="C672" s="2"/>
      <c r="D672" s="2"/>
      <c r="E672" s="2"/>
      <c r="F672" s="2"/>
      <c r="G672" s="2"/>
      <c r="H672" s="2"/>
    </row>
    <row r="673" spans="1:8" x14ac:dyDescent="0.2">
      <c r="A673" s="1"/>
      <c r="B673" s="2"/>
      <c r="C673" s="2"/>
      <c r="D673" s="2"/>
      <c r="E673" s="2"/>
      <c r="F673" s="2"/>
      <c r="G673" s="2"/>
      <c r="H673" s="2"/>
    </row>
    <row r="674" spans="1:8" x14ac:dyDescent="0.2">
      <c r="A674" s="1"/>
      <c r="B674" s="2"/>
      <c r="C674" s="2"/>
      <c r="D674" s="2"/>
      <c r="E674" s="2"/>
      <c r="F674" s="2"/>
      <c r="G674" s="2"/>
      <c r="H674" s="2"/>
    </row>
    <row r="675" spans="1:8" x14ac:dyDescent="0.2">
      <c r="A675" s="1"/>
      <c r="B675" s="2"/>
      <c r="C675" s="2"/>
      <c r="D675" s="2"/>
      <c r="E675" s="2"/>
      <c r="F675" s="2"/>
      <c r="G675" s="2"/>
      <c r="H675" s="2"/>
    </row>
    <row r="676" spans="1:8" x14ac:dyDescent="0.2">
      <c r="A676" s="1"/>
      <c r="B676" s="2"/>
      <c r="C676" s="2"/>
      <c r="D676" s="2"/>
      <c r="E676" s="2"/>
      <c r="F676" s="2"/>
      <c r="G676" s="2"/>
      <c r="H676" s="2"/>
    </row>
    <row r="677" spans="1:8" x14ac:dyDescent="0.2">
      <c r="A677" s="1"/>
      <c r="B677" s="2"/>
      <c r="C677" s="2"/>
      <c r="D677" s="2"/>
      <c r="E677" s="2"/>
      <c r="F677" s="2"/>
      <c r="G677" s="2"/>
      <c r="H677" s="2"/>
    </row>
    <row r="678" spans="1:8" x14ac:dyDescent="0.2">
      <c r="A678" s="1"/>
      <c r="B678" s="2"/>
      <c r="C678" s="2"/>
      <c r="D678" s="2"/>
      <c r="E678" s="2"/>
      <c r="F678" s="2"/>
      <c r="G678" s="2"/>
      <c r="H678" s="2"/>
    </row>
    <row r="679" spans="1:8" x14ac:dyDescent="0.2">
      <c r="A679" s="1"/>
      <c r="B679" s="2"/>
      <c r="C679" s="2"/>
      <c r="D679" s="2"/>
      <c r="E679" s="2"/>
      <c r="F679" s="2"/>
      <c r="G679" s="2"/>
      <c r="H679" s="2"/>
    </row>
    <row r="680" spans="1:8" x14ac:dyDescent="0.2">
      <c r="A680" s="1"/>
      <c r="B680" s="2"/>
      <c r="C680" s="2"/>
      <c r="D680" s="2"/>
      <c r="E680" s="2"/>
      <c r="F680" s="2"/>
      <c r="G680" s="2"/>
      <c r="H680" s="2"/>
    </row>
    <row r="681" spans="1:8" x14ac:dyDescent="0.2">
      <c r="A681" s="1"/>
      <c r="B681" s="2"/>
      <c r="C681" s="2"/>
      <c r="D681" s="2"/>
      <c r="E681" s="2"/>
      <c r="F681" s="2"/>
      <c r="G681" s="2"/>
      <c r="H681" s="2"/>
    </row>
    <row r="682" spans="1:8" x14ac:dyDescent="0.2">
      <c r="A682" s="1"/>
      <c r="B682" s="2"/>
      <c r="C682" s="2"/>
      <c r="D682" s="2"/>
      <c r="E682" s="2"/>
      <c r="F682" s="2"/>
      <c r="G682" s="2"/>
      <c r="H682" s="2"/>
    </row>
    <row r="683" spans="1:8" x14ac:dyDescent="0.2">
      <c r="A683" s="1"/>
      <c r="B683" s="2"/>
      <c r="C683" s="2"/>
      <c r="D683" s="2"/>
      <c r="E683" s="2"/>
      <c r="F683" s="2"/>
      <c r="G683" s="2"/>
      <c r="H683" s="2"/>
    </row>
    <row r="684" spans="1:8" x14ac:dyDescent="0.2">
      <c r="A684" s="1"/>
      <c r="B684" s="2"/>
      <c r="C684" s="2"/>
      <c r="D684" s="2"/>
      <c r="E684" s="2"/>
      <c r="F684" s="2"/>
      <c r="G684" s="2"/>
      <c r="H684" s="2"/>
    </row>
    <row r="685" spans="1:8" x14ac:dyDescent="0.2">
      <c r="A685" s="1"/>
      <c r="B685" s="2"/>
      <c r="C685" s="2"/>
      <c r="D685" s="2"/>
      <c r="E685" s="2"/>
      <c r="F685" s="2"/>
      <c r="G685" s="2"/>
      <c r="H685" s="2"/>
    </row>
    <row r="686" spans="1:8" x14ac:dyDescent="0.2">
      <c r="A686" s="1"/>
      <c r="B686" s="2"/>
      <c r="C686" s="2"/>
      <c r="D686" s="2"/>
      <c r="E686" s="2"/>
      <c r="F686" s="2"/>
      <c r="G686" s="2"/>
      <c r="H686" s="2"/>
    </row>
    <row r="687" spans="1:8" x14ac:dyDescent="0.2">
      <c r="A687" s="1"/>
      <c r="B687" s="2"/>
      <c r="C687" s="2"/>
      <c r="D687" s="2"/>
      <c r="E687" s="2"/>
      <c r="F687" s="2"/>
      <c r="G687" s="2"/>
      <c r="H687" s="2"/>
    </row>
    <row r="688" spans="1:8" x14ac:dyDescent="0.2">
      <c r="A688" s="1"/>
      <c r="B688" s="2"/>
      <c r="C688" s="2"/>
      <c r="D688" s="2"/>
      <c r="E688" s="2"/>
      <c r="F688" s="2"/>
      <c r="G688" s="2"/>
      <c r="H688" s="2"/>
    </row>
    <row r="689" spans="1:8" x14ac:dyDescent="0.2">
      <c r="A689" s="1"/>
      <c r="B689" s="2"/>
      <c r="C689" s="2"/>
      <c r="D689" s="2"/>
      <c r="E689" s="2"/>
      <c r="F689" s="2"/>
      <c r="G689" s="2"/>
      <c r="H689" s="2"/>
    </row>
    <row r="690" spans="1:8" x14ac:dyDescent="0.2">
      <c r="A690" s="1"/>
      <c r="B690" s="2"/>
      <c r="C690" s="2"/>
      <c r="D690" s="2"/>
      <c r="E690" s="2"/>
      <c r="F690" s="2"/>
      <c r="G690" s="2"/>
      <c r="H690" s="2"/>
    </row>
    <row r="691" spans="1:8" x14ac:dyDescent="0.2">
      <c r="A691" s="1"/>
      <c r="B691" s="2"/>
      <c r="C691" s="2"/>
      <c r="D691" s="2"/>
      <c r="E691" s="2"/>
      <c r="F691" s="2"/>
      <c r="G691" s="2"/>
      <c r="H691" s="2"/>
    </row>
    <row r="692" spans="1:8" x14ac:dyDescent="0.2">
      <c r="A692" s="1"/>
      <c r="B692" s="2"/>
      <c r="C692" s="2"/>
      <c r="D692" s="2"/>
      <c r="E692" s="2"/>
      <c r="F692" s="2"/>
      <c r="G692" s="2"/>
      <c r="H692" s="2"/>
    </row>
    <row r="693" spans="1:8" x14ac:dyDescent="0.2">
      <c r="A693" s="1"/>
      <c r="B693" s="2"/>
      <c r="C693" s="2"/>
      <c r="D693" s="2"/>
      <c r="E693" s="2"/>
      <c r="F693" s="2"/>
      <c r="G693" s="2"/>
      <c r="H693" s="2"/>
    </row>
    <row r="694" spans="1:8" x14ac:dyDescent="0.2">
      <c r="A694" s="1"/>
      <c r="B694" s="2"/>
      <c r="C694" s="2"/>
      <c r="D694" s="2"/>
      <c r="E694" s="2"/>
      <c r="F694" s="2"/>
      <c r="G694" s="2"/>
      <c r="H694" s="2"/>
    </row>
    <row r="695" spans="1:8" x14ac:dyDescent="0.2">
      <c r="A695" s="1"/>
      <c r="B695" s="2"/>
      <c r="C695" s="2"/>
      <c r="D695" s="2"/>
      <c r="E695" s="2"/>
      <c r="F695" s="2"/>
      <c r="G695" s="2"/>
      <c r="H695" s="2"/>
    </row>
    <row r="696" spans="1:8" x14ac:dyDescent="0.2">
      <c r="A696" s="1"/>
      <c r="B696" s="2"/>
      <c r="C696" s="2"/>
      <c r="D696" s="2"/>
      <c r="E696" s="2"/>
      <c r="F696" s="2"/>
      <c r="G696" s="2"/>
      <c r="H696" s="2"/>
    </row>
    <row r="697" spans="1:8" x14ac:dyDescent="0.2">
      <c r="A697" s="1"/>
      <c r="B697" s="2"/>
      <c r="C697" s="2"/>
      <c r="D697" s="2"/>
      <c r="E697" s="2"/>
      <c r="F697" s="2"/>
      <c r="G697" s="2"/>
      <c r="H697" s="2"/>
    </row>
    <row r="698" spans="1:8" x14ac:dyDescent="0.2">
      <c r="A698" s="1"/>
      <c r="B698" s="2"/>
      <c r="C698" s="2"/>
      <c r="D698" s="2"/>
      <c r="E698" s="2"/>
      <c r="F698" s="2"/>
      <c r="G698" s="2"/>
      <c r="H698" s="2"/>
    </row>
    <row r="699" spans="1:8" x14ac:dyDescent="0.2">
      <c r="A699" s="1"/>
      <c r="B699" s="2"/>
      <c r="C699" s="2"/>
      <c r="D699" s="2"/>
      <c r="E699" s="2"/>
      <c r="F699" s="2"/>
      <c r="G699" s="2"/>
      <c r="H699" s="2"/>
    </row>
    <row r="700" spans="1:8" x14ac:dyDescent="0.2">
      <c r="A700" s="1"/>
      <c r="B700" s="2"/>
      <c r="C700" s="2"/>
      <c r="D700" s="2"/>
      <c r="E700" s="2"/>
      <c r="F700" s="2"/>
      <c r="G700" s="2"/>
      <c r="H700" s="2"/>
    </row>
    <row r="701" spans="1:8" x14ac:dyDescent="0.2">
      <c r="A701" s="1"/>
      <c r="B701" s="2"/>
      <c r="C701" s="2"/>
      <c r="D701" s="2"/>
      <c r="E701" s="2"/>
      <c r="F701" s="2"/>
      <c r="G701" s="2"/>
      <c r="H701" s="2"/>
    </row>
    <row r="702" spans="1:8" x14ac:dyDescent="0.2">
      <c r="A702" s="1"/>
      <c r="B702" s="2"/>
      <c r="C702" s="2"/>
      <c r="D702" s="2"/>
      <c r="E702" s="2"/>
      <c r="F702" s="2"/>
      <c r="G702" s="2"/>
      <c r="H702" s="2"/>
    </row>
    <row r="703" spans="1:8" x14ac:dyDescent="0.2">
      <c r="A703" s="1"/>
      <c r="B703" s="2"/>
      <c r="C703" s="2"/>
      <c r="D703" s="2"/>
      <c r="E703" s="2"/>
      <c r="F703" s="2"/>
      <c r="G703" s="2"/>
      <c r="H703" s="2"/>
    </row>
    <row r="704" spans="1:8" x14ac:dyDescent="0.2">
      <c r="A704" s="1"/>
      <c r="B704" s="2"/>
      <c r="C704" s="2"/>
      <c r="D704" s="2"/>
      <c r="E704" s="2"/>
      <c r="F704" s="2"/>
      <c r="G704" s="2"/>
      <c r="H704" s="2"/>
    </row>
    <row r="705" spans="1:8" x14ac:dyDescent="0.2">
      <c r="A705" s="1"/>
      <c r="B705" s="2"/>
      <c r="C705" s="2"/>
      <c r="D705" s="2"/>
      <c r="E705" s="2"/>
      <c r="F705" s="2"/>
      <c r="G705" s="2"/>
      <c r="H705" s="2"/>
    </row>
    <row r="706" spans="1:8" x14ac:dyDescent="0.2">
      <c r="A706" s="1"/>
      <c r="B706" s="2"/>
      <c r="C706" s="2"/>
      <c r="D706" s="2"/>
      <c r="E706" s="2"/>
      <c r="F706" s="2"/>
      <c r="G706" s="2"/>
      <c r="H706" s="2"/>
    </row>
    <row r="707" spans="1:8" x14ac:dyDescent="0.2">
      <c r="A707" s="1"/>
      <c r="B707" s="2"/>
      <c r="C707" s="2"/>
      <c r="D707" s="2"/>
      <c r="E707" s="2"/>
      <c r="F707" s="2"/>
      <c r="G707" s="2"/>
      <c r="H707" s="2"/>
    </row>
    <row r="708" spans="1:8" x14ac:dyDescent="0.2">
      <c r="A708" s="1"/>
      <c r="B708" s="2"/>
      <c r="C708" s="2"/>
      <c r="D708" s="2"/>
      <c r="E708" s="2"/>
      <c r="F708" s="2"/>
      <c r="G708" s="2"/>
      <c r="H708" s="2"/>
    </row>
    <row r="709" spans="1:8" x14ac:dyDescent="0.2">
      <c r="A709" s="1"/>
      <c r="B709" s="2"/>
      <c r="C709" s="2"/>
      <c r="D709" s="2"/>
      <c r="E709" s="2"/>
      <c r="F709" s="2"/>
      <c r="G709" s="2"/>
      <c r="H709" s="2"/>
    </row>
    <row r="710" spans="1:8" x14ac:dyDescent="0.2">
      <c r="A710" s="1"/>
      <c r="B710" s="2"/>
      <c r="C710" s="2"/>
      <c r="D710" s="2"/>
      <c r="E710" s="2"/>
      <c r="F710" s="2"/>
      <c r="G710" s="2"/>
      <c r="H710" s="2"/>
    </row>
    <row r="711" spans="1:8" x14ac:dyDescent="0.2">
      <c r="A711" s="1"/>
      <c r="B711" s="2"/>
      <c r="C711" s="2"/>
      <c r="D711" s="2"/>
      <c r="E711" s="2"/>
      <c r="F711" s="2"/>
      <c r="G711" s="2"/>
      <c r="H711" s="2"/>
    </row>
    <row r="712" spans="1:8" x14ac:dyDescent="0.2">
      <c r="A712" s="1"/>
      <c r="B712" s="2"/>
      <c r="C712" s="2"/>
      <c r="D712" s="2"/>
      <c r="E712" s="2"/>
      <c r="F712" s="2"/>
      <c r="G712" s="2"/>
      <c r="H712" s="2"/>
    </row>
    <row r="713" spans="1:8" x14ac:dyDescent="0.2">
      <c r="A713" s="1"/>
      <c r="B713" s="2"/>
      <c r="C713" s="2"/>
      <c r="D713" s="2"/>
      <c r="E713" s="2"/>
      <c r="F713" s="2"/>
      <c r="G713" s="2"/>
      <c r="H713" s="2"/>
    </row>
    <row r="714" spans="1:8" x14ac:dyDescent="0.2">
      <c r="A714" s="1"/>
      <c r="B714" s="2"/>
      <c r="C714" s="2"/>
      <c r="D714" s="2"/>
      <c r="E714" s="2"/>
      <c r="F714" s="2"/>
      <c r="G714" s="2"/>
      <c r="H714" s="2"/>
    </row>
    <row r="715" spans="1:8" x14ac:dyDescent="0.2">
      <c r="A715" s="1"/>
      <c r="B715" s="2"/>
      <c r="C715" s="2"/>
      <c r="D715" s="2"/>
      <c r="E715" s="2"/>
      <c r="F715" s="2"/>
      <c r="G715" s="2"/>
      <c r="H715" s="2"/>
    </row>
    <row r="716" spans="1:8" x14ac:dyDescent="0.2">
      <c r="A716" s="1"/>
      <c r="B716" s="2"/>
      <c r="C716" s="2"/>
      <c r="D716" s="2"/>
      <c r="E716" s="2"/>
      <c r="F716" s="2"/>
      <c r="G716" s="2"/>
      <c r="H716" s="2"/>
    </row>
    <row r="717" spans="1:8" x14ac:dyDescent="0.2">
      <c r="A717" s="1"/>
      <c r="B717" s="2"/>
      <c r="C717" s="2"/>
      <c r="D717" s="2"/>
      <c r="E717" s="2"/>
      <c r="F717" s="2"/>
      <c r="G717" s="2"/>
      <c r="H717" s="2"/>
    </row>
    <row r="718" spans="1:8" x14ac:dyDescent="0.2">
      <c r="A718" s="1"/>
      <c r="B718" s="2"/>
      <c r="C718" s="2"/>
      <c r="D718" s="2"/>
      <c r="E718" s="2"/>
      <c r="F718" s="2"/>
      <c r="G718" s="2"/>
      <c r="H718" s="2"/>
    </row>
    <row r="719" spans="1:8" x14ac:dyDescent="0.2">
      <c r="A719" s="1"/>
      <c r="B719" s="2"/>
      <c r="C719" s="2"/>
      <c r="D719" s="2"/>
      <c r="E719" s="2"/>
      <c r="F719" s="2"/>
      <c r="G719" s="2"/>
      <c r="H719" s="2"/>
    </row>
    <row r="720" spans="1:8" x14ac:dyDescent="0.2">
      <c r="A720" s="1"/>
      <c r="B720" s="2"/>
      <c r="C720" s="2"/>
      <c r="D720" s="2"/>
      <c r="E720" s="2"/>
      <c r="F720" s="2"/>
      <c r="G720" s="2"/>
      <c r="H720" s="2"/>
    </row>
    <row r="721" spans="1:8" x14ac:dyDescent="0.2">
      <c r="A721" s="1"/>
      <c r="B721" s="2"/>
      <c r="C721" s="2"/>
      <c r="D721" s="2"/>
      <c r="E721" s="2"/>
      <c r="F721" s="2"/>
      <c r="G721" s="2"/>
      <c r="H721" s="2"/>
    </row>
    <row r="722" spans="1:8" x14ac:dyDescent="0.2">
      <c r="A722" s="1"/>
      <c r="B722" s="2"/>
      <c r="C722" s="2"/>
      <c r="D722" s="2"/>
      <c r="E722" s="2"/>
      <c r="F722" s="2"/>
      <c r="G722" s="2"/>
      <c r="H722" s="2"/>
    </row>
    <row r="723" spans="1:8" x14ac:dyDescent="0.2">
      <c r="A723" s="1"/>
      <c r="B723" s="2"/>
      <c r="C723" s="2"/>
      <c r="D723" s="2"/>
      <c r="E723" s="2"/>
      <c r="F723" s="2"/>
      <c r="G723" s="2"/>
      <c r="H723" s="2"/>
    </row>
    <row r="724" spans="1:8" x14ac:dyDescent="0.2">
      <c r="A724" s="1"/>
      <c r="B724" s="2"/>
      <c r="C724" s="2"/>
      <c r="D724" s="2"/>
      <c r="E724" s="2"/>
      <c r="F724" s="2"/>
      <c r="G724" s="2"/>
      <c r="H724" s="2"/>
    </row>
    <row r="725" spans="1:8" x14ac:dyDescent="0.2">
      <c r="A725" s="1"/>
      <c r="B725" s="2"/>
      <c r="C725" s="2"/>
      <c r="D725" s="2"/>
      <c r="E725" s="2"/>
      <c r="F725" s="2"/>
      <c r="G725" s="2"/>
      <c r="H725" s="2"/>
    </row>
    <row r="726" spans="1:8" x14ac:dyDescent="0.2">
      <c r="A726" s="1"/>
      <c r="B726" s="2"/>
      <c r="C726" s="2"/>
      <c r="D726" s="2"/>
      <c r="E726" s="2"/>
      <c r="F726" s="2"/>
      <c r="G726" s="2"/>
      <c r="H726" s="2"/>
    </row>
    <row r="727" spans="1:8" x14ac:dyDescent="0.2">
      <c r="A727" s="1"/>
      <c r="B727" s="2"/>
      <c r="C727" s="2"/>
      <c r="D727" s="2"/>
      <c r="E727" s="2"/>
      <c r="F727" s="2"/>
      <c r="G727" s="2"/>
      <c r="H727" s="2"/>
    </row>
    <row r="728" spans="1:8" x14ac:dyDescent="0.2">
      <c r="A728" s="1"/>
      <c r="B728" s="2"/>
      <c r="C728" s="2"/>
      <c r="D728" s="2"/>
      <c r="E728" s="2"/>
      <c r="F728" s="2"/>
      <c r="G728" s="2"/>
      <c r="H728" s="2"/>
    </row>
    <row r="729" spans="1:8" x14ac:dyDescent="0.2">
      <c r="A729" s="1"/>
      <c r="B729" s="2"/>
      <c r="C729" s="2"/>
      <c r="D729" s="2"/>
      <c r="E729" s="2"/>
      <c r="F729" s="2"/>
      <c r="G729" s="2"/>
      <c r="H729" s="2"/>
    </row>
    <row r="730" spans="1:8" x14ac:dyDescent="0.2">
      <c r="A730" s="1"/>
      <c r="B730" s="2"/>
      <c r="C730" s="2"/>
      <c r="D730" s="2"/>
      <c r="E730" s="2"/>
      <c r="F730" s="2"/>
      <c r="G730" s="2"/>
      <c r="H730" s="2"/>
    </row>
    <row r="731" spans="1:8" x14ac:dyDescent="0.2">
      <c r="A731" s="1"/>
      <c r="B731" s="2"/>
      <c r="C731" s="2"/>
      <c r="D731" s="2"/>
      <c r="E731" s="2"/>
      <c r="F731" s="2"/>
      <c r="G731" s="2"/>
      <c r="H731" s="2"/>
    </row>
    <row r="732" spans="1:8" x14ac:dyDescent="0.2">
      <c r="A732" s="1"/>
      <c r="B732" s="2"/>
      <c r="C732" s="2"/>
      <c r="D732" s="2"/>
      <c r="E732" s="2"/>
      <c r="F732" s="2"/>
      <c r="G732" s="2"/>
      <c r="H732" s="2"/>
    </row>
    <row r="733" spans="1:8" x14ac:dyDescent="0.2">
      <c r="A733" s="1"/>
      <c r="B733" s="2"/>
      <c r="C733" s="2"/>
      <c r="D733" s="2"/>
      <c r="E733" s="2"/>
      <c r="F733" s="2"/>
      <c r="G733" s="2"/>
      <c r="H733" s="2"/>
    </row>
    <row r="734" spans="1:8" x14ac:dyDescent="0.2">
      <c r="A734" s="1"/>
      <c r="B734" s="2"/>
      <c r="C734" s="2"/>
      <c r="D734" s="2"/>
      <c r="E734" s="2"/>
      <c r="F734" s="2"/>
      <c r="G734" s="2"/>
      <c r="H734" s="2"/>
    </row>
    <row r="735" spans="1:8" x14ac:dyDescent="0.2">
      <c r="A735" s="1"/>
      <c r="B735" s="2"/>
      <c r="C735" s="2"/>
      <c r="D735" s="2"/>
      <c r="E735" s="2"/>
      <c r="F735" s="2"/>
      <c r="G735" s="2"/>
      <c r="H735" s="2"/>
    </row>
    <row r="736" spans="1:8" x14ac:dyDescent="0.2">
      <c r="A736" s="1"/>
      <c r="B736" s="2"/>
      <c r="C736" s="2"/>
      <c r="D736" s="2"/>
      <c r="E736" s="2"/>
      <c r="F736" s="2"/>
      <c r="G736" s="2"/>
      <c r="H736" s="2"/>
    </row>
    <row r="737" spans="1:8" x14ac:dyDescent="0.2">
      <c r="A737" s="1"/>
      <c r="B737" s="2"/>
      <c r="C737" s="2"/>
      <c r="D737" s="2"/>
      <c r="E737" s="2"/>
      <c r="F737" s="2"/>
      <c r="G737" s="2"/>
      <c r="H737" s="2"/>
    </row>
    <row r="738" spans="1:8" x14ac:dyDescent="0.2">
      <c r="A738" s="1"/>
      <c r="B738" s="2"/>
      <c r="C738" s="2"/>
      <c r="D738" s="2"/>
      <c r="E738" s="2"/>
      <c r="F738" s="2"/>
      <c r="G738" s="2"/>
      <c r="H738" s="2"/>
    </row>
    <row r="739" spans="1:8" x14ac:dyDescent="0.2">
      <c r="A739" s="1"/>
      <c r="B739" s="2"/>
      <c r="C739" s="2"/>
      <c r="D739" s="2"/>
      <c r="E739" s="2"/>
      <c r="F739" s="2"/>
      <c r="G739" s="2"/>
      <c r="H739" s="2"/>
    </row>
    <row r="740" spans="1:8" x14ac:dyDescent="0.2">
      <c r="A740" s="1"/>
      <c r="B740" s="2"/>
      <c r="C740" s="2"/>
      <c r="D740" s="2"/>
      <c r="E740" s="2"/>
      <c r="F740" s="2"/>
      <c r="G740" s="2"/>
      <c r="H740" s="2"/>
    </row>
    <row r="741" spans="1:8" x14ac:dyDescent="0.2">
      <c r="A741" s="1"/>
      <c r="B741" s="2"/>
      <c r="C741" s="2"/>
      <c r="D741" s="2"/>
      <c r="E741" s="2"/>
      <c r="F741" s="2"/>
      <c r="G741" s="2"/>
      <c r="H741" s="2"/>
    </row>
    <row r="742" spans="1:8" x14ac:dyDescent="0.2">
      <c r="A742" s="1"/>
      <c r="B742" s="2"/>
      <c r="C742" s="2"/>
      <c r="D742" s="2"/>
      <c r="E742" s="2"/>
      <c r="F742" s="2"/>
      <c r="G742" s="2"/>
      <c r="H742" s="2"/>
    </row>
    <row r="743" spans="1:8" x14ac:dyDescent="0.2">
      <c r="A743" s="1"/>
      <c r="B743" s="2"/>
      <c r="C743" s="2"/>
      <c r="D743" s="2"/>
      <c r="E743" s="2"/>
      <c r="F743" s="2"/>
      <c r="G743" s="2"/>
      <c r="H743" s="2"/>
    </row>
    <row r="744" spans="1:8" x14ac:dyDescent="0.2">
      <c r="A744" s="1"/>
      <c r="B744" s="2"/>
      <c r="C744" s="2"/>
      <c r="D744" s="2"/>
      <c r="E744" s="2"/>
      <c r="F744" s="2"/>
      <c r="G744" s="2"/>
      <c r="H744" s="2"/>
    </row>
    <row r="745" spans="1:8" x14ac:dyDescent="0.2">
      <c r="A745" s="1"/>
      <c r="B745" s="2"/>
      <c r="C745" s="2"/>
      <c r="D745" s="2"/>
      <c r="E745" s="2"/>
      <c r="F745" s="2"/>
      <c r="G745" s="2"/>
      <c r="H745" s="2"/>
    </row>
    <row r="746" spans="1:8" x14ac:dyDescent="0.2">
      <c r="A746" s="1"/>
      <c r="B746" s="2"/>
      <c r="C746" s="2"/>
      <c r="D746" s="2"/>
      <c r="E746" s="2"/>
      <c r="F746" s="2"/>
      <c r="G746" s="2"/>
      <c r="H746" s="2"/>
    </row>
    <row r="747" spans="1:8" x14ac:dyDescent="0.2">
      <c r="A747" s="1"/>
      <c r="B747" s="2"/>
      <c r="C747" s="2"/>
      <c r="D747" s="2"/>
      <c r="E747" s="2"/>
      <c r="F747" s="2"/>
      <c r="G747" s="2"/>
      <c r="H747" s="2"/>
    </row>
    <row r="748" spans="1:8" x14ac:dyDescent="0.2">
      <c r="A748" s="1"/>
      <c r="B748" s="2"/>
      <c r="C748" s="2"/>
      <c r="D748" s="2"/>
      <c r="E748" s="2"/>
      <c r="F748" s="2"/>
      <c r="G748" s="2"/>
      <c r="H748" s="2"/>
    </row>
    <row r="749" spans="1:8" x14ac:dyDescent="0.2">
      <c r="A749" s="1"/>
      <c r="B749" s="2"/>
      <c r="C749" s="2"/>
      <c r="D749" s="2"/>
      <c r="E749" s="2"/>
      <c r="F749" s="2"/>
      <c r="G749" s="2"/>
      <c r="H749" s="2"/>
    </row>
    <row r="750" spans="1:8" x14ac:dyDescent="0.2">
      <c r="A750" s="1"/>
      <c r="B750" s="2"/>
      <c r="C750" s="2"/>
      <c r="D750" s="2"/>
      <c r="E750" s="2"/>
      <c r="F750" s="2"/>
      <c r="G750" s="2"/>
      <c r="H750" s="2"/>
    </row>
    <row r="751" spans="1:8" x14ac:dyDescent="0.2">
      <c r="A751" s="1"/>
      <c r="B751" s="2"/>
      <c r="C751" s="2"/>
      <c r="D751" s="2"/>
      <c r="E751" s="2"/>
      <c r="F751" s="2"/>
      <c r="G751" s="2"/>
      <c r="H751" s="2"/>
    </row>
    <row r="752" spans="1:8" x14ac:dyDescent="0.2">
      <c r="A752" s="1"/>
      <c r="B752" s="2"/>
      <c r="C752" s="2"/>
      <c r="D752" s="2"/>
      <c r="E752" s="2"/>
      <c r="F752" s="2"/>
      <c r="G752" s="2"/>
      <c r="H752" s="2"/>
    </row>
    <row r="753" spans="1:8" x14ac:dyDescent="0.2">
      <c r="A753" s="1"/>
      <c r="B753" s="2"/>
      <c r="C753" s="2"/>
      <c r="D753" s="2"/>
      <c r="E753" s="2"/>
      <c r="F753" s="2"/>
      <c r="G753" s="2"/>
      <c r="H753" s="2"/>
    </row>
    <row r="754" spans="1:8" x14ac:dyDescent="0.2">
      <c r="A754" s="1"/>
      <c r="B754" s="2"/>
      <c r="C754" s="2"/>
      <c r="D754" s="2"/>
      <c r="E754" s="2"/>
      <c r="F754" s="2"/>
      <c r="G754" s="2"/>
      <c r="H754" s="2"/>
    </row>
    <row r="755" spans="1:8" x14ac:dyDescent="0.2">
      <c r="A755" s="1"/>
      <c r="B755" s="2"/>
      <c r="C755" s="2"/>
      <c r="D755" s="2"/>
      <c r="E755" s="2"/>
      <c r="F755" s="2"/>
      <c r="G755" s="2"/>
      <c r="H755" s="2"/>
    </row>
    <row r="756" spans="1:8" x14ac:dyDescent="0.2">
      <c r="A756" s="1"/>
      <c r="B756" s="2"/>
      <c r="C756" s="2"/>
      <c r="D756" s="2"/>
      <c r="E756" s="2"/>
      <c r="F756" s="2"/>
      <c r="G756" s="2"/>
      <c r="H756" s="2"/>
    </row>
    <row r="757" spans="1:8" x14ac:dyDescent="0.2">
      <c r="A757" s="1"/>
      <c r="B757" s="2"/>
      <c r="C757" s="2"/>
      <c r="D757" s="2"/>
      <c r="E757" s="2"/>
      <c r="F757" s="2"/>
      <c r="G757" s="2"/>
      <c r="H757" s="2"/>
    </row>
    <row r="758" spans="1:8" x14ac:dyDescent="0.2">
      <c r="A758" s="1"/>
      <c r="B758" s="2"/>
      <c r="C758" s="2"/>
      <c r="D758" s="2"/>
      <c r="E758" s="2"/>
      <c r="F758" s="2"/>
      <c r="G758" s="2"/>
      <c r="H758" s="2"/>
    </row>
    <row r="759" spans="1:8" x14ac:dyDescent="0.2">
      <c r="A759" s="1"/>
      <c r="B759" s="2"/>
      <c r="C759" s="2"/>
      <c r="D759" s="2"/>
      <c r="E759" s="2"/>
      <c r="F759" s="2"/>
      <c r="G759" s="2"/>
      <c r="H759" s="2"/>
    </row>
    <row r="760" spans="1:8" x14ac:dyDescent="0.2">
      <c r="A760" s="1"/>
      <c r="B760" s="2"/>
      <c r="C760" s="2"/>
      <c r="D760" s="2"/>
      <c r="E760" s="2"/>
      <c r="F760" s="2"/>
      <c r="G760" s="2"/>
      <c r="H760" s="2"/>
    </row>
    <row r="761" spans="1:8" x14ac:dyDescent="0.2">
      <c r="A761" s="1"/>
      <c r="B761" s="2"/>
      <c r="C761" s="2"/>
      <c r="D761" s="2"/>
      <c r="E761" s="2"/>
      <c r="F761" s="2"/>
      <c r="G761" s="2"/>
      <c r="H761" s="2"/>
    </row>
    <row r="762" spans="1:8" x14ac:dyDescent="0.2">
      <c r="A762" s="1"/>
      <c r="B762" s="2"/>
      <c r="C762" s="2"/>
      <c r="D762" s="2"/>
      <c r="E762" s="2"/>
      <c r="F762" s="2"/>
      <c r="G762" s="2"/>
      <c r="H762" s="2"/>
    </row>
    <row r="763" spans="1:8" x14ac:dyDescent="0.2">
      <c r="A763" s="1"/>
      <c r="B763" s="2"/>
      <c r="C763" s="2"/>
      <c r="D763" s="2"/>
      <c r="E763" s="2"/>
      <c r="F763" s="2"/>
      <c r="G763" s="2"/>
      <c r="H763" s="2"/>
    </row>
    <row r="764" spans="1:8" x14ac:dyDescent="0.2">
      <c r="A764" s="1"/>
      <c r="B764" s="2"/>
      <c r="C764" s="2"/>
      <c r="D764" s="2"/>
      <c r="E764" s="2"/>
      <c r="F764" s="2"/>
      <c r="G764" s="2"/>
      <c r="H764" s="2"/>
    </row>
    <row r="765" spans="1:8" x14ac:dyDescent="0.2">
      <c r="A765" s="1"/>
      <c r="B765" s="2"/>
      <c r="C765" s="2"/>
      <c r="D765" s="2"/>
      <c r="E765" s="2"/>
      <c r="F765" s="2"/>
      <c r="G765" s="2"/>
      <c r="H765" s="2"/>
    </row>
    <row r="766" spans="1:8" x14ac:dyDescent="0.2">
      <c r="A766" s="1"/>
      <c r="B766" s="2"/>
      <c r="C766" s="2"/>
      <c r="D766" s="2"/>
      <c r="E766" s="2"/>
      <c r="F766" s="2"/>
      <c r="G766" s="2"/>
      <c r="H766" s="2"/>
    </row>
    <row r="767" spans="1:8" x14ac:dyDescent="0.2">
      <c r="A767" s="1"/>
      <c r="B767" s="2"/>
      <c r="C767" s="2"/>
      <c r="D767" s="2"/>
      <c r="E767" s="2"/>
      <c r="F767" s="2"/>
      <c r="G767" s="2"/>
      <c r="H767" s="2"/>
    </row>
    <row r="768" spans="1:8" x14ac:dyDescent="0.2">
      <c r="A768" s="1"/>
      <c r="B768" s="2"/>
      <c r="C768" s="2"/>
      <c r="D768" s="2"/>
      <c r="E768" s="2"/>
      <c r="F768" s="2"/>
      <c r="G768" s="2"/>
      <c r="H768" s="2"/>
    </row>
    <row r="769" spans="1:8" x14ac:dyDescent="0.2">
      <c r="A769" s="1"/>
      <c r="B769" s="2"/>
      <c r="C769" s="2"/>
      <c r="D769" s="2"/>
      <c r="E769" s="2"/>
      <c r="F769" s="2"/>
      <c r="G769" s="2"/>
      <c r="H769" s="2"/>
    </row>
    <row r="770" spans="1:8" x14ac:dyDescent="0.2">
      <c r="A770" s="1"/>
      <c r="B770" s="2"/>
      <c r="C770" s="2"/>
      <c r="D770" s="2"/>
      <c r="E770" s="2"/>
      <c r="F770" s="2"/>
      <c r="G770" s="2"/>
      <c r="H770" s="2"/>
    </row>
    <row r="771" spans="1:8" x14ac:dyDescent="0.2">
      <c r="A771" s="1"/>
      <c r="B771" s="2"/>
      <c r="C771" s="2"/>
      <c r="D771" s="2"/>
      <c r="E771" s="2"/>
      <c r="F771" s="2"/>
      <c r="G771" s="2"/>
      <c r="H771" s="2"/>
    </row>
    <row r="772" spans="1:8" x14ac:dyDescent="0.2">
      <c r="A772" s="1"/>
      <c r="B772" s="2"/>
      <c r="C772" s="2"/>
      <c r="D772" s="2"/>
      <c r="E772" s="2"/>
      <c r="F772" s="2"/>
      <c r="G772" s="2"/>
      <c r="H772" s="2"/>
    </row>
    <row r="773" spans="1:8" x14ac:dyDescent="0.2">
      <c r="A773" s="1"/>
      <c r="B773" s="2"/>
      <c r="C773" s="2"/>
      <c r="D773" s="2"/>
      <c r="E773" s="2"/>
      <c r="F773" s="2"/>
      <c r="G773" s="2"/>
      <c r="H773" s="2"/>
    </row>
    <row r="774" spans="1:8" x14ac:dyDescent="0.2">
      <c r="A774" s="1"/>
      <c r="B774" s="2"/>
      <c r="C774" s="2"/>
      <c r="D774" s="2"/>
      <c r="E774" s="2"/>
      <c r="F774" s="2"/>
      <c r="G774" s="2"/>
      <c r="H774" s="2"/>
    </row>
    <row r="775" spans="1:8" x14ac:dyDescent="0.2">
      <c r="A775" s="1"/>
      <c r="B775" s="2"/>
      <c r="C775" s="2"/>
      <c r="D775" s="2"/>
      <c r="E775" s="2"/>
      <c r="F775" s="2"/>
      <c r="G775" s="2"/>
      <c r="H775" s="2"/>
    </row>
    <row r="776" spans="1:8" x14ac:dyDescent="0.2">
      <c r="A776" s="1"/>
      <c r="B776" s="2"/>
      <c r="C776" s="2"/>
      <c r="D776" s="2"/>
      <c r="E776" s="2"/>
      <c r="F776" s="2"/>
      <c r="G776" s="2"/>
      <c r="H776" s="2"/>
    </row>
    <row r="777" spans="1:8" x14ac:dyDescent="0.2">
      <c r="A777" s="1"/>
      <c r="B777" s="2"/>
      <c r="C777" s="2"/>
      <c r="D777" s="2"/>
      <c r="E777" s="2"/>
      <c r="F777" s="2"/>
      <c r="G777" s="2"/>
      <c r="H777" s="2"/>
    </row>
    <row r="778" spans="1:8" x14ac:dyDescent="0.2">
      <c r="A778" s="1"/>
      <c r="B778" s="2"/>
      <c r="C778" s="2"/>
      <c r="D778" s="2"/>
      <c r="E778" s="2"/>
      <c r="F778" s="2"/>
      <c r="G778" s="2"/>
      <c r="H778" s="2"/>
    </row>
    <row r="779" spans="1:8" x14ac:dyDescent="0.2">
      <c r="A779" s="1"/>
      <c r="B779" s="2"/>
      <c r="C779" s="2"/>
      <c r="D779" s="2"/>
      <c r="E779" s="2"/>
      <c r="F779" s="2"/>
      <c r="G779" s="2"/>
      <c r="H779" s="2"/>
    </row>
    <row r="780" spans="1:8" x14ac:dyDescent="0.2">
      <c r="A780" s="1"/>
      <c r="B780" s="2"/>
      <c r="C780" s="2"/>
      <c r="D780" s="2"/>
      <c r="E780" s="2"/>
      <c r="F780" s="2"/>
      <c r="G780" s="2"/>
      <c r="H780" s="2"/>
    </row>
    <row r="781" spans="1:8" x14ac:dyDescent="0.2">
      <c r="A781" s="1"/>
      <c r="B781" s="2"/>
      <c r="C781" s="2"/>
      <c r="D781" s="2"/>
      <c r="E781" s="2"/>
      <c r="F781" s="2"/>
      <c r="G781" s="2"/>
      <c r="H781" s="2"/>
    </row>
    <row r="782" spans="1:8" x14ac:dyDescent="0.2">
      <c r="A782" s="1"/>
      <c r="B782" s="2"/>
      <c r="C782" s="2"/>
      <c r="D782" s="2"/>
      <c r="E782" s="2"/>
      <c r="F782" s="2"/>
      <c r="G782" s="2"/>
      <c r="H782" s="2"/>
    </row>
    <row r="783" spans="1:8" x14ac:dyDescent="0.2">
      <c r="A783" s="1"/>
      <c r="B783" s="2"/>
      <c r="C783" s="2"/>
      <c r="D783" s="2"/>
      <c r="E783" s="2"/>
      <c r="F783" s="2"/>
      <c r="G783" s="2"/>
      <c r="H783" s="2"/>
    </row>
    <row r="784" spans="1:8" x14ac:dyDescent="0.2">
      <c r="A784" s="1"/>
      <c r="B784" s="2"/>
      <c r="C784" s="2"/>
      <c r="D784" s="2"/>
      <c r="E784" s="2"/>
      <c r="F784" s="2"/>
      <c r="G784" s="2"/>
      <c r="H784" s="2"/>
    </row>
    <row r="785" spans="1:8" x14ac:dyDescent="0.2">
      <c r="A785" s="1"/>
      <c r="B785" s="2"/>
      <c r="C785" s="2"/>
      <c r="D785" s="2"/>
      <c r="E785" s="2"/>
      <c r="F785" s="2"/>
      <c r="G785" s="2"/>
      <c r="H785" s="2"/>
    </row>
    <row r="786" spans="1:8" x14ac:dyDescent="0.2">
      <c r="A786" s="1"/>
      <c r="B786" s="2"/>
      <c r="C786" s="2"/>
      <c r="D786" s="2"/>
      <c r="E786" s="2"/>
      <c r="F786" s="2"/>
      <c r="G786" s="2"/>
      <c r="H786" s="2"/>
    </row>
    <row r="787" spans="1:8" x14ac:dyDescent="0.2">
      <c r="A787" s="1"/>
      <c r="B787" s="2"/>
      <c r="C787" s="2"/>
      <c r="D787" s="2"/>
      <c r="E787" s="2"/>
      <c r="F787" s="2"/>
      <c r="G787" s="2"/>
      <c r="H787" s="2"/>
    </row>
    <row r="788" spans="1:8" x14ac:dyDescent="0.2">
      <c r="A788" s="1"/>
      <c r="B788" s="2"/>
      <c r="C788" s="2"/>
      <c r="D788" s="2"/>
      <c r="E788" s="2"/>
      <c r="F788" s="2"/>
      <c r="G788" s="2"/>
      <c r="H788" s="2"/>
    </row>
    <row r="789" spans="1:8" x14ac:dyDescent="0.2">
      <c r="A789" s="1"/>
      <c r="B789" s="2"/>
      <c r="C789" s="2"/>
      <c r="D789" s="2"/>
      <c r="E789" s="2"/>
      <c r="F789" s="2"/>
      <c r="G789" s="2"/>
      <c r="H789" s="2"/>
    </row>
    <row r="790" spans="1:8" x14ac:dyDescent="0.2">
      <c r="A790" s="1"/>
      <c r="B790" s="2"/>
      <c r="C790" s="2"/>
      <c r="D790" s="2"/>
      <c r="E790" s="2"/>
      <c r="F790" s="2"/>
      <c r="G790" s="2"/>
      <c r="H790" s="2"/>
    </row>
    <row r="791" spans="1:8" x14ac:dyDescent="0.2">
      <c r="A791" s="1"/>
      <c r="B791" s="2"/>
      <c r="C791" s="2"/>
      <c r="D791" s="2"/>
      <c r="E791" s="2"/>
      <c r="F791" s="2"/>
      <c r="G791" s="2"/>
      <c r="H791" s="2"/>
    </row>
    <row r="792" spans="1:8" x14ac:dyDescent="0.2">
      <c r="A792" s="1"/>
      <c r="B792" s="2"/>
      <c r="C792" s="2"/>
      <c r="D792" s="2"/>
      <c r="E792" s="2"/>
      <c r="F792" s="2"/>
      <c r="G792" s="2"/>
      <c r="H792" s="2"/>
    </row>
    <row r="793" spans="1:8" x14ac:dyDescent="0.2">
      <c r="A793" s="1"/>
      <c r="B793" s="2"/>
      <c r="C793" s="2"/>
      <c r="D793" s="2"/>
      <c r="E793" s="2"/>
      <c r="F793" s="2"/>
      <c r="G793" s="2"/>
      <c r="H793" s="2"/>
    </row>
    <row r="794" spans="1:8" x14ac:dyDescent="0.2">
      <c r="A794" s="1"/>
      <c r="B794" s="2"/>
      <c r="C794" s="2"/>
      <c r="D794" s="2"/>
      <c r="E794" s="2"/>
      <c r="F794" s="2"/>
      <c r="G794" s="2"/>
      <c r="H794" s="2"/>
    </row>
    <row r="795" spans="1:8" x14ac:dyDescent="0.2">
      <c r="A795" s="1"/>
      <c r="B795" s="2"/>
      <c r="C795" s="2"/>
      <c r="D795" s="2"/>
      <c r="E795" s="2"/>
      <c r="F795" s="2"/>
      <c r="G795" s="2"/>
      <c r="H795" s="2"/>
    </row>
    <row r="796" spans="1:8" x14ac:dyDescent="0.2">
      <c r="A796" s="1"/>
      <c r="B796" s="2"/>
      <c r="C796" s="2"/>
      <c r="D796" s="2"/>
      <c r="E796" s="2"/>
      <c r="F796" s="2"/>
      <c r="G796" s="2"/>
      <c r="H796" s="2"/>
    </row>
    <row r="797" spans="1:8" x14ac:dyDescent="0.2">
      <c r="A797" s="1"/>
      <c r="B797" s="2"/>
      <c r="C797" s="2"/>
      <c r="D797" s="2"/>
      <c r="E797" s="2"/>
      <c r="F797" s="2"/>
      <c r="G797" s="2"/>
      <c r="H797" s="2"/>
    </row>
    <row r="798" spans="1:8" x14ac:dyDescent="0.2">
      <c r="A798" s="1"/>
      <c r="B798" s="2"/>
      <c r="C798" s="2"/>
      <c r="D798" s="2"/>
      <c r="E798" s="2"/>
      <c r="F798" s="2"/>
      <c r="G798" s="2"/>
      <c r="H798" s="2"/>
    </row>
    <row r="799" spans="1:8" x14ac:dyDescent="0.2">
      <c r="A799" s="1"/>
      <c r="B799" s="2"/>
      <c r="C799" s="2"/>
      <c r="D799" s="2"/>
      <c r="E799" s="2"/>
      <c r="F799" s="2"/>
      <c r="G799" s="2"/>
      <c r="H799" s="2"/>
    </row>
    <row r="800" spans="1:8" x14ac:dyDescent="0.2">
      <c r="A800" s="1"/>
      <c r="B800" s="2"/>
      <c r="C800" s="2"/>
      <c r="D800" s="2"/>
      <c r="E800" s="2"/>
      <c r="F800" s="2"/>
      <c r="G800" s="2"/>
      <c r="H800" s="2"/>
    </row>
    <row r="801" spans="1:8" x14ac:dyDescent="0.2">
      <c r="A801" s="1"/>
      <c r="B801" s="2"/>
      <c r="C801" s="2"/>
      <c r="D801" s="2"/>
      <c r="E801" s="2"/>
      <c r="F801" s="2"/>
      <c r="G801" s="2"/>
      <c r="H801" s="2"/>
    </row>
    <row r="802" spans="1:8" x14ac:dyDescent="0.2">
      <c r="A802" s="1"/>
      <c r="B802" s="2"/>
      <c r="C802" s="2"/>
      <c r="D802" s="2"/>
      <c r="E802" s="2"/>
      <c r="F802" s="2"/>
      <c r="G802" s="2"/>
      <c r="H802" s="2"/>
    </row>
    <row r="803" spans="1:8" x14ac:dyDescent="0.2">
      <c r="A803" s="1"/>
      <c r="B803" s="2"/>
      <c r="C803" s="2"/>
      <c r="D803" s="2"/>
      <c r="E803" s="2"/>
      <c r="F803" s="2"/>
      <c r="G803" s="2"/>
      <c r="H803" s="2"/>
    </row>
    <row r="804" spans="1:8" x14ac:dyDescent="0.2">
      <c r="A804" s="1"/>
      <c r="B804" s="2"/>
      <c r="C804" s="2"/>
      <c r="D804" s="2"/>
      <c r="E804" s="2"/>
      <c r="F804" s="2"/>
      <c r="G804" s="2"/>
      <c r="H804" s="2"/>
    </row>
    <row r="805" spans="1:8" x14ac:dyDescent="0.2">
      <c r="A805" s="1"/>
      <c r="B805" s="2"/>
      <c r="C805" s="2"/>
      <c r="D805" s="2"/>
      <c r="E805" s="2"/>
      <c r="F805" s="2"/>
      <c r="G805" s="2"/>
      <c r="H805" s="2"/>
    </row>
    <row r="806" spans="1:8" x14ac:dyDescent="0.2">
      <c r="A806" s="1"/>
      <c r="B806" s="2"/>
      <c r="C806" s="2"/>
      <c r="D806" s="2"/>
      <c r="E806" s="2"/>
      <c r="F806" s="2"/>
      <c r="G806" s="2"/>
      <c r="H806" s="2"/>
    </row>
    <row r="807" spans="1:8" x14ac:dyDescent="0.2">
      <c r="A807" s="1"/>
      <c r="B807" s="2"/>
      <c r="C807" s="2"/>
      <c r="D807" s="2"/>
      <c r="E807" s="2"/>
      <c r="F807" s="2"/>
      <c r="G807" s="2"/>
      <c r="H807" s="2"/>
    </row>
    <row r="808" spans="1:8" x14ac:dyDescent="0.2">
      <c r="A808" s="1"/>
      <c r="B808" s="2"/>
      <c r="C808" s="2"/>
      <c r="D808" s="2"/>
      <c r="E808" s="2"/>
      <c r="F808" s="2"/>
      <c r="G808" s="2"/>
      <c r="H808" s="2"/>
    </row>
    <row r="809" spans="1:8" x14ac:dyDescent="0.2">
      <c r="A809" s="1"/>
      <c r="B809" s="2"/>
      <c r="C809" s="2"/>
      <c r="D809" s="2"/>
      <c r="E809" s="2"/>
      <c r="F809" s="2"/>
      <c r="G809" s="2"/>
      <c r="H809" s="2"/>
    </row>
    <row r="810" spans="1:8" x14ac:dyDescent="0.2">
      <c r="A810" s="1"/>
      <c r="B810" s="2"/>
      <c r="C810" s="2"/>
      <c r="D810" s="2"/>
      <c r="E810" s="2"/>
      <c r="F810" s="2"/>
      <c r="G810" s="2"/>
      <c r="H810" s="2"/>
    </row>
    <row r="811" spans="1:8" x14ac:dyDescent="0.2">
      <c r="A811" s="1"/>
      <c r="B811" s="2"/>
      <c r="C811" s="2"/>
      <c r="D811" s="2"/>
      <c r="E811" s="2"/>
      <c r="F811" s="2"/>
      <c r="G811" s="2"/>
      <c r="H811" s="2"/>
    </row>
    <row r="812" spans="1:8" x14ac:dyDescent="0.2">
      <c r="A812" s="1"/>
      <c r="B812" s="2"/>
      <c r="C812" s="2"/>
      <c r="D812" s="2"/>
      <c r="E812" s="2"/>
      <c r="F812" s="2"/>
      <c r="G812" s="2"/>
      <c r="H812" s="2"/>
    </row>
    <row r="813" spans="1:8" x14ac:dyDescent="0.2">
      <c r="A813" s="1"/>
      <c r="B813" s="2"/>
      <c r="C813" s="2"/>
      <c r="D813" s="2"/>
      <c r="E813" s="2"/>
      <c r="F813" s="2"/>
      <c r="G813" s="2"/>
      <c r="H813" s="2"/>
    </row>
    <row r="814" spans="1:8" x14ac:dyDescent="0.2">
      <c r="A814" s="1"/>
      <c r="B814" s="2"/>
      <c r="C814" s="2"/>
      <c r="D814" s="2"/>
      <c r="E814" s="2"/>
      <c r="F814" s="2"/>
      <c r="G814" s="2"/>
      <c r="H814" s="2"/>
    </row>
    <row r="815" spans="1:8" x14ac:dyDescent="0.2">
      <c r="A815" s="1"/>
      <c r="B815" s="2"/>
      <c r="C815" s="2"/>
      <c r="D815" s="2"/>
      <c r="E815" s="2"/>
      <c r="F815" s="2"/>
      <c r="G815" s="2"/>
      <c r="H815" s="2"/>
    </row>
    <row r="816" spans="1:8" x14ac:dyDescent="0.2">
      <c r="A816" s="1"/>
      <c r="B816" s="2"/>
      <c r="C816" s="2"/>
      <c r="D816" s="2"/>
      <c r="E816" s="2"/>
      <c r="F816" s="2"/>
      <c r="G816" s="2"/>
      <c r="H816" s="2"/>
    </row>
    <row r="817" spans="1:8" x14ac:dyDescent="0.2">
      <c r="A817" s="1"/>
      <c r="B817" s="2"/>
      <c r="C817" s="2"/>
      <c r="D817" s="2"/>
      <c r="E817" s="2"/>
      <c r="F817" s="2"/>
      <c r="G817" s="2"/>
      <c r="H817" s="2"/>
    </row>
    <row r="818" spans="1:8" x14ac:dyDescent="0.2">
      <c r="A818" s="1"/>
      <c r="B818" s="2"/>
      <c r="C818" s="2"/>
      <c r="D818" s="2"/>
      <c r="E818" s="2"/>
      <c r="F818" s="2"/>
      <c r="G818" s="2"/>
      <c r="H818" s="2"/>
    </row>
    <row r="819" spans="1:8" x14ac:dyDescent="0.2">
      <c r="A819" s="1"/>
      <c r="B819" s="2"/>
      <c r="C819" s="2"/>
      <c r="D819" s="2"/>
      <c r="E819" s="2"/>
      <c r="F819" s="2"/>
      <c r="G819" s="2"/>
      <c r="H819" s="2"/>
    </row>
    <row r="820" spans="1:8" x14ac:dyDescent="0.2">
      <c r="A820" s="1"/>
      <c r="B820" s="2"/>
      <c r="C820" s="2"/>
      <c r="D820" s="2"/>
      <c r="E820" s="2"/>
      <c r="F820" s="2"/>
      <c r="G820" s="2"/>
      <c r="H820" s="2"/>
    </row>
    <row r="821" spans="1:8" x14ac:dyDescent="0.2">
      <c r="A821" s="1"/>
      <c r="B821" s="2"/>
      <c r="C821" s="2"/>
      <c r="D821" s="2"/>
      <c r="E821" s="2"/>
      <c r="F821" s="2"/>
      <c r="G821" s="2"/>
      <c r="H821" s="2"/>
    </row>
    <row r="822" spans="1:8" x14ac:dyDescent="0.2">
      <c r="A822" s="1"/>
      <c r="B822" s="2"/>
      <c r="C822" s="2"/>
      <c r="D822" s="2"/>
      <c r="E822" s="2"/>
      <c r="F822" s="2"/>
      <c r="G822" s="2"/>
      <c r="H822" s="2"/>
    </row>
    <row r="823" spans="1:8" x14ac:dyDescent="0.2">
      <c r="A823" s="1"/>
      <c r="B823" s="2"/>
      <c r="C823" s="2"/>
      <c r="D823" s="2"/>
      <c r="E823" s="2"/>
      <c r="F823" s="2"/>
      <c r="G823" s="2"/>
      <c r="H823" s="2"/>
    </row>
    <row r="824" spans="1:8" x14ac:dyDescent="0.2">
      <c r="A824" s="1"/>
      <c r="B824" s="2"/>
      <c r="C824" s="2"/>
      <c r="D824" s="2"/>
      <c r="E824" s="2"/>
      <c r="F824" s="2"/>
      <c r="G824" s="2"/>
      <c r="H824" s="2"/>
    </row>
    <row r="825" spans="1:8" x14ac:dyDescent="0.2">
      <c r="A825" s="1"/>
      <c r="B825" s="2"/>
      <c r="C825" s="2"/>
      <c r="D825" s="2"/>
      <c r="E825" s="2"/>
      <c r="F825" s="2"/>
      <c r="G825" s="2"/>
      <c r="H825" s="2"/>
    </row>
    <row r="826" spans="1:8" x14ac:dyDescent="0.2">
      <c r="A826" s="1"/>
      <c r="B826" s="2"/>
      <c r="C826" s="2"/>
      <c r="D826" s="2"/>
      <c r="E826" s="2"/>
      <c r="F826" s="2"/>
      <c r="G826" s="2"/>
      <c r="H826" s="2"/>
    </row>
    <row r="827" spans="1:8" x14ac:dyDescent="0.2">
      <c r="A827" s="1"/>
      <c r="B827" s="2"/>
      <c r="C827" s="2"/>
      <c r="D827" s="2"/>
      <c r="E827" s="2"/>
      <c r="F827" s="2"/>
      <c r="G827" s="2"/>
      <c r="H827" s="2"/>
    </row>
    <row r="828" spans="1:8" x14ac:dyDescent="0.2">
      <c r="A828" s="1"/>
      <c r="B828" s="2"/>
      <c r="C828" s="2"/>
      <c r="D828" s="2"/>
      <c r="E828" s="2"/>
      <c r="F828" s="2"/>
      <c r="G828" s="2"/>
      <c r="H828" s="2"/>
    </row>
    <row r="829" spans="1:8" x14ac:dyDescent="0.2">
      <c r="A829" s="1"/>
      <c r="B829" s="2"/>
      <c r="C829" s="2"/>
      <c r="D829" s="2"/>
      <c r="E829" s="2"/>
      <c r="F829" s="2"/>
      <c r="G829" s="2"/>
      <c r="H829" s="2"/>
    </row>
    <row r="830" spans="1:8" x14ac:dyDescent="0.2">
      <c r="A830" s="1"/>
      <c r="B830" s="2"/>
      <c r="C830" s="2"/>
      <c r="D830" s="2"/>
      <c r="E830" s="2"/>
      <c r="F830" s="2"/>
      <c r="G830" s="2"/>
      <c r="H830" s="2"/>
    </row>
    <row r="831" spans="1:8" x14ac:dyDescent="0.2">
      <c r="A831" s="1"/>
      <c r="B831" s="2"/>
      <c r="C831" s="2"/>
      <c r="D831" s="2"/>
      <c r="E831" s="2"/>
      <c r="F831" s="2"/>
      <c r="G831" s="2"/>
      <c r="H831" s="2"/>
    </row>
    <row r="832" spans="1:8" x14ac:dyDescent="0.2">
      <c r="A832" s="1"/>
      <c r="B832" s="2"/>
      <c r="C832" s="2"/>
      <c r="D832" s="2"/>
      <c r="E832" s="2"/>
      <c r="F832" s="2"/>
      <c r="G832" s="2"/>
      <c r="H832" s="2"/>
    </row>
    <row r="833" spans="1:8" x14ac:dyDescent="0.2">
      <c r="A833" s="1"/>
      <c r="B833" s="2"/>
      <c r="C833" s="2"/>
      <c r="D833" s="2"/>
      <c r="E833" s="2"/>
      <c r="F833" s="2"/>
      <c r="G833" s="2"/>
      <c r="H833" s="2"/>
    </row>
    <row r="834" spans="1:8" x14ac:dyDescent="0.2">
      <c r="A834" s="1"/>
      <c r="B834" s="2"/>
      <c r="C834" s="2"/>
      <c r="D834" s="2"/>
      <c r="E834" s="2"/>
      <c r="F834" s="2"/>
      <c r="G834" s="2"/>
      <c r="H834" s="2"/>
    </row>
    <row r="835" spans="1:8" x14ac:dyDescent="0.2">
      <c r="A835" s="1"/>
      <c r="B835" s="2"/>
      <c r="C835" s="2"/>
      <c r="D835" s="2"/>
      <c r="E835" s="2"/>
      <c r="F835" s="2"/>
      <c r="G835" s="2"/>
      <c r="H835" s="2"/>
    </row>
    <row r="836" spans="1:8" x14ac:dyDescent="0.2">
      <c r="A836" s="1"/>
      <c r="B836" s="2"/>
      <c r="C836" s="2"/>
      <c r="D836" s="2"/>
      <c r="E836" s="2"/>
      <c r="F836" s="2"/>
      <c r="G836" s="2"/>
      <c r="H836" s="2"/>
    </row>
    <row r="837" spans="1:8" x14ac:dyDescent="0.2">
      <c r="A837" s="1"/>
      <c r="B837" s="2"/>
      <c r="C837" s="2"/>
      <c r="D837" s="2"/>
      <c r="E837" s="2"/>
      <c r="F837" s="2"/>
      <c r="G837" s="2"/>
      <c r="H837" s="2"/>
    </row>
    <row r="838" spans="1:8" x14ac:dyDescent="0.2">
      <c r="A838" s="1"/>
      <c r="B838" s="2"/>
      <c r="C838" s="2"/>
      <c r="D838" s="2"/>
      <c r="E838" s="2"/>
      <c r="F838" s="2"/>
      <c r="G838" s="2"/>
      <c r="H838" s="2"/>
    </row>
    <row r="839" spans="1:8" x14ac:dyDescent="0.2">
      <c r="A839" s="1"/>
      <c r="B839" s="2"/>
      <c r="C839" s="2"/>
      <c r="D839" s="2"/>
      <c r="E839" s="2"/>
      <c r="F839" s="2"/>
      <c r="G839" s="2"/>
      <c r="H839" s="2"/>
    </row>
    <row r="840" spans="1:8" x14ac:dyDescent="0.2">
      <c r="A840" s="1"/>
      <c r="B840" s="2"/>
      <c r="C840" s="2"/>
      <c r="D840" s="2"/>
      <c r="E840" s="2"/>
      <c r="F840" s="2"/>
      <c r="G840" s="2"/>
      <c r="H840" s="2"/>
    </row>
    <row r="841" spans="1:8" x14ac:dyDescent="0.2">
      <c r="A841" s="1"/>
      <c r="B841" s="2"/>
      <c r="C841" s="2"/>
      <c r="D841" s="2"/>
      <c r="E841" s="2"/>
      <c r="F841" s="2"/>
      <c r="G841" s="2"/>
      <c r="H841" s="2"/>
    </row>
    <row r="842" spans="1:8" x14ac:dyDescent="0.2">
      <c r="A842" s="1"/>
      <c r="B842" s="2"/>
      <c r="C842" s="2"/>
      <c r="D842" s="2"/>
      <c r="E842" s="2"/>
      <c r="F842" s="2"/>
      <c r="G842" s="2"/>
      <c r="H842" s="2"/>
    </row>
    <row r="843" spans="1:8" x14ac:dyDescent="0.2">
      <c r="A843" s="1"/>
      <c r="B843" s="2"/>
      <c r="C843" s="2"/>
      <c r="D843" s="2"/>
      <c r="E843" s="2"/>
      <c r="F843" s="2"/>
      <c r="G843" s="2"/>
      <c r="H843" s="2"/>
    </row>
    <row r="844" spans="1:8" x14ac:dyDescent="0.2">
      <c r="A844" s="1"/>
      <c r="B844" s="2"/>
      <c r="C844" s="2"/>
      <c r="D844" s="2"/>
      <c r="E844" s="2"/>
      <c r="F844" s="2"/>
      <c r="G844" s="2"/>
      <c r="H844" s="2"/>
    </row>
    <row r="845" spans="1:8" x14ac:dyDescent="0.2">
      <c r="A845" s="1"/>
      <c r="B845" s="2"/>
      <c r="C845" s="2"/>
      <c r="D845" s="2"/>
      <c r="E845" s="2"/>
      <c r="F845" s="2"/>
      <c r="G845" s="2"/>
      <c r="H845" s="2"/>
    </row>
    <row r="846" spans="1:8" x14ac:dyDescent="0.2">
      <c r="A846" s="1"/>
      <c r="B846" s="2"/>
      <c r="C846" s="2"/>
      <c r="D846" s="2"/>
      <c r="E846" s="2"/>
      <c r="F846" s="2"/>
      <c r="G846" s="2"/>
      <c r="H846" s="2"/>
    </row>
    <row r="847" spans="1:8" x14ac:dyDescent="0.2">
      <c r="A847" s="1"/>
      <c r="B847" s="2"/>
      <c r="C847" s="2"/>
      <c r="D847" s="2"/>
      <c r="E847" s="2"/>
      <c r="F847" s="2"/>
      <c r="G847" s="2"/>
      <c r="H847" s="2"/>
    </row>
    <row r="848" spans="1:8" x14ac:dyDescent="0.2">
      <c r="A848" s="1"/>
      <c r="B848" s="2"/>
      <c r="C848" s="2"/>
      <c r="D848" s="2"/>
      <c r="E848" s="2"/>
      <c r="F848" s="2"/>
      <c r="G848" s="2"/>
      <c r="H848" s="2"/>
    </row>
    <row r="849" spans="1:8" x14ac:dyDescent="0.2">
      <c r="A849" s="1"/>
      <c r="B849" s="2"/>
      <c r="C849" s="2"/>
      <c r="D849" s="2"/>
      <c r="E849" s="2"/>
      <c r="F849" s="2"/>
      <c r="G849" s="2"/>
      <c r="H849" s="2"/>
    </row>
    <row r="850" spans="1:8" x14ac:dyDescent="0.2">
      <c r="A850" s="1"/>
      <c r="B850" s="2"/>
      <c r="C850" s="2"/>
      <c r="D850" s="2"/>
      <c r="E850" s="2"/>
      <c r="F850" s="2"/>
      <c r="G850" s="2"/>
      <c r="H850" s="2"/>
    </row>
    <row r="851" spans="1:8" x14ac:dyDescent="0.2">
      <c r="A851" s="1"/>
      <c r="B851" s="2"/>
      <c r="C851" s="2"/>
      <c r="D851" s="2"/>
      <c r="E851" s="2"/>
      <c r="F851" s="2"/>
      <c r="G851" s="2"/>
      <c r="H851" s="2"/>
    </row>
    <row r="852" spans="1:8" x14ac:dyDescent="0.2">
      <c r="A852" s="1"/>
      <c r="B852" s="2"/>
      <c r="C852" s="2"/>
      <c r="D852" s="2"/>
      <c r="E852" s="2"/>
      <c r="F852" s="2"/>
      <c r="G852" s="2"/>
      <c r="H852" s="2"/>
    </row>
    <row r="853" spans="1:8" x14ac:dyDescent="0.2">
      <c r="A853" s="1"/>
      <c r="B853" s="2"/>
      <c r="C853" s="2"/>
      <c r="D853" s="2"/>
      <c r="E853" s="2"/>
      <c r="F853" s="2"/>
      <c r="G853" s="2"/>
      <c r="H853" s="2"/>
    </row>
    <row r="854" spans="1:8" x14ac:dyDescent="0.2">
      <c r="A854" s="1"/>
      <c r="B854" s="2"/>
      <c r="C854" s="2"/>
      <c r="D854" s="2"/>
      <c r="E854" s="2"/>
      <c r="F854" s="2"/>
      <c r="G854" s="2"/>
      <c r="H854" s="2"/>
    </row>
    <row r="855" spans="1:8" x14ac:dyDescent="0.2">
      <c r="A855" s="1"/>
      <c r="B855" s="2"/>
      <c r="C855" s="2"/>
      <c r="D855" s="2"/>
      <c r="E855" s="2"/>
      <c r="F855" s="2"/>
      <c r="G855" s="2"/>
      <c r="H855" s="2"/>
    </row>
    <row r="856" spans="1:8" x14ac:dyDescent="0.2">
      <c r="A856" s="1"/>
      <c r="B856" s="2"/>
      <c r="C856" s="2"/>
      <c r="D856" s="2"/>
      <c r="E856" s="2"/>
      <c r="F856" s="2"/>
      <c r="G856" s="2"/>
      <c r="H856" s="2"/>
    </row>
    <row r="857" spans="1:8" x14ac:dyDescent="0.2">
      <c r="A857" s="1"/>
      <c r="B857" s="2"/>
      <c r="C857" s="2"/>
      <c r="D857" s="2"/>
      <c r="E857" s="2"/>
      <c r="F857" s="2"/>
      <c r="G857" s="2"/>
      <c r="H857" s="2"/>
    </row>
    <row r="858" spans="1:8" x14ac:dyDescent="0.2">
      <c r="A858" s="1"/>
      <c r="B858" s="2"/>
      <c r="C858" s="2"/>
      <c r="D858" s="2"/>
      <c r="E858" s="2"/>
      <c r="F858" s="2"/>
      <c r="G858" s="2"/>
      <c r="H858" s="2"/>
    </row>
    <row r="859" spans="1:8" x14ac:dyDescent="0.2">
      <c r="A859" s="1"/>
      <c r="B859" s="2"/>
      <c r="C859" s="2"/>
      <c r="D859" s="2"/>
      <c r="E859" s="2"/>
      <c r="F859" s="2"/>
      <c r="G859" s="2"/>
      <c r="H859" s="2"/>
    </row>
    <row r="860" spans="1:8" x14ac:dyDescent="0.2">
      <c r="A860" s="1"/>
      <c r="B860" s="2"/>
      <c r="C860" s="2"/>
      <c r="D860" s="2"/>
      <c r="E860" s="2"/>
      <c r="F860" s="2"/>
      <c r="G860" s="2"/>
      <c r="H860" s="2"/>
    </row>
    <row r="861" spans="1:8" x14ac:dyDescent="0.2">
      <c r="A861" s="1"/>
      <c r="B861" s="2"/>
      <c r="C861" s="2"/>
      <c r="D861" s="2"/>
      <c r="E861" s="2"/>
      <c r="F861" s="2"/>
      <c r="G861" s="2"/>
      <c r="H861" s="2"/>
    </row>
    <row r="862" spans="1:8" x14ac:dyDescent="0.2">
      <c r="A862" s="1"/>
      <c r="B862" s="2"/>
      <c r="C862" s="2"/>
      <c r="D862" s="2"/>
      <c r="E862" s="2"/>
      <c r="F862" s="2"/>
      <c r="G862" s="2"/>
      <c r="H862" s="2"/>
    </row>
    <row r="863" spans="1:8" x14ac:dyDescent="0.2">
      <c r="A863" s="1"/>
      <c r="B863" s="2"/>
      <c r="C863" s="2"/>
      <c r="D863" s="2"/>
      <c r="E863" s="2"/>
      <c r="F863" s="2"/>
      <c r="G863" s="2"/>
      <c r="H863" s="2"/>
    </row>
    <row r="864" spans="1:8" x14ac:dyDescent="0.2">
      <c r="A864" s="1"/>
      <c r="B864" s="2"/>
      <c r="C864" s="2"/>
      <c r="D864" s="2"/>
      <c r="E864" s="2"/>
      <c r="F864" s="2"/>
      <c r="G864" s="2"/>
      <c r="H864" s="2"/>
    </row>
    <row r="865" spans="1:8" x14ac:dyDescent="0.2">
      <c r="A865" s="1"/>
      <c r="B865" s="2"/>
      <c r="C865" s="2"/>
      <c r="D865" s="2"/>
      <c r="E865" s="2"/>
      <c r="F865" s="2"/>
      <c r="G865" s="2"/>
      <c r="H865" s="2"/>
    </row>
    <row r="866" spans="1:8" x14ac:dyDescent="0.2">
      <c r="A866" s="1"/>
      <c r="B866" s="2"/>
      <c r="C866" s="2"/>
      <c r="D866" s="2"/>
      <c r="E866" s="2"/>
      <c r="F866" s="2"/>
      <c r="G866" s="2"/>
      <c r="H866" s="2"/>
    </row>
    <row r="867" spans="1:8" x14ac:dyDescent="0.2">
      <c r="A867" s="1"/>
      <c r="B867" s="2"/>
      <c r="C867" s="2"/>
      <c r="D867" s="2"/>
      <c r="E867" s="2"/>
      <c r="F867" s="2"/>
      <c r="G867" s="2"/>
      <c r="H867" s="2"/>
    </row>
    <row r="868" spans="1:8" x14ac:dyDescent="0.2">
      <c r="A868" s="1"/>
      <c r="B868" s="2"/>
      <c r="C868" s="2"/>
      <c r="D868" s="2"/>
      <c r="E868" s="2"/>
      <c r="F868" s="2"/>
      <c r="G868" s="2"/>
      <c r="H868" s="2"/>
    </row>
    <row r="869" spans="1:8" x14ac:dyDescent="0.2">
      <c r="A869" s="1"/>
      <c r="B869" s="2"/>
      <c r="C869" s="2"/>
      <c r="D869" s="2"/>
      <c r="E869" s="2"/>
      <c r="F869" s="2"/>
      <c r="G869" s="2"/>
      <c r="H869" s="2"/>
    </row>
    <row r="870" spans="1:8" x14ac:dyDescent="0.2">
      <c r="A870" s="1"/>
      <c r="B870" s="2"/>
      <c r="C870" s="2"/>
      <c r="D870" s="2"/>
      <c r="E870" s="2"/>
      <c r="F870" s="2"/>
      <c r="G870" s="2"/>
      <c r="H870" s="2"/>
    </row>
    <row r="871" spans="1:8" x14ac:dyDescent="0.2">
      <c r="A871" s="1"/>
      <c r="B871" s="2"/>
      <c r="C871" s="2"/>
      <c r="D871" s="2"/>
      <c r="E871" s="2"/>
      <c r="F871" s="2"/>
      <c r="G871" s="2"/>
      <c r="H871" s="2"/>
    </row>
    <row r="872" spans="1:8" x14ac:dyDescent="0.2">
      <c r="A872" s="1"/>
      <c r="B872" s="2"/>
      <c r="C872" s="2"/>
      <c r="D872" s="2"/>
      <c r="E872" s="2"/>
      <c r="F872" s="2"/>
      <c r="G872" s="2"/>
      <c r="H872" s="2"/>
    </row>
    <row r="873" spans="1:8" x14ac:dyDescent="0.2">
      <c r="A873" s="1"/>
      <c r="B873" s="2"/>
      <c r="C873" s="2"/>
      <c r="D873" s="2"/>
      <c r="E873" s="2"/>
      <c r="F873" s="2"/>
      <c r="G873" s="2"/>
      <c r="H873" s="2"/>
    </row>
    <row r="874" spans="1:8" x14ac:dyDescent="0.2">
      <c r="A874" s="1"/>
      <c r="B874" s="2"/>
      <c r="C874" s="2"/>
      <c r="D874" s="2"/>
      <c r="E874" s="2"/>
      <c r="F874" s="2"/>
      <c r="G874" s="2"/>
      <c r="H874" s="2"/>
    </row>
    <row r="875" spans="1:8" x14ac:dyDescent="0.2">
      <c r="A875" s="1"/>
      <c r="B875" s="2"/>
      <c r="C875" s="2"/>
      <c r="D875" s="2"/>
      <c r="E875" s="2"/>
      <c r="F875" s="2"/>
      <c r="G875" s="2"/>
      <c r="H875" s="2"/>
    </row>
    <row r="876" spans="1:8" x14ac:dyDescent="0.2">
      <c r="A876" s="1"/>
      <c r="B876" s="2"/>
      <c r="C876" s="2"/>
      <c r="D876" s="2"/>
      <c r="E876" s="2"/>
      <c r="F876" s="2"/>
      <c r="G876" s="2"/>
      <c r="H876" s="2"/>
    </row>
    <row r="877" spans="1:8" x14ac:dyDescent="0.2">
      <c r="A877" s="1"/>
      <c r="B877" s="2"/>
      <c r="C877" s="2"/>
      <c r="D877" s="2"/>
      <c r="E877" s="2"/>
      <c r="F877" s="2"/>
      <c r="G877" s="2"/>
      <c r="H877" s="2"/>
    </row>
    <row r="878" spans="1:8" x14ac:dyDescent="0.2">
      <c r="A878" s="1"/>
      <c r="B878" s="2"/>
      <c r="C878" s="2"/>
      <c r="D878" s="2"/>
      <c r="E878" s="2"/>
      <c r="F878" s="2"/>
      <c r="G878" s="2"/>
      <c r="H878" s="2"/>
    </row>
    <row r="879" spans="1:8" x14ac:dyDescent="0.2">
      <c r="A879" s="1"/>
      <c r="B879" s="2"/>
      <c r="C879" s="2"/>
      <c r="D879" s="2"/>
      <c r="E879" s="2"/>
      <c r="F879" s="2"/>
      <c r="G879" s="2"/>
      <c r="H879" s="2"/>
    </row>
    <row r="880" spans="1:8" x14ac:dyDescent="0.2">
      <c r="A880" s="1"/>
      <c r="B880" s="2"/>
      <c r="C880" s="2"/>
      <c r="D880" s="2"/>
      <c r="E880" s="2"/>
      <c r="F880" s="2"/>
      <c r="G880" s="2"/>
      <c r="H880" s="2"/>
    </row>
    <row r="881" spans="1:8" x14ac:dyDescent="0.2">
      <c r="A881" s="1"/>
      <c r="B881" s="2"/>
      <c r="C881" s="2"/>
      <c r="D881" s="2"/>
      <c r="E881" s="2"/>
      <c r="F881" s="2"/>
      <c r="G881" s="2"/>
      <c r="H881" s="2"/>
    </row>
    <row r="882" spans="1:8" x14ac:dyDescent="0.2">
      <c r="A882" s="1"/>
      <c r="B882" s="2"/>
      <c r="C882" s="2"/>
      <c r="D882" s="2"/>
      <c r="E882" s="2"/>
      <c r="F882" s="2"/>
      <c r="G882" s="2"/>
      <c r="H882" s="2"/>
    </row>
    <row r="883" spans="1:8" x14ac:dyDescent="0.2">
      <c r="A883" s="1"/>
      <c r="B883" s="2"/>
      <c r="C883" s="2"/>
      <c r="D883" s="2"/>
      <c r="E883" s="2"/>
      <c r="F883" s="2"/>
      <c r="G883" s="2"/>
      <c r="H883" s="2"/>
    </row>
    <row r="884" spans="1:8" x14ac:dyDescent="0.2">
      <c r="A884" s="1"/>
      <c r="B884" s="2"/>
      <c r="C884" s="2"/>
      <c r="D884" s="2"/>
      <c r="E884" s="2"/>
      <c r="F884" s="2"/>
      <c r="G884" s="2"/>
      <c r="H884" s="2"/>
    </row>
    <row r="885" spans="1:8" x14ac:dyDescent="0.2">
      <c r="A885" s="1"/>
      <c r="B885" s="2"/>
      <c r="C885" s="2"/>
      <c r="D885" s="2"/>
      <c r="E885" s="2"/>
      <c r="F885" s="2"/>
      <c r="G885" s="2"/>
      <c r="H885" s="2"/>
    </row>
    <row r="886" spans="1:8" x14ac:dyDescent="0.2">
      <c r="A886" s="1"/>
      <c r="B886" s="2"/>
      <c r="C886" s="2"/>
      <c r="D886" s="2"/>
      <c r="E886" s="2"/>
      <c r="F886" s="2"/>
      <c r="G886" s="2"/>
      <c r="H886" s="2"/>
    </row>
    <row r="887" spans="1:8" x14ac:dyDescent="0.2">
      <c r="A887" s="1"/>
      <c r="B887" s="2"/>
      <c r="C887" s="2"/>
      <c r="D887" s="2"/>
      <c r="E887" s="2"/>
      <c r="F887" s="2"/>
      <c r="G887" s="2"/>
      <c r="H887" s="2"/>
    </row>
    <row r="888" spans="1:8" x14ac:dyDescent="0.2">
      <c r="A888" s="1"/>
      <c r="B888" s="2"/>
      <c r="C888" s="2"/>
      <c r="D888" s="2"/>
      <c r="E888" s="2"/>
      <c r="F888" s="2"/>
      <c r="G888" s="2"/>
      <c r="H888" s="2"/>
    </row>
    <row r="889" spans="1:8" x14ac:dyDescent="0.2">
      <c r="A889" s="1"/>
      <c r="B889" s="2"/>
      <c r="C889" s="2"/>
      <c r="D889" s="2"/>
      <c r="E889" s="2"/>
      <c r="F889" s="2"/>
      <c r="G889" s="2"/>
      <c r="H889" s="2"/>
    </row>
    <row r="890" spans="1:8" x14ac:dyDescent="0.2">
      <c r="A890" s="1"/>
      <c r="B890" s="2"/>
      <c r="C890" s="2"/>
      <c r="D890" s="2"/>
      <c r="E890" s="2"/>
      <c r="F890" s="2"/>
      <c r="G890" s="2"/>
      <c r="H890" s="2"/>
    </row>
    <row r="891" spans="1:8" x14ac:dyDescent="0.2">
      <c r="A891" s="1"/>
      <c r="B891" s="2"/>
      <c r="C891" s="2"/>
      <c r="D891" s="2"/>
      <c r="E891" s="2"/>
      <c r="F891" s="2"/>
      <c r="G891" s="2"/>
      <c r="H891" s="2"/>
    </row>
    <row r="892" spans="1:8" x14ac:dyDescent="0.2">
      <c r="A892" s="1"/>
      <c r="B892" s="2"/>
      <c r="C892" s="2"/>
      <c r="D892" s="2"/>
      <c r="E892" s="2"/>
      <c r="F892" s="2"/>
      <c r="G892" s="2"/>
      <c r="H892" s="2"/>
    </row>
    <row r="893" spans="1:8" x14ac:dyDescent="0.2">
      <c r="A893" s="1"/>
      <c r="B893" s="2"/>
      <c r="C893" s="2"/>
      <c r="D893" s="2"/>
      <c r="E893" s="2"/>
      <c r="F893" s="2"/>
      <c r="G893" s="2"/>
      <c r="H893" s="2"/>
    </row>
    <row r="894" spans="1:8" x14ac:dyDescent="0.2">
      <c r="A894" s="1"/>
      <c r="B894" s="2"/>
      <c r="C894" s="2"/>
      <c r="D894" s="2"/>
      <c r="E894" s="2"/>
      <c r="F894" s="2"/>
      <c r="G894" s="2"/>
      <c r="H894" s="2"/>
    </row>
    <row r="895" spans="1:8" x14ac:dyDescent="0.2">
      <c r="A895" s="1"/>
      <c r="B895" s="2"/>
      <c r="C895" s="2"/>
      <c r="D895" s="2"/>
      <c r="E895" s="2"/>
      <c r="F895" s="2"/>
      <c r="G895" s="2"/>
      <c r="H895" s="2"/>
    </row>
    <row r="896" spans="1:8" x14ac:dyDescent="0.2">
      <c r="A896" s="1"/>
      <c r="B896" s="2"/>
      <c r="C896" s="2"/>
      <c r="D896" s="2"/>
      <c r="E896" s="2"/>
      <c r="F896" s="2"/>
      <c r="G896" s="2"/>
      <c r="H896" s="2"/>
    </row>
    <row r="897" spans="1:8" x14ac:dyDescent="0.2">
      <c r="A897" s="1"/>
      <c r="B897" s="2"/>
      <c r="C897" s="2"/>
      <c r="D897" s="2"/>
      <c r="E897" s="2"/>
      <c r="F897" s="2"/>
      <c r="G897" s="2"/>
      <c r="H897" s="2"/>
    </row>
    <row r="898" spans="1:8" x14ac:dyDescent="0.2">
      <c r="A898" s="1"/>
      <c r="B898" s="2"/>
      <c r="C898" s="2"/>
      <c r="D898" s="2"/>
      <c r="E898" s="2"/>
      <c r="F898" s="2"/>
      <c r="G898" s="2"/>
      <c r="H898" s="2"/>
    </row>
    <row r="899" spans="1:8" x14ac:dyDescent="0.2">
      <c r="A899" s="1"/>
      <c r="B899" s="2"/>
      <c r="C899" s="2"/>
      <c r="D899" s="2"/>
      <c r="E899" s="2"/>
      <c r="F899" s="2"/>
      <c r="G899" s="2"/>
      <c r="H899" s="2"/>
    </row>
    <row r="900" spans="1:8" x14ac:dyDescent="0.2">
      <c r="A900" s="1"/>
      <c r="B900" s="2"/>
      <c r="C900" s="2"/>
      <c r="D900" s="2"/>
      <c r="E900" s="2"/>
      <c r="F900" s="2"/>
      <c r="G900" s="2"/>
      <c r="H900" s="2"/>
    </row>
    <row r="901" spans="1:8" x14ac:dyDescent="0.2">
      <c r="A901" s="1"/>
      <c r="B901" s="2"/>
      <c r="C901" s="2"/>
      <c r="D901" s="2"/>
      <c r="E901" s="2"/>
      <c r="F901" s="2"/>
      <c r="G901" s="2"/>
      <c r="H901" s="2"/>
    </row>
    <row r="902" spans="1:8" x14ac:dyDescent="0.2">
      <c r="A902" s="1"/>
      <c r="B902" s="2"/>
      <c r="C902" s="2"/>
      <c r="D902" s="2"/>
      <c r="E902" s="2"/>
      <c r="F902" s="2"/>
      <c r="G902" s="2"/>
      <c r="H902" s="2"/>
    </row>
    <row r="903" spans="1:8" x14ac:dyDescent="0.2">
      <c r="A903" s="1"/>
      <c r="B903" s="2"/>
      <c r="C903" s="2"/>
      <c r="D903" s="2"/>
      <c r="E903" s="2"/>
      <c r="F903" s="2"/>
      <c r="G903" s="2"/>
      <c r="H903" s="2"/>
    </row>
    <row r="904" spans="1:8" x14ac:dyDescent="0.2">
      <c r="A904" s="1"/>
      <c r="B904" s="2"/>
      <c r="C904" s="2"/>
      <c r="D904" s="2"/>
      <c r="E904" s="2"/>
      <c r="F904" s="2"/>
      <c r="G904" s="2"/>
      <c r="H904" s="2"/>
    </row>
    <row r="905" spans="1:8" x14ac:dyDescent="0.2">
      <c r="A905" s="1"/>
      <c r="B905" s="2"/>
      <c r="C905" s="2"/>
      <c r="D905" s="2"/>
      <c r="E905" s="2"/>
      <c r="F905" s="2"/>
      <c r="G905" s="2"/>
      <c r="H905" s="2"/>
    </row>
    <row r="906" spans="1:8" x14ac:dyDescent="0.2">
      <c r="A906" s="1"/>
      <c r="B906" s="2"/>
      <c r="C906" s="2"/>
      <c r="D906" s="2"/>
      <c r="E906" s="2"/>
      <c r="F906" s="2"/>
      <c r="G906" s="2"/>
      <c r="H906" s="2"/>
    </row>
    <row r="907" spans="1:8" x14ac:dyDescent="0.2">
      <c r="A907" s="1"/>
      <c r="B907" s="2"/>
      <c r="C907" s="2"/>
      <c r="D907" s="2"/>
      <c r="E907" s="2"/>
      <c r="F907" s="2"/>
      <c r="G907" s="2"/>
      <c r="H907" s="2"/>
    </row>
    <row r="908" spans="1:8" x14ac:dyDescent="0.2">
      <c r="A908" s="1"/>
      <c r="B908" s="2"/>
      <c r="C908" s="2"/>
      <c r="D908" s="2"/>
      <c r="E908" s="2"/>
      <c r="F908" s="2"/>
      <c r="G908" s="2"/>
      <c r="H908" s="2"/>
    </row>
    <row r="909" spans="1:8" x14ac:dyDescent="0.2">
      <c r="A909" s="1"/>
      <c r="B909" s="2"/>
      <c r="C909" s="2"/>
      <c r="D909" s="2"/>
      <c r="E909" s="2"/>
      <c r="F909" s="2"/>
      <c r="G909" s="2"/>
      <c r="H909" s="2"/>
    </row>
    <row r="910" spans="1:8" x14ac:dyDescent="0.2">
      <c r="A910" s="1"/>
      <c r="B910" s="2"/>
      <c r="C910" s="2"/>
      <c r="D910" s="2"/>
      <c r="E910" s="2"/>
      <c r="F910" s="2"/>
      <c r="G910" s="2"/>
      <c r="H910" s="2"/>
    </row>
    <row r="911" spans="1:8" x14ac:dyDescent="0.2">
      <c r="A911" s="1"/>
      <c r="B911" s="2"/>
      <c r="C911" s="2"/>
      <c r="D911" s="2"/>
      <c r="E911" s="2"/>
      <c r="F911" s="2"/>
      <c r="G911" s="2"/>
      <c r="H911" s="2"/>
    </row>
    <row r="912" spans="1:8" x14ac:dyDescent="0.2">
      <c r="A912" s="1"/>
      <c r="B912" s="2"/>
      <c r="C912" s="2"/>
      <c r="D912" s="2"/>
      <c r="E912" s="2"/>
      <c r="F912" s="2"/>
      <c r="G912" s="2"/>
      <c r="H912" s="2"/>
    </row>
    <row r="913" spans="1:8" x14ac:dyDescent="0.2">
      <c r="A913" s="1"/>
      <c r="B913" s="2"/>
      <c r="C913" s="2"/>
      <c r="D913" s="2"/>
      <c r="E913" s="2"/>
      <c r="F913" s="2"/>
      <c r="G913" s="2"/>
      <c r="H913" s="2"/>
    </row>
    <row r="914" spans="1:8" x14ac:dyDescent="0.2">
      <c r="A914" s="1"/>
      <c r="B914" s="2"/>
      <c r="C914" s="2"/>
      <c r="D914" s="2"/>
      <c r="E914" s="2"/>
      <c r="F914" s="2"/>
      <c r="G914" s="2"/>
      <c r="H914" s="2"/>
    </row>
    <row r="915" spans="1:8" x14ac:dyDescent="0.2">
      <c r="A915" s="1"/>
      <c r="B915" s="2"/>
      <c r="C915" s="2"/>
      <c r="D915" s="2"/>
      <c r="E915" s="2"/>
      <c r="F915" s="2"/>
      <c r="G915" s="2"/>
      <c r="H915" s="2"/>
    </row>
    <row r="916" spans="1:8" x14ac:dyDescent="0.2">
      <c r="A916" s="1"/>
      <c r="B916" s="2"/>
      <c r="C916" s="2"/>
      <c r="D916" s="2"/>
      <c r="E916" s="2"/>
      <c r="F916" s="2"/>
      <c r="G916" s="2"/>
      <c r="H916" s="2"/>
    </row>
    <row r="917" spans="1:8" x14ac:dyDescent="0.2">
      <c r="A917" s="1"/>
      <c r="B917" s="2"/>
      <c r="C917" s="2"/>
      <c r="D917" s="2"/>
      <c r="E917" s="2"/>
      <c r="F917" s="2"/>
      <c r="G917" s="2"/>
      <c r="H917" s="2"/>
    </row>
    <row r="918" spans="1:8" x14ac:dyDescent="0.2">
      <c r="A918" s="1"/>
      <c r="B918" s="2"/>
      <c r="C918" s="2"/>
      <c r="D918" s="2"/>
      <c r="E918" s="2"/>
      <c r="F918" s="2"/>
      <c r="G918" s="2"/>
      <c r="H918" s="2"/>
    </row>
    <row r="919" spans="1:8" x14ac:dyDescent="0.2">
      <c r="A919" s="1"/>
      <c r="B919" s="2"/>
      <c r="C919" s="2"/>
      <c r="D919" s="2"/>
      <c r="E919" s="2"/>
      <c r="F919" s="2"/>
      <c r="G919" s="2"/>
      <c r="H919" s="2"/>
    </row>
    <row r="920" spans="1:8" x14ac:dyDescent="0.2">
      <c r="A920" s="1"/>
      <c r="B920" s="2"/>
      <c r="C920" s="2"/>
      <c r="D920" s="2"/>
      <c r="E920" s="2"/>
      <c r="F920" s="2"/>
      <c r="G920" s="2"/>
      <c r="H920" s="2"/>
    </row>
    <row r="921" spans="1:8" x14ac:dyDescent="0.2">
      <c r="A921" s="1"/>
      <c r="B921" s="2"/>
      <c r="C921" s="2"/>
      <c r="D921" s="2"/>
      <c r="E921" s="2"/>
      <c r="F921" s="2"/>
      <c r="G921" s="2"/>
      <c r="H921" s="2"/>
    </row>
    <row r="922" spans="1:8" x14ac:dyDescent="0.2">
      <c r="A922" s="1"/>
      <c r="B922" s="2"/>
      <c r="C922" s="2"/>
      <c r="D922" s="2"/>
      <c r="E922" s="2"/>
      <c r="F922" s="2"/>
      <c r="G922" s="2"/>
      <c r="H922" s="2"/>
    </row>
    <row r="923" spans="1:8" x14ac:dyDescent="0.2">
      <c r="A923" s="1"/>
      <c r="B923" s="2"/>
      <c r="C923" s="2"/>
      <c r="D923" s="2"/>
      <c r="E923" s="2"/>
      <c r="F923" s="2"/>
      <c r="G923" s="2"/>
      <c r="H923" s="2"/>
    </row>
    <row r="924" spans="1:8" x14ac:dyDescent="0.2">
      <c r="A924" s="1"/>
      <c r="B924" s="2"/>
      <c r="C924" s="2"/>
      <c r="D924" s="2"/>
      <c r="E924" s="2"/>
      <c r="F924" s="2"/>
      <c r="G924" s="2"/>
      <c r="H924" s="2"/>
    </row>
    <row r="925" spans="1:8" x14ac:dyDescent="0.2">
      <c r="A925" s="1"/>
      <c r="B925" s="2"/>
      <c r="C925" s="2"/>
      <c r="D925" s="2"/>
      <c r="E925" s="2"/>
      <c r="F925" s="2"/>
      <c r="G925" s="2"/>
      <c r="H925" s="2"/>
    </row>
    <row r="926" spans="1:8" x14ac:dyDescent="0.2">
      <c r="A926" s="1"/>
      <c r="B926" s="2"/>
      <c r="C926" s="2"/>
      <c r="D926" s="2"/>
      <c r="E926" s="2"/>
      <c r="F926" s="2"/>
      <c r="G926" s="2"/>
      <c r="H926" s="2"/>
    </row>
    <row r="927" spans="1:8" x14ac:dyDescent="0.2">
      <c r="A927" s="1"/>
      <c r="B927" s="2"/>
      <c r="C927" s="2"/>
      <c r="D927" s="2"/>
      <c r="E927" s="2"/>
      <c r="F927" s="2"/>
      <c r="G927" s="2"/>
      <c r="H927" s="2"/>
    </row>
    <row r="928" spans="1:8" x14ac:dyDescent="0.2">
      <c r="A928" s="1"/>
      <c r="B928" s="2"/>
      <c r="C928" s="2"/>
      <c r="D928" s="2"/>
      <c r="E928" s="2"/>
      <c r="F928" s="2"/>
      <c r="G928" s="2"/>
      <c r="H928" s="2"/>
    </row>
    <row r="929" spans="1:8" x14ac:dyDescent="0.2">
      <c r="A929" s="1"/>
      <c r="B929" s="2"/>
      <c r="C929" s="2"/>
      <c r="D929" s="2"/>
      <c r="E929" s="2"/>
      <c r="F929" s="2"/>
      <c r="G929" s="2"/>
      <c r="H929" s="2"/>
    </row>
    <row r="930" spans="1:8" x14ac:dyDescent="0.2">
      <c r="A930" s="1"/>
      <c r="B930" s="2"/>
      <c r="C930" s="2"/>
      <c r="D930" s="2"/>
      <c r="E930" s="2"/>
      <c r="F930" s="2"/>
      <c r="G930" s="2"/>
      <c r="H930" s="2"/>
    </row>
    <row r="931" spans="1:8" x14ac:dyDescent="0.2">
      <c r="A931" s="1"/>
      <c r="B931" s="2"/>
      <c r="C931" s="2"/>
      <c r="D931" s="2"/>
      <c r="E931" s="2"/>
      <c r="F931" s="2"/>
      <c r="G931" s="2"/>
      <c r="H931" s="2"/>
    </row>
    <row r="932" spans="1:8" x14ac:dyDescent="0.2">
      <c r="A932" s="1"/>
      <c r="B932" s="2"/>
      <c r="C932" s="2"/>
      <c r="D932" s="2"/>
      <c r="E932" s="2"/>
      <c r="F932" s="2"/>
      <c r="G932" s="2"/>
      <c r="H932" s="2"/>
    </row>
    <row r="933" spans="1:8" x14ac:dyDescent="0.2">
      <c r="A933" s="1"/>
      <c r="B933" s="2"/>
      <c r="C933" s="2"/>
      <c r="D933" s="2"/>
      <c r="E933" s="2"/>
      <c r="F933" s="2"/>
      <c r="G933" s="2"/>
      <c r="H933" s="2"/>
    </row>
    <row r="934" spans="1:8" x14ac:dyDescent="0.2">
      <c r="A934" s="1"/>
      <c r="B934" s="2"/>
      <c r="C934" s="2"/>
      <c r="D934" s="2"/>
      <c r="E934" s="2"/>
      <c r="F934" s="2"/>
      <c r="G934" s="2"/>
      <c r="H934" s="2"/>
    </row>
    <row r="935" spans="1:8" x14ac:dyDescent="0.2">
      <c r="A935" s="1"/>
      <c r="B935" s="2"/>
      <c r="C935" s="2"/>
      <c r="D935" s="2"/>
      <c r="E935" s="2"/>
      <c r="F935" s="2"/>
      <c r="G935" s="2"/>
      <c r="H935" s="2"/>
    </row>
    <row r="936" spans="1:8" x14ac:dyDescent="0.2">
      <c r="A936" s="1"/>
      <c r="B936" s="2"/>
      <c r="C936" s="2"/>
      <c r="D936" s="2"/>
      <c r="E936" s="2"/>
      <c r="F936" s="2"/>
      <c r="G936" s="2"/>
      <c r="H936" s="2"/>
    </row>
    <row r="937" spans="1:8" x14ac:dyDescent="0.2">
      <c r="A937" s="1"/>
      <c r="B937" s="2"/>
      <c r="C937" s="2"/>
      <c r="D937" s="2"/>
      <c r="E937" s="2"/>
      <c r="F937" s="2"/>
      <c r="G937" s="2"/>
      <c r="H937" s="2"/>
    </row>
    <row r="938" spans="1:8" x14ac:dyDescent="0.2">
      <c r="A938" s="1"/>
      <c r="B938" s="2"/>
      <c r="C938" s="2"/>
      <c r="D938" s="2"/>
      <c r="E938" s="2"/>
      <c r="F938" s="2"/>
      <c r="G938" s="2"/>
      <c r="H938" s="2"/>
    </row>
    <row r="939" spans="1:8" x14ac:dyDescent="0.2">
      <c r="A939" s="1"/>
      <c r="B939" s="2"/>
      <c r="C939" s="2"/>
      <c r="D939" s="2"/>
      <c r="E939" s="2"/>
      <c r="F939" s="2"/>
      <c r="G939" s="2"/>
      <c r="H939" s="2"/>
    </row>
    <row r="940" spans="1:8" x14ac:dyDescent="0.2">
      <c r="A940" s="1"/>
      <c r="B940" s="2"/>
      <c r="C940" s="2"/>
      <c r="D940" s="2"/>
      <c r="E940" s="2"/>
      <c r="F940" s="2"/>
      <c r="G940" s="2"/>
      <c r="H940" s="2"/>
    </row>
    <row r="941" spans="1:8" x14ac:dyDescent="0.2">
      <c r="A941" s="1"/>
      <c r="B941" s="2"/>
      <c r="C941" s="2"/>
      <c r="D941" s="2"/>
      <c r="E941" s="2"/>
      <c r="F941" s="2"/>
      <c r="G941" s="2"/>
      <c r="H941" s="2"/>
    </row>
    <row r="942" spans="1:8" x14ac:dyDescent="0.2">
      <c r="A942" s="1"/>
      <c r="B942" s="2"/>
      <c r="C942" s="2"/>
      <c r="D942" s="2"/>
      <c r="E942" s="2"/>
      <c r="F942" s="2"/>
      <c r="G942" s="2"/>
      <c r="H942" s="2"/>
    </row>
    <row r="943" spans="1:8" x14ac:dyDescent="0.2">
      <c r="A943" s="1"/>
      <c r="B943" s="2"/>
      <c r="C943" s="2"/>
      <c r="D943" s="2"/>
      <c r="E943" s="2"/>
      <c r="F943" s="2"/>
      <c r="G943" s="2"/>
      <c r="H943" s="2"/>
    </row>
    <row r="944" spans="1:8" x14ac:dyDescent="0.2">
      <c r="A944" s="1"/>
      <c r="B944" s="2"/>
      <c r="C944" s="2"/>
      <c r="D944" s="2"/>
      <c r="E944" s="2"/>
      <c r="F944" s="2"/>
      <c r="G944" s="2"/>
      <c r="H944" s="2"/>
    </row>
    <row r="945" spans="1:8" x14ac:dyDescent="0.2">
      <c r="A945" s="1"/>
      <c r="B945" s="2"/>
      <c r="C945" s="2"/>
      <c r="D945" s="2"/>
      <c r="E945" s="2"/>
      <c r="F945" s="2"/>
      <c r="G945" s="2"/>
      <c r="H945" s="2"/>
    </row>
    <row r="946" spans="1:8" x14ac:dyDescent="0.2">
      <c r="A946" s="1"/>
      <c r="B946" s="2"/>
      <c r="C946" s="2"/>
      <c r="D946" s="2"/>
      <c r="E946" s="2"/>
      <c r="F946" s="2"/>
      <c r="G946" s="2"/>
      <c r="H946" s="2"/>
    </row>
    <row r="947" spans="1:8" x14ac:dyDescent="0.2">
      <c r="A947" s="1"/>
      <c r="B947" s="2"/>
      <c r="C947" s="2"/>
      <c r="D947" s="2"/>
      <c r="E947" s="2"/>
      <c r="F947" s="2"/>
      <c r="G947" s="2"/>
      <c r="H947" s="2"/>
    </row>
    <row r="948" spans="1:8" x14ac:dyDescent="0.2">
      <c r="A948" s="1"/>
      <c r="B948" s="2"/>
      <c r="C948" s="2"/>
      <c r="D948" s="2"/>
      <c r="E948" s="2"/>
      <c r="F948" s="2"/>
      <c r="G948" s="2"/>
      <c r="H948" s="2"/>
    </row>
    <row r="949" spans="1:8" x14ac:dyDescent="0.2">
      <c r="A949" s="1"/>
      <c r="B949" s="2"/>
      <c r="C949" s="2"/>
      <c r="D949" s="2"/>
      <c r="E949" s="2"/>
      <c r="F949" s="2"/>
      <c r="G949" s="2"/>
      <c r="H949" s="2"/>
    </row>
    <row r="950" spans="1:8" x14ac:dyDescent="0.2">
      <c r="A950" s="1"/>
      <c r="B950" s="2"/>
      <c r="C950" s="2"/>
      <c r="D950" s="2"/>
      <c r="E950" s="2"/>
      <c r="F950" s="2"/>
      <c r="G950" s="2"/>
      <c r="H950" s="2"/>
    </row>
    <row r="951" spans="1:8" x14ac:dyDescent="0.2">
      <c r="A951" s="1"/>
      <c r="B951" s="2"/>
      <c r="C951" s="2"/>
      <c r="D951" s="2"/>
      <c r="E951" s="2"/>
      <c r="F951" s="2"/>
      <c r="G951" s="2"/>
      <c r="H951" s="2"/>
    </row>
    <row r="952" spans="1:8" x14ac:dyDescent="0.2">
      <c r="A952" s="1"/>
      <c r="B952" s="2"/>
      <c r="C952" s="2"/>
      <c r="D952" s="2"/>
      <c r="E952" s="2"/>
      <c r="F952" s="2"/>
      <c r="G952" s="2"/>
      <c r="H952" s="2"/>
    </row>
    <row r="953" spans="1:8" x14ac:dyDescent="0.2">
      <c r="A953" s="1"/>
      <c r="B953" s="2"/>
      <c r="C953" s="2"/>
      <c r="D953" s="2"/>
      <c r="E953" s="2"/>
      <c r="F953" s="2"/>
      <c r="G953" s="2"/>
      <c r="H953" s="2"/>
    </row>
    <row r="954" spans="1:8" x14ac:dyDescent="0.2">
      <c r="A954" s="1"/>
      <c r="B954" s="2"/>
      <c r="C954" s="2"/>
      <c r="D954" s="2"/>
      <c r="E954" s="2"/>
      <c r="F954" s="2"/>
      <c r="G954" s="2"/>
      <c r="H954" s="2"/>
    </row>
    <row r="955" spans="1:8" x14ac:dyDescent="0.2">
      <c r="A955" s="1"/>
      <c r="B955" s="2"/>
      <c r="C955" s="2"/>
      <c r="D955" s="2"/>
      <c r="E955" s="2"/>
      <c r="F955" s="2"/>
      <c r="G955" s="2"/>
      <c r="H955" s="2"/>
    </row>
    <row r="956" spans="1:8" x14ac:dyDescent="0.2">
      <c r="A956" s="1"/>
      <c r="B956" s="2"/>
      <c r="C956" s="2"/>
      <c r="D956" s="2"/>
      <c r="E956" s="2"/>
      <c r="F956" s="2"/>
      <c r="G956" s="2"/>
      <c r="H956" s="2"/>
    </row>
    <row r="957" spans="1:8" x14ac:dyDescent="0.2">
      <c r="A957" s="1"/>
      <c r="B957" s="2"/>
      <c r="C957" s="2"/>
      <c r="D957" s="2"/>
      <c r="E957" s="2"/>
      <c r="F957" s="2"/>
      <c r="G957" s="2"/>
      <c r="H957" s="2"/>
    </row>
    <row r="958" spans="1:8" x14ac:dyDescent="0.2">
      <c r="A958" s="1"/>
      <c r="B958" s="2"/>
      <c r="C958" s="2"/>
      <c r="D958" s="2"/>
      <c r="E958" s="2"/>
      <c r="F958" s="2"/>
      <c r="G958" s="2"/>
      <c r="H958" s="2"/>
    </row>
    <row r="959" spans="1:8" x14ac:dyDescent="0.2">
      <c r="A959" s="1"/>
      <c r="B959" s="2"/>
      <c r="C959" s="2"/>
      <c r="D959" s="2"/>
      <c r="E959" s="2"/>
      <c r="F959" s="2"/>
      <c r="G959" s="2"/>
      <c r="H959" s="2"/>
    </row>
    <row r="960" spans="1:8" x14ac:dyDescent="0.2">
      <c r="A960" s="1"/>
      <c r="B960" s="2"/>
      <c r="C960" s="2"/>
      <c r="D960" s="2"/>
      <c r="E960" s="2"/>
      <c r="F960" s="2"/>
      <c r="G960" s="2"/>
      <c r="H960" s="2"/>
    </row>
    <row r="961" spans="1:8" x14ac:dyDescent="0.2">
      <c r="A961" s="1"/>
      <c r="B961" s="2"/>
      <c r="C961" s="2"/>
      <c r="D961" s="2"/>
      <c r="E961" s="2"/>
      <c r="F961" s="2"/>
      <c r="G961" s="2"/>
      <c r="H961" s="2"/>
    </row>
    <row r="962" spans="1:8" x14ac:dyDescent="0.2">
      <c r="A962" s="1"/>
      <c r="B962" s="2"/>
      <c r="C962" s="2"/>
      <c r="D962" s="2"/>
      <c r="E962" s="2"/>
      <c r="F962" s="2"/>
      <c r="G962" s="2"/>
      <c r="H962" s="2"/>
    </row>
    <row r="963" spans="1:8" x14ac:dyDescent="0.2">
      <c r="A963" s="1"/>
      <c r="B963" s="2"/>
      <c r="C963" s="2"/>
      <c r="D963" s="2"/>
      <c r="E963" s="2"/>
      <c r="F963" s="2"/>
      <c r="G963" s="2"/>
      <c r="H963" s="2"/>
    </row>
    <row r="964" spans="1:8" x14ac:dyDescent="0.2">
      <c r="A964" s="1"/>
      <c r="B964" s="2"/>
      <c r="C964" s="2"/>
      <c r="D964" s="2"/>
      <c r="E964" s="2"/>
      <c r="F964" s="2"/>
      <c r="G964" s="2"/>
      <c r="H964" s="2"/>
    </row>
    <row r="965" spans="1:8" x14ac:dyDescent="0.2">
      <c r="A965" s="1"/>
      <c r="B965" s="2"/>
      <c r="C965" s="2"/>
      <c r="D965" s="2"/>
      <c r="E965" s="2"/>
      <c r="F965" s="2"/>
      <c r="G965" s="2"/>
      <c r="H965" s="2"/>
    </row>
    <row r="966" spans="1:8" x14ac:dyDescent="0.2">
      <c r="A966" s="1"/>
      <c r="B966" s="2"/>
      <c r="C966" s="2"/>
      <c r="D966" s="2"/>
      <c r="E966" s="2"/>
      <c r="F966" s="2"/>
      <c r="G966" s="2"/>
      <c r="H966" s="2"/>
    </row>
    <row r="967" spans="1:8" x14ac:dyDescent="0.2">
      <c r="A967" s="1"/>
      <c r="B967" s="2"/>
      <c r="C967" s="2"/>
      <c r="D967" s="2"/>
      <c r="E967" s="2"/>
      <c r="F967" s="2"/>
      <c r="G967" s="2"/>
      <c r="H967" s="2"/>
    </row>
    <row r="968" spans="1:8" x14ac:dyDescent="0.2">
      <c r="A968" s="1"/>
      <c r="B968" s="2"/>
      <c r="C968" s="2"/>
      <c r="D968" s="2"/>
      <c r="E968" s="2"/>
      <c r="F968" s="2"/>
      <c r="G968" s="2"/>
      <c r="H968" s="2"/>
    </row>
    <row r="969" spans="1:8" x14ac:dyDescent="0.2">
      <c r="A969" s="1"/>
      <c r="B969" s="2"/>
      <c r="C969" s="2"/>
      <c r="D969" s="2"/>
      <c r="E969" s="2"/>
      <c r="F969" s="2"/>
      <c r="G969" s="2"/>
      <c r="H969" s="2"/>
    </row>
    <row r="970" spans="1:8" x14ac:dyDescent="0.2">
      <c r="A970" s="1"/>
      <c r="B970" s="2"/>
      <c r="C970" s="2"/>
      <c r="D970" s="2"/>
      <c r="E970" s="2"/>
      <c r="F970" s="2"/>
      <c r="G970" s="2"/>
      <c r="H970" s="2"/>
    </row>
    <row r="971" spans="1:8" x14ac:dyDescent="0.2">
      <c r="A971" s="1"/>
      <c r="B971" s="2"/>
      <c r="C971" s="2"/>
      <c r="D971" s="2"/>
      <c r="E971" s="2"/>
      <c r="F971" s="2"/>
      <c r="G971" s="2"/>
      <c r="H971" s="2"/>
    </row>
    <row r="972" spans="1:8" x14ac:dyDescent="0.2">
      <c r="A972" s="1"/>
      <c r="B972" s="2"/>
      <c r="C972" s="2"/>
      <c r="D972" s="2"/>
      <c r="E972" s="2"/>
      <c r="F972" s="2"/>
      <c r="G972" s="2"/>
      <c r="H972" s="2"/>
    </row>
    <row r="973" spans="1:8" x14ac:dyDescent="0.2">
      <c r="A973" s="1"/>
      <c r="B973" s="2"/>
      <c r="C973" s="2"/>
      <c r="D973" s="2"/>
      <c r="E973" s="2"/>
      <c r="F973" s="2"/>
      <c r="G973" s="2"/>
      <c r="H973" s="2"/>
    </row>
    <row r="974" spans="1:8" x14ac:dyDescent="0.2">
      <c r="A974" s="1"/>
      <c r="B974" s="2"/>
      <c r="C974" s="2"/>
      <c r="D974" s="2"/>
      <c r="E974" s="2"/>
      <c r="F974" s="2"/>
      <c r="G974" s="2"/>
      <c r="H974" s="2"/>
    </row>
    <row r="975" spans="1:8" x14ac:dyDescent="0.2">
      <c r="A975" s="1"/>
      <c r="B975" s="2"/>
      <c r="C975" s="2"/>
      <c r="D975" s="2"/>
      <c r="E975" s="2"/>
      <c r="F975" s="2"/>
      <c r="G975" s="2"/>
      <c r="H975" s="2"/>
    </row>
    <row r="976" spans="1:8" x14ac:dyDescent="0.2">
      <c r="A976" s="1"/>
      <c r="B976" s="2"/>
      <c r="C976" s="2"/>
      <c r="D976" s="2"/>
      <c r="E976" s="2"/>
      <c r="F976" s="2"/>
      <c r="G976" s="2"/>
      <c r="H976" s="2"/>
    </row>
    <row r="977" spans="1:8" x14ac:dyDescent="0.2">
      <c r="A977" s="1"/>
      <c r="B977" s="2"/>
      <c r="C977" s="2"/>
      <c r="D977" s="2"/>
      <c r="E977" s="2"/>
      <c r="F977" s="2"/>
      <c r="G977" s="2"/>
      <c r="H977" s="2"/>
    </row>
    <row r="978" spans="1:8" x14ac:dyDescent="0.2">
      <c r="A978" s="1"/>
      <c r="B978" s="2"/>
      <c r="C978" s="2"/>
      <c r="D978" s="2"/>
      <c r="E978" s="2"/>
      <c r="F978" s="2"/>
      <c r="G978" s="2"/>
      <c r="H978" s="2"/>
    </row>
    <row r="979" spans="1:8" x14ac:dyDescent="0.2">
      <c r="A979" s="1"/>
      <c r="B979" s="2"/>
      <c r="C979" s="2"/>
      <c r="D979" s="2"/>
      <c r="E979" s="2"/>
      <c r="F979" s="2"/>
      <c r="G979" s="2"/>
      <c r="H979" s="2"/>
    </row>
    <row r="980" spans="1:8" x14ac:dyDescent="0.2">
      <c r="A980" s="1"/>
      <c r="B980" s="2"/>
      <c r="C980" s="2"/>
      <c r="D980" s="2"/>
      <c r="E980" s="2"/>
      <c r="F980" s="2"/>
      <c r="G980" s="2"/>
      <c r="H980" s="2"/>
    </row>
    <row r="981" spans="1:8" x14ac:dyDescent="0.2">
      <c r="A981" s="1"/>
      <c r="B981" s="2"/>
      <c r="C981" s="2"/>
      <c r="D981" s="2"/>
      <c r="E981" s="2"/>
      <c r="F981" s="2"/>
      <c r="G981" s="2"/>
      <c r="H981" s="2"/>
    </row>
    <row r="982" spans="1:8" x14ac:dyDescent="0.2">
      <c r="A982" s="1"/>
      <c r="B982" s="2"/>
      <c r="C982" s="2"/>
      <c r="D982" s="2"/>
      <c r="E982" s="2"/>
      <c r="F982" s="2"/>
      <c r="G982" s="2"/>
      <c r="H982" s="2"/>
    </row>
    <row r="983" spans="1:8" x14ac:dyDescent="0.2">
      <c r="A983" s="1"/>
      <c r="B983" s="2"/>
      <c r="C983" s="2"/>
      <c r="D983" s="2"/>
      <c r="E983" s="2"/>
      <c r="F983" s="2"/>
      <c r="G983" s="2"/>
      <c r="H983" s="2"/>
    </row>
    <row r="984" spans="1:8" x14ac:dyDescent="0.2">
      <c r="A984" s="1"/>
      <c r="B984" s="2"/>
      <c r="C984" s="2"/>
      <c r="D984" s="2"/>
      <c r="E984" s="2"/>
      <c r="F984" s="2"/>
      <c r="G984" s="2"/>
      <c r="H984" s="2"/>
    </row>
    <row r="985" spans="1:8" x14ac:dyDescent="0.2">
      <c r="A985" s="1"/>
      <c r="B985" s="2"/>
      <c r="C985" s="2"/>
      <c r="D985" s="2"/>
      <c r="E985" s="2"/>
      <c r="F985" s="2"/>
      <c r="G985" s="2"/>
      <c r="H985" s="2"/>
    </row>
    <row r="986" spans="1:8" x14ac:dyDescent="0.2">
      <c r="A986" s="1"/>
      <c r="B986" s="2"/>
      <c r="C986" s="2"/>
      <c r="D986" s="2"/>
      <c r="E986" s="2"/>
      <c r="F986" s="2"/>
      <c r="G986" s="2"/>
      <c r="H986" s="2"/>
    </row>
    <row r="987" spans="1:8" x14ac:dyDescent="0.2">
      <c r="A987" s="1"/>
      <c r="B987" s="2"/>
      <c r="C987" s="2"/>
      <c r="D987" s="2"/>
      <c r="E987" s="2"/>
      <c r="F987" s="2"/>
      <c r="G987" s="2"/>
      <c r="H987" s="2"/>
    </row>
    <row r="988" spans="1:8" x14ac:dyDescent="0.2">
      <c r="A988" s="1"/>
      <c r="B988" s="2"/>
      <c r="C988" s="2"/>
      <c r="D988" s="2"/>
      <c r="E988" s="2"/>
      <c r="F988" s="2"/>
      <c r="G988" s="2"/>
      <c r="H988" s="2"/>
    </row>
    <row r="989" spans="1:8" x14ac:dyDescent="0.2">
      <c r="A989" s="1"/>
      <c r="B989" s="2"/>
      <c r="C989" s="2"/>
      <c r="D989" s="2"/>
      <c r="E989" s="2"/>
      <c r="F989" s="2"/>
      <c r="G989" s="2"/>
      <c r="H989" s="2"/>
    </row>
    <row r="990" spans="1:8" x14ac:dyDescent="0.2">
      <c r="A990" s="1"/>
      <c r="B990" s="2"/>
      <c r="C990" s="2"/>
      <c r="D990" s="2"/>
      <c r="E990" s="2"/>
      <c r="F990" s="2"/>
      <c r="G990" s="2"/>
      <c r="H990" s="2"/>
    </row>
    <row r="991" spans="1:8" x14ac:dyDescent="0.2">
      <c r="A991" s="1"/>
      <c r="B991" s="2"/>
      <c r="C991" s="2"/>
      <c r="D991" s="2"/>
      <c r="E991" s="2"/>
      <c r="F991" s="2"/>
      <c r="G991" s="2"/>
      <c r="H991" s="2"/>
    </row>
    <row r="992" spans="1:8" x14ac:dyDescent="0.2">
      <c r="A992" s="1"/>
      <c r="B992" s="2"/>
      <c r="C992" s="2"/>
      <c r="D992" s="2"/>
      <c r="E992" s="2"/>
      <c r="F992" s="2"/>
      <c r="G992" s="2"/>
      <c r="H992" s="2"/>
    </row>
    <row r="993" spans="1:8" x14ac:dyDescent="0.2">
      <c r="A993" s="1"/>
      <c r="B993" s="2"/>
      <c r="C993" s="2"/>
      <c r="D993" s="2"/>
      <c r="E993" s="2"/>
      <c r="F993" s="2"/>
      <c r="G993" s="2"/>
      <c r="H993" s="2"/>
    </row>
    <row r="994" spans="1:8" x14ac:dyDescent="0.2">
      <c r="A994" s="1"/>
      <c r="B994" s="2"/>
      <c r="C994" s="2"/>
      <c r="D994" s="2"/>
      <c r="E994" s="2"/>
      <c r="F994" s="2"/>
      <c r="G994" s="2"/>
      <c r="H994" s="2"/>
    </row>
    <row r="995" spans="1:8" x14ac:dyDescent="0.2">
      <c r="A995" s="1"/>
      <c r="B995" s="2"/>
      <c r="C995" s="2"/>
      <c r="D995" s="2"/>
      <c r="E995" s="2"/>
      <c r="F995" s="2"/>
      <c r="G995" s="2"/>
      <c r="H995" s="2"/>
    </row>
    <row r="996" spans="1:8" x14ac:dyDescent="0.2">
      <c r="A996" s="1"/>
      <c r="B996" s="2"/>
      <c r="C996" s="2"/>
      <c r="D996" s="2"/>
      <c r="E996" s="2"/>
      <c r="F996" s="2"/>
      <c r="G996" s="2"/>
      <c r="H996" s="2"/>
    </row>
    <row r="997" spans="1:8" x14ac:dyDescent="0.2">
      <c r="A997" s="1"/>
      <c r="B997" s="2"/>
      <c r="C997" s="2"/>
      <c r="D997" s="2"/>
      <c r="E997" s="2"/>
      <c r="F997" s="2"/>
      <c r="G997" s="2"/>
      <c r="H997" s="2"/>
    </row>
    <row r="998" spans="1:8" x14ac:dyDescent="0.2">
      <c r="A998" s="1"/>
      <c r="B998" s="2"/>
      <c r="C998" s="2"/>
      <c r="D998" s="2"/>
      <c r="E998" s="2"/>
      <c r="F998" s="2"/>
      <c r="G998" s="2"/>
      <c r="H998" s="2"/>
    </row>
    <row r="999" spans="1:8" x14ac:dyDescent="0.2">
      <c r="A999" s="1"/>
      <c r="B999" s="2"/>
      <c r="C999" s="2"/>
      <c r="D999" s="2"/>
      <c r="E999" s="2"/>
      <c r="F999" s="2"/>
      <c r="G999" s="2"/>
      <c r="H999" s="2"/>
    </row>
    <row r="1000" spans="1:8" x14ac:dyDescent="0.2">
      <c r="A1000" s="1"/>
      <c r="B1000" s="2"/>
      <c r="C1000" s="2"/>
      <c r="D1000" s="2"/>
      <c r="E1000" s="2"/>
      <c r="F1000" s="2"/>
      <c r="G1000" s="2"/>
      <c r="H1000" s="2"/>
    </row>
    <row r="1001" spans="1:8" x14ac:dyDescent="0.2">
      <c r="A1001" s="1"/>
      <c r="B1001" s="2"/>
      <c r="C1001" s="2"/>
      <c r="D1001" s="2"/>
      <c r="E1001" s="2"/>
      <c r="F1001" s="2"/>
      <c r="G1001" s="2"/>
      <c r="H1001" s="2"/>
    </row>
    <row r="1002" spans="1:8" x14ac:dyDescent="0.2">
      <c r="A1002" s="1"/>
      <c r="B1002" s="2"/>
      <c r="C1002" s="2"/>
      <c r="D1002" s="2"/>
      <c r="E1002" s="2"/>
      <c r="F1002" s="2"/>
      <c r="G1002" s="2"/>
      <c r="H1002" s="2"/>
    </row>
    <row r="1003" spans="1:8" x14ac:dyDescent="0.2">
      <c r="A1003" s="1"/>
      <c r="B1003" s="2"/>
      <c r="C1003" s="2"/>
      <c r="D1003" s="2"/>
      <c r="E1003" s="2"/>
      <c r="F1003" s="2"/>
      <c r="G1003" s="2"/>
      <c r="H1003" s="2"/>
    </row>
    <row r="1004" spans="1:8" x14ac:dyDescent="0.2">
      <c r="A1004" s="1"/>
      <c r="B1004" s="2"/>
      <c r="C1004" s="2"/>
      <c r="D1004" s="2"/>
      <c r="E1004" s="2"/>
      <c r="F1004" s="2"/>
      <c r="G1004" s="2"/>
      <c r="H1004" s="2"/>
    </row>
    <row r="1005" spans="1:8" x14ac:dyDescent="0.2">
      <c r="A1005" s="1"/>
      <c r="B1005" s="2"/>
      <c r="C1005" s="2"/>
      <c r="D1005" s="2"/>
      <c r="E1005" s="2"/>
      <c r="F1005" s="2"/>
      <c r="G1005" s="2"/>
      <c r="H1005" s="2"/>
    </row>
    <row r="1006" spans="1:8" x14ac:dyDescent="0.2">
      <c r="A1006" s="1"/>
      <c r="B1006" s="2"/>
      <c r="C1006" s="2"/>
      <c r="D1006" s="2"/>
      <c r="E1006" s="2"/>
      <c r="F1006" s="2"/>
      <c r="G1006" s="2"/>
      <c r="H1006" s="2"/>
    </row>
    <row r="1007" spans="1:8" x14ac:dyDescent="0.2">
      <c r="A1007" s="1"/>
      <c r="B1007" s="2"/>
      <c r="C1007" s="2"/>
      <c r="D1007" s="2"/>
      <c r="E1007" s="2"/>
      <c r="F1007" s="2"/>
      <c r="G1007" s="2"/>
      <c r="H1007" s="2"/>
    </row>
    <row r="1008" spans="1:8" x14ac:dyDescent="0.2">
      <c r="A1008" s="1"/>
      <c r="B1008" s="2"/>
      <c r="C1008" s="2"/>
      <c r="D1008" s="2"/>
      <c r="E1008" s="2"/>
      <c r="F1008" s="2"/>
      <c r="G1008" s="2"/>
      <c r="H1008" s="2"/>
    </row>
    <row r="1009" spans="1:8" x14ac:dyDescent="0.2">
      <c r="A1009" s="1"/>
      <c r="B1009" s="2"/>
      <c r="C1009" s="2"/>
      <c r="D1009" s="2"/>
      <c r="E1009" s="2"/>
      <c r="F1009" s="2"/>
      <c r="G1009" s="2"/>
      <c r="H1009" s="2"/>
    </row>
    <row r="1010" spans="1:8" x14ac:dyDescent="0.2">
      <c r="A1010" s="1"/>
      <c r="B1010" s="2"/>
      <c r="C1010" s="2"/>
      <c r="D1010" s="2"/>
      <c r="E1010" s="2"/>
      <c r="F1010" s="2"/>
      <c r="G1010" s="2"/>
      <c r="H1010" s="2"/>
    </row>
    <row r="1011" spans="1:8" x14ac:dyDescent="0.2">
      <c r="A1011" s="1"/>
      <c r="B1011" s="2"/>
      <c r="C1011" s="2"/>
      <c r="D1011" s="2"/>
      <c r="E1011" s="2"/>
      <c r="F1011" s="2"/>
      <c r="G1011" s="2"/>
      <c r="H1011" s="2"/>
    </row>
    <row r="1012" spans="1:8" x14ac:dyDescent="0.2">
      <c r="A1012" s="1"/>
      <c r="B1012" s="2"/>
      <c r="C1012" s="2"/>
      <c r="D1012" s="2"/>
      <c r="E1012" s="2"/>
      <c r="F1012" s="2"/>
      <c r="G1012" s="2"/>
      <c r="H1012" s="2"/>
    </row>
    <row r="1013" spans="1:8" x14ac:dyDescent="0.2">
      <c r="A1013" s="1"/>
      <c r="B1013" s="2"/>
      <c r="C1013" s="2"/>
      <c r="D1013" s="2"/>
      <c r="E1013" s="2"/>
      <c r="F1013" s="2"/>
      <c r="G1013" s="2"/>
      <c r="H1013" s="2"/>
    </row>
    <row r="1014" spans="1:8" x14ac:dyDescent="0.2">
      <c r="A1014" s="1"/>
      <c r="B1014" s="2"/>
      <c r="C1014" s="2"/>
      <c r="D1014" s="2"/>
      <c r="E1014" s="2"/>
      <c r="F1014" s="2"/>
      <c r="G1014" s="2"/>
      <c r="H1014" s="2"/>
    </row>
    <row r="1015" spans="1:8" x14ac:dyDescent="0.2">
      <c r="A1015" s="1"/>
      <c r="B1015" s="2"/>
      <c r="C1015" s="2"/>
      <c r="D1015" s="2"/>
      <c r="E1015" s="2"/>
      <c r="F1015" s="2"/>
      <c r="G1015" s="2"/>
      <c r="H1015" s="2"/>
    </row>
    <row r="1016" spans="1:8" x14ac:dyDescent="0.2">
      <c r="A1016" s="1"/>
      <c r="B1016" s="2"/>
      <c r="C1016" s="2"/>
      <c r="D1016" s="2"/>
      <c r="E1016" s="2"/>
      <c r="F1016" s="2"/>
      <c r="G1016" s="2"/>
      <c r="H1016" s="2"/>
    </row>
    <row r="1017" spans="1:8" x14ac:dyDescent="0.2">
      <c r="A1017" s="1"/>
      <c r="B1017" s="2"/>
      <c r="C1017" s="2"/>
      <c r="D1017" s="2"/>
      <c r="E1017" s="2"/>
      <c r="F1017" s="2"/>
      <c r="G1017" s="2"/>
      <c r="H1017" s="2"/>
    </row>
    <row r="1018" spans="1:8" x14ac:dyDescent="0.2">
      <c r="A1018" s="1"/>
      <c r="B1018" s="2"/>
      <c r="C1018" s="2"/>
      <c r="D1018" s="2"/>
      <c r="E1018" s="2"/>
      <c r="F1018" s="2"/>
      <c r="G1018" s="2"/>
      <c r="H1018" s="2"/>
    </row>
    <row r="1019" spans="1:8" x14ac:dyDescent="0.2">
      <c r="A1019" s="1"/>
      <c r="B1019" s="2"/>
      <c r="C1019" s="2"/>
      <c r="D1019" s="2"/>
      <c r="E1019" s="2"/>
      <c r="F1019" s="2"/>
      <c r="G1019" s="2"/>
      <c r="H1019" s="2"/>
    </row>
    <row r="1020" spans="1:8" x14ac:dyDescent="0.2">
      <c r="A1020" s="1"/>
      <c r="B1020" s="2"/>
      <c r="C1020" s="2"/>
      <c r="D1020" s="2"/>
      <c r="E1020" s="2"/>
      <c r="F1020" s="2"/>
      <c r="G1020" s="2"/>
      <c r="H1020" s="2"/>
    </row>
    <row r="1021" spans="1:8" x14ac:dyDescent="0.2">
      <c r="A1021" s="1"/>
      <c r="B1021" s="2"/>
      <c r="C1021" s="2"/>
      <c r="D1021" s="2"/>
      <c r="E1021" s="2"/>
      <c r="F1021" s="2"/>
      <c r="G1021" s="2"/>
      <c r="H1021" s="2"/>
    </row>
    <row r="1022" spans="1:8" x14ac:dyDescent="0.2">
      <c r="A1022" s="1"/>
      <c r="B1022" s="2"/>
      <c r="C1022" s="2"/>
      <c r="D1022" s="2"/>
      <c r="E1022" s="2"/>
      <c r="F1022" s="2"/>
      <c r="G1022" s="2"/>
      <c r="H1022" s="2"/>
    </row>
    <row r="1023" spans="1:8" x14ac:dyDescent="0.2">
      <c r="A1023" s="1"/>
      <c r="B1023" s="2"/>
      <c r="C1023" s="2"/>
      <c r="D1023" s="2"/>
      <c r="E1023" s="2"/>
      <c r="F1023" s="2"/>
      <c r="G1023" s="2"/>
      <c r="H1023" s="2"/>
    </row>
    <row r="1024" spans="1:8" x14ac:dyDescent="0.2">
      <c r="A1024" s="1"/>
      <c r="B1024" s="2"/>
      <c r="C1024" s="2"/>
      <c r="D1024" s="2"/>
      <c r="E1024" s="2"/>
      <c r="F1024" s="2"/>
      <c r="G1024" s="2"/>
      <c r="H1024" s="2"/>
    </row>
    <row r="1025" spans="1:8" x14ac:dyDescent="0.2">
      <c r="A1025" s="1"/>
      <c r="B1025" s="2"/>
      <c r="C1025" s="2"/>
      <c r="D1025" s="2"/>
      <c r="E1025" s="2"/>
      <c r="F1025" s="2"/>
      <c r="G1025" s="2"/>
      <c r="H1025" s="2"/>
    </row>
    <row r="1026" spans="1:8" x14ac:dyDescent="0.2">
      <c r="A1026" s="1"/>
      <c r="B1026" s="2"/>
      <c r="C1026" s="2"/>
      <c r="D1026" s="2"/>
      <c r="E1026" s="2"/>
      <c r="F1026" s="2"/>
      <c r="G1026" s="2"/>
      <c r="H1026" s="2"/>
    </row>
    <row r="1027" spans="1:8" x14ac:dyDescent="0.2">
      <c r="A1027" s="1"/>
      <c r="B1027" s="2"/>
      <c r="C1027" s="2"/>
      <c r="D1027" s="2"/>
      <c r="E1027" s="2"/>
      <c r="F1027" s="2"/>
      <c r="G1027" s="2"/>
      <c r="H1027" s="2"/>
    </row>
    <row r="1028" spans="1:8" x14ac:dyDescent="0.2">
      <c r="A1028" s="1"/>
      <c r="B1028" s="2"/>
      <c r="C1028" s="2"/>
      <c r="D1028" s="2"/>
      <c r="E1028" s="2"/>
      <c r="F1028" s="2"/>
      <c r="G1028" s="2"/>
      <c r="H1028" s="2"/>
    </row>
    <row r="1029" spans="1:8" x14ac:dyDescent="0.2">
      <c r="A1029" s="1"/>
      <c r="B1029" s="2"/>
      <c r="C1029" s="2"/>
      <c r="D1029" s="2"/>
      <c r="E1029" s="2"/>
      <c r="F1029" s="2"/>
      <c r="G1029" s="2"/>
      <c r="H1029" s="2"/>
    </row>
    <row r="1030" spans="1:8" x14ac:dyDescent="0.2">
      <c r="A1030" s="1"/>
      <c r="B1030" s="2"/>
      <c r="C1030" s="2"/>
      <c r="D1030" s="2"/>
      <c r="E1030" s="2"/>
      <c r="F1030" s="2"/>
      <c r="G1030" s="2"/>
      <c r="H1030" s="2"/>
    </row>
    <row r="1031" spans="1:8" x14ac:dyDescent="0.2">
      <c r="A1031" s="1"/>
      <c r="B1031" s="2"/>
      <c r="C1031" s="2"/>
      <c r="D1031" s="2"/>
      <c r="E1031" s="2"/>
      <c r="F1031" s="2"/>
      <c r="G1031" s="2"/>
      <c r="H1031" s="2"/>
    </row>
    <row r="1032" spans="1:8" x14ac:dyDescent="0.2">
      <c r="A1032" s="1"/>
      <c r="B1032" s="2"/>
      <c r="C1032" s="2"/>
      <c r="D1032" s="2"/>
      <c r="E1032" s="2"/>
      <c r="F1032" s="2"/>
      <c r="G1032" s="2"/>
      <c r="H1032" s="2"/>
    </row>
    <row r="1033" spans="1:8" x14ac:dyDescent="0.2">
      <c r="A1033" s="1"/>
      <c r="B1033" s="2"/>
      <c r="C1033" s="2"/>
      <c r="D1033" s="2"/>
      <c r="E1033" s="2"/>
      <c r="F1033" s="2"/>
      <c r="G1033" s="2"/>
      <c r="H1033" s="2"/>
    </row>
    <row r="1034" spans="1:8" x14ac:dyDescent="0.2">
      <c r="A1034" s="1"/>
      <c r="B1034" s="2"/>
      <c r="C1034" s="2"/>
      <c r="D1034" s="2"/>
      <c r="E1034" s="2"/>
      <c r="F1034" s="2"/>
      <c r="G1034" s="2"/>
      <c r="H1034" s="2"/>
    </row>
    <row r="1035" spans="1:8" x14ac:dyDescent="0.2">
      <c r="A1035" s="1"/>
      <c r="B1035" s="2"/>
      <c r="C1035" s="2"/>
      <c r="D1035" s="2"/>
      <c r="E1035" s="2"/>
      <c r="F1035" s="2"/>
      <c r="G1035" s="2"/>
      <c r="H1035" s="2"/>
    </row>
    <row r="1036" spans="1:8" x14ac:dyDescent="0.2">
      <c r="A1036" s="1"/>
      <c r="B1036" s="2"/>
      <c r="C1036" s="2"/>
      <c r="D1036" s="2"/>
      <c r="E1036" s="2"/>
      <c r="F1036" s="2"/>
      <c r="G1036" s="2"/>
      <c r="H1036" s="2"/>
    </row>
    <row r="1037" spans="1:8" x14ac:dyDescent="0.2">
      <c r="A1037" s="1"/>
      <c r="B1037" s="2"/>
      <c r="C1037" s="2"/>
      <c r="D1037" s="2"/>
      <c r="E1037" s="2"/>
      <c r="F1037" s="2"/>
      <c r="G1037" s="2"/>
      <c r="H1037" s="2"/>
    </row>
    <row r="1038" spans="1:8" x14ac:dyDescent="0.2">
      <c r="A1038" s="1"/>
      <c r="B1038" s="2"/>
      <c r="C1038" s="2"/>
      <c r="D1038" s="2"/>
      <c r="E1038" s="2"/>
      <c r="F1038" s="2"/>
      <c r="G1038" s="2"/>
      <c r="H1038" s="2"/>
    </row>
    <row r="1039" spans="1:8" x14ac:dyDescent="0.2">
      <c r="A1039" s="1"/>
      <c r="B1039" s="2"/>
      <c r="C1039" s="2"/>
      <c r="D1039" s="2"/>
      <c r="E1039" s="2"/>
      <c r="F1039" s="2"/>
      <c r="G1039" s="2"/>
      <c r="H1039" s="2"/>
    </row>
    <row r="1040" spans="1:8" x14ac:dyDescent="0.2">
      <c r="A1040" s="1"/>
      <c r="B1040" s="2"/>
      <c r="C1040" s="2"/>
      <c r="D1040" s="2"/>
      <c r="E1040" s="2"/>
      <c r="F1040" s="2"/>
      <c r="G1040" s="2"/>
      <c r="H1040" s="2"/>
    </row>
    <row r="1041" spans="1:8" x14ac:dyDescent="0.2">
      <c r="A1041" s="1"/>
      <c r="B1041" s="2"/>
      <c r="C1041" s="2"/>
      <c r="D1041" s="2"/>
      <c r="E1041" s="2"/>
      <c r="F1041" s="2"/>
      <c r="G1041" s="2"/>
      <c r="H1041" s="2"/>
    </row>
    <row r="1042" spans="1:8" x14ac:dyDescent="0.2">
      <c r="A1042" s="1"/>
      <c r="B1042" s="2"/>
      <c r="C1042" s="2"/>
      <c r="D1042" s="2"/>
      <c r="E1042" s="2"/>
      <c r="F1042" s="2"/>
      <c r="G1042" s="2"/>
      <c r="H1042" s="2"/>
    </row>
    <row r="1043" spans="1:8" x14ac:dyDescent="0.2">
      <c r="A1043" s="1"/>
      <c r="B1043" s="2"/>
      <c r="C1043" s="2"/>
      <c r="D1043" s="2"/>
      <c r="E1043" s="2"/>
      <c r="F1043" s="2"/>
      <c r="G1043" s="2"/>
      <c r="H1043" s="2"/>
    </row>
    <row r="1044" spans="1:8" x14ac:dyDescent="0.2">
      <c r="A1044" s="1"/>
      <c r="B1044" s="2"/>
      <c r="C1044" s="2"/>
      <c r="D1044" s="2"/>
      <c r="E1044" s="2"/>
      <c r="F1044" s="2"/>
      <c r="G1044" s="2"/>
      <c r="H1044" s="2"/>
    </row>
    <row r="1045" spans="1:8" x14ac:dyDescent="0.2">
      <c r="A1045" s="1"/>
      <c r="B1045" s="2"/>
      <c r="C1045" s="2"/>
      <c r="D1045" s="2"/>
      <c r="E1045" s="2"/>
      <c r="F1045" s="2"/>
      <c r="G1045" s="2"/>
      <c r="H1045" s="2"/>
    </row>
    <row r="1046" spans="1:8" x14ac:dyDescent="0.2">
      <c r="A1046" s="1"/>
      <c r="B1046" s="2"/>
      <c r="C1046" s="2"/>
      <c r="D1046" s="2"/>
      <c r="E1046" s="2"/>
      <c r="F1046" s="2"/>
      <c r="G1046" s="2"/>
      <c r="H1046" s="2"/>
    </row>
    <row r="1047" spans="1:8" x14ac:dyDescent="0.2">
      <c r="A1047" s="1"/>
      <c r="B1047" s="2"/>
      <c r="C1047" s="2"/>
      <c r="D1047" s="2"/>
      <c r="E1047" s="2"/>
      <c r="F1047" s="2"/>
      <c r="G1047" s="2"/>
      <c r="H1047" s="2"/>
    </row>
    <row r="1048" spans="1:8" x14ac:dyDescent="0.2">
      <c r="A1048" s="1"/>
      <c r="B1048" s="2"/>
      <c r="C1048" s="2"/>
      <c r="D1048" s="2"/>
      <c r="E1048" s="2"/>
      <c r="F1048" s="2"/>
      <c r="G1048" s="2"/>
      <c r="H1048" s="2"/>
    </row>
    <row r="1049" spans="1:8" x14ac:dyDescent="0.2">
      <c r="A1049" s="1"/>
      <c r="B1049" s="2"/>
      <c r="C1049" s="2"/>
      <c r="D1049" s="2"/>
      <c r="E1049" s="2"/>
      <c r="F1049" s="2"/>
      <c r="G1049" s="2"/>
      <c r="H1049" s="2"/>
    </row>
    <row r="1050" spans="1:8" x14ac:dyDescent="0.2">
      <c r="A1050" s="1"/>
      <c r="B1050" s="2"/>
      <c r="C1050" s="2"/>
      <c r="D1050" s="2"/>
      <c r="E1050" s="2"/>
      <c r="F1050" s="2"/>
      <c r="G1050" s="2"/>
      <c r="H1050" s="2"/>
    </row>
    <row r="1051" spans="1:8" x14ac:dyDescent="0.2">
      <c r="A1051" s="1"/>
      <c r="B1051" s="2"/>
      <c r="C1051" s="2"/>
      <c r="D1051" s="2"/>
      <c r="E1051" s="2"/>
      <c r="F1051" s="2"/>
      <c r="G1051" s="2"/>
      <c r="H1051" s="2"/>
    </row>
    <row r="1052" spans="1:8" x14ac:dyDescent="0.2">
      <c r="A1052" s="1"/>
      <c r="B1052" s="2"/>
      <c r="C1052" s="2"/>
      <c r="D1052" s="2"/>
      <c r="E1052" s="2"/>
      <c r="F1052" s="2"/>
      <c r="G1052" s="2"/>
      <c r="H1052" s="2"/>
    </row>
    <row r="1053" spans="1:8" x14ac:dyDescent="0.2">
      <c r="A1053" s="1"/>
      <c r="B1053" s="2"/>
      <c r="C1053" s="2"/>
      <c r="D1053" s="2"/>
      <c r="E1053" s="2"/>
      <c r="F1053" s="2"/>
      <c r="G1053" s="2"/>
      <c r="H1053" s="2"/>
    </row>
    <row r="1054" spans="1:8" x14ac:dyDescent="0.2">
      <c r="A1054" s="1"/>
      <c r="B1054" s="2"/>
      <c r="C1054" s="2"/>
      <c r="D1054" s="2"/>
      <c r="E1054" s="2"/>
      <c r="F1054" s="2"/>
      <c r="G1054" s="2"/>
      <c r="H1054" s="2"/>
    </row>
    <row r="1055" spans="1:8" x14ac:dyDescent="0.2">
      <c r="A1055" s="1"/>
      <c r="B1055" s="2"/>
      <c r="C1055" s="2"/>
      <c r="D1055" s="2"/>
      <c r="E1055" s="2"/>
      <c r="F1055" s="2"/>
      <c r="G1055" s="2"/>
      <c r="H1055" s="2"/>
    </row>
    <row r="1056" spans="1:8" x14ac:dyDescent="0.2">
      <c r="A1056" s="1"/>
      <c r="B1056" s="2"/>
      <c r="C1056" s="2"/>
      <c r="D1056" s="2"/>
      <c r="E1056" s="2"/>
      <c r="F1056" s="2"/>
      <c r="G1056" s="2"/>
      <c r="H1056" s="2"/>
    </row>
    <row r="1057" spans="1:8" x14ac:dyDescent="0.2">
      <c r="A1057" s="1"/>
      <c r="B1057" s="2"/>
      <c r="C1057" s="2"/>
      <c r="D1057" s="2"/>
      <c r="E1057" s="2"/>
      <c r="F1057" s="2"/>
      <c r="G1057" s="2"/>
      <c r="H1057" s="2"/>
    </row>
    <row r="1058" spans="1:8" x14ac:dyDescent="0.2">
      <c r="A1058" s="1"/>
      <c r="B1058" s="2"/>
      <c r="C1058" s="2"/>
      <c r="D1058" s="2"/>
      <c r="E1058" s="2"/>
      <c r="F1058" s="2"/>
      <c r="G1058" s="2"/>
      <c r="H1058" s="2"/>
    </row>
    <row r="1059" spans="1:8" x14ac:dyDescent="0.2">
      <c r="A1059" s="1"/>
      <c r="B1059" s="2"/>
      <c r="C1059" s="2"/>
      <c r="D1059" s="2"/>
      <c r="E1059" s="2"/>
      <c r="F1059" s="2"/>
      <c r="G1059" s="2"/>
      <c r="H1059" s="2"/>
    </row>
    <row r="1060" spans="1:8" x14ac:dyDescent="0.2">
      <c r="A1060" s="1"/>
      <c r="B1060" s="2"/>
      <c r="C1060" s="2"/>
      <c r="D1060" s="2"/>
      <c r="E1060" s="2"/>
      <c r="F1060" s="2"/>
      <c r="G1060" s="2"/>
      <c r="H1060" s="2"/>
    </row>
    <row r="1061" spans="1:8" x14ac:dyDescent="0.2">
      <c r="A1061" s="1"/>
      <c r="B1061" s="2"/>
      <c r="C1061" s="2"/>
      <c r="D1061" s="2"/>
      <c r="E1061" s="2"/>
      <c r="F1061" s="2"/>
      <c r="G1061" s="2"/>
      <c r="H1061" s="2"/>
    </row>
    <row r="1062" spans="1:8" x14ac:dyDescent="0.2">
      <c r="A1062" s="1"/>
      <c r="B1062" s="2"/>
      <c r="C1062" s="2"/>
      <c r="D1062" s="2"/>
      <c r="E1062" s="2"/>
      <c r="F1062" s="2"/>
      <c r="G1062" s="2"/>
      <c r="H1062" s="2"/>
    </row>
    <row r="1063" spans="1:8" x14ac:dyDescent="0.2">
      <c r="A1063" s="1"/>
      <c r="B1063" s="2"/>
      <c r="C1063" s="2"/>
      <c r="D1063" s="2"/>
      <c r="E1063" s="2"/>
      <c r="F1063" s="2"/>
      <c r="G1063" s="2"/>
      <c r="H1063" s="2"/>
    </row>
    <row r="1064" spans="1:8" x14ac:dyDescent="0.2">
      <c r="A1064" s="1"/>
      <c r="B1064" s="2"/>
      <c r="C1064" s="2"/>
      <c r="D1064" s="2"/>
      <c r="E1064" s="2"/>
      <c r="F1064" s="2"/>
      <c r="G1064" s="2"/>
      <c r="H1064" s="2"/>
    </row>
    <row r="1065" spans="1:8" x14ac:dyDescent="0.2">
      <c r="A1065" s="1"/>
      <c r="B1065" s="2"/>
      <c r="C1065" s="2"/>
      <c r="D1065" s="2"/>
      <c r="E1065" s="2"/>
      <c r="F1065" s="2"/>
      <c r="G1065" s="2"/>
      <c r="H1065" s="2"/>
    </row>
    <row r="1066" spans="1:8" x14ac:dyDescent="0.2">
      <c r="A1066" s="1"/>
      <c r="B1066" s="2"/>
      <c r="C1066" s="2"/>
      <c r="D1066" s="2"/>
      <c r="E1066" s="2"/>
      <c r="F1066" s="2"/>
      <c r="G1066" s="2"/>
      <c r="H1066" s="2"/>
    </row>
    <row r="1067" spans="1:8" x14ac:dyDescent="0.2">
      <c r="A1067" s="1"/>
      <c r="B1067" s="2"/>
      <c r="C1067" s="2"/>
      <c r="D1067" s="2"/>
      <c r="E1067" s="2"/>
      <c r="F1067" s="2"/>
      <c r="G1067" s="2"/>
      <c r="H1067" s="2"/>
    </row>
    <row r="1068" spans="1:8" x14ac:dyDescent="0.2">
      <c r="A1068" s="1"/>
      <c r="B1068" s="2"/>
      <c r="C1068" s="2"/>
      <c r="D1068" s="2"/>
      <c r="E1068" s="2"/>
      <c r="F1068" s="2"/>
      <c r="G1068" s="2"/>
      <c r="H1068" s="2"/>
    </row>
    <row r="1069" spans="1:8" x14ac:dyDescent="0.2">
      <c r="A1069" s="1"/>
      <c r="B1069" s="2"/>
      <c r="C1069" s="2"/>
      <c r="D1069" s="2"/>
      <c r="E1069" s="2"/>
      <c r="F1069" s="2"/>
      <c r="G1069" s="2"/>
      <c r="H1069" s="2"/>
    </row>
    <row r="1070" spans="1:8" x14ac:dyDescent="0.2">
      <c r="A1070" s="1"/>
      <c r="B1070" s="2"/>
      <c r="C1070" s="2"/>
      <c r="D1070" s="2"/>
      <c r="E1070" s="2"/>
      <c r="F1070" s="2"/>
      <c r="G1070" s="2"/>
      <c r="H1070" s="2"/>
    </row>
    <row r="1071" spans="1:8" x14ac:dyDescent="0.2">
      <c r="A1071" s="1"/>
      <c r="B1071" s="2"/>
      <c r="C1071" s="2"/>
      <c r="D1071" s="2"/>
      <c r="E1071" s="2"/>
      <c r="F1071" s="2"/>
      <c r="G1071" s="2"/>
      <c r="H1071" s="2"/>
    </row>
    <row r="1072" spans="1:8" x14ac:dyDescent="0.2">
      <c r="A1072" s="1"/>
      <c r="B1072" s="2"/>
      <c r="C1072" s="2"/>
      <c r="D1072" s="2"/>
      <c r="E1072" s="2"/>
      <c r="F1072" s="2"/>
      <c r="G1072" s="2"/>
      <c r="H1072" s="2"/>
    </row>
    <row r="1073" spans="1:8" x14ac:dyDescent="0.2">
      <c r="A1073" s="1"/>
      <c r="B1073" s="2"/>
      <c r="C1073" s="2"/>
      <c r="D1073" s="2"/>
      <c r="E1073" s="2"/>
      <c r="F1073" s="2"/>
      <c r="G1073" s="2"/>
      <c r="H1073" s="2"/>
    </row>
    <row r="1074" spans="1:8" x14ac:dyDescent="0.2">
      <c r="A1074" s="1"/>
      <c r="B1074" s="2"/>
      <c r="C1074" s="2"/>
      <c r="D1074" s="2"/>
      <c r="E1074" s="2"/>
      <c r="F1074" s="2"/>
      <c r="G1074" s="2"/>
      <c r="H1074" s="2"/>
    </row>
    <row r="1075" spans="1:8" x14ac:dyDescent="0.2">
      <c r="A1075" s="1"/>
      <c r="B1075" s="2"/>
      <c r="C1075" s="2"/>
      <c r="D1075" s="2"/>
      <c r="E1075" s="2"/>
      <c r="F1075" s="2"/>
      <c r="G1075" s="2"/>
      <c r="H1075" s="2"/>
    </row>
    <row r="1076" spans="1:8" x14ac:dyDescent="0.2">
      <c r="A1076" s="1"/>
      <c r="B1076" s="2"/>
      <c r="C1076" s="2"/>
      <c r="D1076" s="2"/>
      <c r="E1076" s="2"/>
      <c r="F1076" s="2"/>
      <c r="G1076" s="2"/>
      <c r="H1076" s="2"/>
    </row>
    <row r="1077" spans="1:8" x14ac:dyDescent="0.2">
      <c r="A1077" s="1"/>
      <c r="B1077" s="2"/>
      <c r="C1077" s="2"/>
      <c r="D1077" s="2"/>
      <c r="E1077" s="2"/>
      <c r="F1077" s="2"/>
      <c r="G1077" s="2"/>
      <c r="H1077" s="2"/>
    </row>
    <row r="1078" spans="1:8" x14ac:dyDescent="0.2">
      <c r="A1078" s="1"/>
      <c r="B1078" s="2"/>
      <c r="C1078" s="2"/>
      <c r="D1078" s="2"/>
      <c r="E1078" s="2"/>
      <c r="F1078" s="2"/>
      <c r="G1078" s="2"/>
      <c r="H1078" s="2"/>
    </row>
    <row r="1079" spans="1:8" x14ac:dyDescent="0.2">
      <c r="A1079" s="1"/>
      <c r="B1079" s="2"/>
      <c r="C1079" s="2"/>
      <c r="D1079" s="2"/>
      <c r="E1079" s="2"/>
      <c r="F1079" s="2"/>
      <c r="G1079" s="2"/>
      <c r="H1079" s="2"/>
    </row>
    <row r="1080" spans="1:8" x14ac:dyDescent="0.2">
      <c r="A1080" s="1"/>
      <c r="B1080" s="2"/>
      <c r="C1080" s="2"/>
      <c r="D1080" s="2"/>
      <c r="E1080" s="2"/>
      <c r="F1080" s="2"/>
      <c r="G1080" s="2"/>
      <c r="H1080" s="2"/>
    </row>
    <row r="1081" spans="1:8" x14ac:dyDescent="0.2">
      <c r="A1081" s="1"/>
      <c r="B1081" s="2"/>
      <c r="C1081" s="2"/>
      <c r="D1081" s="2"/>
      <c r="E1081" s="2"/>
      <c r="F1081" s="2"/>
      <c r="G1081" s="2"/>
      <c r="H1081" s="2"/>
    </row>
    <row r="1082" spans="1:8" x14ac:dyDescent="0.2">
      <c r="A1082" s="1"/>
      <c r="B1082" s="2"/>
      <c r="C1082" s="2"/>
      <c r="D1082" s="2"/>
      <c r="E1082" s="2"/>
      <c r="F1082" s="2"/>
      <c r="G1082" s="2"/>
      <c r="H1082" s="2"/>
    </row>
    <row r="1083" spans="1:8" x14ac:dyDescent="0.2">
      <c r="A1083" s="1"/>
      <c r="B1083" s="2"/>
      <c r="C1083" s="2"/>
      <c r="D1083" s="2"/>
      <c r="E1083" s="2"/>
      <c r="F1083" s="2"/>
      <c r="G1083" s="2"/>
      <c r="H1083" s="2"/>
    </row>
    <row r="1084" spans="1:8" x14ac:dyDescent="0.2">
      <c r="A1084" s="1"/>
      <c r="B1084" s="2"/>
      <c r="C1084" s="2"/>
      <c r="D1084" s="2"/>
      <c r="E1084" s="2"/>
      <c r="F1084" s="2"/>
      <c r="G1084" s="2"/>
      <c r="H1084" s="2"/>
    </row>
    <row r="1085" spans="1:8" x14ac:dyDescent="0.2">
      <c r="A1085" s="1"/>
      <c r="B1085" s="2"/>
      <c r="C1085" s="2"/>
      <c r="D1085" s="2"/>
      <c r="E1085" s="2"/>
      <c r="F1085" s="2"/>
      <c r="G1085" s="2"/>
      <c r="H1085" s="2"/>
    </row>
    <row r="1086" spans="1:8" x14ac:dyDescent="0.2">
      <c r="A1086" s="1"/>
      <c r="B1086" s="2"/>
      <c r="C1086" s="2"/>
      <c r="D1086" s="2"/>
      <c r="E1086" s="2"/>
      <c r="F1086" s="2"/>
      <c r="G1086" s="2"/>
      <c r="H1086" s="2"/>
    </row>
    <row r="1087" spans="1:8" x14ac:dyDescent="0.2">
      <c r="A1087" s="1"/>
      <c r="B1087" s="2"/>
      <c r="C1087" s="2"/>
      <c r="D1087" s="2"/>
      <c r="E1087" s="2"/>
      <c r="F1087" s="2"/>
      <c r="G1087" s="2"/>
      <c r="H1087" s="2"/>
    </row>
    <row r="1088" spans="1:8" x14ac:dyDescent="0.2">
      <c r="A1088" s="1"/>
      <c r="B1088" s="2"/>
      <c r="C1088" s="2"/>
      <c r="D1088" s="2"/>
      <c r="E1088" s="2"/>
      <c r="F1088" s="2"/>
      <c r="G1088" s="2"/>
      <c r="H1088" s="2"/>
    </row>
    <row r="1089" spans="1:8" x14ac:dyDescent="0.2">
      <c r="A1089" s="1"/>
      <c r="B1089" s="2"/>
      <c r="C1089" s="2"/>
      <c r="D1089" s="2"/>
      <c r="E1089" s="2"/>
      <c r="F1089" s="2"/>
      <c r="G1089" s="2"/>
      <c r="H1089" s="2"/>
    </row>
    <row r="1090" spans="1:8" x14ac:dyDescent="0.2">
      <c r="A1090" s="1"/>
      <c r="B1090" s="2"/>
      <c r="C1090" s="2"/>
      <c r="D1090" s="2"/>
      <c r="E1090" s="2"/>
      <c r="F1090" s="2"/>
      <c r="G1090" s="2"/>
      <c r="H1090" s="2"/>
    </row>
    <row r="1091" spans="1:8" x14ac:dyDescent="0.2">
      <c r="A1091" s="1"/>
      <c r="B1091" s="2"/>
      <c r="C1091" s="2"/>
      <c r="D1091" s="2"/>
      <c r="E1091" s="2"/>
      <c r="F1091" s="2"/>
      <c r="G1091" s="2"/>
      <c r="H1091" s="2"/>
    </row>
    <row r="1092" spans="1:8" x14ac:dyDescent="0.2">
      <c r="A1092" s="1"/>
      <c r="B1092" s="2"/>
      <c r="C1092" s="2"/>
      <c r="D1092" s="2"/>
      <c r="E1092" s="2"/>
      <c r="F1092" s="2"/>
      <c r="G1092" s="2"/>
      <c r="H1092" s="2"/>
    </row>
    <row r="1093" spans="1:8" x14ac:dyDescent="0.2">
      <c r="A1093" s="1"/>
      <c r="B1093" s="2"/>
      <c r="C1093" s="2"/>
      <c r="D1093" s="2"/>
      <c r="E1093" s="2"/>
      <c r="F1093" s="2"/>
      <c r="G1093" s="2"/>
      <c r="H1093" s="2"/>
    </row>
    <row r="1094" spans="1:8" x14ac:dyDescent="0.2">
      <c r="A1094" s="1"/>
      <c r="B1094" s="2"/>
      <c r="C1094" s="2"/>
      <c r="D1094" s="2"/>
      <c r="E1094" s="2"/>
      <c r="F1094" s="2"/>
      <c r="G1094" s="2"/>
      <c r="H1094" s="2"/>
    </row>
    <row r="1095" spans="1:8" x14ac:dyDescent="0.2">
      <c r="A1095" s="1"/>
      <c r="B1095" s="2"/>
      <c r="C1095" s="2"/>
      <c r="D1095" s="2"/>
      <c r="E1095" s="2"/>
      <c r="F1095" s="2"/>
      <c r="G1095" s="2"/>
      <c r="H1095" s="2"/>
    </row>
    <row r="1096" spans="1:8" x14ac:dyDescent="0.2">
      <c r="A1096" s="1"/>
      <c r="B1096" s="2"/>
      <c r="C1096" s="2"/>
      <c r="D1096" s="2"/>
      <c r="E1096" s="2"/>
      <c r="F1096" s="2"/>
      <c r="G1096" s="2"/>
      <c r="H1096" s="2"/>
    </row>
    <row r="1097" spans="1:8" x14ac:dyDescent="0.2">
      <c r="A1097" s="1"/>
      <c r="B1097" s="2"/>
      <c r="C1097" s="2"/>
      <c r="D1097" s="2"/>
      <c r="E1097" s="2"/>
      <c r="F1097" s="2"/>
      <c r="G1097" s="2"/>
      <c r="H1097" s="2"/>
    </row>
    <row r="1098" spans="1:8" x14ac:dyDescent="0.2">
      <c r="A1098" s="1"/>
      <c r="B1098" s="2"/>
      <c r="C1098" s="2"/>
      <c r="D1098" s="2"/>
      <c r="E1098" s="2"/>
      <c r="F1098" s="2"/>
      <c r="G1098" s="2"/>
      <c r="H1098" s="2"/>
    </row>
    <row r="1099" spans="1:8" x14ac:dyDescent="0.2">
      <c r="A1099" s="1"/>
      <c r="B1099" s="2"/>
      <c r="C1099" s="2"/>
      <c r="D1099" s="2"/>
      <c r="E1099" s="2"/>
      <c r="F1099" s="2"/>
      <c r="G1099" s="2"/>
      <c r="H1099" s="2"/>
    </row>
    <row r="1100" spans="1:8" x14ac:dyDescent="0.2">
      <c r="A1100" s="1"/>
      <c r="B1100" s="2"/>
      <c r="C1100" s="2"/>
      <c r="D1100" s="2"/>
      <c r="E1100" s="2"/>
      <c r="F1100" s="2"/>
      <c r="G1100" s="2"/>
      <c r="H1100" s="2"/>
    </row>
    <row r="1101" spans="1:8" x14ac:dyDescent="0.2">
      <c r="A1101" s="1"/>
      <c r="B1101" s="2"/>
      <c r="C1101" s="2"/>
      <c r="D1101" s="2"/>
      <c r="E1101" s="2"/>
      <c r="F1101" s="2"/>
      <c r="G1101" s="2"/>
      <c r="H1101" s="2"/>
    </row>
    <row r="1102" spans="1:8" x14ac:dyDescent="0.2">
      <c r="A1102" s="1"/>
      <c r="B1102" s="2"/>
      <c r="C1102" s="2"/>
      <c r="D1102" s="2"/>
      <c r="E1102" s="2"/>
      <c r="F1102" s="2"/>
      <c r="G1102" s="2"/>
      <c r="H1102" s="2"/>
    </row>
    <row r="1103" spans="1:8" x14ac:dyDescent="0.2">
      <c r="A1103" s="1"/>
      <c r="B1103" s="2"/>
      <c r="C1103" s="2"/>
      <c r="D1103" s="2"/>
      <c r="E1103" s="2"/>
      <c r="F1103" s="2"/>
      <c r="G1103" s="2"/>
      <c r="H1103" s="2"/>
    </row>
    <row r="1104" spans="1:8" x14ac:dyDescent="0.2">
      <c r="A1104" s="1"/>
      <c r="B1104" s="2"/>
      <c r="C1104" s="2"/>
      <c r="D1104" s="2"/>
      <c r="E1104" s="2"/>
      <c r="F1104" s="2"/>
      <c r="G1104" s="2"/>
      <c r="H1104" s="2"/>
    </row>
    <row r="1105" spans="1:8" x14ac:dyDescent="0.2">
      <c r="A1105" s="1"/>
      <c r="B1105" s="2"/>
      <c r="C1105" s="2"/>
      <c r="D1105" s="2"/>
      <c r="E1105" s="2"/>
      <c r="F1105" s="2"/>
      <c r="G1105" s="2"/>
      <c r="H1105" s="2"/>
    </row>
    <row r="1106" spans="1:8" x14ac:dyDescent="0.2">
      <c r="A1106" s="1"/>
      <c r="B1106" s="2"/>
      <c r="C1106" s="2"/>
      <c r="D1106" s="2"/>
      <c r="E1106" s="2"/>
      <c r="F1106" s="2"/>
      <c r="G1106" s="2"/>
      <c r="H1106" s="2"/>
    </row>
    <row r="1107" spans="1:8" x14ac:dyDescent="0.2">
      <c r="A1107" s="1"/>
      <c r="B1107" s="2"/>
      <c r="C1107" s="2"/>
      <c r="D1107" s="2"/>
      <c r="E1107" s="2"/>
      <c r="F1107" s="2"/>
      <c r="G1107" s="2"/>
      <c r="H1107" s="2"/>
    </row>
    <row r="1108" spans="1:8" x14ac:dyDescent="0.2">
      <c r="A1108" s="1"/>
      <c r="B1108" s="2"/>
      <c r="C1108" s="2"/>
      <c r="D1108" s="2"/>
      <c r="E1108" s="2"/>
      <c r="F1108" s="2"/>
      <c r="G1108" s="2"/>
      <c r="H1108" s="2"/>
    </row>
    <row r="1109" spans="1:8" x14ac:dyDescent="0.2">
      <c r="A1109" s="1"/>
      <c r="B1109" s="2"/>
      <c r="C1109" s="2"/>
      <c r="D1109" s="2"/>
      <c r="E1109" s="2"/>
      <c r="F1109" s="2"/>
      <c r="G1109" s="2"/>
      <c r="H1109" s="2"/>
    </row>
    <row r="1110" spans="1:8" x14ac:dyDescent="0.2">
      <c r="A1110" s="1"/>
      <c r="B1110" s="2"/>
      <c r="C1110" s="2"/>
      <c r="D1110" s="2"/>
      <c r="E1110" s="2"/>
      <c r="F1110" s="2"/>
      <c r="G1110" s="2"/>
      <c r="H1110" s="2"/>
    </row>
    <row r="1111" spans="1:8" x14ac:dyDescent="0.2">
      <c r="A1111" s="1"/>
      <c r="B1111" s="2"/>
      <c r="C1111" s="2"/>
      <c r="D1111" s="2"/>
      <c r="E1111" s="2"/>
      <c r="F1111" s="2"/>
      <c r="G1111" s="2"/>
      <c r="H1111" s="2"/>
    </row>
    <row r="1112" spans="1:8" x14ac:dyDescent="0.2">
      <c r="A1112" s="1"/>
      <c r="B1112" s="2"/>
      <c r="C1112" s="2"/>
      <c r="D1112" s="2"/>
      <c r="E1112" s="2"/>
      <c r="F1112" s="2"/>
      <c r="G1112" s="2"/>
      <c r="H1112" s="2"/>
    </row>
    <row r="1113" spans="1:8" x14ac:dyDescent="0.2">
      <c r="A1113" s="1"/>
      <c r="B1113" s="2"/>
      <c r="C1113" s="2"/>
      <c r="D1113" s="2"/>
      <c r="E1113" s="2"/>
      <c r="F1113" s="2"/>
      <c r="G1113" s="2"/>
      <c r="H1113" s="2"/>
    </row>
    <row r="1114" spans="1:8" x14ac:dyDescent="0.2">
      <c r="A1114" s="1"/>
      <c r="B1114" s="2"/>
      <c r="C1114" s="2"/>
      <c r="D1114" s="2"/>
      <c r="E1114" s="2"/>
      <c r="F1114" s="2"/>
      <c r="G1114" s="2"/>
      <c r="H1114" s="2"/>
    </row>
    <row r="1115" spans="1:8" x14ac:dyDescent="0.2">
      <c r="A1115" s="1"/>
      <c r="B1115" s="2"/>
      <c r="C1115" s="2"/>
      <c r="D1115" s="2"/>
      <c r="E1115" s="2"/>
      <c r="F1115" s="2"/>
      <c r="G1115" s="2"/>
      <c r="H1115" s="2"/>
    </row>
    <row r="1116" spans="1:8" x14ac:dyDescent="0.2">
      <c r="A1116" s="1"/>
      <c r="B1116" s="2"/>
      <c r="C1116" s="2"/>
      <c r="D1116" s="2"/>
      <c r="E1116" s="2"/>
      <c r="F1116" s="2"/>
      <c r="G1116" s="2"/>
      <c r="H1116" s="2"/>
    </row>
    <row r="1117" spans="1:8" x14ac:dyDescent="0.2">
      <c r="A1117" s="1"/>
      <c r="B1117" s="2"/>
      <c r="C1117" s="2"/>
      <c r="D1117" s="2"/>
      <c r="E1117" s="2"/>
      <c r="F1117" s="2"/>
      <c r="G1117" s="2"/>
      <c r="H1117" s="2"/>
    </row>
    <row r="1118" spans="1:8" x14ac:dyDescent="0.2">
      <c r="A1118" s="1"/>
      <c r="B1118" s="2"/>
      <c r="C1118" s="2"/>
      <c r="D1118" s="2"/>
      <c r="E1118" s="2"/>
      <c r="F1118" s="2"/>
      <c r="G1118" s="2"/>
      <c r="H1118" s="2"/>
    </row>
    <row r="1119" spans="1:8" x14ac:dyDescent="0.2">
      <c r="A1119" s="1"/>
      <c r="B1119" s="2"/>
      <c r="C1119" s="2"/>
      <c r="D1119" s="2"/>
      <c r="E1119" s="2"/>
      <c r="F1119" s="2"/>
      <c r="G1119" s="2"/>
      <c r="H1119" s="2"/>
    </row>
    <row r="1120" spans="1:8" x14ac:dyDescent="0.2">
      <c r="A1120" s="1"/>
      <c r="B1120" s="2"/>
      <c r="C1120" s="2"/>
      <c r="D1120" s="2"/>
      <c r="E1120" s="2"/>
      <c r="F1120" s="2"/>
      <c r="G1120" s="2"/>
      <c r="H1120" s="2"/>
    </row>
    <row r="1121" spans="1:8" x14ac:dyDescent="0.2">
      <c r="A1121" s="1"/>
      <c r="B1121" s="2"/>
      <c r="C1121" s="2"/>
      <c r="D1121" s="2"/>
      <c r="E1121" s="2"/>
      <c r="F1121" s="2"/>
      <c r="G1121" s="2"/>
      <c r="H1121" s="2"/>
    </row>
    <row r="1122" spans="1:8" x14ac:dyDescent="0.2">
      <c r="A1122" s="1"/>
      <c r="B1122" s="2"/>
      <c r="C1122" s="2"/>
      <c r="D1122" s="2"/>
      <c r="E1122" s="2"/>
      <c r="F1122" s="2"/>
      <c r="G1122" s="2"/>
      <c r="H1122" s="2"/>
    </row>
    <row r="1123" spans="1:8" x14ac:dyDescent="0.2">
      <c r="A1123" s="1"/>
      <c r="B1123" s="2"/>
      <c r="C1123" s="2"/>
      <c r="D1123" s="2"/>
      <c r="E1123" s="2"/>
      <c r="F1123" s="2"/>
      <c r="G1123" s="2"/>
      <c r="H1123" s="2"/>
    </row>
    <row r="1124" spans="1:8" x14ac:dyDescent="0.2">
      <c r="A1124" s="1"/>
      <c r="B1124" s="2"/>
      <c r="C1124" s="2"/>
      <c r="D1124" s="2"/>
      <c r="E1124" s="2"/>
      <c r="F1124" s="2"/>
      <c r="G1124" s="2"/>
      <c r="H1124" s="2"/>
    </row>
    <row r="1125" spans="1:8" x14ac:dyDescent="0.2">
      <c r="A1125" s="1"/>
      <c r="B1125" s="2"/>
      <c r="C1125" s="2"/>
      <c r="D1125" s="2"/>
      <c r="E1125" s="2"/>
      <c r="F1125" s="2"/>
      <c r="G1125" s="2"/>
      <c r="H1125" s="2"/>
    </row>
    <row r="1126" spans="1:8" x14ac:dyDescent="0.2">
      <c r="A1126" s="1"/>
      <c r="B1126" s="2"/>
      <c r="C1126" s="2"/>
      <c r="D1126" s="2"/>
      <c r="E1126" s="2"/>
      <c r="F1126" s="2"/>
      <c r="G1126" s="2"/>
      <c r="H1126" s="2"/>
    </row>
    <row r="1127" spans="1:8" x14ac:dyDescent="0.2">
      <c r="A1127" s="1"/>
      <c r="B1127" s="2"/>
      <c r="C1127" s="2"/>
      <c r="D1127" s="2"/>
      <c r="E1127" s="2"/>
      <c r="F1127" s="2"/>
      <c r="G1127" s="2"/>
      <c r="H1127" s="2"/>
    </row>
    <row r="1128" spans="1:8" x14ac:dyDescent="0.2">
      <c r="A1128" s="1"/>
      <c r="B1128" s="2"/>
      <c r="C1128" s="2"/>
      <c r="D1128" s="2"/>
      <c r="E1128" s="2"/>
      <c r="F1128" s="2"/>
      <c r="G1128" s="2"/>
      <c r="H1128" s="2"/>
    </row>
    <row r="1129" spans="1:8" x14ac:dyDescent="0.2">
      <c r="A1129" s="1"/>
      <c r="B1129" s="2"/>
      <c r="C1129" s="2"/>
      <c r="D1129" s="2"/>
      <c r="E1129" s="2"/>
      <c r="F1129" s="2"/>
      <c r="G1129" s="2"/>
      <c r="H1129" s="2"/>
    </row>
    <row r="1130" spans="1:8" x14ac:dyDescent="0.2">
      <c r="A1130" s="1"/>
      <c r="B1130" s="2"/>
      <c r="C1130" s="2"/>
      <c r="D1130" s="2"/>
      <c r="E1130" s="2"/>
      <c r="F1130" s="2"/>
      <c r="G1130" s="2"/>
      <c r="H1130" s="2"/>
    </row>
    <row r="1131" spans="1:8" x14ac:dyDescent="0.2">
      <c r="A1131" s="1"/>
      <c r="B1131" s="2"/>
      <c r="C1131" s="2"/>
      <c r="D1131" s="2"/>
      <c r="E1131" s="2"/>
      <c r="F1131" s="2"/>
      <c r="G1131" s="2"/>
      <c r="H1131" s="2"/>
    </row>
    <row r="1132" spans="1:8" x14ac:dyDescent="0.2">
      <c r="A1132" s="1"/>
      <c r="B1132" s="2"/>
      <c r="C1132" s="2"/>
      <c r="D1132" s="2"/>
      <c r="E1132" s="2"/>
      <c r="F1132" s="2"/>
      <c r="G1132" s="2"/>
      <c r="H1132" s="2"/>
    </row>
    <row r="1133" spans="1:8" x14ac:dyDescent="0.2">
      <c r="A1133" s="1"/>
      <c r="B1133" s="2"/>
      <c r="C1133" s="2"/>
      <c r="D1133" s="2"/>
      <c r="E1133" s="2"/>
      <c r="F1133" s="2"/>
      <c r="G1133" s="2"/>
      <c r="H1133" s="2"/>
    </row>
    <row r="1134" spans="1:8" x14ac:dyDescent="0.2">
      <c r="A1134" s="1"/>
      <c r="B1134" s="2"/>
      <c r="C1134" s="2"/>
      <c r="D1134" s="2"/>
      <c r="E1134" s="2"/>
      <c r="F1134" s="2"/>
      <c r="G1134" s="2"/>
      <c r="H1134" s="2"/>
    </row>
    <row r="1135" spans="1:8" x14ac:dyDescent="0.2">
      <c r="A1135" s="1"/>
      <c r="B1135" s="2"/>
      <c r="C1135" s="2"/>
      <c r="D1135" s="2"/>
      <c r="E1135" s="2"/>
      <c r="F1135" s="2"/>
      <c r="G1135" s="2"/>
      <c r="H1135" s="2"/>
    </row>
    <row r="1136" spans="1:8" x14ac:dyDescent="0.2">
      <c r="A1136" s="1"/>
      <c r="B1136" s="2"/>
      <c r="C1136" s="2"/>
      <c r="D1136" s="2"/>
      <c r="E1136" s="2"/>
      <c r="F1136" s="2"/>
      <c r="G1136" s="2"/>
      <c r="H1136" s="2"/>
    </row>
    <row r="1137" spans="1:8" x14ac:dyDescent="0.2">
      <c r="A1137" s="1"/>
      <c r="B1137" s="2"/>
      <c r="C1137" s="2"/>
      <c r="D1137" s="2"/>
      <c r="E1137" s="2"/>
      <c r="F1137" s="2"/>
      <c r="G1137" s="2"/>
      <c r="H1137" s="2"/>
    </row>
    <row r="1138" spans="1:8" x14ac:dyDescent="0.2">
      <c r="A1138" s="1"/>
      <c r="B1138" s="2"/>
      <c r="C1138" s="2"/>
      <c r="D1138" s="2"/>
      <c r="E1138" s="2"/>
      <c r="F1138" s="2"/>
      <c r="G1138" s="2"/>
      <c r="H1138" s="2"/>
    </row>
    <row r="1139" spans="1:8" x14ac:dyDescent="0.2">
      <c r="A1139" s="1"/>
      <c r="B1139" s="2"/>
      <c r="C1139" s="2"/>
      <c r="D1139" s="2"/>
      <c r="E1139" s="2"/>
      <c r="F1139" s="2"/>
      <c r="G1139" s="2"/>
      <c r="H1139" s="2"/>
    </row>
    <row r="1140" spans="1:8" x14ac:dyDescent="0.2">
      <c r="A1140" s="1"/>
      <c r="B1140" s="2"/>
      <c r="C1140" s="2"/>
      <c r="D1140" s="2"/>
      <c r="E1140" s="2"/>
      <c r="F1140" s="2"/>
      <c r="G1140" s="2"/>
      <c r="H1140" s="2"/>
    </row>
    <row r="1141" spans="1:8" x14ac:dyDescent="0.2">
      <c r="A1141" s="1"/>
      <c r="B1141" s="2"/>
      <c r="C1141" s="2"/>
      <c r="D1141" s="2"/>
      <c r="E1141" s="2"/>
      <c r="F1141" s="2"/>
      <c r="G1141" s="2"/>
      <c r="H1141" s="2"/>
    </row>
    <row r="1142" spans="1:8" x14ac:dyDescent="0.2">
      <c r="A1142" s="1"/>
      <c r="B1142" s="2"/>
      <c r="C1142" s="2"/>
      <c r="D1142" s="2"/>
      <c r="E1142" s="2"/>
      <c r="F1142" s="2"/>
      <c r="G1142" s="2"/>
      <c r="H1142" s="2"/>
    </row>
    <row r="1143" spans="1:8" x14ac:dyDescent="0.2">
      <c r="A1143" s="1"/>
      <c r="B1143" s="2"/>
      <c r="C1143" s="2"/>
      <c r="D1143" s="2"/>
      <c r="E1143" s="2"/>
      <c r="F1143" s="2"/>
      <c r="G1143" s="2"/>
      <c r="H1143" s="2"/>
    </row>
    <row r="1144" spans="1:8" x14ac:dyDescent="0.2">
      <c r="A1144" s="1"/>
      <c r="B1144" s="2"/>
      <c r="C1144" s="2"/>
      <c r="D1144" s="2"/>
      <c r="E1144" s="2"/>
      <c r="F1144" s="2"/>
      <c r="G1144" s="2"/>
      <c r="H1144" s="2"/>
    </row>
    <row r="1145" spans="1:8" x14ac:dyDescent="0.2">
      <c r="A1145" s="1"/>
      <c r="B1145" s="2"/>
      <c r="C1145" s="2"/>
      <c r="D1145" s="2"/>
      <c r="E1145" s="2"/>
      <c r="F1145" s="2"/>
      <c r="G1145" s="2"/>
      <c r="H1145" s="2"/>
    </row>
    <row r="1146" spans="1:8" x14ac:dyDescent="0.2">
      <c r="A1146" s="1"/>
      <c r="B1146" s="2"/>
      <c r="C1146" s="2"/>
      <c r="D1146" s="2"/>
      <c r="E1146" s="2"/>
      <c r="F1146" s="2"/>
      <c r="G1146" s="2"/>
      <c r="H1146" s="2"/>
    </row>
    <row r="1147" spans="1:8" x14ac:dyDescent="0.2">
      <c r="A1147" s="1"/>
      <c r="B1147" s="2"/>
      <c r="C1147" s="2"/>
      <c r="D1147" s="2"/>
      <c r="E1147" s="2"/>
      <c r="F1147" s="2"/>
      <c r="G1147" s="2"/>
      <c r="H1147" s="2"/>
    </row>
    <row r="1148" spans="1:8" x14ac:dyDescent="0.2">
      <c r="A1148" s="1"/>
      <c r="B1148" s="2"/>
      <c r="C1148" s="2"/>
      <c r="D1148" s="2"/>
      <c r="E1148" s="2"/>
      <c r="F1148" s="2"/>
      <c r="G1148" s="2"/>
      <c r="H1148" s="2"/>
    </row>
    <row r="1149" spans="1:8" x14ac:dyDescent="0.2">
      <c r="A1149" s="1"/>
      <c r="B1149" s="2"/>
      <c r="C1149" s="2"/>
      <c r="D1149" s="2"/>
      <c r="E1149" s="2"/>
      <c r="F1149" s="2"/>
      <c r="G1149" s="2"/>
      <c r="H1149" s="2"/>
    </row>
    <row r="1150" spans="1:8" x14ac:dyDescent="0.2">
      <c r="A1150" s="1"/>
      <c r="B1150" s="2"/>
      <c r="C1150" s="2"/>
      <c r="D1150" s="2"/>
      <c r="E1150" s="2"/>
      <c r="F1150" s="2"/>
      <c r="G1150" s="2"/>
      <c r="H1150" s="2"/>
    </row>
    <row r="1151" spans="1:8" x14ac:dyDescent="0.2">
      <c r="A1151" s="1"/>
      <c r="B1151" s="2"/>
      <c r="C1151" s="2"/>
      <c r="D1151" s="2"/>
      <c r="E1151" s="2"/>
      <c r="F1151" s="2"/>
      <c r="G1151" s="2"/>
      <c r="H1151" s="2"/>
    </row>
    <row r="1152" spans="1:8" x14ac:dyDescent="0.2">
      <c r="A1152" s="1"/>
      <c r="B1152" s="2"/>
      <c r="C1152" s="2"/>
      <c r="D1152" s="2"/>
      <c r="E1152" s="2"/>
      <c r="F1152" s="2"/>
      <c r="G1152" s="2"/>
      <c r="H1152" s="2"/>
    </row>
    <row r="1153" spans="1:8" x14ac:dyDescent="0.2">
      <c r="A1153" s="1"/>
      <c r="B1153" s="2"/>
      <c r="C1153" s="2"/>
      <c r="D1153" s="2"/>
      <c r="E1153" s="2"/>
      <c r="F1153" s="2"/>
      <c r="G1153" s="2"/>
      <c r="H1153" s="2"/>
    </row>
    <row r="1154" spans="1:8" x14ac:dyDescent="0.2">
      <c r="A1154" s="1"/>
      <c r="B1154" s="2"/>
      <c r="C1154" s="2"/>
      <c r="D1154" s="2"/>
      <c r="E1154" s="2"/>
      <c r="F1154" s="2"/>
      <c r="G1154" s="2"/>
      <c r="H1154" s="2"/>
    </row>
    <row r="1155" spans="1:8" x14ac:dyDescent="0.2">
      <c r="A1155" s="1"/>
      <c r="B1155" s="2"/>
      <c r="C1155" s="2"/>
      <c r="D1155" s="2"/>
      <c r="E1155" s="2"/>
      <c r="F1155" s="2"/>
      <c r="G1155" s="2"/>
      <c r="H1155" s="2"/>
    </row>
    <row r="1156" spans="1:8" x14ac:dyDescent="0.2">
      <c r="A1156" s="1"/>
      <c r="B1156" s="2"/>
      <c r="C1156" s="2"/>
      <c r="D1156" s="2"/>
      <c r="E1156" s="2"/>
      <c r="F1156" s="2"/>
      <c r="G1156" s="2"/>
      <c r="H1156" s="2"/>
    </row>
    <row r="1157" spans="1:8" x14ac:dyDescent="0.2">
      <c r="A1157" s="1"/>
      <c r="B1157" s="2"/>
      <c r="C1157" s="2"/>
      <c r="D1157" s="2"/>
      <c r="E1157" s="2"/>
      <c r="F1157" s="2"/>
      <c r="G1157" s="2"/>
      <c r="H1157" s="2"/>
    </row>
    <row r="1158" spans="1:8" x14ac:dyDescent="0.2">
      <c r="A1158" s="1"/>
      <c r="B1158" s="2"/>
      <c r="C1158" s="2"/>
      <c r="D1158" s="2"/>
      <c r="E1158" s="2"/>
      <c r="F1158" s="2"/>
      <c r="G1158" s="2"/>
      <c r="H1158" s="2"/>
    </row>
    <row r="1159" spans="1:8" x14ac:dyDescent="0.2">
      <c r="A1159" s="1"/>
      <c r="B1159" s="2"/>
      <c r="C1159" s="2"/>
      <c r="D1159" s="2"/>
      <c r="E1159" s="2"/>
      <c r="F1159" s="2"/>
      <c r="G1159" s="2"/>
      <c r="H1159" s="2"/>
    </row>
    <row r="1160" spans="1:8" x14ac:dyDescent="0.2">
      <c r="A1160" s="1"/>
      <c r="B1160" s="2"/>
      <c r="C1160" s="2"/>
      <c r="D1160" s="2"/>
      <c r="E1160" s="2"/>
      <c r="F1160" s="2"/>
      <c r="G1160" s="2"/>
      <c r="H1160" s="2"/>
    </row>
    <row r="1161" spans="1:8" x14ac:dyDescent="0.2">
      <c r="A1161" s="1"/>
      <c r="B1161" s="2"/>
      <c r="C1161" s="2"/>
      <c r="D1161" s="2"/>
      <c r="E1161" s="2"/>
      <c r="F1161" s="2"/>
      <c r="G1161" s="2"/>
      <c r="H1161" s="2"/>
    </row>
    <row r="1162" spans="1:8" x14ac:dyDescent="0.2">
      <c r="A1162" s="1"/>
      <c r="B1162" s="2"/>
      <c r="C1162" s="2"/>
      <c r="D1162" s="2"/>
      <c r="E1162" s="2"/>
      <c r="F1162" s="2"/>
      <c r="G1162" s="2"/>
      <c r="H1162" s="2"/>
    </row>
    <row r="1163" spans="1:8" x14ac:dyDescent="0.2">
      <c r="A1163" s="1"/>
      <c r="B1163" s="2"/>
      <c r="C1163" s="2"/>
      <c r="D1163" s="2"/>
      <c r="E1163" s="2"/>
      <c r="F1163" s="2"/>
      <c r="G1163" s="2"/>
      <c r="H1163" s="2"/>
    </row>
    <row r="1164" spans="1:8" x14ac:dyDescent="0.2">
      <c r="A1164" s="1"/>
      <c r="B1164" s="2"/>
      <c r="C1164" s="2"/>
      <c r="D1164" s="2"/>
      <c r="E1164" s="2"/>
      <c r="F1164" s="2"/>
      <c r="G1164" s="2"/>
      <c r="H1164" s="2"/>
    </row>
    <row r="1165" spans="1:8" x14ac:dyDescent="0.2">
      <c r="A1165" s="1"/>
      <c r="B1165" s="2"/>
      <c r="C1165" s="2"/>
      <c r="D1165" s="2"/>
      <c r="E1165" s="2"/>
      <c r="F1165" s="2"/>
      <c r="G1165" s="2"/>
      <c r="H1165" s="2"/>
    </row>
    <row r="1166" spans="1:8" x14ac:dyDescent="0.2">
      <c r="A1166" s="1"/>
      <c r="B1166" s="2"/>
      <c r="C1166" s="2"/>
      <c r="D1166" s="2"/>
      <c r="E1166" s="2"/>
      <c r="F1166" s="2"/>
      <c r="G1166" s="2"/>
      <c r="H1166" s="2"/>
    </row>
    <row r="1167" spans="1:8" x14ac:dyDescent="0.2">
      <c r="A1167" s="1"/>
      <c r="B1167" s="2"/>
      <c r="C1167" s="2"/>
      <c r="D1167" s="2"/>
      <c r="E1167" s="2"/>
      <c r="F1167" s="2"/>
      <c r="G1167" s="2"/>
      <c r="H1167" s="2"/>
    </row>
    <row r="1168" spans="1:8" x14ac:dyDescent="0.2">
      <c r="A1168" s="1"/>
      <c r="B1168" s="2"/>
      <c r="C1168" s="2"/>
      <c r="D1168" s="2"/>
      <c r="E1168" s="2"/>
      <c r="F1168" s="2"/>
      <c r="G1168" s="2"/>
      <c r="H1168" s="2"/>
    </row>
    <row r="1169" spans="1:8" x14ac:dyDescent="0.2">
      <c r="A1169" s="1"/>
      <c r="B1169" s="2"/>
      <c r="C1169" s="2"/>
      <c r="D1169" s="2"/>
      <c r="E1169" s="2"/>
      <c r="F1169" s="2"/>
      <c r="G1169" s="2"/>
      <c r="H1169" s="2"/>
    </row>
    <row r="1170" spans="1:8" x14ac:dyDescent="0.2">
      <c r="A1170" s="1"/>
      <c r="B1170" s="2"/>
      <c r="C1170" s="2"/>
      <c r="D1170" s="2"/>
      <c r="E1170" s="2"/>
      <c r="F1170" s="2"/>
      <c r="G1170" s="2"/>
      <c r="H1170" s="2"/>
    </row>
    <row r="1171" spans="1:8" x14ac:dyDescent="0.2">
      <c r="A1171" s="1"/>
      <c r="B1171" s="2"/>
      <c r="C1171" s="2"/>
      <c r="D1171" s="2"/>
      <c r="E1171" s="2"/>
      <c r="F1171" s="2"/>
      <c r="G1171" s="2"/>
      <c r="H1171" s="2"/>
    </row>
    <row r="1172" spans="1:8" x14ac:dyDescent="0.2">
      <c r="A1172" s="1"/>
      <c r="B1172" s="2"/>
      <c r="C1172" s="2"/>
      <c r="D1172" s="2"/>
      <c r="E1172" s="2"/>
      <c r="F1172" s="2"/>
      <c r="G1172" s="2"/>
      <c r="H1172" s="2"/>
    </row>
    <row r="1173" spans="1:8" x14ac:dyDescent="0.2">
      <c r="A1173" s="1"/>
      <c r="B1173" s="2"/>
      <c r="C1173" s="2"/>
      <c r="D1173" s="2"/>
      <c r="E1173" s="2"/>
      <c r="F1173" s="2"/>
      <c r="G1173" s="2"/>
      <c r="H1173" s="2"/>
    </row>
    <row r="1174" spans="1:8" x14ac:dyDescent="0.2">
      <c r="A1174" s="1"/>
      <c r="B1174" s="2"/>
      <c r="C1174" s="2"/>
      <c r="D1174" s="2"/>
      <c r="E1174" s="2"/>
      <c r="F1174" s="2"/>
      <c r="G1174" s="2"/>
      <c r="H1174" s="2"/>
    </row>
    <row r="1175" spans="1:8" x14ac:dyDescent="0.2">
      <c r="A1175" s="1"/>
      <c r="B1175" s="2"/>
      <c r="C1175" s="2"/>
      <c r="D1175" s="2"/>
      <c r="E1175" s="2"/>
      <c r="F1175" s="2"/>
      <c r="G1175" s="2"/>
      <c r="H1175" s="2"/>
    </row>
    <row r="1176" spans="1:8" x14ac:dyDescent="0.2">
      <c r="A1176" s="1"/>
      <c r="B1176" s="2"/>
      <c r="C1176" s="2"/>
      <c r="D1176" s="2"/>
      <c r="E1176" s="2"/>
      <c r="F1176" s="2"/>
      <c r="G1176" s="2"/>
      <c r="H1176" s="2"/>
    </row>
    <row r="1177" spans="1:8" x14ac:dyDescent="0.2">
      <c r="A1177" s="1"/>
      <c r="B1177" s="2"/>
      <c r="C1177" s="2"/>
      <c r="D1177" s="2"/>
      <c r="E1177" s="2"/>
      <c r="F1177" s="2"/>
      <c r="G1177" s="2"/>
      <c r="H1177" s="2"/>
    </row>
    <row r="1178" spans="1:8" x14ac:dyDescent="0.2">
      <c r="A1178" s="1"/>
      <c r="B1178" s="2"/>
      <c r="C1178" s="2"/>
      <c r="D1178" s="2"/>
      <c r="E1178" s="2"/>
      <c r="F1178" s="2"/>
      <c r="G1178" s="2"/>
      <c r="H1178" s="2"/>
    </row>
    <row r="1179" spans="1:8" x14ac:dyDescent="0.2">
      <c r="A1179" s="1"/>
      <c r="B1179" s="2"/>
      <c r="C1179" s="2"/>
      <c r="D1179" s="2"/>
      <c r="E1179" s="2"/>
      <c r="F1179" s="2"/>
      <c r="G1179" s="2"/>
      <c r="H1179" s="2"/>
    </row>
    <row r="1180" spans="1:8" x14ac:dyDescent="0.2">
      <c r="A1180" s="1"/>
      <c r="B1180" s="2"/>
      <c r="C1180" s="2"/>
      <c r="D1180" s="2"/>
      <c r="E1180" s="2"/>
      <c r="F1180" s="2"/>
      <c r="G1180" s="2"/>
      <c r="H1180" s="2"/>
    </row>
    <row r="1181" spans="1:8" x14ac:dyDescent="0.2">
      <c r="A1181" s="1"/>
      <c r="B1181" s="2"/>
      <c r="C1181" s="2"/>
      <c r="D1181" s="2"/>
      <c r="E1181" s="2"/>
      <c r="F1181" s="2"/>
      <c r="G1181" s="2"/>
      <c r="H1181" s="2"/>
    </row>
    <row r="1182" spans="1:8" x14ac:dyDescent="0.2">
      <c r="A1182" s="1"/>
      <c r="B1182" s="2"/>
      <c r="C1182" s="2"/>
      <c r="D1182" s="2"/>
      <c r="E1182" s="2"/>
      <c r="F1182" s="2"/>
      <c r="G1182" s="2"/>
      <c r="H1182" s="2"/>
    </row>
    <row r="1183" spans="1:8" x14ac:dyDescent="0.2">
      <c r="A1183" s="1"/>
      <c r="B1183" s="2"/>
      <c r="C1183" s="2"/>
      <c r="D1183" s="2"/>
      <c r="E1183" s="2"/>
      <c r="F1183" s="2"/>
      <c r="G1183" s="2"/>
      <c r="H1183" s="2"/>
    </row>
    <row r="1184" spans="1:8" x14ac:dyDescent="0.2">
      <c r="A1184" s="1"/>
      <c r="B1184" s="2"/>
      <c r="C1184" s="2"/>
      <c r="D1184" s="2"/>
      <c r="E1184" s="2"/>
      <c r="F1184" s="2"/>
      <c r="G1184" s="2"/>
      <c r="H1184" s="2"/>
    </row>
    <row r="1185" spans="1:8" x14ac:dyDescent="0.2">
      <c r="A1185" s="1"/>
      <c r="B1185" s="2"/>
      <c r="C1185" s="2"/>
      <c r="D1185" s="2"/>
      <c r="E1185" s="2"/>
      <c r="F1185" s="2"/>
      <c r="G1185" s="2"/>
      <c r="H1185" s="2"/>
    </row>
    <row r="1186" spans="1:8" x14ac:dyDescent="0.2">
      <c r="A1186" s="1"/>
      <c r="B1186" s="2"/>
      <c r="C1186" s="2"/>
      <c r="D1186" s="2"/>
      <c r="E1186" s="2"/>
      <c r="F1186" s="2"/>
      <c r="G1186" s="2"/>
      <c r="H1186" s="2"/>
    </row>
    <row r="1187" spans="1:8" x14ac:dyDescent="0.2">
      <c r="A1187" s="1"/>
      <c r="B1187" s="2"/>
      <c r="C1187" s="2"/>
      <c r="D1187" s="2"/>
      <c r="E1187" s="2"/>
      <c r="F1187" s="2"/>
      <c r="G1187" s="2"/>
      <c r="H1187" s="2"/>
    </row>
    <row r="1188" spans="1:8" x14ac:dyDescent="0.2">
      <c r="A1188" s="1"/>
      <c r="B1188" s="2"/>
      <c r="C1188" s="2"/>
      <c r="D1188" s="2"/>
      <c r="E1188" s="2"/>
      <c r="F1188" s="2"/>
      <c r="G1188" s="2"/>
      <c r="H1188" s="2"/>
    </row>
    <row r="1189" spans="1:8" x14ac:dyDescent="0.2">
      <c r="A1189" s="1"/>
      <c r="B1189" s="2"/>
      <c r="C1189" s="2"/>
      <c r="D1189" s="2"/>
      <c r="E1189" s="2"/>
      <c r="F1189" s="2"/>
      <c r="G1189" s="2"/>
      <c r="H1189" s="2"/>
    </row>
    <row r="1190" spans="1:8" x14ac:dyDescent="0.2">
      <c r="A1190" s="1"/>
      <c r="B1190" s="2"/>
      <c r="C1190" s="2"/>
      <c r="D1190" s="2"/>
      <c r="E1190" s="2"/>
      <c r="F1190" s="2"/>
      <c r="G1190" s="2"/>
      <c r="H1190" s="2"/>
    </row>
    <row r="1191" spans="1:8" x14ac:dyDescent="0.2">
      <c r="A1191" s="1"/>
      <c r="B1191" s="2"/>
      <c r="C1191" s="2"/>
      <c r="D1191" s="2"/>
      <c r="E1191" s="2"/>
      <c r="F1191" s="2"/>
      <c r="G1191" s="2"/>
      <c r="H1191" s="2"/>
    </row>
    <row r="1192" spans="1:8" x14ac:dyDescent="0.2">
      <c r="A1192" s="1"/>
      <c r="B1192" s="2"/>
      <c r="C1192" s="2"/>
      <c r="D1192" s="2"/>
      <c r="E1192" s="2"/>
      <c r="F1192" s="2"/>
      <c r="G1192" s="2"/>
      <c r="H1192" s="2"/>
    </row>
    <row r="1193" spans="1:8" x14ac:dyDescent="0.2">
      <c r="A1193" s="1"/>
      <c r="B1193" s="2"/>
      <c r="C1193" s="2"/>
      <c r="D1193" s="2"/>
      <c r="E1193" s="2"/>
      <c r="F1193" s="2"/>
      <c r="G1193" s="2"/>
      <c r="H1193" s="2"/>
    </row>
    <row r="1194" spans="1:8" x14ac:dyDescent="0.2">
      <c r="A1194" s="1"/>
      <c r="B1194" s="2"/>
      <c r="C1194" s="2"/>
      <c r="D1194" s="2"/>
      <c r="E1194" s="2"/>
      <c r="F1194" s="2"/>
      <c r="G1194" s="2"/>
      <c r="H1194" s="2"/>
    </row>
    <row r="1195" spans="1:8" x14ac:dyDescent="0.2">
      <c r="A1195" s="1"/>
      <c r="B1195" s="2"/>
      <c r="C1195" s="2"/>
      <c r="D1195" s="2"/>
      <c r="E1195" s="2"/>
      <c r="F1195" s="2"/>
      <c r="G1195" s="2"/>
      <c r="H1195" s="2"/>
    </row>
    <row r="1196" spans="1:8" x14ac:dyDescent="0.2">
      <c r="A1196" s="1"/>
      <c r="B1196" s="2"/>
      <c r="C1196" s="2"/>
      <c r="D1196" s="2"/>
      <c r="E1196" s="2"/>
      <c r="F1196" s="2"/>
      <c r="G1196" s="2"/>
      <c r="H1196" s="2"/>
    </row>
    <row r="1197" spans="1:8" x14ac:dyDescent="0.2">
      <c r="A1197" s="1"/>
      <c r="B1197" s="2"/>
      <c r="C1197" s="2"/>
      <c r="D1197" s="2"/>
      <c r="E1197" s="2"/>
      <c r="F1197" s="2"/>
      <c r="G1197" s="2"/>
      <c r="H1197" s="2"/>
    </row>
    <row r="1198" spans="1:8" x14ac:dyDescent="0.2">
      <c r="A1198" s="1"/>
      <c r="B1198" s="2"/>
      <c r="C1198" s="2"/>
      <c r="D1198" s="2"/>
      <c r="E1198" s="2"/>
      <c r="F1198" s="2"/>
      <c r="G1198" s="2"/>
      <c r="H1198" s="2"/>
    </row>
    <row r="1199" spans="1:8" x14ac:dyDescent="0.2">
      <c r="A1199" s="1"/>
      <c r="B1199" s="2"/>
      <c r="C1199" s="2"/>
      <c r="D1199" s="2"/>
      <c r="E1199" s="2"/>
      <c r="F1199" s="2"/>
      <c r="G1199" s="2"/>
      <c r="H1199" s="2"/>
    </row>
    <row r="1200" spans="1:8" x14ac:dyDescent="0.2">
      <c r="A1200" s="1"/>
      <c r="B1200" s="2"/>
      <c r="C1200" s="2"/>
      <c r="D1200" s="2"/>
      <c r="E1200" s="2"/>
      <c r="F1200" s="2"/>
      <c r="G1200" s="2"/>
      <c r="H1200" s="2"/>
    </row>
    <row r="1201" spans="1:8" x14ac:dyDescent="0.2">
      <c r="A1201" s="1"/>
      <c r="B1201" s="2"/>
      <c r="C1201" s="2"/>
      <c r="D1201" s="2"/>
      <c r="E1201" s="2"/>
      <c r="F1201" s="2"/>
      <c r="G1201" s="2"/>
      <c r="H1201" s="2"/>
    </row>
    <row r="1202" spans="1:8" x14ac:dyDescent="0.2">
      <c r="A1202" s="1"/>
      <c r="B1202" s="2"/>
      <c r="C1202" s="2"/>
      <c r="D1202" s="2"/>
      <c r="E1202" s="2"/>
      <c r="F1202" s="2"/>
      <c r="G1202" s="2"/>
      <c r="H1202" s="2"/>
    </row>
    <row r="1203" spans="1:8" x14ac:dyDescent="0.2">
      <c r="A1203" s="1"/>
      <c r="B1203" s="2"/>
      <c r="C1203" s="2"/>
      <c r="D1203" s="2"/>
      <c r="E1203" s="2"/>
      <c r="F1203" s="2"/>
      <c r="G1203" s="2"/>
      <c r="H1203" s="2"/>
    </row>
    <row r="1204" spans="1:8" x14ac:dyDescent="0.2">
      <c r="A1204" s="1"/>
      <c r="B1204" s="2"/>
      <c r="C1204" s="2"/>
      <c r="D1204" s="2"/>
      <c r="E1204" s="2"/>
      <c r="F1204" s="2"/>
      <c r="G1204" s="2"/>
      <c r="H1204" s="2"/>
    </row>
    <row r="1205" spans="1:8" x14ac:dyDescent="0.2">
      <c r="A1205" s="1"/>
      <c r="B1205" s="2"/>
      <c r="C1205" s="2"/>
      <c r="D1205" s="2"/>
      <c r="E1205" s="2"/>
      <c r="F1205" s="2"/>
      <c r="G1205" s="2"/>
      <c r="H1205" s="2"/>
    </row>
    <row r="1206" spans="1:8" x14ac:dyDescent="0.2">
      <c r="A1206" s="1"/>
      <c r="B1206" s="2"/>
      <c r="C1206" s="2"/>
      <c r="D1206" s="2"/>
      <c r="E1206" s="2"/>
      <c r="F1206" s="2"/>
      <c r="G1206" s="2"/>
      <c r="H1206" s="2"/>
    </row>
    <row r="1207" spans="1:8" x14ac:dyDescent="0.2">
      <c r="A1207" s="1"/>
      <c r="B1207" s="2"/>
      <c r="C1207" s="2"/>
      <c r="D1207" s="2"/>
      <c r="E1207" s="2"/>
      <c r="F1207" s="2"/>
      <c r="G1207" s="2"/>
      <c r="H1207" s="2"/>
    </row>
    <row r="1208" spans="1:8" x14ac:dyDescent="0.2">
      <c r="A1208" s="1"/>
      <c r="B1208" s="2"/>
      <c r="C1208" s="2"/>
      <c r="D1208" s="2"/>
      <c r="E1208" s="2"/>
      <c r="F1208" s="2"/>
      <c r="G1208" s="2"/>
      <c r="H1208" s="2"/>
    </row>
    <row r="1209" spans="1:8" x14ac:dyDescent="0.2">
      <c r="A1209" s="1"/>
      <c r="B1209" s="2"/>
      <c r="C1209" s="2"/>
      <c r="D1209" s="2"/>
      <c r="E1209" s="2"/>
      <c r="F1209" s="2"/>
      <c r="G1209" s="2"/>
      <c r="H1209" s="2"/>
    </row>
    <row r="1210" spans="1:8" x14ac:dyDescent="0.2">
      <c r="A1210" s="1"/>
      <c r="B1210" s="2"/>
      <c r="C1210" s="2"/>
      <c r="D1210" s="2"/>
      <c r="E1210" s="2"/>
      <c r="F1210" s="2"/>
      <c r="G1210" s="2"/>
      <c r="H1210" s="2"/>
    </row>
    <row r="1211" spans="1:8" x14ac:dyDescent="0.2">
      <c r="A1211" s="1"/>
      <c r="B1211" s="2"/>
      <c r="C1211" s="2"/>
      <c r="D1211" s="2"/>
      <c r="E1211" s="2"/>
      <c r="F1211" s="2"/>
      <c r="G1211" s="2"/>
      <c r="H1211" s="2"/>
    </row>
    <row r="1212" spans="1:8" x14ac:dyDescent="0.2">
      <c r="A1212" s="1"/>
      <c r="B1212" s="2"/>
      <c r="C1212" s="2"/>
      <c r="D1212" s="2"/>
      <c r="E1212" s="2"/>
      <c r="F1212" s="2"/>
      <c r="G1212" s="2"/>
      <c r="H1212" s="2"/>
    </row>
    <row r="1213" spans="1:8" x14ac:dyDescent="0.2">
      <c r="A1213" s="1"/>
      <c r="B1213" s="2"/>
      <c r="C1213" s="2"/>
      <c r="D1213" s="2"/>
      <c r="E1213" s="2"/>
      <c r="F1213" s="2"/>
      <c r="G1213" s="2"/>
      <c r="H1213" s="2"/>
    </row>
    <row r="1214" spans="1:8" x14ac:dyDescent="0.2">
      <c r="A1214" s="1"/>
      <c r="B1214" s="2"/>
      <c r="C1214" s="2"/>
      <c r="D1214" s="2"/>
      <c r="E1214" s="2"/>
      <c r="F1214" s="2"/>
      <c r="G1214" s="2"/>
      <c r="H1214" s="2"/>
    </row>
    <row r="1215" spans="1:8" x14ac:dyDescent="0.2">
      <c r="A1215" s="1"/>
      <c r="B1215" s="2"/>
      <c r="C1215" s="2"/>
      <c r="D1215" s="2"/>
      <c r="E1215" s="2"/>
      <c r="F1215" s="2"/>
      <c r="G1215" s="2"/>
      <c r="H1215" s="2"/>
    </row>
    <row r="1216" spans="1:8" x14ac:dyDescent="0.2">
      <c r="A1216" s="1"/>
      <c r="B1216" s="2"/>
      <c r="C1216" s="2"/>
      <c r="D1216" s="2"/>
      <c r="E1216" s="2"/>
      <c r="F1216" s="2"/>
      <c r="G1216" s="2"/>
      <c r="H1216" s="2"/>
    </row>
    <row r="1217" spans="1:8" x14ac:dyDescent="0.2">
      <c r="A1217" s="1"/>
      <c r="B1217" s="2"/>
      <c r="C1217" s="2"/>
      <c r="D1217" s="2"/>
      <c r="E1217" s="2"/>
      <c r="F1217" s="2"/>
      <c r="G1217" s="2"/>
      <c r="H1217" s="2"/>
    </row>
    <row r="1218" spans="1:8" x14ac:dyDescent="0.2">
      <c r="A1218" s="1"/>
      <c r="B1218" s="2"/>
      <c r="C1218" s="2"/>
      <c r="D1218" s="2"/>
      <c r="E1218" s="2"/>
      <c r="F1218" s="2"/>
      <c r="G1218" s="2"/>
      <c r="H1218" s="2"/>
    </row>
    <row r="1219" spans="1:8" x14ac:dyDescent="0.2">
      <c r="A1219" s="1"/>
      <c r="B1219" s="2"/>
      <c r="C1219" s="2"/>
      <c r="D1219" s="2"/>
      <c r="E1219" s="2"/>
      <c r="F1219" s="2"/>
      <c r="G1219" s="2"/>
      <c r="H1219" s="2"/>
    </row>
    <row r="1220" spans="1:8" x14ac:dyDescent="0.2">
      <c r="A1220" s="1"/>
      <c r="B1220" s="2"/>
      <c r="C1220" s="2"/>
      <c r="D1220" s="2"/>
      <c r="E1220" s="2"/>
      <c r="F1220" s="2"/>
      <c r="G1220" s="2"/>
      <c r="H1220" s="2"/>
    </row>
    <row r="1221" spans="1:8" x14ac:dyDescent="0.2">
      <c r="A1221" s="1"/>
      <c r="B1221" s="2"/>
      <c r="C1221" s="2"/>
      <c r="D1221" s="2"/>
      <c r="E1221" s="2"/>
      <c r="F1221" s="2"/>
      <c r="G1221" s="2"/>
      <c r="H1221" s="2"/>
    </row>
    <row r="1222" spans="1:8" x14ac:dyDescent="0.2">
      <c r="A1222" s="1"/>
      <c r="B1222" s="2"/>
      <c r="C1222" s="2"/>
      <c r="D1222" s="2"/>
      <c r="E1222" s="2"/>
      <c r="F1222" s="2"/>
      <c r="G1222" s="2"/>
      <c r="H1222" s="2"/>
    </row>
    <row r="1223" spans="1:8" x14ac:dyDescent="0.2">
      <c r="A1223" s="1"/>
      <c r="B1223" s="2"/>
      <c r="C1223" s="2"/>
      <c r="D1223" s="2"/>
      <c r="E1223" s="2"/>
      <c r="F1223" s="2"/>
      <c r="G1223" s="2"/>
      <c r="H1223" s="2"/>
    </row>
    <row r="1224" spans="1:8" x14ac:dyDescent="0.2">
      <c r="A1224" s="1"/>
      <c r="B1224" s="2"/>
      <c r="C1224" s="2"/>
      <c r="D1224" s="2"/>
      <c r="E1224" s="2"/>
      <c r="F1224" s="2"/>
      <c r="G1224" s="2"/>
      <c r="H1224" s="2"/>
    </row>
    <row r="1225" spans="1:8" x14ac:dyDescent="0.2">
      <c r="A1225" s="1"/>
      <c r="B1225" s="2"/>
      <c r="C1225" s="2"/>
      <c r="D1225" s="2"/>
      <c r="E1225" s="2"/>
      <c r="F1225" s="2"/>
      <c r="G1225" s="2"/>
      <c r="H1225" s="2"/>
    </row>
    <row r="1226" spans="1:8" x14ac:dyDescent="0.2">
      <c r="A1226" s="1"/>
      <c r="B1226" s="2"/>
      <c r="C1226" s="2"/>
      <c r="D1226" s="2"/>
      <c r="E1226" s="2"/>
      <c r="F1226" s="2"/>
      <c r="G1226" s="2"/>
      <c r="H1226" s="2"/>
    </row>
    <row r="1227" spans="1:8" x14ac:dyDescent="0.2">
      <c r="A1227" s="1"/>
      <c r="B1227" s="2"/>
      <c r="C1227" s="2"/>
      <c r="D1227" s="2"/>
      <c r="E1227" s="2"/>
      <c r="F1227" s="2"/>
      <c r="G1227" s="2"/>
      <c r="H1227" s="2"/>
    </row>
    <row r="1228" spans="1:8" x14ac:dyDescent="0.2">
      <c r="A1228" s="1"/>
      <c r="B1228" s="2"/>
      <c r="C1228" s="2"/>
      <c r="D1228" s="2"/>
      <c r="E1228" s="2"/>
      <c r="F1228" s="2"/>
      <c r="G1228" s="2"/>
      <c r="H1228" s="2"/>
    </row>
    <row r="1229" spans="1:8" x14ac:dyDescent="0.2">
      <c r="A1229" s="1"/>
      <c r="B1229" s="2"/>
      <c r="C1229" s="2"/>
      <c r="D1229" s="2"/>
      <c r="E1229" s="2"/>
      <c r="F1229" s="2"/>
      <c r="G1229" s="2"/>
      <c r="H1229" s="2"/>
    </row>
    <row r="1230" spans="1:8" x14ac:dyDescent="0.2">
      <c r="A1230" s="1"/>
      <c r="B1230" s="2"/>
      <c r="C1230" s="2"/>
      <c r="D1230" s="2"/>
      <c r="E1230" s="2"/>
      <c r="F1230" s="2"/>
      <c r="G1230" s="2"/>
      <c r="H1230" s="2"/>
    </row>
    <row r="1231" spans="1:8" x14ac:dyDescent="0.2">
      <c r="A1231" s="1"/>
      <c r="B1231" s="2"/>
      <c r="C1231" s="2"/>
      <c r="D1231" s="2"/>
      <c r="E1231" s="2"/>
      <c r="F1231" s="2"/>
      <c r="G1231" s="2"/>
      <c r="H1231" s="2"/>
    </row>
    <row r="1232" spans="1:8" x14ac:dyDescent="0.2">
      <c r="A1232" s="1"/>
      <c r="B1232" s="2"/>
      <c r="C1232" s="2"/>
      <c r="D1232" s="2"/>
      <c r="E1232" s="2"/>
      <c r="F1232" s="2"/>
      <c r="G1232" s="2"/>
      <c r="H1232" s="2"/>
    </row>
    <row r="1233" spans="1:8" x14ac:dyDescent="0.2">
      <c r="A1233" s="1"/>
      <c r="B1233" s="2"/>
      <c r="C1233" s="2"/>
      <c r="D1233" s="2"/>
      <c r="E1233" s="2"/>
      <c r="F1233" s="2"/>
      <c r="G1233" s="2"/>
      <c r="H1233" s="2"/>
    </row>
    <row r="1234" spans="1:8" x14ac:dyDescent="0.2">
      <c r="A1234" s="1"/>
      <c r="B1234" s="2"/>
      <c r="C1234" s="2"/>
      <c r="D1234" s="2"/>
      <c r="E1234" s="2"/>
      <c r="F1234" s="2"/>
      <c r="G1234" s="2"/>
      <c r="H1234" s="2"/>
    </row>
    <row r="1235" spans="1:8" x14ac:dyDescent="0.2">
      <c r="A1235" s="1"/>
      <c r="B1235" s="2"/>
      <c r="C1235" s="2"/>
      <c r="D1235" s="2"/>
      <c r="E1235" s="2"/>
      <c r="F1235" s="2"/>
      <c r="G1235" s="2"/>
      <c r="H1235" s="2"/>
    </row>
    <row r="1236" spans="1:8" x14ac:dyDescent="0.2">
      <c r="A1236" s="1"/>
      <c r="B1236" s="2"/>
      <c r="C1236" s="2"/>
      <c r="D1236" s="2"/>
      <c r="E1236" s="2"/>
      <c r="F1236" s="2"/>
      <c r="G1236" s="2"/>
      <c r="H1236" s="2"/>
    </row>
    <row r="1237" spans="1:8" x14ac:dyDescent="0.2">
      <c r="A1237" s="1"/>
      <c r="B1237" s="2"/>
      <c r="C1237" s="2"/>
      <c r="D1237" s="2"/>
      <c r="E1237" s="2"/>
      <c r="F1237" s="2"/>
      <c r="G1237" s="2"/>
      <c r="H1237" s="2"/>
    </row>
    <row r="1238" spans="1:8" x14ac:dyDescent="0.2">
      <c r="A1238" s="1"/>
      <c r="B1238" s="2"/>
      <c r="C1238" s="2"/>
      <c r="D1238" s="2"/>
      <c r="E1238" s="2"/>
      <c r="F1238" s="2"/>
      <c r="G1238" s="2"/>
      <c r="H1238" s="2"/>
    </row>
    <row r="1239" spans="1:8" x14ac:dyDescent="0.2">
      <c r="A1239" s="1"/>
      <c r="B1239" s="2"/>
      <c r="C1239" s="2"/>
      <c r="D1239" s="2"/>
      <c r="E1239" s="2"/>
      <c r="F1239" s="2"/>
      <c r="G1239" s="2"/>
      <c r="H1239" s="2"/>
    </row>
    <row r="1240" spans="1:8" x14ac:dyDescent="0.2">
      <c r="A1240" s="1"/>
      <c r="B1240" s="2"/>
      <c r="C1240" s="2"/>
      <c r="D1240" s="2"/>
      <c r="E1240" s="2"/>
      <c r="F1240" s="2"/>
      <c r="G1240" s="2"/>
      <c r="H1240" s="2"/>
    </row>
    <row r="1241" spans="1:8" x14ac:dyDescent="0.2">
      <c r="A1241" s="1"/>
      <c r="B1241" s="2"/>
      <c r="C1241" s="2"/>
      <c r="D1241" s="2"/>
      <c r="E1241" s="2"/>
      <c r="F1241" s="2"/>
      <c r="G1241" s="2"/>
      <c r="H1241" s="2"/>
    </row>
    <row r="1242" spans="1:8" x14ac:dyDescent="0.2">
      <c r="A1242" s="1"/>
      <c r="B1242" s="2"/>
      <c r="C1242" s="2"/>
      <c r="D1242" s="2"/>
      <c r="E1242" s="2"/>
      <c r="F1242" s="2"/>
      <c r="G1242" s="2"/>
      <c r="H1242" s="2"/>
    </row>
    <row r="1243" spans="1:8" x14ac:dyDescent="0.2">
      <c r="A1243" s="1"/>
      <c r="B1243" s="2"/>
      <c r="C1243" s="2"/>
      <c r="D1243" s="2"/>
      <c r="E1243" s="2"/>
      <c r="F1243" s="2"/>
      <c r="G1243" s="2"/>
      <c r="H1243" s="2"/>
    </row>
    <row r="1244" spans="1:8" x14ac:dyDescent="0.2">
      <c r="A1244" s="1"/>
      <c r="B1244" s="2"/>
      <c r="C1244" s="2"/>
      <c r="D1244" s="2"/>
      <c r="E1244" s="2"/>
      <c r="F1244" s="2"/>
      <c r="G1244" s="2"/>
      <c r="H1244" s="2"/>
    </row>
    <row r="1245" spans="1:8" x14ac:dyDescent="0.2">
      <c r="A1245" s="1"/>
      <c r="B1245" s="2"/>
      <c r="C1245" s="2"/>
      <c r="D1245" s="2"/>
      <c r="E1245" s="2"/>
      <c r="F1245" s="2"/>
      <c r="G1245" s="2"/>
      <c r="H1245" s="2"/>
    </row>
    <row r="1246" spans="1:8" x14ac:dyDescent="0.2">
      <c r="A1246" s="1"/>
      <c r="B1246" s="2"/>
      <c r="C1246" s="2"/>
      <c r="D1246" s="2"/>
      <c r="E1246" s="2"/>
      <c r="F1246" s="2"/>
      <c r="G1246" s="2"/>
      <c r="H1246" s="2"/>
    </row>
    <row r="1247" spans="1:8" x14ac:dyDescent="0.2">
      <c r="A1247" s="1"/>
      <c r="B1247" s="2"/>
      <c r="C1247" s="2"/>
      <c r="D1247" s="2"/>
      <c r="E1247" s="2"/>
      <c r="F1247" s="2"/>
      <c r="G1247" s="2"/>
      <c r="H1247" s="2"/>
    </row>
    <row r="1248" spans="1:8" x14ac:dyDescent="0.2">
      <c r="A1248" s="1"/>
      <c r="B1248" s="2"/>
      <c r="C1248" s="2"/>
      <c r="D1248" s="2"/>
      <c r="E1248" s="2"/>
      <c r="F1248" s="2"/>
      <c r="G1248" s="2"/>
      <c r="H1248" s="2"/>
    </row>
    <row r="1249" spans="1:8" x14ac:dyDescent="0.2">
      <c r="A1249" s="1"/>
      <c r="B1249" s="2"/>
      <c r="C1249" s="2"/>
      <c r="D1249" s="2"/>
      <c r="E1249" s="2"/>
      <c r="F1249" s="2"/>
      <c r="G1249" s="2"/>
      <c r="H1249" s="2"/>
    </row>
    <row r="1250" spans="1:8" x14ac:dyDescent="0.2">
      <c r="A1250" s="1"/>
      <c r="B1250" s="2"/>
      <c r="C1250" s="2"/>
      <c r="D1250" s="2"/>
      <c r="E1250" s="2"/>
      <c r="F1250" s="2"/>
      <c r="G1250" s="2"/>
      <c r="H1250" s="2"/>
    </row>
    <row r="1251" spans="1:8" x14ac:dyDescent="0.2">
      <c r="A1251" s="1"/>
      <c r="B1251" s="2"/>
      <c r="C1251" s="2"/>
      <c r="D1251" s="2"/>
      <c r="E1251" s="2"/>
      <c r="F1251" s="2"/>
      <c r="G1251" s="2"/>
      <c r="H1251" s="2"/>
    </row>
    <row r="1252" spans="1:8" x14ac:dyDescent="0.2">
      <c r="A1252" s="1"/>
      <c r="B1252" s="2"/>
      <c r="C1252" s="2"/>
      <c r="D1252" s="2"/>
      <c r="E1252" s="2"/>
      <c r="F1252" s="2"/>
      <c r="G1252" s="2"/>
      <c r="H1252" s="2"/>
    </row>
    <row r="1253" spans="1:8" x14ac:dyDescent="0.2">
      <c r="A1253" s="1"/>
      <c r="B1253" s="2"/>
      <c r="C1253" s="2"/>
      <c r="D1253" s="2"/>
      <c r="E1253" s="2"/>
      <c r="F1253" s="2"/>
      <c r="G1253" s="2"/>
      <c r="H1253" s="2"/>
    </row>
    <row r="1254" spans="1:8" x14ac:dyDescent="0.2">
      <c r="A1254" s="1"/>
      <c r="B1254" s="2"/>
      <c r="C1254" s="2"/>
      <c r="D1254" s="2"/>
      <c r="E1254" s="2"/>
      <c r="F1254" s="2"/>
      <c r="G1254" s="2"/>
      <c r="H1254" s="2"/>
    </row>
    <row r="1255" spans="1:8" x14ac:dyDescent="0.2">
      <c r="A1255" s="1"/>
      <c r="B1255" s="2"/>
      <c r="C1255" s="2"/>
      <c r="D1255" s="2"/>
      <c r="E1255" s="2"/>
      <c r="F1255" s="2"/>
      <c r="G1255" s="2"/>
      <c r="H1255" s="2"/>
    </row>
    <row r="1256" spans="1:8" x14ac:dyDescent="0.2">
      <c r="A1256" s="1"/>
      <c r="B1256" s="2"/>
      <c r="C1256" s="2"/>
      <c r="D1256" s="2"/>
      <c r="E1256" s="2"/>
      <c r="F1256" s="2"/>
      <c r="G1256" s="2"/>
      <c r="H1256" s="2"/>
    </row>
    <row r="1257" spans="1:8" x14ac:dyDescent="0.2">
      <c r="A1257" s="1"/>
      <c r="B1257" s="2"/>
      <c r="C1257" s="2"/>
      <c r="D1257" s="2"/>
      <c r="E1257" s="2"/>
      <c r="F1257" s="2"/>
      <c r="G1257" s="2"/>
      <c r="H1257" s="2"/>
    </row>
    <row r="1258" spans="1:8" x14ac:dyDescent="0.2">
      <c r="A1258" s="1"/>
      <c r="B1258" s="2"/>
      <c r="C1258" s="2"/>
      <c r="D1258" s="2"/>
      <c r="E1258" s="2"/>
      <c r="F1258" s="2"/>
      <c r="G1258" s="2"/>
      <c r="H1258" s="2"/>
    </row>
    <row r="1259" spans="1:8" x14ac:dyDescent="0.2">
      <c r="A1259" s="1"/>
      <c r="B1259" s="2"/>
      <c r="C1259" s="2"/>
      <c r="D1259" s="2"/>
      <c r="E1259" s="2"/>
      <c r="F1259" s="2"/>
      <c r="G1259" s="2"/>
      <c r="H1259" s="2"/>
    </row>
    <row r="1260" spans="1:8" x14ac:dyDescent="0.2">
      <c r="A1260" s="1"/>
      <c r="B1260" s="2"/>
      <c r="C1260" s="2"/>
      <c r="D1260" s="2"/>
      <c r="E1260" s="2"/>
      <c r="F1260" s="2"/>
      <c r="G1260" s="2"/>
      <c r="H1260" s="2"/>
    </row>
    <row r="1261" spans="1:8" x14ac:dyDescent="0.2">
      <c r="A1261" s="1"/>
      <c r="B1261" s="2"/>
      <c r="C1261" s="2"/>
      <c r="D1261" s="2"/>
      <c r="E1261" s="2"/>
      <c r="F1261" s="2"/>
      <c r="G1261" s="2"/>
      <c r="H1261" s="2"/>
    </row>
    <row r="1262" spans="1:8" x14ac:dyDescent="0.2">
      <c r="A1262" s="1"/>
      <c r="B1262" s="2"/>
      <c r="C1262" s="2"/>
      <c r="D1262" s="2"/>
      <c r="E1262" s="2"/>
      <c r="F1262" s="2"/>
      <c r="G1262" s="2"/>
      <c r="H1262" s="2"/>
    </row>
    <row r="1263" spans="1:8" x14ac:dyDescent="0.2">
      <c r="A1263" s="1"/>
      <c r="B1263" s="2"/>
      <c r="C1263" s="2"/>
      <c r="D1263" s="2"/>
      <c r="E1263" s="2"/>
      <c r="F1263" s="2"/>
      <c r="G1263" s="2"/>
      <c r="H1263" s="2"/>
    </row>
    <row r="1264" spans="1:8" x14ac:dyDescent="0.2">
      <c r="A1264" s="1"/>
      <c r="B1264" s="2"/>
      <c r="C1264" s="2"/>
      <c r="D1264" s="2"/>
      <c r="E1264" s="2"/>
      <c r="F1264" s="2"/>
      <c r="G1264" s="2"/>
      <c r="H1264" s="2"/>
    </row>
    <row r="1265" spans="1:8" x14ac:dyDescent="0.2">
      <c r="A1265" s="1"/>
      <c r="B1265" s="2"/>
      <c r="C1265" s="2"/>
      <c r="D1265" s="2"/>
      <c r="E1265" s="2"/>
      <c r="F1265" s="2"/>
      <c r="G1265" s="2"/>
      <c r="H1265" s="2"/>
    </row>
    <row r="1266" spans="1:8" x14ac:dyDescent="0.2">
      <c r="A1266" s="1"/>
      <c r="B1266" s="2"/>
      <c r="C1266" s="2"/>
      <c r="D1266" s="2"/>
      <c r="E1266" s="2"/>
      <c r="F1266" s="2"/>
      <c r="G1266" s="2"/>
      <c r="H1266" s="2"/>
    </row>
    <row r="1267" spans="1:8" x14ac:dyDescent="0.2">
      <c r="A1267" s="1"/>
      <c r="B1267" s="2"/>
      <c r="C1267" s="2"/>
      <c r="D1267" s="2"/>
      <c r="E1267" s="2"/>
      <c r="F1267" s="2"/>
      <c r="G1267" s="2"/>
      <c r="H1267" s="2"/>
    </row>
    <row r="1268" spans="1:8" x14ac:dyDescent="0.2">
      <c r="A1268" s="1"/>
      <c r="B1268" s="2"/>
      <c r="C1268" s="2"/>
      <c r="D1268" s="2"/>
      <c r="E1268" s="2"/>
      <c r="F1268" s="2"/>
      <c r="G1268" s="2"/>
      <c r="H1268" s="2"/>
    </row>
    <row r="1269" spans="1:8" x14ac:dyDescent="0.2">
      <c r="A1269" s="1"/>
      <c r="B1269" s="2"/>
      <c r="C1269" s="2"/>
      <c r="D1269" s="2"/>
      <c r="E1269" s="2"/>
      <c r="F1269" s="2"/>
      <c r="G1269" s="2"/>
      <c r="H1269" s="2"/>
    </row>
    <row r="1270" spans="1:8" x14ac:dyDescent="0.2">
      <c r="A1270" s="1"/>
      <c r="B1270" s="2"/>
      <c r="C1270" s="2"/>
      <c r="D1270" s="2"/>
      <c r="E1270" s="2"/>
      <c r="F1270" s="2"/>
      <c r="G1270" s="2"/>
      <c r="H1270" s="2"/>
    </row>
    <row r="1271" spans="1:8" x14ac:dyDescent="0.2">
      <c r="A1271" s="1"/>
      <c r="B1271" s="2"/>
      <c r="C1271" s="2"/>
      <c r="D1271" s="2"/>
      <c r="E1271" s="2"/>
      <c r="F1271" s="2"/>
      <c r="G1271" s="2"/>
      <c r="H1271" s="2"/>
    </row>
    <row r="1272" spans="1:8" x14ac:dyDescent="0.2">
      <c r="A1272" s="1"/>
      <c r="B1272" s="2"/>
      <c r="C1272" s="2"/>
      <c r="D1272" s="2"/>
      <c r="E1272" s="2"/>
      <c r="F1272" s="2"/>
      <c r="G1272" s="2"/>
      <c r="H1272" s="2"/>
    </row>
    <row r="1273" spans="1:8" x14ac:dyDescent="0.2">
      <c r="A1273" s="1"/>
      <c r="B1273" s="2"/>
      <c r="C1273" s="2"/>
      <c r="D1273" s="2"/>
      <c r="E1273" s="2"/>
      <c r="F1273" s="2"/>
      <c r="G1273" s="2"/>
      <c r="H1273" s="2"/>
    </row>
    <row r="1274" spans="1:8" x14ac:dyDescent="0.2">
      <c r="A1274" s="1"/>
      <c r="B1274" s="2"/>
      <c r="C1274" s="2"/>
      <c r="D1274" s="2"/>
      <c r="E1274" s="2"/>
      <c r="F1274" s="2"/>
      <c r="G1274" s="2"/>
      <c r="H1274" s="2"/>
    </row>
    <row r="1275" spans="1:8" x14ac:dyDescent="0.2">
      <c r="A1275" s="1"/>
      <c r="B1275" s="2"/>
      <c r="C1275" s="2"/>
      <c r="D1275" s="2"/>
      <c r="E1275" s="2"/>
      <c r="F1275" s="2"/>
      <c r="G1275" s="2"/>
      <c r="H1275" s="2"/>
    </row>
    <row r="1276" spans="1:8" x14ac:dyDescent="0.2">
      <c r="A1276" s="1"/>
      <c r="B1276" s="2"/>
      <c r="C1276" s="2"/>
      <c r="D1276" s="2"/>
      <c r="E1276" s="2"/>
      <c r="F1276" s="2"/>
      <c r="G1276" s="2"/>
      <c r="H1276" s="2"/>
    </row>
    <row r="1277" spans="1:8" x14ac:dyDescent="0.2">
      <c r="A1277" s="1"/>
      <c r="B1277" s="2"/>
      <c r="C1277" s="2"/>
      <c r="D1277" s="2"/>
      <c r="E1277" s="2"/>
      <c r="F1277" s="2"/>
      <c r="G1277" s="2"/>
      <c r="H1277" s="2"/>
    </row>
    <row r="1278" spans="1:8" x14ac:dyDescent="0.2">
      <c r="A1278" s="1"/>
      <c r="B1278" s="2"/>
      <c r="C1278" s="2"/>
      <c r="D1278" s="2"/>
      <c r="E1278" s="2"/>
      <c r="F1278" s="2"/>
      <c r="G1278" s="2"/>
      <c r="H1278" s="2"/>
    </row>
    <row r="1279" spans="1:8" x14ac:dyDescent="0.2">
      <c r="A1279" s="1"/>
      <c r="B1279" s="2"/>
      <c r="C1279" s="2"/>
      <c r="D1279" s="2"/>
      <c r="E1279" s="2"/>
      <c r="F1279" s="2"/>
      <c r="G1279" s="2"/>
      <c r="H1279" s="2"/>
    </row>
    <row r="1280" spans="1:8" x14ac:dyDescent="0.2">
      <c r="A1280" s="1"/>
      <c r="B1280" s="2"/>
      <c r="C1280" s="2"/>
      <c r="D1280" s="2"/>
      <c r="E1280" s="2"/>
      <c r="F1280" s="2"/>
      <c r="G1280" s="2"/>
      <c r="H1280" s="2"/>
    </row>
    <row r="1281" spans="1:8" x14ac:dyDescent="0.2">
      <c r="A1281" s="1"/>
      <c r="B1281" s="2"/>
      <c r="C1281" s="2"/>
      <c r="D1281" s="2"/>
      <c r="E1281" s="2"/>
      <c r="F1281" s="2"/>
      <c r="G1281" s="2"/>
      <c r="H1281" s="2"/>
    </row>
    <row r="1282" spans="1:8" x14ac:dyDescent="0.2">
      <c r="A1282" s="1"/>
      <c r="B1282" s="2"/>
      <c r="C1282" s="2"/>
      <c r="D1282" s="2"/>
      <c r="E1282" s="2"/>
      <c r="F1282" s="2"/>
      <c r="G1282" s="2"/>
      <c r="H1282" s="2"/>
    </row>
    <row r="1283" spans="1:8" x14ac:dyDescent="0.2">
      <c r="A1283" s="1"/>
      <c r="B1283" s="2"/>
      <c r="C1283" s="2"/>
      <c r="D1283" s="2"/>
      <c r="E1283" s="2"/>
      <c r="F1283" s="2"/>
      <c r="G1283" s="2"/>
      <c r="H1283" s="2"/>
    </row>
    <row r="1284" spans="1:8" x14ac:dyDescent="0.2">
      <c r="A1284" s="1"/>
      <c r="B1284" s="2"/>
      <c r="C1284" s="2"/>
      <c r="D1284" s="2"/>
      <c r="E1284" s="2"/>
      <c r="F1284" s="2"/>
      <c r="G1284" s="2"/>
      <c r="H1284" s="2"/>
    </row>
    <row r="1285" spans="1:8" x14ac:dyDescent="0.2">
      <c r="A1285" s="1"/>
      <c r="B1285" s="2"/>
      <c r="C1285" s="2"/>
      <c r="D1285" s="2"/>
      <c r="E1285" s="2"/>
      <c r="F1285" s="2"/>
      <c r="G1285" s="2"/>
      <c r="H1285" s="2"/>
    </row>
    <row r="1286" spans="1:8" x14ac:dyDescent="0.2">
      <c r="A1286" s="1"/>
      <c r="B1286" s="2"/>
      <c r="C1286" s="2"/>
      <c r="D1286" s="2"/>
      <c r="E1286" s="2"/>
      <c r="F1286" s="2"/>
      <c r="G1286" s="2"/>
      <c r="H1286" s="2"/>
    </row>
    <row r="1287" spans="1:8" x14ac:dyDescent="0.2">
      <c r="A1287" s="1"/>
      <c r="B1287" s="2"/>
      <c r="C1287" s="2"/>
      <c r="D1287" s="2"/>
      <c r="E1287" s="2"/>
      <c r="F1287" s="2"/>
      <c r="G1287" s="2"/>
      <c r="H1287" s="2"/>
    </row>
    <row r="1288" spans="1:8" x14ac:dyDescent="0.2">
      <c r="A1288" s="1"/>
      <c r="B1288" s="2"/>
      <c r="C1288" s="2"/>
      <c r="D1288" s="2"/>
      <c r="E1288" s="2"/>
      <c r="F1288" s="2"/>
      <c r="G1288" s="2"/>
      <c r="H1288" s="2"/>
    </row>
    <row r="1289" spans="1:8" x14ac:dyDescent="0.2">
      <c r="A1289" s="1"/>
      <c r="B1289" s="2"/>
      <c r="C1289" s="2"/>
      <c r="D1289" s="2"/>
      <c r="E1289" s="2"/>
      <c r="F1289" s="2"/>
      <c r="G1289" s="2"/>
      <c r="H1289" s="2"/>
    </row>
    <row r="1290" spans="1:8" x14ac:dyDescent="0.2">
      <c r="A1290" s="1"/>
      <c r="B1290" s="2"/>
      <c r="C1290" s="2"/>
      <c r="D1290" s="2"/>
      <c r="E1290" s="2"/>
      <c r="F1290" s="2"/>
      <c r="G1290" s="2"/>
      <c r="H1290" s="2"/>
    </row>
    <row r="1291" spans="1:8" x14ac:dyDescent="0.2">
      <c r="A1291" s="1"/>
      <c r="B1291" s="2"/>
      <c r="C1291" s="2"/>
      <c r="D1291" s="2"/>
      <c r="E1291" s="2"/>
      <c r="F1291" s="2"/>
      <c r="G1291" s="2"/>
      <c r="H1291" s="2"/>
    </row>
    <row r="1292" spans="1:8" x14ac:dyDescent="0.2">
      <c r="A1292" s="1"/>
      <c r="B1292" s="2"/>
      <c r="C1292" s="2"/>
      <c r="D1292" s="2"/>
      <c r="E1292" s="2"/>
      <c r="F1292" s="2"/>
      <c r="G1292" s="2"/>
      <c r="H1292" s="2"/>
    </row>
    <row r="1293" spans="1:8" x14ac:dyDescent="0.2">
      <c r="A1293" s="1"/>
      <c r="B1293" s="2"/>
      <c r="C1293" s="2"/>
      <c r="D1293" s="2"/>
      <c r="E1293" s="2"/>
      <c r="F1293" s="2"/>
      <c r="G1293" s="2"/>
      <c r="H1293" s="2"/>
    </row>
    <row r="1294" spans="1:8" x14ac:dyDescent="0.2">
      <c r="A1294" s="1"/>
      <c r="B1294" s="2"/>
      <c r="C1294" s="2"/>
      <c r="D1294" s="2"/>
      <c r="E1294" s="2"/>
      <c r="F1294" s="2"/>
      <c r="G1294" s="2"/>
      <c r="H1294" s="2"/>
    </row>
    <row r="1295" spans="1:8" x14ac:dyDescent="0.2">
      <c r="A1295" s="1"/>
      <c r="B1295" s="2"/>
      <c r="C1295" s="2"/>
      <c r="D1295" s="2"/>
      <c r="E1295" s="2"/>
      <c r="F1295" s="2"/>
      <c r="G1295" s="2"/>
      <c r="H1295" s="2"/>
    </row>
    <row r="1296" spans="1:8" x14ac:dyDescent="0.2">
      <c r="A1296" s="1"/>
      <c r="B1296" s="2"/>
      <c r="C1296" s="2"/>
      <c r="D1296" s="2"/>
      <c r="E1296" s="2"/>
      <c r="F1296" s="2"/>
      <c r="G1296" s="2"/>
      <c r="H1296" s="2"/>
    </row>
    <row r="1297" spans="1:8" x14ac:dyDescent="0.2">
      <c r="A1297" s="1"/>
      <c r="B1297" s="2"/>
      <c r="C1297" s="2"/>
      <c r="D1297" s="2"/>
      <c r="E1297" s="2"/>
      <c r="F1297" s="2"/>
      <c r="G1297" s="2"/>
      <c r="H1297" s="2"/>
    </row>
    <row r="1298" spans="1:8" x14ac:dyDescent="0.2">
      <c r="A1298" s="1"/>
      <c r="B1298" s="2"/>
      <c r="C1298" s="2"/>
      <c r="D1298" s="2"/>
      <c r="E1298" s="2"/>
      <c r="F1298" s="2"/>
      <c r="G1298" s="2"/>
      <c r="H1298" s="2"/>
    </row>
    <row r="1299" spans="1:8" x14ac:dyDescent="0.2">
      <c r="A1299" s="1"/>
      <c r="B1299" s="2"/>
      <c r="C1299" s="2"/>
      <c r="D1299" s="2"/>
      <c r="E1299" s="2"/>
      <c r="F1299" s="2"/>
      <c r="G1299" s="2"/>
      <c r="H1299" s="2"/>
    </row>
    <row r="1300" spans="1:8" x14ac:dyDescent="0.2">
      <c r="A1300" s="1"/>
      <c r="B1300" s="2"/>
      <c r="C1300" s="2"/>
      <c r="D1300" s="2"/>
      <c r="E1300" s="2"/>
      <c r="F1300" s="2"/>
      <c r="G1300" s="2"/>
      <c r="H1300" s="2"/>
    </row>
    <row r="1301" spans="1:8" x14ac:dyDescent="0.2">
      <c r="A1301" s="1"/>
      <c r="B1301" s="2"/>
      <c r="C1301" s="2"/>
      <c r="D1301" s="2"/>
      <c r="E1301" s="2"/>
      <c r="F1301" s="2"/>
      <c r="G1301" s="2"/>
      <c r="H1301" s="2"/>
    </row>
    <row r="1302" spans="1:8" x14ac:dyDescent="0.2">
      <c r="A1302" s="1"/>
      <c r="B1302" s="2"/>
      <c r="C1302" s="2"/>
      <c r="D1302" s="2"/>
      <c r="E1302" s="2"/>
      <c r="F1302" s="2"/>
      <c r="G1302" s="2"/>
      <c r="H1302" s="2"/>
    </row>
    <row r="1303" spans="1:8" x14ac:dyDescent="0.2">
      <c r="A1303" s="1"/>
      <c r="B1303" s="2"/>
      <c r="C1303" s="2"/>
      <c r="D1303" s="2"/>
      <c r="E1303" s="2"/>
      <c r="F1303" s="2"/>
      <c r="G1303" s="2"/>
      <c r="H1303" s="2"/>
    </row>
    <row r="1304" spans="1:8" x14ac:dyDescent="0.2">
      <c r="A1304" s="1"/>
      <c r="B1304" s="2"/>
      <c r="C1304" s="2"/>
      <c r="D1304" s="2"/>
      <c r="E1304" s="2"/>
      <c r="F1304" s="2"/>
      <c r="G1304" s="2"/>
      <c r="H1304" s="2"/>
    </row>
    <row r="1305" spans="1:8" x14ac:dyDescent="0.2">
      <c r="A1305" s="1"/>
      <c r="B1305" s="2"/>
      <c r="C1305" s="2"/>
      <c r="D1305" s="2"/>
      <c r="E1305" s="2"/>
      <c r="F1305" s="2"/>
      <c r="G1305" s="2"/>
      <c r="H1305" s="2"/>
    </row>
    <row r="1306" spans="1:8" x14ac:dyDescent="0.2">
      <c r="A1306" s="1"/>
      <c r="B1306" s="2"/>
      <c r="C1306" s="2"/>
      <c r="D1306" s="2"/>
      <c r="E1306" s="2"/>
      <c r="F1306" s="2"/>
      <c r="G1306" s="2"/>
      <c r="H1306" s="2"/>
    </row>
    <row r="1307" spans="1:8" x14ac:dyDescent="0.2">
      <c r="A1307" s="1"/>
      <c r="B1307" s="2"/>
      <c r="C1307" s="2"/>
      <c r="D1307" s="2"/>
      <c r="E1307" s="2"/>
      <c r="F1307" s="2"/>
      <c r="G1307" s="2"/>
      <c r="H1307" s="2"/>
    </row>
    <row r="1308" spans="1:8" x14ac:dyDescent="0.2">
      <c r="A1308" s="1"/>
      <c r="B1308" s="2"/>
      <c r="C1308" s="2"/>
      <c r="D1308" s="2"/>
      <c r="E1308" s="2"/>
      <c r="F1308" s="2"/>
      <c r="G1308" s="2"/>
      <c r="H1308" s="2"/>
    </row>
    <row r="1309" spans="1:8" x14ac:dyDescent="0.2">
      <c r="A1309" s="1"/>
      <c r="B1309" s="2"/>
      <c r="C1309" s="2"/>
      <c r="D1309" s="2"/>
      <c r="E1309" s="2"/>
      <c r="F1309" s="2"/>
      <c r="G1309" s="2"/>
      <c r="H1309" s="2"/>
    </row>
    <row r="1310" spans="1:8" x14ac:dyDescent="0.2">
      <c r="A1310" s="1"/>
      <c r="B1310" s="2"/>
      <c r="C1310" s="2"/>
      <c r="D1310" s="2"/>
      <c r="E1310" s="2"/>
      <c r="F1310" s="2"/>
      <c r="G1310" s="2"/>
      <c r="H1310" s="2"/>
    </row>
    <row r="1311" spans="1:8" x14ac:dyDescent="0.2">
      <c r="A1311" s="1"/>
      <c r="B1311" s="2"/>
      <c r="C1311" s="2"/>
      <c r="D1311" s="2"/>
      <c r="E1311" s="2"/>
      <c r="F1311" s="2"/>
      <c r="G1311" s="2"/>
      <c r="H1311" s="2"/>
    </row>
    <row r="1312" spans="1:8" x14ac:dyDescent="0.2">
      <c r="A1312" s="1"/>
      <c r="B1312" s="2"/>
      <c r="C1312" s="2"/>
      <c r="D1312" s="2"/>
      <c r="E1312" s="2"/>
      <c r="F1312" s="2"/>
      <c r="G1312" s="2"/>
      <c r="H1312" s="2"/>
    </row>
    <row r="1313" spans="1:8" x14ac:dyDescent="0.2">
      <c r="A1313" s="1"/>
      <c r="B1313" s="2"/>
      <c r="C1313" s="2"/>
      <c r="D1313" s="2"/>
      <c r="E1313" s="2"/>
      <c r="F1313" s="2"/>
      <c r="G1313" s="2"/>
      <c r="H1313" s="2"/>
    </row>
    <row r="1314" spans="1:8" x14ac:dyDescent="0.2">
      <c r="A1314" s="1"/>
      <c r="B1314" s="2"/>
      <c r="C1314" s="2"/>
      <c r="D1314" s="2"/>
      <c r="E1314" s="2"/>
      <c r="F1314" s="2"/>
      <c r="G1314" s="2"/>
      <c r="H1314" s="2"/>
    </row>
    <row r="1315" spans="1:8" x14ac:dyDescent="0.2">
      <c r="A1315" s="1"/>
      <c r="B1315" s="2"/>
      <c r="C1315" s="2"/>
      <c r="D1315" s="2"/>
      <c r="E1315" s="2"/>
      <c r="F1315" s="2"/>
      <c r="G1315" s="2"/>
      <c r="H1315" s="2"/>
    </row>
    <row r="1316" spans="1:8" x14ac:dyDescent="0.2">
      <c r="A1316" s="1"/>
      <c r="B1316" s="2"/>
      <c r="C1316" s="2"/>
      <c r="D1316" s="2"/>
      <c r="E1316" s="2"/>
      <c r="F1316" s="2"/>
      <c r="G1316" s="2"/>
      <c r="H1316" s="2"/>
    </row>
    <row r="1317" spans="1:8" x14ac:dyDescent="0.2">
      <c r="A1317" s="1"/>
      <c r="B1317" s="2"/>
      <c r="C1317" s="2"/>
      <c r="D1317" s="2"/>
      <c r="E1317" s="2"/>
      <c r="F1317" s="2"/>
      <c r="G1317" s="2"/>
      <c r="H1317" s="2"/>
    </row>
    <row r="1318" spans="1:8" x14ac:dyDescent="0.2">
      <c r="A1318" s="1"/>
      <c r="B1318" s="2"/>
      <c r="C1318" s="2"/>
      <c r="D1318" s="2"/>
      <c r="E1318" s="2"/>
      <c r="F1318" s="2"/>
      <c r="G1318" s="2"/>
      <c r="H1318" s="2"/>
    </row>
    <row r="1319" spans="1:8" x14ac:dyDescent="0.2">
      <c r="A1319" s="1"/>
      <c r="B1319" s="2"/>
      <c r="C1319" s="2"/>
      <c r="D1319" s="2"/>
      <c r="E1319" s="2"/>
      <c r="F1319" s="2"/>
      <c r="G1319" s="2"/>
      <c r="H1319" s="2"/>
    </row>
    <row r="1320" spans="1:8" x14ac:dyDescent="0.2">
      <c r="A1320" s="1"/>
      <c r="B1320" s="2"/>
      <c r="C1320" s="2"/>
      <c r="D1320" s="2"/>
      <c r="E1320" s="2"/>
      <c r="F1320" s="2"/>
      <c r="G1320" s="2"/>
      <c r="H1320" s="2"/>
    </row>
    <row r="1321" spans="1:8" x14ac:dyDescent="0.2">
      <c r="A1321" s="1"/>
      <c r="B1321" s="2"/>
      <c r="C1321" s="2"/>
      <c r="D1321" s="2"/>
      <c r="E1321" s="2"/>
      <c r="F1321" s="2"/>
      <c r="G1321" s="2"/>
      <c r="H1321" s="2"/>
    </row>
    <row r="1322" spans="1:8" x14ac:dyDescent="0.2">
      <c r="A1322" s="1"/>
      <c r="B1322" s="2"/>
      <c r="C1322" s="2"/>
      <c r="D1322" s="2"/>
      <c r="E1322" s="2"/>
      <c r="F1322" s="2"/>
      <c r="G1322" s="2"/>
      <c r="H1322" s="2"/>
    </row>
    <row r="1323" spans="1:8" x14ac:dyDescent="0.2">
      <c r="A1323" s="1"/>
      <c r="B1323" s="2"/>
      <c r="C1323" s="2"/>
      <c r="D1323" s="2"/>
      <c r="E1323" s="2"/>
      <c r="F1323" s="2"/>
      <c r="G1323" s="2"/>
      <c r="H1323" s="2"/>
    </row>
    <row r="1324" spans="1:8" x14ac:dyDescent="0.2">
      <c r="A1324" s="1"/>
      <c r="B1324" s="2"/>
      <c r="C1324" s="2"/>
      <c r="D1324" s="2"/>
      <c r="E1324" s="2"/>
      <c r="F1324" s="2"/>
      <c r="G1324" s="2"/>
      <c r="H1324" s="2"/>
    </row>
    <row r="1325" spans="1:8" x14ac:dyDescent="0.2">
      <c r="A1325" s="1"/>
      <c r="B1325" s="2"/>
      <c r="C1325" s="2"/>
      <c r="D1325" s="2"/>
      <c r="E1325" s="2"/>
      <c r="F1325" s="2"/>
      <c r="G1325" s="2"/>
      <c r="H1325" s="2"/>
    </row>
    <row r="1326" spans="1:8" x14ac:dyDescent="0.2">
      <c r="A1326" s="1"/>
      <c r="B1326" s="2"/>
      <c r="C1326" s="2"/>
      <c r="D1326" s="2"/>
      <c r="E1326" s="2"/>
      <c r="F1326" s="2"/>
      <c r="G1326" s="2"/>
      <c r="H1326" s="2"/>
    </row>
    <row r="1327" spans="1:8" x14ac:dyDescent="0.2">
      <c r="A1327" s="1"/>
      <c r="B1327" s="2"/>
      <c r="C1327" s="2"/>
      <c r="D1327" s="2"/>
      <c r="E1327" s="2"/>
      <c r="F1327" s="2"/>
      <c r="G1327" s="2"/>
      <c r="H1327" s="2"/>
    </row>
    <row r="1328" spans="1:8" x14ac:dyDescent="0.2">
      <c r="A1328" s="1"/>
      <c r="B1328" s="2"/>
      <c r="C1328" s="2"/>
      <c r="D1328" s="2"/>
      <c r="E1328" s="2"/>
      <c r="F1328" s="2"/>
      <c r="G1328" s="2"/>
      <c r="H1328" s="2"/>
    </row>
    <row r="1329" spans="1:8" x14ac:dyDescent="0.2">
      <c r="A1329" s="1"/>
      <c r="B1329" s="2"/>
      <c r="C1329" s="2"/>
      <c r="D1329" s="2"/>
      <c r="E1329" s="2"/>
      <c r="F1329" s="2"/>
      <c r="G1329" s="2"/>
      <c r="H1329" s="2"/>
    </row>
    <row r="1330" spans="1:8" x14ac:dyDescent="0.2">
      <c r="A1330" s="1"/>
      <c r="B1330" s="2"/>
      <c r="C1330" s="2"/>
      <c r="D1330" s="2"/>
      <c r="E1330" s="2"/>
      <c r="F1330" s="2"/>
      <c r="G1330" s="2"/>
      <c r="H1330" s="2"/>
    </row>
    <row r="1331" spans="1:8" x14ac:dyDescent="0.2">
      <c r="A1331" s="1"/>
      <c r="B1331" s="2"/>
      <c r="C1331" s="2"/>
      <c r="D1331" s="2"/>
      <c r="E1331" s="2"/>
      <c r="F1331" s="2"/>
      <c r="G1331" s="2"/>
      <c r="H1331" s="2"/>
    </row>
    <row r="1332" spans="1:8" x14ac:dyDescent="0.2">
      <c r="A1332" s="1"/>
      <c r="B1332" s="2"/>
      <c r="C1332" s="2"/>
      <c r="D1332" s="2"/>
      <c r="E1332" s="2"/>
      <c r="F1332" s="2"/>
      <c r="G1332" s="2"/>
      <c r="H1332" s="2"/>
    </row>
    <row r="1333" spans="1:8" x14ac:dyDescent="0.2">
      <c r="A1333" s="1"/>
      <c r="B1333" s="2"/>
      <c r="C1333" s="2"/>
      <c r="D1333" s="2"/>
      <c r="E1333" s="2"/>
      <c r="F1333" s="2"/>
      <c r="G1333" s="2"/>
      <c r="H1333" s="2"/>
    </row>
    <row r="1334" spans="1:8" x14ac:dyDescent="0.2">
      <c r="A1334" s="1"/>
      <c r="B1334" s="2"/>
      <c r="C1334" s="2"/>
      <c r="D1334" s="2"/>
      <c r="E1334" s="2"/>
      <c r="F1334" s="2"/>
      <c r="G1334" s="2"/>
      <c r="H1334" s="2"/>
    </row>
    <row r="1335" spans="1:8" x14ac:dyDescent="0.2">
      <c r="A1335" s="1"/>
      <c r="B1335" s="2"/>
      <c r="C1335" s="2"/>
      <c r="D1335" s="2"/>
      <c r="E1335" s="2"/>
      <c r="F1335" s="2"/>
      <c r="G1335" s="2"/>
      <c r="H1335" s="2"/>
    </row>
    <row r="1336" spans="1:8" x14ac:dyDescent="0.2">
      <c r="A1336" s="1"/>
      <c r="B1336" s="2"/>
      <c r="C1336" s="2"/>
      <c r="D1336" s="2"/>
      <c r="E1336" s="2"/>
      <c r="F1336" s="2"/>
      <c r="G1336" s="2"/>
      <c r="H1336" s="2"/>
    </row>
    <row r="1337" spans="1:8" x14ac:dyDescent="0.2">
      <c r="A1337" s="1"/>
      <c r="B1337" s="2"/>
      <c r="C1337" s="2"/>
      <c r="D1337" s="2"/>
      <c r="E1337" s="2"/>
      <c r="F1337" s="2"/>
      <c r="G1337" s="2"/>
      <c r="H1337" s="2"/>
    </row>
    <row r="1338" spans="1:8" x14ac:dyDescent="0.2">
      <c r="A1338" s="1"/>
      <c r="B1338" s="2"/>
      <c r="C1338" s="2"/>
      <c r="D1338" s="2"/>
      <c r="E1338" s="2"/>
      <c r="F1338" s="2"/>
      <c r="G1338" s="2"/>
      <c r="H1338" s="2"/>
    </row>
    <row r="1339" spans="1:8" x14ac:dyDescent="0.2">
      <c r="A1339" s="1"/>
      <c r="B1339" s="2"/>
      <c r="C1339" s="2"/>
      <c r="D1339" s="2"/>
      <c r="E1339" s="2"/>
      <c r="F1339" s="2"/>
      <c r="G1339" s="2"/>
      <c r="H1339" s="2"/>
    </row>
    <row r="1340" spans="1:8" x14ac:dyDescent="0.2">
      <c r="A1340" s="1"/>
      <c r="B1340" s="2"/>
      <c r="C1340" s="2"/>
      <c r="D1340" s="2"/>
      <c r="E1340" s="2"/>
      <c r="F1340" s="2"/>
      <c r="G1340" s="2"/>
      <c r="H1340" s="2"/>
    </row>
    <row r="1341" spans="1:8" x14ac:dyDescent="0.2">
      <c r="A1341" s="1"/>
      <c r="B1341" s="2"/>
      <c r="C1341" s="2"/>
      <c r="D1341" s="2"/>
      <c r="E1341" s="2"/>
      <c r="F1341" s="2"/>
      <c r="G1341" s="2"/>
      <c r="H1341" s="2"/>
    </row>
    <row r="1342" spans="1:8" x14ac:dyDescent="0.2">
      <c r="A1342" s="1"/>
      <c r="B1342" s="2"/>
      <c r="C1342" s="2"/>
      <c r="D1342" s="2"/>
      <c r="E1342" s="2"/>
      <c r="F1342" s="2"/>
      <c r="G1342" s="2"/>
      <c r="H1342" s="2"/>
    </row>
    <row r="1343" spans="1:8" x14ac:dyDescent="0.2">
      <c r="A1343" s="1"/>
      <c r="B1343" s="2"/>
      <c r="C1343" s="2"/>
      <c r="D1343" s="2"/>
      <c r="E1343" s="2"/>
      <c r="F1343" s="2"/>
      <c r="G1343" s="2"/>
      <c r="H1343" s="2"/>
    </row>
    <row r="1344" spans="1:8" x14ac:dyDescent="0.2">
      <c r="A1344" s="1"/>
      <c r="B1344" s="2"/>
      <c r="C1344" s="2"/>
      <c r="D1344" s="2"/>
      <c r="E1344" s="2"/>
      <c r="F1344" s="2"/>
      <c r="G1344" s="2"/>
      <c r="H1344" s="2"/>
    </row>
    <row r="1345" spans="1:8" x14ac:dyDescent="0.2">
      <c r="A1345" s="1"/>
      <c r="B1345" s="2"/>
      <c r="C1345" s="2"/>
      <c r="D1345" s="2"/>
      <c r="E1345" s="2"/>
      <c r="F1345" s="2"/>
      <c r="G1345" s="2"/>
      <c r="H1345" s="2"/>
    </row>
    <row r="1346" spans="1:8" x14ac:dyDescent="0.2">
      <c r="A1346" s="1"/>
      <c r="B1346" s="2"/>
      <c r="C1346" s="2"/>
      <c r="D1346" s="2"/>
      <c r="E1346" s="2"/>
      <c r="F1346" s="2"/>
      <c r="G1346" s="2"/>
      <c r="H1346" s="2"/>
    </row>
    <row r="1347" spans="1:8" x14ac:dyDescent="0.2">
      <c r="A1347" s="1"/>
      <c r="B1347" s="2"/>
      <c r="C1347" s="2"/>
      <c r="D1347" s="2"/>
      <c r="E1347" s="2"/>
      <c r="F1347" s="2"/>
      <c r="G1347" s="2"/>
      <c r="H1347" s="2"/>
    </row>
    <row r="1348" spans="1:8" x14ac:dyDescent="0.2">
      <c r="A1348" s="1"/>
      <c r="B1348" s="2"/>
      <c r="C1348" s="2"/>
      <c r="D1348" s="2"/>
      <c r="E1348" s="2"/>
      <c r="F1348" s="2"/>
      <c r="G1348" s="2"/>
      <c r="H1348" s="2"/>
    </row>
    <row r="1349" spans="1:8" x14ac:dyDescent="0.2">
      <c r="A1349" s="1"/>
      <c r="B1349" s="2"/>
      <c r="C1349" s="2"/>
      <c r="D1349" s="2"/>
      <c r="E1349" s="2"/>
      <c r="F1349" s="2"/>
      <c r="G1349" s="2"/>
      <c r="H1349" s="2"/>
    </row>
    <row r="1350" spans="1:8" x14ac:dyDescent="0.2">
      <c r="A1350" s="1"/>
      <c r="B1350" s="2"/>
      <c r="C1350" s="2"/>
      <c r="D1350" s="2"/>
      <c r="E1350" s="2"/>
      <c r="F1350" s="2"/>
      <c r="G1350" s="2"/>
      <c r="H1350" s="2"/>
    </row>
    <row r="1351" spans="1:8" x14ac:dyDescent="0.2">
      <c r="A1351" s="1"/>
      <c r="B1351" s="2"/>
      <c r="C1351" s="2"/>
      <c r="D1351" s="2"/>
      <c r="E1351" s="2"/>
      <c r="F1351" s="2"/>
      <c r="G1351" s="2"/>
      <c r="H1351" s="2"/>
    </row>
    <row r="1352" spans="1:8" x14ac:dyDescent="0.2">
      <c r="A1352" s="1"/>
      <c r="B1352" s="2"/>
      <c r="C1352" s="2"/>
      <c r="D1352" s="2"/>
      <c r="E1352" s="2"/>
      <c r="F1352" s="2"/>
      <c r="G1352" s="2"/>
      <c r="H1352" s="2"/>
    </row>
    <row r="1353" spans="1:8" x14ac:dyDescent="0.2">
      <c r="A1353" s="1"/>
      <c r="B1353" s="2"/>
      <c r="C1353" s="2"/>
      <c r="D1353" s="2"/>
      <c r="E1353" s="2"/>
      <c r="F1353" s="2"/>
      <c r="G1353" s="2"/>
      <c r="H1353" s="2"/>
    </row>
    <row r="1354" spans="1:8" x14ac:dyDescent="0.2">
      <c r="A1354" s="1"/>
      <c r="B1354" s="2"/>
      <c r="C1354" s="2"/>
      <c r="D1354" s="2"/>
      <c r="E1354" s="2"/>
      <c r="F1354" s="2"/>
      <c r="G1354" s="2"/>
      <c r="H1354" s="2"/>
    </row>
    <row r="1355" spans="1:8" x14ac:dyDescent="0.2">
      <c r="A1355" s="1"/>
      <c r="B1355" s="2"/>
      <c r="C1355" s="2"/>
      <c r="D1355" s="2"/>
      <c r="E1355" s="2"/>
      <c r="F1355" s="2"/>
      <c r="G1355" s="2"/>
      <c r="H1355" s="2"/>
    </row>
    <row r="1356" spans="1:8" x14ac:dyDescent="0.2">
      <c r="A1356" s="1"/>
      <c r="B1356" s="2"/>
      <c r="C1356" s="2"/>
      <c r="D1356" s="2"/>
      <c r="E1356" s="2"/>
      <c r="F1356" s="2"/>
      <c r="G1356" s="2"/>
      <c r="H1356" s="2"/>
    </row>
    <row r="1357" spans="1:8" x14ac:dyDescent="0.2">
      <c r="A1357" s="1"/>
      <c r="B1357" s="2"/>
      <c r="C1357" s="2"/>
      <c r="D1357" s="2"/>
      <c r="E1357" s="2"/>
      <c r="F1357" s="2"/>
      <c r="G1357" s="2"/>
      <c r="H1357" s="2"/>
    </row>
    <row r="1358" spans="1:8" x14ac:dyDescent="0.2">
      <c r="A1358" s="1"/>
      <c r="B1358" s="2"/>
      <c r="C1358" s="2"/>
      <c r="D1358" s="2"/>
      <c r="E1358" s="2"/>
      <c r="F1358" s="2"/>
      <c r="G1358" s="2"/>
      <c r="H1358" s="2"/>
    </row>
    <row r="1359" spans="1:8" x14ac:dyDescent="0.2">
      <c r="A1359" s="1"/>
      <c r="B1359" s="2"/>
      <c r="C1359" s="2"/>
      <c r="D1359" s="2"/>
      <c r="E1359" s="2"/>
      <c r="F1359" s="2"/>
      <c r="G1359" s="2"/>
      <c r="H1359" s="2"/>
    </row>
    <row r="1360" spans="1:8" x14ac:dyDescent="0.2">
      <c r="A1360" s="1"/>
      <c r="B1360" s="2"/>
      <c r="C1360" s="2"/>
      <c r="D1360" s="2"/>
      <c r="E1360" s="2"/>
      <c r="F1360" s="2"/>
      <c r="G1360" s="2"/>
      <c r="H1360" s="2"/>
    </row>
    <row r="1361" spans="1:8" x14ac:dyDescent="0.2">
      <c r="A1361" s="1"/>
      <c r="B1361" s="2"/>
      <c r="C1361" s="2"/>
      <c r="D1361" s="2"/>
      <c r="E1361" s="2"/>
      <c r="F1361" s="2"/>
      <c r="G1361" s="2"/>
      <c r="H1361" s="2"/>
    </row>
    <row r="1362" spans="1:8" x14ac:dyDescent="0.2">
      <c r="A1362" s="1"/>
      <c r="B1362" s="2"/>
      <c r="C1362" s="2"/>
      <c r="D1362" s="2"/>
      <c r="E1362" s="2"/>
      <c r="F1362" s="2"/>
      <c r="G1362" s="2"/>
      <c r="H1362" s="2"/>
    </row>
    <row r="1363" spans="1:8" x14ac:dyDescent="0.2">
      <c r="A1363" s="1"/>
      <c r="B1363" s="2"/>
      <c r="C1363" s="2"/>
      <c r="D1363" s="2"/>
      <c r="E1363" s="2"/>
      <c r="F1363" s="2"/>
      <c r="G1363" s="2"/>
      <c r="H1363" s="2"/>
    </row>
    <row r="1364" spans="1:8" x14ac:dyDescent="0.2">
      <c r="A1364" s="1"/>
      <c r="B1364" s="2"/>
      <c r="C1364" s="2"/>
      <c r="D1364" s="2"/>
      <c r="E1364" s="2"/>
      <c r="F1364" s="2"/>
      <c r="G1364" s="2"/>
      <c r="H1364" s="2"/>
    </row>
    <row r="1365" spans="1:8" x14ac:dyDescent="0.2">
      <c r="A1365" s="1"/>
      <c r="B1365" s="2"/>
      <c r="C1365" s="2"/>
      <c r="D1365" s="2"/>
      <c r="E1365" s="2"/>
      <c r="F1365" s="2"/>
      <c r="G1365" s="2"/>
      <c r="H1365" s="2"/>
    </row>
    <row r="1366" spans="1:8" x14ac:dyDescent="0.2">
      <c r="A1366" s="1"/>
      <c r="B1366" s="2"/>
      <c r="C1366" s="2"/>
      <c r="D1366" s="2"/>
      <c r="E1366" s="2"/>
      <c r="F1366" s="2"/>
      <c r="G1366" s="2"/>
      <c r="H1366" s="2"/>
    </row>
    <row r="1367" spans="1:8" x14ac:dyDescent="0.2">
      <c r="A1367" s="1"/>
      <c r="B1367" s="2"/>
      <c r="C1367" s="2"/>
      <c r="D1367" s="2"/>
      <c r="E1367" s="2"/>
      <c r="F1367" s="2"/>
      <c r="G1367" s="2"/>
      <c r="H1367" s="2"/>
    </row>
    <row r="1368" spans="1:8" x14ac:dyDescent="0.2">
      <c r="A1368" s="1"/>
      <c r="B1368" s="2"/>
      <c r="C1368" s="2"/>
      <c r="D1368" s="2"/>
      <c r="E1368" s="2"/>
      <c r="F1368" s="2"/>
      <c r="G1368" s="2"/>
      <c r="H1368" s="2"/>
    </row>
    <row r="1369" spans="1:8" x14ac:dyDescent="0.2">
      <c r="A1369" s="1"/>
      <c r="B1369" s="2"/>
      <c r="C1369" s="2"/>
      <c r="D1369" s="2"/>
      <c r="E1369" s="2"/>
      <c r="F1369" s="2"/>
      <c r="G1369" s="2"/>
      <c r="H1369" s="2"/>
    </row>
    <row r="1370" spans="1:8" x14ac:dyDescent="0.2">
      <c r="A1370" s="1"/>
      <c r="B1370" s="2"/>
      <c r="C1370" s="2"/>
      <c r="D1370" s="2"/>
      <c r="E1370" s="2"/>
      <c r="F1370" s="2"/>
      <c r="G1370" s="2"/>
      <c r="H1370" s="2"/>
    </row>
    <row r="1371" spans="1:8" x14ac:dyDescent="0.2">
      <c r="A1371" s="1"/>
      <c r="B1371" s="2"/>
      <c r="C1371" s="2"/>
      <c r="D1371" s="2"/>
      <c r="E1371" s="2"/>
      <c r="F1371" s="2"/>
      <c r="G1371" s="2"/>
      <c r="H1371" s="2"/>
    </row>
    <row r="1372" spans="1:8" x14ac:dyDescent="0.2">
      <c r="A1372" s="1"/>
      <c r="B1372" s="2"/>
      <c r="C1372" s="2"/>
      <c r="D1372" s="2"/>
      <c r="E1372" s="2"/>
      <c r="F1372" s="2"/>
      <c r="G1372" s="2"/>
      <c r="H1372" s="2"/>
    </row>
    <row r="1373" spans="1:8" x14ac:dyDescent="0.2">
      <c r="A1373" s="1"/>
      <c r="B1373" s="2"/>
      <c r="C1373" s="2"/>
      <c r="D1373" s="2"/>
      <c r="E1373" s="2"/>
      <c r="F1373" s="2"/>
      <c r="G1373" s="2"/>
      <c r="H1373" s="2"/>
    </row>
    <row r="1374" spans="1:8" x14ac:dyDescent="0.2">
      <c r="A1374" s="1"/>
      <c r="B1374" s="2"/>
      <c r="C1374" s="2"/>
      <c r="D1374" s="2"/>
      <c r="E1374" s="2"/>
      <c r="F1374" s="2"/>
      <c r="G1374" s="2"/>
      <c r="H1374" s="2"/>
    </row>
    <row r="1375" spans="1:8" x14ac:dyDescent="0.2">
      <c r="A1375" s="1"/>
      <c r="B1375" s="2"/>
      <c r="C1375" s="2"/>
      <c r="D1375" s="2"/>
      <c r="E1375" s="2"/>
      <c r="F1375" s="2"/>
      <c r="G1375" s="2"/>
      <c r="H1375" s="2"/>
    </row>
    <row r="1376" spans="1:8" x14ac:dyDescent="0.2">
      <c r="A1376" s="1"/>
      <c r="B1376" s="2"/>
      <c r="C1376" s="2"/>
      <c r="D1376" s="2"/>
      <c r="E1376" s="2"/>
      <c r="F1376" s="2"/>
      <c r="G1376" s="2"/>
      <c r="H1376" s="2"/>
    </row>
    <row r="1377" spans="1:8" x14ac:dyDescent="0.2">
      <c r="A1377" s="1"/>
      <c r="B1377" s="2"/>
      <c r="C1377" s="2"/>
      <c r="D1377" s="2"/>
      <c r="E1377" s="2"/>
      <c r="F1377" s="2"/>
      <c r="G1377" s="2"/>
      <c r="H1377" s="2"/>
    </row>
    <row r="1378" spans="1:8" x14ac:dyDescent="0.2">
      <c r="A1378" s="1"/>
      <c r="B1378" s="2"/>
      <c r="C1378" s="2"/>
      <c r="D1378" s="2"/>
      <c r="E1378" s="2"/>
      <c r="F1378" s="2"/>
      <c r="G1378" s="2"/>
      <c r="H1378" s="2"/>
    </row>
    <row r="1379" spans="1:8" x14ac:dyDescent="0.2">
      <c r="A1379" s="1"/>
      <c r="B1379" s="2"/>
      <c r="C1379" s="2"/>
      <c r="D1379" s="2"/>
      <c r="E1379" s="2"/>
      <c r="F1379" s="2"/>
      <c r="G1379" s="2"/>
      <c r="H1379" s="2"/>
    </row>
    <row r="1380" spans="1:8" x14ac:dyDescent="0.2">
      <c r="A1380" s="1"/>
      <c r="B1380" s="2"/>
      <c r="C1380" s="2"/>
      <c r="D1380" s="2"/>
      <c r="E1380" s="2"/>
      <c r="F1380" s="2"/>
      <c r="G1380" s="2"/>
      <c r="H1380" s="2"/>
    </row>
    <row r="1381" spans="1:8" x14ac:dyDescent="0.2">
      <c r="A1381" s="1"/>
      <c r="B1381" s="2"/>
      <c r="C1381" s="2"/>
      <c r="D1381" s="2"/>
      <c r="E1381" s="2"/>
      <c r="F1381" s="2"/>
      <c r="G1381" s="2"/>
      <c r="H1381" s="2"/>
    </row>
    <row r="1382" spans="1:8" x14ac:dyDescent="0.2">
      <c r="A1382" s="1"/>
      <c r="B1382" s="2"/>
      <c r="C1382" s="2"/>
      <c r="D1382" s="2"/>
      <c r="E1382" s="2"/>
      <c r="F1382" s="2"/>
      <c r="G1382" s="2"/>
      <c r="H1382" s="2"/>
    </row>
    <row r="1383" spans="1:8" x14ac:dyDescent="0.2">
      <c r="A1383" s="1"/>
      <c r="B1383" s="2"/>
      <c r="C1383" s="2"/>
      <c r="D1383" s="2"/>
      <c r="E1383" s="2"/>
      <c r="F1383" s="2"/>
      <c r="G1383" s="2"/>
      <c r="H1383" s="2"/>
    </row>
    <row r="1384" spans="1:8" x14ac:dyDescent="0.2">
      <c r="A1384" s="1"/>
      <c r="B1384" s="2"/>
      <c r="C1384" s="2"/>
      <c r="D1384" s="2"/>
      <c r="E1384" s="2"/>
      <c r="F1384" s="2"/>
      <c r="G1384" s="2"/>
      <c r="H1384" s="2"/>
    </row>
    <row r="1385" spans="1:8" x14ac:dyDescent="0.2">
      <c r="A1385" s="1"/>
      <c r="B1385" s="2"/>
      <c r="C1385" s="2"/>
      <c r="D1385" s="2"/>
      <c r="E1385" s="2"/>
      <c r="F1385" s="2"/>
      <c r="G1385" s="2"/>
      <c r="H1385" s="2"/>
    </row>
    <row r="1386" spans="1:8" x14ac:dyDescent="0.2">
      <c r="A1386" s="1"/>
      <c r="B1386" s="2"/>
      <c r="C1386" s="2"/>
      <c r="D1386" s="2"/>
      <c r="E1386" s="2"/>
      <c r="F1386" s="2"/>
      <c r="G1386" s="2"/>
      <c r="H1386" s="2"/>
    </row>
    <row r="1387" spans="1:8" x14ac:dyDescent="0.2">
      <c r="A1387" s="1"/>
      <c r="B1387" s="2"/>
      <c r="C1387" s="2"/>
      <c r="D1387" s="2"/>
      <c r="E1387" s="2"/>
      <c r="F1387" s="2"/>
      <c r="G1387" s="2"/>
      <c r="H1387" s="2"/>
    </row>
    <row r="1388" spans="1:8" x14ac:dyDescent="0.2">
      <c r="A1388" s="1"/>
      <c r="B1388" s="2"/>
      <c r="C1388" s="2"/>
      <c r="D1388" s="2"/>
      <c r="E1388" s="2"/>
      <c r="F1388" s="2"/>
      <c r="G1388" s="2"/>
      <c r="H1388" s="2"/>
    </row>
    <row r="1389" spans="1:8" x14ac:dyDescent="0.2">
      <c r="A1389" s="1"/>
      <c r="B1389" s="2"/>
      <c r="C1389" s="2"/>
      <c r="D1389" s="2"/>
      <c r="E1389" s="2"/>
      <c r="F1389" s="2"/>
      <c r="G1389" s="2"/>
      <c r="H1389" s="2"/>
    </row>
    <row r="1390" spans="1:8" x14ac:dyDescent="0.2">
      <c r="A1390" s="1"/>
      <c r="B1390" s="2"/>
      <c r="C1390" s="2"/>
      <c r="D1390" s="2"/>
      <c r="E1390" s="2"/>
      <c r="F1390" s="2"/>
      <c r="G1390" s="2"/>
      <c r="H1390" s="2"/>
    </row>
    <row r="1391" spans="1:8" x14ac:dyDescent="0.2">
      <c r="A1391" s="1"/>
      <c r="B1391" s="2"/>
      <c r="C1391" s="2"/>
      <c r="D1391" s="2"/>
      <c r="E1391" s="2"/>
      <c r="F1391" s="2"/>
      <c r="G1391" s="2"/>
      <c r="H1391" s="2"/>
    </row>
    <row r="1392" spans="1:8" x14ac:dyDescent="0.2">
      <c r="A1392" s="1"/>
      <c r="B1392" s="2"/>
      <c r="C1392" s="2"/>
      <c r="D1392" s="2"/>
      <c r="E1392" s="2"/>
      <c r="F1392" s="2"/>
      <c r="G1392" s="2"/>
      <c r="H1392" s="2"/>
    </row>
    <row r="1393" spans="1:8" x14ac:dyDescent="0.2">
      <c r="A1393" s="1"/>
      <c r="B1393" s="2"/>
      <c r="C1393" s="2"/>
      <c r="D1393" s="2"/>
      <c r="E1393" s="2"/>
      <c r="F1393" s="2"/>
      <c r="G1393" s="2"/>
      <c r="H1393" s="2"/>
    </row>
    <row r="1394" spans="1:8" x14ac:dyDescent="0.2">
      <c r="A1394" s="1"/>
      <c r="B1394" s="2"/>
      <c r="C1394" s="2"/>
      <c r="D1394" s="2"/>
      <c r="E1394" s="2"/>
      <c r="F1394" s="2"/>
      <c r="G1394" s="2"/>
      <c r="H1394" s="2"/>
    </row>
    <row r="1395" spans="1:8" x14ac:dyDescent="0.2">
      <c r="A1395" s="1"/>
      <c r="B1395" s="2"/>
      <c r="C1395" s="2"/>
      <c r="D1395" s="2"/>
      <c r="E1395" s="2"/>
      <c r="F1395" s="2"/>
      <c r="G1395" s="2"/>
      <c r="H1395" s="2"/>
    </row>
    <row r="1396" spans="1:8" x14ac:dyDescent="0.2">
      <c r="A1396" s="1"/>
      <c r="B1396" s="2"/>
      <c r="C1396" s="2"/>
      <c r="D1396" s="2"/>
      <c r="E1396" s="2"/>
      <c r="F1396" s="2"/>
      <c r="G1396" s="2"/>
      <c r="H1396" s="2"/>
    </row>
    <row r="1397" spans="1:8" x14ac:dyDescent="0.2">
      <c r="A1397" s="1"/>
      <c r="B1397" s="2"/>
      <c r="C1397" s="2"/>
      <c r="D1397" s="2"/>
      <c r="E1397" s="2"/>
      <c r="F1397" s="2"/>
      <c r="G1397" s="2"/>
      <c r="H1397" s="2"/>
    </row>
    <row r="1398" spans="1:8" x14ac:dyDescent="0.2">
      <c r="A1398" s="1"/>
      <c r="B1398" s="2"/>
      <c r="C1398" s="2"/>
      <c r="D1398" s="2"/>
      <c r="E1398" s="2"/>
      <c r="F1398" s="2"/>
      <c r="G1398" s="2"/>
      <c r="H1398" s="2"/>
    </row>
    <row r="1399" spans="1:8" x14ac:dyDescent="0.2">
      <c r="A1399" s="1"/>
      <c r="B1399" s="2"/>
      <c r="C1399" s="2"/>
      <c r="D1399" s="2"/>
      <c r="E1399" s="2"/>
      <c r="F1399" s="2"/>
      <c r="G1399" s="2"/>
      <c r="H1399" s="2"/>
    </row>
    <row r="1400" spans="1:8" x14ac:dyDescent="0.2">
      <c r="A1400" s="1"/>
      <c r="B1400" s="2"/>
      <c r="C1400" s="2"/>
      <c r="D1400" s="2"/>
      <c r="E1400" s="2"/>
      <c r="F1400" s="2"/>
      <c r="G1400" s="2"/>
      <c r="H1400" s="2"/>
    </row>
    <row r="1401" spans="1:8" x14ac:dyDescent="0.2">
      <c r="A1401" s="1"/>
      <c r="B1401" s="2"/>
      <c r="C1401" s="2"/>
      <c r="D1401" s="2"/>
      <c r="E1401" s="2"/>
      <c r="F1401" s="2"/>
      <c r="G1401" s="2"/>
      <c r="H1401" s="2"/>
    </row>
    <row r="1402" spans="1:8" x14ac:dyDescent="0.2">
      <c r="A1402" s="1"/>
      <c r="B1402" s="2"/>
      <c r="C1402" s="2"/>
      <c r="D1402" s="2"/>
      <c r="E1402" s="2"/>
      <c r="F1402" s="2"/>
      <c r="G1402" s="2"/>
      <c r="H1402" s="2"/>
    </row>
    <row r="1403" spans="1:8" x14ac:dyDescent="0.2">
      <c r="A1403" s="1"/>
      <c r="B1403" s="2"/>
      <c r="C1403" s="2"/>
      <c r="D1403" s="2"/>
      <c r="E1403" s="2"/>
      <c r="F1403" s="2"/>
      <c r="G1403" s="2"/>
      <c r="H1403" s="2"/>
    </row>
    <row r="1404" spans="1:8" x14ac:dyDescent="0.2">
      <c r="A1404" s="1"/>
      <c r="B1404" s="2"/>
      <c r="C1404" s="2"/>
      <c r="D1404" s="2"/>
      <c r="E1404" s="2"/>
      <c r="F1404" s="2"/>
      <c r="G1404" s="2"/>
      <c r="H1404" s="2"/>
    </row>
    <row r="1405" spans="1:8" x14ac:dyDescent="0.2">
      <c r="A1405" s="1"/>
      <c r="B1405" s="2"/>
      <c r="C1405" s="2"/>
      <c r="D1405" s="2"/>
      <c r="E1405" s="2"/>
      <c r="F1405" s="2"/>
      <c r="G1405" s="2"/>
      <c r="H1405" s="2"/>
    </row>
    <row r="1406" spans="1:8" x14ac:dyDescent="0.2">
      <c r="A1406" s="1"/>
      <c r="B1406" s="2"/>
      <c r="C1406" s="2"/>
      <c r="D1406" s="2"/>
      <c r="E1406" s="2"/>
      <c r="F1406" s="2"/>
      <c r="G1406" s="2"/>
      <c r="H1406" s="2"/>
    </row>
    <row r="1407" spans="1:8" x14ac:dyDescent="0.2">
      <c r="A1407" s="1"/>
      <c r="B1407" s="2"/>
      <c r="C1407" s="2"/>
      <c r="D1407" s="2"/>
      <c r="E1407" s="2"/>
      <c r="F1407" s="2"/>
      <c r="G1407" s="2"/>
      <c r="H1407" s="2"/>
    </row>
    <row r="1408" spans="1:8" x14ac:dyDescent="0.2">
      <c r="A1408" s="1"/>
      <c r="B1408" s="2"/>
      <c r="C1408" s="2"/>
      <c r="D1408" s="2"/>
      <c r="E1408" s="2"/>
      <c r="F1408" s="2"/>
      <c r="G1408" s="2"/>
      <c r="H1408" s="2"/>
    </row>
    <row r="1409" spans="1:8" x14ac:dyDescent="0.2">
      <c r="A1409" s="1"/>
      <c r="B1409" s="2"/>
      <c r="C1409" s="2"/>
      <c r="D1409" s="2"/>
      <c r="E1409" s="2"/>
      <c r="F1409" s="2"/>
      <c r="G1409" s="2"/>
      <c r="H1409" s="2"/>
    </row>
    <row r="1410" spans="1:8" x14ac:dyDescent="0.2">
      <c r="A1410" s="1"/>
      <c r="B1410" s="2"/>
      <c r="C1410" s="2"/>
      <c r="D1410" s="2"/>
      <c r="E1410" s="2"/>
      <c r="F1410" s="2"/>
      <c r="G1410" s="2"/>
      <c r="H1410" s="2"/>
    </row>
    <row r="1411" spans="1:8" x14ac:dyDescent="0.2">
      <c r="A1411" s="1"/>
      <c r="B1411" s="2"/>
      <c r="C1411" s="2"/>
      <c r="D1411" s="2"/>
      <c r="E1411" s="2"/>
      <c r="F1411" s="2"/>
      <c r="G1411" s="2"/>
      <c r="H1411" s="2"/>
    </row>
    <row r="1412" spans="1:8" x14ac:dyDescent="0.2">
      <c r="A1412" s="1"/>
      <c r="B1412" s="2"/>
      <c r="C1412" s="2"/>
      <c r="D1412" s="2"/>
      <c r="E1412" s="2"/>
      <c r="F1412" s="2"/>
      <c r="G1412" s="2"/>
      <c r="H1412" s="2"/>
    </row>
    <row r="1413" spans="1:8" x14ac:dyDescent="0.2">
      <c r="A1413" s="1"/>
      <c r="B1413" s="2"/>
      <c r="C1413" s="2"/>
      <c r="D1413" s="2"/>
      <c r="E1413" s="2"/>
      <c r="F1413" s="2"/>
      <c r="G1413" s="2"/>
      <c r="H1413" s="2"/>
    </row>
    <row r="1414" spans="1:8" x14ac:dyDescent="0.2">
      <c r="A1414" s="1"/>
      <c r="B1414" s="2"/>
      <c r="C1414" s="2"/>
      <c r="D1414" s="2"/>
      <c r="E1414" s="2"/>
      <c r="F1414" s="2"/>
      <c r="G1414" s="2"/>
      <c r="H1414" s="2"/>
    </row>
    <row r="1415" spans="1:8" x14ac:dyDescent="0.2">
      <c r="A1415" s="1"/>
      <c r="B1415" s="2"/>
      <c r="C1415" s="2"/>
      <c r="D1415" s="2"/>
      <c r="E1415" s="2"/>
      <c r="F1415" s="2"/>
      <c r="G1415" s="2"/>
      <c r="H1415" s="2"/>
    </row>
    <row r="1416" spans="1:8" x14ac:dyDescent="0.2">
      <c r="A1416" s="1"/>
      <c r="B1416" s="2"/>
      <c r="C1416" s="2"/>
      <c r="D1416" s="2"/>
      <c r="E1416" s="2"/>
      <c r="F1416" s="2"/>
      <c r="G1416" s="2"/>
      <c r="H1416" s="2"/>
    </row>
    <row r="1417" spans="1:8" x14ac:dyDescent="0.2">
      <c r="A1417" s="1"/>
      <c r="B1417" s="2"/>
      <c r="C1417" s="2"/>
      <c r="D1417" s="2"/>
      <c r="E1417" s="2"/>
      <c r="F1417" s="2"/>
      <c r="G1417" s="2"/>
      <c r="H1417" s="2"/>
    </row>
    <row r="1418" spans="1:8" x14ac:dyDescent="0.2">
      <c r="A1418" s="1"/>
      <c r="B1418" s="2"/>
      <c r="C1418" s="2"/>
      <c r="D1418" s="2"/>
      <c r="E1418" s="2"/>
      <c r="F1418" s="2"/>
      <c r="G1418" s="2"/>
      <c r="H1418" s="2"/>
    </row>
    <row r="1419" spans="1:8" x14ac:dyDescent="0.2">
      <c r="A1419" s="1"/>
      <c r="B1419" s="2"/>
      <c r="C1419" s="2"/>
      <c r="D1419" s="2"/>
      <c r="E1419" s="2"/>
      <c r="F1419" s="2"/>
      <c r="G1419" s="2"/>
      <c r="H1419" s="2"/>
    </row>
    <row r="1420" spans="1:8" x14ac:dyDescent="0.2">
      <c r="A1420" s="1"/>
      <c r="B1420" s="2"/>
      <c r="C1420" s="2"/>
      <c r="D1420" s="2"/>
      <c r="E1420" s="2"/>
      <c r="F1420" s="2"/>
      <c r="G1420" s="2"/>
      <c r="H1420" s="2"/>
    </row>
    <row r="1421" spans="1:8" x14ac:dyDescent="0.2">
      <c r="A1421" s="1"/>
      <c r="B1421" s="2"/>
      <c r="C1421" s="2"/>
      <c r="D1421" s="2"/>
      <c r="E1421" s="2"/>
      <c r="F1421" s="2"/>
      <c r="G1421" s="2"/>
      <c r="H1421" s="2"/>
    </row>
    <row r="1422" spans="1:8" x14ac:dyDescent="0.2">
      <c r="A1422" s="1"/>
      <c r="B1422" s="2"/>
      <c r="C1422" s="2"/>
      <c r="D1422" s="2"/>
      <c r="E1422" s="2"/>
      <c r="F1422" s="2"/>
      <c r="G1422" s="2"/>
      <c r="H1422" s="2"/>
    </row>
    <row r="1423" spans="1:8" x14ac:dyDescent="0.2">
      <c r="A1423" s="1"/>
      <c r="B1423" s="2"/>
      <c r="C1423" s="2"/>
      <c r="D1423" s="2"/>
      <c r="E1423" s="2"/>
      <c r="F1423" s="2"/>
      <c r="G1423" s="2"/>
      <c r="H1423" s="2"/>
    </row>
    <row r="1424" spans="1:8" x14ac:dyDescent="0.2">
      <c r="A1424" s="1"/>
      <c r="B1424" s="2"/>
      <c r="C1424" s="2"/>
      <c r="D1424" s="2"/>
      <c r="E1424" s="2"/>
      <c r="F1424" s="2"/>
      <c r="G1424" s="2"/>
      <c r="H1424" s="2"/>
    </row>
    <row r="1425" spans="1:8" x14ac:dyDescent="0.2">
      <c r="A1425" s="1"/>
      <c r="B1425" s="2"/>
      <c r="C1425" s="2"/>
      <c r="D1425" s="2"/>
      <c r="E1425" s="2"/>
      <c r="F1425" s="2"/>
      <c r="G1425" s="2"/>
      <c r="H1425" s="2"/>
    </row>
    <row r="1426" spans="1:8" x14ac:dyDescent="0.2">
      <c r="A1426" s="1"/>
      <c r="B1426" s="2"/>
      <c r="C1426" s="2"/>
      <c r="D1426" s="2"/>
      <c r="E1426" s="2"/>
      <c r="F1426" s="2"/>
      <c r="G1426" s="2"/>
      <c r="H1426" s="2"/>
    </row>
    <row r="1427" spans="1:8" x14ac:dyDescent="0.2">
      <c r="A1427" s="1"/>
      <c r="B1427" s="2"/>
      <c r="C1427" s="2"/>
      <c r="D1427" s="2"/>
      <c r="E1427" s="2"/>
      <c r="F1427" s="2"/>
      <c r="G1427" s="2"/>
      <c r="H1427" s="2"/>
    </row>
    <row r="1428" spans="1:8" x14ac:dyDescent="0.2">
      <c r="A1428" s="1"/>
      <c r="B1428" s="2"/>
      <c r="C1428" s="2"/>
      <c r="D1428" s="2"/>
      <c r="E1428" s="2"/>
      <c r="F1428" s="2"/>
      <c r="G1428" s="2"/>
      <c r="H1428" s="2"/>
    </row>
    <row r="1429" spans="1:8" x14ac:dyDescent="0.2">
      <c r="A1429" s="1"/>
      <c r="B1429" s="2"/>
      <c r="C1429" s="2"/>
      <c r="D1429" s="2"/>
      <c r="E1429" s="2"/>
      <c r="F1429" s="2"/>
      <c r="G1429" s="2"/>
      <c r="H1429" s="2"/>
    </row>
    <row r="1430" spans="1:8" x14ac:dyDescent="0.2">
      <c r="A1430" s="1"/>
      <c r="B1430" s="2"/>
      <c r="C1430" s="2"/>
      <c r="D1430" s="2"/>
      <c r="E1430" s="2"/>
      <c r="F1430" s="2"/>
      <c r="G1430" s="2"/>
      <c r="H1430" s="2"/>
    </row>
    <row r="1431" spans="1:8" x14ac:dyDescent="0.2">
      <c r="A1431" s="1"/>
      <c r="B1431" s="2"/>
      <c r="C1431" s="2"/>
      <c r="D1431" s="2"/>
      <c r="E1431" s="2"/>
      <c r="F1431" s="2"/>
      <c r="G1431" s="2"/>
      <c r="H1431" s="2"/>
    </row>
    <row r="1432" spans="1:8" x14ac:dyDescent="0.2">
      <c r="A1432" s="1"/>
      <c r="B1432" s="2"/>
      <c r="C1432" s="2"/>
      <c r="D1432" s="2"/>
      <c r="E1432" s="2"/>
      <c r="F1432" s="2"/>
      <c r="G1432" s="2"/>
      <c r="H1432" s="2"/>
    </row>
    <row r="1433" spans="1:8" x14ac:dyDescent="0.2">
      <c r="A1433" s="1"/>
      <c r="B1433" s="2"/>
      <c r="C1433" s="2"/>
      <c r="D1433" s="2"/>
      <c r="E1433" s="2"/>
      <c r="F1433" s="2"/>
      <c r="G1433" s="2"/>
      <c r="H1433" s="2"/>
    </row>
    <row r="1434" spans="1:8" x14ac:dyDescent="0.2">
      <c r="A1434" s="1"/>
      <c r="B1434" s="2"/>
      <c r="C1434" s="2"/>
      <c r="D1434" s="2"/>
      <c r="E1434" s="2"/>
      <c r="F1434" s="2"/>
      <c r="G1434" s="2"/>
      <c r="H1434" s="2"/>
    </row>
    <row r="1435" spans="1:8" x14ac:dyDescent="0.2">
      <c r="A1435" s="1"/>
      <c r="B1435" s="2"/>
      <c r="C1435" s="2"/>
      <c r="D1435" s="2"/>
      <c r="E1435" s="2"/>
      <c r="F1435" s="2"/>
      <c r="G1435" s="2"/>
      <c r="H1435" s="2"/>
    </row>
    <row r="1436" spans="1:8" x14ac:dyDescent="0.2">
      <c r="A1436" s="1"/>
      <c r="B1436" s="2"/>
      <c r="C1436" s="2"/>
      <c r="D1436" s="2"/>
      <c r="E1436" s="2"/>
      <c r="F1436" s="2"/>
      <c r="G1436" s="2"/>
      <c r="H1436" s="2"/>
    </row>
    <row r="1437" spans="1:8" x14ac:dyDescent="0.2">
      <c r="A1437" s="1"/>
      <c r="B1437" s="2"/>
      <c r="C1437" s="2"/>
      <c r="D1437" s="2"/>
      <c r="E1437" s="2"/>
      <c r="F1437" s="2"/>
      <c r="G1437" s="2"/>
      <c r="H1437" s="2"/>
    </row>
    <row r="1438" spans="1:8" x14ac:dyDescent="0.2">
      <c r="A1438" s="1"/>
      <c r="B1438" s="2"/>
      <c r="C1438" s="2"/>
      <c r="D1438" s="2"/>
      <c r="E1438" s="2"/>
      <c r="F1438" s="2"/>
      <c r="G1438" s="2"/>
      <c r="H1438" s="2"/>
    </row>
    <row r="1439" spans="1:8" x14ac:dyDescent="0.2">
      <c r="A1439" s="1"/>
      <c r="B1439" s="2"/>
      <c r="C1439" s="2"/>
      <c r="D1439" s="2"/>
      <c r="E1439" s="2"/>
      <c r="F1439" s="2"/>
      <c r="G1439" s="2"/>
      <c r="H1439" s="2"/>
    </row>
    <row r="1440" spans="1:8" x14ac:dyDescent="0.2">
      <c r="A1440" s="1"/>
      <c r="B1440" s="2"/>
      <c r="C1440" s="2"/>
      <c r="D1440" s="2"/>
      <c r="E1440" s="2"/>
      <c r="F1440" s="2"/>
      <c r="G1440" s="2"/>
      <c r="H1440" s="2"/>
    </row>
    <row r="1441" spans="1:8" x14ac:dyDescent="0.2">
      <c r="A1441" s="1"/>
      <c r="B1441" s="2"/>
      <c r="C1441" s="2"/>
      <c r="D1441" s="2"/>
      <c r="E1441" s="2"/>
      <c r="F1441" s="2"/>
      <c r="G1441" s="2"/>
      <c r="H1441" s="2"/>
    </row>
    <row r="1442" spans="1:8" x14ac:dyDescent="0.2">
      <c r="A1442" s="1"/>
      <c r="B1442" s="2"/>
      <c r="C1442" s="2"/>
      <c r="D1442" s="2"/>
      <c r="E1442" s="2"/>
      <c r="F1442" s="2"/>
      <c r="G1442" s="2"/>
      <c r="H1442" s="2"/>
    </row>
    <row r="1443" spans="1:8" x14ac:dyDescent="0.2">
      <c r="A1443" s="1"/>
      <c r="B1443" s="2"/>
      <c r="C1443" s="2"/>
      <c r="D1443" s="2"/>
      <c r="E1443" s="2"/>
      <c r="F1443" s="2"/>
      <c r="G1443" s="2"/>
      <c r="H1443" s="2"/>
    </row>
    <row r="1444" spans="1:8" x14ac:dyDescent="0.2">
      <c r="A1444" s="1"/>
      <c r="B1444" s="2"/>
      <c r="C1444" s="2"/>
      <c r="D1444" s="2"/>
      <c r="E1444" s="2"/>
      <c r="F1444" s="2"/>
      <c r="G1444" s="2"/>
      <c r="H1444" s="2"/>
    </row>
    <row r="1445" spans="1:8" x14ac:dyDescent="0.2">
      <c r="A1445" s="1"/>
      <c r="B1445" s="2"/>
      <c r="C1445" s="2"/>
      <c r="D1445" s="2"/>
      <c r="E1445" s="2"/>
      <c r="F1445" s="2"/>
      <c r="G1445" s="2"/>
      <c r="H1445" s="2"/>
    </row>
    <row r="1446" spans="1:8" x14ac:dyDescent="0.2">
      <c r="A1446" s="1"/>
      <c r="B1446" s="2"/>
      <c r="C1446" s="2"/>
      <c r="D1446" s="2"/>
      <c r="E1446" s="2"/>
      <c r="F1446" s="2"/>
      <c r="G1446" s="2"/>
      <c r="H1446" s="2"/>
    </row>
    <row r="1447" spans="1:8" x14ac:dyDescent="0.2">
      <c r="A1447" s="1"/>
      <c r="B1447" s="2"/>
      <c r="C1447" s="2"/>
      <c r="D1447" s="2"/>
      <c r="E1447" s="2"/>
      <c r="F1447" s="2"/>
      <c r="G1447" s="2"/>
      <c r="H1447" s="2"/>
    </row>
    <row r="1448" spans="1:8" x14ac:dyDescent="0.2">
      <c r="A1448" s="1"/>
      <c r="B1448" s="2"/>
      <c r="C1448" s="2"/>
      <c r="D1448" s="2"/>
      <c r="E1448" s="2"/>
      <c r="F1448" s="2"/>
      <c r="G1448" s="2"/>
      <c r="H1448" s="2"/>
    </row>
    <row r="1449" spans="1:8" x14ac:dyDescent="0.2">
      <c r="A1449" s="1"/>
      <c r="B1449" s="2"/>
      <c r="C1449" s="2"/>
      <c r="D1449" s="2"/>
      <c r="E1449" s="2"/>
      <c r="F1449" s="2"/>
      <c r="G1449" s="2"/>
      <c r="H1449" s="2"/>
    </row>
    <row r="1450" spans="1:8" x14ac:dyDescent="0.2">
      <c r="A1450" s="1"/>
      <c r="B1450" s="2"/>
      <c r="C1450" s="2"/>
      <c r="D1450" s="2"/>
      <c r="E1450" s="2"/>
      <c r="F1450" s="2"/>
      <c r="G1450" s="2"/>
      <c r="H1450" s="2"/>
    </row>
    <row r="1451" spans="1:8" x14ac:dyDescent="0.2">
      <c r="A1451" s="1"/>
      <c r="B1451" s="2"/>
      <c r="C1451" s="2"/>
      <c r="D1451" s="2"/>
      <c r="E1451" s="2"/>
      <c r="F1451" s="2"/>
      <c r="G1451" s="2"/>
      <c r="H1451" s="2"/>
    </row>
    <row r="1452" spans="1:8" x14ac:dyDescent="0.2">
      <c r="A1452" s="1"/>
      <c r="B1452" s="2"/>
      <c r="C1452" s="2"/>
      <c r="D1452" s="2"/>
      <c r="E1452" s="2"/>
      <c r="F1452" s="2"/>
      <c r="G1452" s="2"/>
      <c r="H1452" s="2"/>
    </row>
    <row r="1453" spans="1:8" x14ac:dyDescent="0.2">
      <c r="A1453" s="1"/>
      <c r="B1453" s="2"/>
      <c r="C1453" s="2"/>
      <c r="D1453" s="2"/>
      <c r="E1453" s="2"/>
      <c r="F1453" s="2"/>
      <c r="G1453" s="2"/>
      <c r="H1453" s="2"/>
    </row>
    <row r="1454" spans="1:8" x14ac:dyDescent="0.2">
      <c r="A1454" s="1"/>
      <c r="B1454" s="2"/>
      <c r="C1454" s="2"/>
      <c r="D1454" s="2"/>
      <c r="E1454" s="2"/>
      <c r="F1454" s="2"/>
      <c r="G1454" s="2"/>
      <c r="H1454" s="2"/>
    </row>
    <row r="1455" spans="1:8" x14ac:dyDescent="0.2">
      <c r="A1455" s="1"/>
      <c r="B1455" s="2"/>
      <c r="C1455" s="2"/>
      <c r="D1455" s="2"/>
      <c r="E1455" s="2"/>
      <c r="F1455" s="2"/>
      <c r="G1455" s="2"/>
      <c r="H1455" s="2"/>
    </row>
    <row r="1456" spans="1:8" x14ac:dyDescent="0.2">
      <c r="A1456" s="1"/>
      <c r="B1456" s="2"/>
      <c r="C1456" s="2"/>
      <c r="D1456" s="2"/>
      <c r="E1456" s="2"/>
      <c r="F1456" s="2"/>
      <c r="G1456" s="2"/>
      <c r="H1456" s="2"/>
    </row>
    <row r="1457" spans="1:8" x14ac:dyDescent="0.2">
      <c r="A1457" s="1"/>
      <c r="B1457" s="2"/>
      <c r="C1457" s="2"/>
      <c r="D1457" s="2"/>
      <c r="E1457" s="2"/>
      <c r="F1457" s="2"/>
      <c r="G1457" s="2"/>
      <c r="H1457" s="2"/>
    </row>
    <row r="1458" spans="1:8" x14ac:dyDescent="0.2">
      <c r="A1458" s="1"/>
      <c r="B1458" s="2"/>
      <c r="C1458" s="2"/>
      <c r="D1458" s="2"/>
      <c r="E1458" s="2"/>
      <c r="F1458" s="2"/>
      <c r="G1458" s="2"/>
      <c r="H1458" s="2"/>
    </row>
    <row r="1459" spans="1:8" x14ac:dyDescent="0.2">
      <c r="A1459" s="1"/>
      <c r="B1459" s="2"/>
      <c r="C1459" s="2"/>
      <c r="D1459" s="2"/>
      <c r="E1459" s="2"/>
      <c r="F1459" s="2"/>
      <c r="G1459" s="2"/>
      <c r="H1459" s="2"/>
    </row>
    <row r="1460" spans="1:8" x14ac:dyDescent="0.2">
      <c r="A1460" s="1"/>
      <c r="B1460" s="2"/>
      <c r="C1460" s="2"/>
      <c r="D1460" s="2"/>
      <c r="E1460" s="2"/>
      <c r="F1460" s="2"/>
      <c r="G1460" s="2"/>
      <c r="H1460" s="2"/>
    </row>
    <row r="1461" spans="1:8" x14ac:dyDescent="0.2">
      <c r="A1461" s="1"/>
      <c r="B1461" s="2"/>
      <c r="C1461" s="2"/>
      <c r="D1461" s="2"/>
      <c r="E1461" s="2"/>
      <c r="F1461" s="2"/>
      <c r="G1461" s="2"/>
      <c r="H1461" s="2"/>
    </row>
    <row r="1462" spans="1:8" x14ac:dyDescent="0.2">
      <c r="A1462" s="1"/>
      <c r="B1462" s="2"/>
      <c r="C1462" s="2"/>
      <c r="D1462" s="2"/>
      <c r="E1462" s="2"/>
      <c r="F1462" s="2"/>
      <c r="G1462" s="2"/>
      <c r="H1462" s="2"/>
    </row>
    <row r="1463" spans="1:8" x14ac:dyDescent="0.2">
      <c r="A1463" s="1"/>
      <c r="B1463" s="2"/>
      <c r="C1463" s="2"/>
      <c r="D1463" s="2"/>
      <c r="E1463" s="2"/>
      <c r="F1463" s="2"/>
      <c r="G1463" s="2"/>
      <c r="H1463" s="2"/>
    </row>
    <row r="1464" spans="1:8" x14ac:dyDescent="0.2">
      <c r="A1464" s="1"/>
      <c r="B1464" s="2"/>
      <c r="C1464" s="2"/>
      <c r="D1464" s="2"/>
      <c r="E1464" s="2"/>
      <c r="F1464" s="2"/>
      <c r="G1464" s="2"/>
      <c r="H1464" s="2"/>
    </row>
    <row r="1465" spans="1:8" x14ac:dyDescent="0.2">
      <c r="A1465" s="1"/>
      <c r="B1465" s="2"/>
      <c r="C1465" s="2"/>
      <c r="D1465" s="2"/>
      <c r="E1465" s="2"/>
      <c r="F1465" s="2"/>
      <c r="G1465" s="2"/>
      <c r="H1465" s="2"/>
    </row>
    <row r="1466" spans="1:8" x14ac:dyDescent="0.2">
      <c r="A1466" s="1"/>
      <c r="B1466" s="2"/>
      <c r="C1466" s="2"/>
      <c r="D1466" s="2"/>
      <c r="E1466" s="2"/>
      <c r="F1466" s="2"/>
      <c r="G1466" s="2"/>
      <c r="H1466" s="2"/>
    </row>
    <row r="1467" spans="1:8" x14ac:dyDescent="0.2">
      <c r="A1467" s="1"/>
      <c r="B1467" s="2"/>
      <c r="C1467" s="2"/>
      <c r="D1467" s="2"/>
      <c r="E1467" s="2"/>
      <c r="F1467" s="2"/>
      <c r="G1467" s="2"/>
      <c r="H1467" s="2"/>
    </row>
    <row r="1468" spans="1:8" x14ac:dyDescent="0.2">
      <c r="A1468" s="1"/>
      <c r="B1468" s="2"/>
      <c r="C1468" s="2"/>
      <c r="D1468" s="2"/>
      <c r="E1468" s="2"/>
      <c r="F1468" s="2"/>
      <c r="G1468" s="2"/>
      <c r="H1468" s="2"/>
    </row>
    <row r="1469" spans="1:8" x14ac:dyDescent="0.2">
      <c r="A1469" s="1"/>
      <c r="B1469" s="2"/>
      <c r="C1469" s="2"/>
      <c r="D1469" s="2"/>
      <c r="E1469" s="2"/>
      <c r="F1469" s="2"/>
      <c r="G1469" s="2"/>
      <c r="H1469" s="2"/>
    </row>
    <row r="1470" spans="1:8" x14ac:dyDescent="0.2">
      <c r="A1470" s="1"/>
      <c r="B1470" s="2"/>
      <c r="C1470" s="2"/>
      <c r="D1470" s="2"/>
      <c r="E1470" s="2"/>
      <c r="F1470" s="2"/>
      <c r="G1470" s="2"/>
      <c r="H1470" s="2"/>
    </row>
    <row r="1471" spans="1:8" x14ac:dyDescent="0.2">
      <c r="A1471" s="1"/>
      <c r="B1471" s="2"/>
      <c r="C1471" s="2"/>
      <c r="D1471" s="2"/>
      <c r="E1471" s="2"/>
      <c r="F1471" s="2"/>
      <c r="G1471" s="2"/>
      <c r="H1471" s="2"/>
    </row>
    <row r="1472" spans="1:8" x14ac:dyDescent="0.2">
      <c r="A1472" s="1"/>
      <c r="B1472" s="2"/>
      <c r="C1472" s="2"/>
      <c r="D1472" s="2"/>
      <c r="E1472" s="2"/>
      <c r="F1472" s="2"/>
      <c r="G1472" s="2"/>
      <c r="H1472" s="2"/>
    </row>
    <row r="1473" spans="1:8" x14ac:dyDescent="0.2">
      <c r="A1473" s="1"/>
      <c r="B1473" s="2"/>
      <c r="C1473" s="2"/>
      <c r="D1473" s="2"/>
      <c r="E1473" s="2"/>
      <c r="F1473" s="2"/>
      <c r="G1473" s="2"/>
      <c r="H1473" s="2"/>
    </row>
    <row r="1474" spans="1:8" x14ac:dyDescent="0.2">
      <c r="A1474" s="1"/>
      <c r="B1474" s="2"/>
      <c r="C1474" s="2"/>
      <c r="D1474" s="2"/>
      <c r="E1474" s="2"/>
      <c r="F1474" s="2"/>
      <c r="G1474" s="2"/>
      <c r="H1474" s="2"/>
    </row>
    <row r="1475" spans="1:8" x14ac:dyDescent="0.2">
      <c r="A1475" s="1"/>
      <c r="B1475" s="2"/>
      <c r="C1475" s="2"/>
      <c r="D1475" s="2"/>
      <c r="E1475" s="2"/>
      <c r="F1475" s="2"/>
      <c r="G1475" s="2"/>
      <c r="H1475" s="2"/>
    </row>
    <row r="1476" spans="1:8" x14ac:dyDescent="0.2">
      <c r="A1476" s="1"/>
      <c r="B1476" s="2"/>
      <c r="C1476" s="2"/>
      <c r="D1476" s="2"/>
      <c r="E1476" s="2"/>
      <c r="F1476" s="2"/>
      <c r="G1476" s="2"/>
      <c r="H1476" s="2"/>
    </row>
    <row r="1477" spans="1:8" x14ac:dyDescent="0.2">
      <c r="A1477" s="1"/>
      <c r="B1477" s="2"/>
      <c r="C1477" s="2"/>
      <c r="D1477" s="2"/>
      <c r="E1477" s="2"/>
      <c r="F1477" s="2"/>
      <c r="G1477" s="2"/>
      <c r="H1477" s="2"/>
    </row>
    <row r="1478" spans="1:8" x14ac:dyDescent="0.2">
      <c r="A1478" s="1"/>
      <c r="B1478" s="2"/>
      <c r="C1478" s="2"/>
      <c r="D1478" s="2"/>
      <c r="E1478" s="2"/>
      <c r="F1478" s="2"/>
      <c r="G1478" s="2"/>
      <c r="H1478" s="2"/>
    </row>
    <row r="1479" spans="1:8" x14ac:dyDescent="0.2">
      <c r="A1479" s="1"/>
      <c r="B1479" s="2"/>
      <c r="C1479" s="2"/>
      <c r="D1479" s="2"/>
      <c r="E1479" s="2"/>
      <c r="F1479" s="2"/>
      <c r="G1479" s="2"/>
      <c r="H1479" s="2"/>
    </row>
    <row r="1480" spans="1:8" x14ac:dyDescent="0.2">
      <c r="A1480" s="1"/>
      <c r="B1480" s="2"/>
      <c r="C1480" s="2"/>
      <c r="D1480" s="2"/>
      <c r="E1480" s="2"/>
      <c r="F1480" s="2"/>
      <c r="G1480" s="2"/>
      <c r="H1480" s="2"/>
    </row>
    <row r="1481" spans="1:8" x14ac:dyDescent="0.2">
      <c r="A1481" s="1"/>
      <c r="B1481" s="2"/>
      <c r="C1481" s="2"/>
      <c r="D1481" s="2"/>
      <c r="E1481" s="2"/>
      <c r="F1481" s="2"/>
      <c r="G1481" s="2"/>
      <c r="H1481" s="2"/>
    </row>
    <row r="1482" spans="1:8" x14ac:dyDescent="0.2">
      <c r="A1482" s="1"/>
      <c r="B1482" s="2"/>
      <c r="C1482" s="2"/>
      <c r="D1482" s="2"/>
      <c r="E1482" s="2"/>
      <c r="F1482" s="2"/>
      <c r="G1482" s="2"/>
      <c r="H1482" s="2"/>
    </row>
    <row r="1483" spans="1:8" x14ac:dyDescent="0.2">
      <c r="A1483" s="1"/>
      <c r="B1483" s="2"/>
      <c r="C1483" s="2"/>
      <c r="D1483" s="2"/>
      <c r="E1483" s="2"/>
      <c r="F1483" s="2"/>
      <c r="G1483" s="2"/>
      <c r="H1483" s="2"/>
    </row>
    <row r="1484" spans="1:8" x14ac:dyDescent="0.2">
      <c r="A1484" s="1"/>
      <c r="B1484" s="2"/>
      <c r="C1484" s="2"/>
      <c r="D1484" s="2"/>
      <c r="E1484" s="2"/>
      <c r="F1484" s="2"/>
      <c r="G1484" s="2"/>
      <c r="H1484" s="2"/>
    </row>
    <row r="1485" spans="1:8" x14ac:dyDescent="0.2">
      <c r="A1485" s="1"/>
      <c r="B1485" s="2"/>
      <c r="C1485" s="2"/>
      <c r="D1485" s="2"/>
      <c r="E1485" s="2"/>
      <c r="F1485" s="2"/>
      <c r="G1485" s="2"/>
      <c r="H1485" s="2"/>
    </row>
    <row r="1486" spans="1:8" x14ac:dyDescent="0.2">
      <c r="A1486" s="1"/>
      <c r="B1486" s="2"/>
      <c r="C1486" s="2"/>
      <c r="D1486" s="2"/>
      <c r="E1486" s="2"/>
      <c r="F1486" s="2"/>
      <c r="G1486" s="2"/>
      <c r="H1486" s="2"/>
    </row>
    <row r="1487" spans="1:8" x14ac:dyDescent="0.2">
      <c r="A1487" s="1"/>
      <c r="B1487" s="2"/>
      <c r="C1487" s="2"/>
      <c r="D1487" s="2"/>
      <c r="E1487" s="2"/>
      <c r="F1487" s="2"/>
      <c r="G1487" s="2"/>
      <c r="H1487" s="2"/>
    </row>
    <row r="1488" spans="1:8" x14ac:dyDescent="0.2">
      <c r="A1488" s="1"/>
      <c r="B1488" s="2"/>
      <c r="C1488" s="2"/>
      <c r="D1488" s="2"/>
      <c r="E1488" s="2"/>
      <c r="F1488" s="2"/>
      <c r="G1488" s="2"/>
      <c r="H1488" s="2"/>
    </row>
    <row r="1489" spans="1:8" x14ac:dyDescent="0.2">
      <c r="A1489" s="1"/>
      <c r="B1489" s="2"/>
      <c r="C1489" s="2"/>
      <c r="D1489" s="2"/>
      <c r="E1489" s="2"/>
      <c r="F1489" s="2"/>
      <c r="G1489" s="2"/>
      <c r="H1489" s="2"/>
    </row>
    <row r="1490" spans="1:8" x14ac:dyDescent="0.2">
      <c r="A1490" s="1"/>
      <c r="B1490" s="2"/>
      <c r="C1490" s="2"/>
      <c r="D1490" s="2"/>
      <c r="E1490" s="2"/>
      <c r="F1490" s="2"/>
      <c r="G1490" s="2"/>
      <c r="H1490" s="2"/>
    </row>
    <row r="1491" spans="1:8" x14ac:dyDescent="0.2">
      <c r="A1491" s="1"/>
      <c r="B1491" s="2"/>
      <c r="C1491" s="2"/>
      <c r="D1491" s="2"/>
      <c r="E1491" s="2"/>
      <c r="F1491" s="2"/>
      <c r="G1491" s="2"/>
      <c r="H1491" s="2"/>
    </row>
    <row r="1492" spans="1:8" x14ac:dyDescent="0.2">
      <c r="A1492" s="1"/>
      <c r="B1492" s="2"/>
      <c r="C1492" s="2"/>
      <c r="D1492" s="2"/>
      <c r="E1492" s="2"/>
      <c r="F1492" s="2"/>
      <c r="G1492" s="2"/>
      <c r="H1492" s="2"/>
    </row>
    <row r="1493" spans="1:8" x14ac:dyDescent="0.2">
      <c r="A1493" s="1"/>
      <c r="B1493" s="2"/>
      <c r="C1493" s="2"/>
      <c r="D1493" s="2"/>
      <c r="E1493" s="2"/>
      <c r="F1493" s="2"/>
      <c r="G1493" s="2"/>
      <c r="H1493" s="2"/>
    </row>
    <row r="1494" spans="1:8" x14ac:dyDescent="0.2">
      <c r="A1494" s="1"/>
      <c r="B1494" s="2"/>
      <c r="C1494" s="2"/>
      <c r="D1494" s="2"/>
      <c r="E1494" s="2"/>
      <c r="F1494" s="2"/>
      <c r="G1494" s="2"/>
      <c r="H1494" s="2"/>
    </row>
    <row r="1495" spans="1:8" x14ac:dyDescent="0.2">
      <c r="A1495" s="1"/>
      <c r="B1495" s="2"/>
      <c r="C1495" s="2"/>
      <c r="D1495" s="2"/>
      <c r="E1495" s="2"/>
      <c r="F1495" s="2"/>
      <c r="G1495" s="2"/>
      <c r="H1495" s="2"/>
    </row>
    <row r="1496" spans="1:8" x14ac:dyDescent="0.2">
      <c r="A1496" s="1"/>
      <c r="B1496" s="2"/>
      <c r="C1496" s="2"/>
      <c r="D1496" s="2"/>
      <c r="E1496" s="2"/>
      <c r="F1496" s="2"/>
      <c r="G1496" s="2"/>
      <c r="H1496" s="2"/>
    </row>
    <row r="1497" spans="1:8" x14ac:dyDescent="0.2">
      <c r="A1497" s="1"/>
      <c r="B1497" s="2"/>
      <c r="C1497" s="2"/>
      <c r="D1497" s="2"/>
      <c r="E1497" s="2"/>
      <c r="F1497" s="2"/>
      <c r="G1497" s="2"/>
      <c r="H1497" s="2"/>
    </row>
    <row r="1498" spans="1:8" x14ac:dyDescent="0.2">
      <c r="A1498" s="1"/>
      <c r="B1498" s="2"/>
      <c r="C1498" s="2"/>
      <c r="D1498" s="2"/>
      <c r="E1498" s="2"/>
      <c r="F1498" s="2"/>
      <c r="G1498" s="2"/>
      <c r="H1498" s="2"/>
    </row>
    <row r="1499" spans="1:8" x14ac:dyDescent="0.2">
      <c r="A1499" s="1"/>
      <c r="B1499" s="2"/>
      <c r="C1499" s="2"/>
      <c r="D1499" s="2"/>
      <c r="E1499" s="2"/>
      <c r="F1499" s="2"/>
      <c r="G1499" s="2"/>
      <c r="H1499" s="2"/>
    </row>
    <row r="1500" spans="1:8" x14ac:dyDescent="0.2">
      <c r="A1500" s="1"/>
      <c r="B1500" s="2"/>
      <c r="C1500" s="2"/>
      <c r="D1500" s="2"/>
      <c r="E1500" s="2"/>
      <c r="F1500" s="2"/>
      <c r="G1500" s="2"/>
      <c r="H1500" s="2"/>
    </row>
    <row r="1501" spans="1:8" x14ac:dyDescent="0.2">
      <c r="A1501" s="1"/>
      <c r="B1501" s="2"/>
      <c r="C1501" s="2"/>
      <c r="D1501" s="2"/>
      <c r="E1501" s="2"/>
      <c r="F1501" s="2"/>
      <c r="G1501" s="2"/>
      <c r="H1501" s="2"/>
    </row>
    <row r="1502" spans="1:8" x14ac:dyDescent="0.2">
      <c r="A1502" s="1"/>
      <c r="B1502" s="2"/>
      <c r="C1502" s="2"/>
      <c r="D1502" s="2"/>
      <c r="E1502" s="2"/>
      <c r="F1502" s="2"/>
      <c r="G1502" s="2"/>
      <c r="H1502" s="2"/>
    </row>
    <row r="1503" spans="1:8" x14ac:dyDescent="0.2">
      <c r="A1503" s="1"/>
      <c r="B1503" s="2"/>
      <c r="C1503" s="2"/>
      <c r="D1503" s="2"/>
      <c r="E1503" s="2"/>
      <c r="F1503" s="2"/>
      <c r="G1503" s="2"/>
      <c r="H1503" s="2"/>
    </row>
    <row r="1504" spans="1:8" x14ac:dyDescent="0.2">
      <c r="A1504" s="1"/>
      <c r="B1504" s="2"/>
      <c r="C1504" s="2"/>
      <c r="D1504" s="2"/>
      <c r="E1504" s="2"/>
      <c r="F1504" s="2"/>
      <c r="G1504" s="2"/>
      <c r="H1504" s="2"/>
    </row>
    <row r="1505" spans="1:8" x14ac:dyDescent="0.2">
      <c r="A1505" s="1"/>
      <c r="B1505" s="2"/>
      <c r="C1505" s="2"/>
      <c r="D1505" s="2"/>
      <c r="E1505" s="2"/>
      <c r="F1505" s="2"/>
      <c r="G1505" s="2"/>
      <c r="H1505" s="2"/>
    </row>
    <row r="1506" spans="1:8" x14ac:dyDescent="0.2">
      <c r="A1506" s="1"/>
      <c r="B1506" s="2"/>
      <c r="C1506" s="2"/>
      <c r="D1506" s="2"/>
      <c r="E1506" s="2"/>
      <c r="F1506" s="2"/>
      <c r="G1506" s="2"/>
      <c r="H1506" s="2"/>
    </row>
    <row r="1507" spans="1:8" x14ac:dyDescent="0.2">
      <c r="A1507" s="1"/>
      <c r="B1507" s="2"/>
      <c r="C1507" s="2"/>
      <c r="D1507" s="2"/>
      <c r="E1507" s="2"/>
      <c r="F1507" s="2"/>
      <c r="G1507" s="2"/>
      <c r="H1507" s="2"/>
    </row>
    <row r="1508" spans="1:8" x14ac:dyDescent="0.2">
      <c r="A1508" s="1"/>
      <c r="B1508" s="2"/>
      <c r="C1508" s="2"/>
      <c r="D1508" s="2"/>
      <c r="E1508" s="2"/>
      <c r="F1508" s="2"/>
      <c r="G1508" s="2"/>
      <c r="H1508" s="2"/>
    </row>
    <row r="1509" spans="1:8" x14ac:dyDescent="0.2">
      <c r="A1509" s="1"/>
      <c r="B1509" s="2"/>
      <c r="C1509" s="2"/>
      <c r="D1509" s="2"/>
      <c r="E1509" s="2"/>
      <c r="F1509" s="2"/>
      <c r="G1509" s="2"/>
      <c r="H1509" s="2"/>
    </row>
    <row r="1510" spans="1:8" x14ac:dyDescent="0.2">
      <c r="A1510" s="1"/>
      <c r="B1510" s="2"/>
      <c r="C1510" s="2"/>
      <c r="D1510" s="2"/>
      <c r="E1510" s="2"/>
      <c r="F1510" s="2"/>
      <c r="G1510" s="2"/>
      <c r="H1510" s="2"/>
    </row>
    <row r="1511" spans="1:8" x14ac:dyDescent="0.2">
      <c r="A1511" s="1"/>
      <c r="B1511" s="2"/>
      <c r="C1511" s="2"/>
      <c r="D1511" s="2"/>
      <c r="E1511" s="2"/>
      <c r="F1511" s="2"/>
      <c r="G1511" s="2"/>
      <c r="H1511" s="2"/>
    </row>
    <row r="1512" spans="1:8" x14ac:dyDescent="0.2">
      <c r="A1512" s="1"/>
      <c r="B1512" s="2"/>
      <c r="C1512" s="2"/>
      <c r="D1512" s="2"/>
      <c r="E1512" s="2"/>
      <c r="F1512" s="2"/>
      <c r="G1512" s="2"/>
      <c r="H1512" s="2"/>
    </row>
    <row r="1513" spans="1:8" x14ac:dyDescent="0.2">
      <c r="A1513" s="1"/>
      <c r="B1513" s="2"/>
      <c r="C1513" s="2"/>
      <c r="D1513" s="2"/>
      <c r="E1513" s="2"/>
      <c r="F1513" s="2"/>
      <c r="G1513" s="2"/>
      <c r="H1513" s="2"/>
    </row>
    <row r="1514" spans="1:8" x14ac:dyDescent="0.2">
      <c r="A1514" s="1"/>
      <c r="B1514" s="2"/>
      <c r="C1514" s="2"/>
      <c r="D1514" s="2"/>
      <c r="E1514" s="2"/>
      <c r="F1514" s="2"/>
      <c r="G1514" s="2"/>
      <c r="H1514" s="2"/>
    </row>
    <row r="1515" spans="1:8" x14ac:dyDescent="0.2">
      <c r="A1515" s="1"/>
      <c r="B1515" s="2"/>
      <c r="C1515" s="2"/>
      <c r="D1515" s="2"/>
      <c r="E1515" s="2"/>
      <c r="F1515" s="2"/>
      <c r="G1515" s="2"/>
      <c r="H1515" s="2"/>
    </row>
    <row r="1516" spans="1:8" x14ac:dyDescent="0.2">
      <c r="A1516" s="1"/>
      <c r="B1516" s="2"/>
      <c r="C1516" s="2"/>
      <c r="D1516" s="2"/>
      <c r="E1516" s="2"/>
      <c r="F1516" s="2"/>
      <c r="G1516" s="2"/>
      <c r="H1516" s="2"/>
    </row>
    <row r="1517" spans="1:8" x14ac:dyDescent="0.2">
      <c r="A1517" s="1"/>
      <c r="B1517" s="2"/>
      <c r="C1517" s="2"/>
      <c r="D1517" s="2"/>
      <c r="E1517" s="2"/>
      <c r="F1517" s="2"/>
      <c r="G1517" s="2"/>
      <c r="H1517" s="2"/>
    </row>
    <row r="1518" spans="1:8" x14ac:dyDescent="0.2">
      <c r="A1518" s="1"/>
      <c r="B1518" s="2"/>
      <c r="C1518" s="2"/>
      <c r="D1518" s="2"/>
      <c r="E1518" s="2"/>
      <c r="F1518" s="2"/>
      <c r="G1518" s="2"/>
      <c r="H1518" s="2"/>
    </row>
    <row r="1519" spans="1:8" x14ac:dyDescent="0.2">
      <c r="A1519" s="1"/>
      <c r="B1519" s="2"/>
      <c r="C1519" s="2"/>
      <c r="D1519" s="2"/>
      <c r="E1519" s="2"/>
      <c r="F1519" s="2"/>
      <c r="G1519" s="2"/>
      <c r="H1519" s="2"/>
    </row>
    <row r="1520" spans="1:8" x14ac:dyDescent="0.2">
      <c r="A1520" s="1"/>
      <c r="B1520" s="2"/>
      <c r="C1520" s="2"/>
      <c r="D1520" s="2"/>
      <c r="E1520" s="2"/>
      <c r="F1520" s="2"/>
      <c r="G1520" s="2"/>
      <c r="H1520" s="2"/>
    </row>
    <row r="1521" spans="1:8" x14ac:dyDescent="0.2">
      <c r="A1521" s="1"/>
      <c r="B1521" s="2"/>
      <c r="C1521" s="2"/>
      <c r="D1521" s="2"/>
      <c r="E1521" s="2"/>
      <c r="F1521" s="2"/>
      <c r="G1521" s="2"/>
      <c r="H1521" s="2"/>
    </row>
    <row r="1522" spans="1:8" x14ac:dyDescent="0.2">
      <c r="A1522" s="1"/>
      <c r="B1522" s="2"/>
      <c r="C1522" s="2"/>
      <c r="D1522" s="2"/>
      <c r="E1522" s="2"/>
      <c r="F1522" s="2"/>
      <c r="G1522" s="2"/>
      <c r="H1522" s="2"/>
    </row>
    <row r="1523" spans="1:8" x14ac:dyDescent="0.2">
      <c r="A1523" s="1"/>
      <c r="B1523" s="2"/>
      <c r="C1523" s="2"/>
      <c r="D1523" s="2"/>
      <c r="E1523" s="2"/>
      <c r="F1523" s="2"/>
      <c r="G1523" s="2"/>
      <c r="H1523" s="2"/>
    </row>
    <row r="1524" spans="1:8" x14ac:dyDescent="0.2">
      <c r="A1524" s="1"/>
      <c r="B1524" s="2"/>
      <c r="C1524" s="2"/>
      <c r="D1524" s="2"/>
      <c r="E1524" s="2"/>
      <c r="F1524" s="2"/>
      <c r="G1524" s="2"/>
      <c r="H1524" s="2"/>
    </row>
    <row r="1525" spans="1:8" x14ac:dyDescent="0.2">
      <c r="A1525" s="1"/>
      <c r="B1525" s="2"/>
      <c r="C1525" s="2"/>
      <c r="D1525" s="2"/>
      <c r="E1525" s="2"/>
      <c r="F1525" s="2"/>
      <c r="G1525" s="2"/>
      <c r="H1525" s="2"/>
    </row>
    <row r="1526" spans="1:8" x14ac:dyDescent="0.2">
      <c r="A1526" s="1"/>
      <c r="B1526" s="2"/>
      <c r="C1526" s="2"/>
      <c r="D1526" s="2"/>
      <c r="E1526" s="2"/>
      <c r="F1526" s="2"/>
      <c r="G1526" s="2"/>
      <c r="H1526" s="2"/>
    </row>
    <row r="1527" spans="1:8" x14ac:dyDescent="0.2">
      <c r="A1527" s="1"/>
      <c r="B1527" s="2"/>
      <c r="C1527" s="2"/>
      <c r="D1527" s="2"/>
      <c r="E1527" s="2"/>
      <c r="F1527" s="2"/>
      <c r="G1527" s="2"/>
      <c r="H1527" s="2"/>
    </row>
    <row r="1528" spans="1:8" x14ac:dyDescent="0.2">
      <c r="A1528" s="1"/>
      <c r="B1528" s="2"/>
      <c r="C1528" s="2"/>
      <c r="D1528" s="2"/>
      <c r="E1528" s="2"/>
      <c r="F1528" s="2"/>
      <c r="G1528" s="2"/>
      <c r="H1528" s="2"/>
    </row>
    <row r="1529" spans="1:8" x14ac:dyDescent="0.2">
      <c r="A1529" s="1"/>
      <c r="B1529" s="2"/>
      <c r="C1529" s="2"/>
      <c r="D1529" s="2"/>
      <c r="E1529" s="2"/>
      <c r="F1529" s="2"/>
      <c r="G1529" s="2"/>
      <c r="H1529" s="2"/>
    </row>
    <row r="1530" spans="1:8" x14ac:dyDescent="0.2">
      <c r="A1530" s="1"/>
      <c r="B1530" s="2"/>
      <c r="C1530" s="2"/>
      <c r="D1530" s="2"/>
      <c r="E1530" s="2"/>
      <c r="F1530" s="2"/>
      <c r="G1530" s="2"/>
      <c r="H1530" s="2"/>
    </row>
    <row r="1531" spans="1:8" x14ac:dyDescent="0.2">
      <c r="A1531" s="1"/>
      <c r="B1531" s="2"/>
      <c r="C1531" s="2"/>
      <c r="D1531" s="2"/>
      <c r="E1531" s="2"/>
      <c r="F1531" s="2"/>
      <c r="G1531" s="2"/>
      <c r="H1531" s="2"/>
    </row>
    <row r="1532" spans="1:8" x14ac:dyDescent="0.2">
      <c r="A1532" s="1"/>
      <c r="B1532" s="2"/>
      <c r="C1532" s="2"/>
      <c r="D1532" s="2"/>
      <c r="E1532" s="2"/>
      <c r="F1532" s="2"/>
      <c r="G1532" s="2"/>
      <c r="H1532" s="2"/>
    </row>
    <row r="1533" spans="1:8" x14ac:dyDescent="0.2">
      <c r="A1533" s="1"/>
      <c r="B1533" s="2"/>
      <c r="C1533" s="2"/>
      <c r="D1533" s="2"/>
      <c r="E1533" s="2"/>
      <c r="F1533" s="2"/>
      <c r="G1533" s="2"/>
      <c r="H1533" s="2"/>
    </row>
    <row r="1534" spans="1:8" x14ac:dyDescent="0.2">
      <c r="A1534" s="1"/>
      <c r="B1534" s="2"/>
      <c r="C1534" s="2"/>
      <c r="D1534" s="2"/>
      <c r="E1534" s="2"/>
      <c r="F1534" s="2"/>
      <c r="G1534" s="2"/>
      <c r="H1534" s="2"/>
    </row>
    <row r="1535" spans="1:8" x14ac:dyDescent="0.2">
      <c r="A1535" s="1"/>
      <c r="B1535" s="2"/>
      <c r="C1535" s="2"/>
      <c r="D1535" s="2"/>
      <c r="E1535" s="2"/>
      <c r="F1535" s="2"/>
      <c r="G1535" s="2"/>
      <c r="H1535" s="2"/>
    </row>
    <row r="1536" spans="1:8" x14ac:dyDescent="0.2">
      <c r="A1536" s="1"/>
      <c r="B1536" s="2"/>
      <c r="C1536" s="2"/>
      <c r="D1536" s="2"/>
      <c r="E1536" s="2"/>
      <c r="F1536" s="2"/>
      <c r="G1536" s="2"/>
      <c r="H1536" s="2"/>
    </row>
    <row r="1537" spans="1:8" x14ac:dyDescent="0.2">
      <c r="A1537" s="1"/>
      <c r="B1537" s="2"/>
      <c r="C1537" s="2"/>
      <c r="D1537" s="2"/>
      <c r="E1537" s="2"/>
      <c r="F1537" s="2"/>
      <c r="G1537" s="2"/>
      <c r="H1537" s="2"/>
    </row>
    <row r="1538" spans="1:8" x14ac:dyDescent="0.2">
      <c r="A1538" s="1"/>
      <c r="B1538" s="2"/>
      <c r="C1538" s="2"/>
      <c r="D1538" s="2"/>
      <c r="E1538" s="2"/>
      <c r="F1538" s="2"/>
      <c r="G1538" s="2"/>
      <c r="H1538" s="2"/>
    </row>
    <row r="1539" spans="1:8" x14ac:dyDescent="0.2">
      <c r="A1539" s="1"/>
      <c r="B1539" s="2"/>
      <c r="C1539" s="2"/>
      <c r="D1539" s="2"/>
      <c r="E1539" s="2"/>
      <c r="F1539" s="2"/>
      <c r="G1539" s="2"/>
      <c r="H1539" s="2"/>
    </row>
    <row r="1540" spans="1:8" x14ac:dyDescent="0.2">
      <c r="A1540" s="1"/>
      <c r="B1540" s="2"/>
      <c r="C1540" s="2"/>
      <c r="D1540" s="2"/>
      <c r="E1540" s="2"/>
      <c r="F1540" s="2"/>
      <c r="G1540" s="2"/>
      <c r="H1540" s="2"/>
    </row>
    <row r="1541" spans="1:8" x14ac:dyDescent="0.2">
      <c r="A1541" s="1"/>
      <c r="B1541" s="2"/>
      <c r="C1541" s="2"/>
      <c r="D1541" s="2"/>
      <c r="E1541" s="2"/>
      <c r="F1541" s="2"/>
      <c r="G1541" s="2"/>
      <c r="H1541" s="2"/>
    </row>
    <row r="1542" spans="1:8" x14ac:dyDescent="0.2">
      <c r="A1542" s="1"/>
      <c r="B1542" s="2"/>
      <c r="C1542" s="2"/>
      <c r="D1542" s="2"/>
      <c r="E1542" s="2"/>
      <c r="F1542" s="2"/>
      <c r="G1542" s="2"/>
      <c r="H1542" s="2"/>
    </row>
    <row r="1543" spans="1:8" x14ac:dyDescent="0.2">
      <c r="A1543" s="1"/>
      <c r="B1543" s="2"/>
      <c r="C1543" s="2"/>
      <c r="D1543" s="2"/>
      <c r="E1543" s="2"/>
      <c r="F1543" s="2"/>
      <c r="G1543" s="2"/>
      <c r="H1543" s="2"/>
    </row>
    <row r="1544" spans="1:8" x14ac:dyDescent="0.2">
      <c r="A1544" s="1"/>
      <c r="B1544" s="2"/>
      <c r="C1544" s="2"/>
      <c r="D1544" s="2"/>
      <c r="E1544" s="2"/>
      <c r="F1544" s="2"/>
      <c r="G1544" s="2"/>
      <c r="H1544" s="2"/>
    </row>
    <row r="1545" spans="1:8" x14ac:dyDescent="0.2">
      <c r="A1545" s="1"/>
      <c r="B1545" s="2"/>
      <c r="C1545" s="2"/>
      <c r="D1545" s="2"/>
      <c r="E1545" s="2"/>
      <c r="F1545" s="2"/>
      <c r="G1545" s="2"/>
      <c r="H1545" s="2"/>
    </row>
    <row r="1546" spans="1:8" x14ac:dyDescent="0.2">
      <c r="A1546" s="1"/>
      <c r="B1546" s="2"/>
      <c r="C1546" s="2"/>
      <c r="D1546" s="2"/>
      <c r="E1546" s="2"/>
      <c r="F1546" s="2"/>
      <c r="G1546" s="2"/>
      <c r="H1546" s="2"/>
    </row>
    <row r="1547" spans="1:8" x14ac:dyDescent="0.2">
      <c r="A1547" s="1"/>
      <c r="B1547" s="2"/>
      <c r="C1547" s="2"/>
      <c r="D1547" s="2"/>
      <c r="E1547" s="2"/>
      <c r="F1547" s="2"/>
      <c r="G1547" s="2"/>
      <c r="H1547" s="2"/>
    </row>
    <row r="1548" spans="1:8" x14ac:dyDescent="0.2">
      <c r="A1548" s="1"/>
      <c r="B1548" s="2"/>
      <c r="C1548" s="2"/>
      <c r="D1548" s="2"/>
      <c r="E1548" s="2"/>
      <c r="F1548" s="2"/>
      <c r="G1548" s="2"/>
      <c r="H1548" s="2"/>
    </row>
    <row r="1549" spans="1:8" x14ac:dyDescent="0.2">
      <c r="A1549" s="1"/>
      <c r="B1549" s="2"/>
      <c r="C1549" s="2"/>
      <c r="D1549" s="2"/>
      <c r="E1549" s="2"/>
      <c r="F1549" s="2"/>
      <c r="G1549" s="2"/>
      <c r="H1549" s="2"/>
    </row>
    <row r="1550" spans="1:8" x14ac:dyDescent="0.2">
      <c r="A1550" s="1"/>
      <c r="B1550" s="2"/>
      <c r="C1550" s="2"/>
      <c r="D1550" s="2"/>
      <c r="E1550" s="2"/>
      <c r="F1550" s="2"/>
      <c r="G1550" s="2"/>
      <c r="H1550" s="2"/>
    </row>
    <row r="1551" spans="1:8" x14ac:dyDescent="0.2">
      <c r="A1551" s="1"/>
      <c r="B1551" s="2"/>
      <c r="C1551" s="2"/>
      <c r="D1551" s="2"/>
      <c r="E1551" s="2"/>
      <c r="F1551" s="2"/>
      <c r="G1551" s="2"/>
      <c r="H1551" s="2"/>
    </row>
    <row r="1552" spans="1:8" x14ac:dyDescent="0.2">
      <c r="A1552" s="1"/>
      <c r="B1552" s="2"/>
      <c r="C1552" s="2"/>
      <c r="D1552" s="2"/>
      <c r="E1552" s="2"/>
      <c r="F1552" s="2"/>
      <c r="G1552" s="2"/>
      <c r="H1552" s="2"/>
    </row>
    <row r="1553" spans="1:8" x14ac:dyDescent="0.2">
      <c r="A1553" s="1"/>
      <c r="B1553" s="2"/>
      <c r="C1553" s="2"/>
      <c r="D1553" s="2"/>
      <c r="E1553" s="2"/>
      <c r="F1553" s="2"/>
      <c r="G1553" s="2"/>
      <c r="H1553" s="2"/>
    </row>
    <row r="1554" spans="1:8" x14ac:dyDescent="0.2">
      <c r="A1554" s="1"/>
      <c r="B1554" s="2"/>
      <c r="C1554" s="2"/>
      <c r="D1554" s="2"/>
      <c r="E1554" s="2"/>
      <c r="F1554" s="2"/>
      <c r="G1554" s="2"/>
      <c r="H1554" s="2"/>
    </row>
    <row r="1555" spans="1:8" x14ac:dyDescent="0.2">
      <c r="A1555" s="1"/>
      <c r="B1555" s="2"/>
      <c r="C1555" s="2"/>
      <c r="D1555" s="2"/>
      <c r="E1555" s="2"/>
      <c r="F1555" s="2"/>
      <c r="G1555" s="2"/>
      <c r="H1555" s="2"/>
    </row>
    <row r="1556" spans="1:8" x14ac:dyDescent="0.2">
      <c r="A1556" s="1"/>
      <c r="B1556" s="2"/>
      <c r="C1556" s="2"/>
      <c r="D1556" s="2"/>
      <c r="E1556" s="2"/>
      <c r="F1556" s="2"/>
      <c r="G1556" s="2"/>
      <c r="H1556" s="2"/>
    </row>
    <row r="1557" spans="1:8" x14ac:dyDescent="0.2">
      <c r="A1557" s="1"/>
      <c r="B1557" s="2"/>
      <c r="C1557" s="2"/>
      <c r="D1557" s="2"/>
      <c r="E1557" s="2"/>
      <c r="F1557" s="2"/>
      <c r="G1557" s="2"/>
      <c r="H1557" s="2"/>
    </row>
    <row r="1558" spans="1:8" x14ac:dyDescent="0.2">
      <c r="A1558" s="1"/>
      <c r="B1558" s="2"/>
      <c r="C1558" s="2"/>
      <c r="D1558" s="2"/>
      <c r="E1558" s="2"/>
      <c r="F1558" s="2"/>
      <c r="G1558" s="2"/>
      <c r="H1558" s="2"/>
    </row>
    <row r="1559" spans="1:8" x14ac:dyDescent="0.2">
      <c r="A1559" s="1"/>
      <c r="B1559" s="2"/>
      <c r="C1559" s="2"/>
      <c r="D1559" s="2"/>
      <c r="E1559" s="2"/>
      <c r="F1559" s="2"/>
      <c r="G1559" s="2"/>
      <c r="H1559" s="2"/>
    </row>
    <row r="1560" spans="1:8" x14ac:dyDescent="0.2">
      <c r="A1560" s="1"/>
      <c r="B1560" s="2"/>
      <c r="C1560" s="2"/>
      <c r="D1560" s="2"/>
      <c r="E1560" s="2"/>
      <c r="F1560" s="2"/>
      <c r="G1560" s="2"/>
      <c r="H1560" s="2"/>
    </row>
    <row r="1561" spans="1:8" x14ac:dyDescent="0.2">
      <c r="A1561" s="1"/>
      <c r="B1561" s="2"/>
      <c r="C1561" s="2"/>
      <c r="D1561" s="2"/>
      <c r="E1561" s="2"/>
      <c r="F1561" s="2"/>
      <c r="G1561" s="2"/>
      <c r="H1561" s="2"/>
    </row>
    <row r="1562" spans="1:8" x14ac:dyDescent="0.2">
      <c r="A1562" s="1"/>
      <c r="B1562" s="2"/>
      <c r="C1562" s="2"/>
      <c r="D1562" s="2"/>
      <c r="E1562" s="2"/>
      <c r="F1562" s="2"/>
      <c r="G1562" s="2"/>
      <c r="H1562" s="2"/>
    </row>
    <row r="1563" spans="1:8" x14ac:dyDescent="0.2">
      <c r="A1563" s="1"/>
      <c r="B1563" s="2"/>
      <c r="C1563" s="2"/>
      <c r="D1563" s="2"/>
      <c r="E1563" s="2"/>
      <c r="F1563" s="2"/>
      <c r="G1563" s="2"/>
      <c r="H1563" s="2"/>
    </row>
    <row r="1564" spans="1:8" x14ac:dyDescent="0.2">
      <c r="A1564" s="1"/>
      <c r="B1564" s="2"/>
      <c r="C1564" s="2"/>
      <c r="D1564" s="2"/>
      <c r="E1564" s="2"/>
      <c r="F1564" s="2"/>
      <c r="G1564" s="2"/>
      <c r="H1564" s="2"/>
    </row>
    <row r="1565" spans="1:8" x14ac:dyDescent="0.2">
      <c r="A1565" s="1"/>
      <c r="B1565" s="2"/>
      <c r="C1565" s="2"/>
      <c r="D1565" s="2"/>
      <c r="E1565" s="2"/>
      <c r="F1565" s="2"/>
      <c r="G1565" s="2"/>
      <c r="H1565" s="2"/>
    </row>
    <row r="1566" spans="1:8" x14ac:dyDescent="0.2">
      <c r="A1566" s="1"/>
      <c r="B1566" s="2"/>
      <c r="C1566" s="2"/>
      <c r="D1566" s="2"/>
      <c r="E1566" s="2"/>
      <c r="F1566" s="2"/>
      <c r="G1566" s="2"/>
      <c r="H1566" s="2"/>
    </row>
    <row r="1567" spans="1:8" x14ac:dyDescent="0.2">
      <c r="A1567" s="1"/>
      <c r="B1567" s="2"/>
      <c r="C1567" s="2"/>
      <c r="D1567" s="2"/>
      <c r="E1567" s="2"/>
      <c r="F1567" s="2"/>
      <c r="G1567" s="2"/>
      <c r="H1567" s="2"/>
    </row>
    <row r="1568" spans="1:8" x14ac:dyDescent="0.2">
      <c r="A1568" s="1"/>
      <c r="B1568" s="2"/>
      <c r="C1568" s="2"/>
      <c r="D1568" s="2"/>
      <c r="E1568" s="2"/>
      <c r="F1568" s="2"/>
      <c r="G1568" s="2"/>
      <c r="H1568" s="2"/>
    </row>
    <row r="1569" spans="1:8" x14ac:dyDescent="0.2">
      <c r="A1569" s="1"/>
      <c r="B1569" s="2"/>
      <c r="C1569" s="2"/>
      <c r="D1569" s="2"/>
      <c r="E1569" s="2"/>
      <c r="F1569" s="2"/>
      <c r="G1569" s="2"/>
      <c r="H1569" s="2"/>
    </row>
    <row r="1570" spans="1:8" x14ac:dyDescent="0.2">
      <c r="A1570" s="1"/>
      <c r="B1570" s="2"/>
      <c r="C1570" s="2"/>
      <c r="D1570" s="2"/>
      <c r="E1570" s="2"/>
      <c r="F1570" s="2"/>
      <c r="G1570" s="2"/>
      <c r="H1570" s="2"/>
    </row>
    <row r="1571" spans="1:8" x14ac:dyDescent="0.2">
      <c r="A1571" s="1"/>
      <c r="B1571" s="2"/>
      <c r="C1571" s="2"/>
      <c r="D1571" s="2"/>
      <c r="E1571" s="2"/>
      <c r="F1571" s="2"/>
      <c r="G1571" s="2"/>
      <c r="H1571" s="2"/>
    </row>
    <row r="1572" spans="1:8" x14ac:dyDescent="0.2">
      <c r="A1572" s="1"/>
      <c r="B1572" s="2"/>
      <c r="C1572" s="2"/>
      <c r="D1572" s="2"/>
      <c r="E1572" s="2"/>
      <c r="F1572" s="2"/>
      <c r="G1572" s="2"/>
      <c r="H1572" s="2"/>
    </row>
    <row r="1573" spans="1:8" x14ac:dyDescent="0.2">
      <c r="A1573" s="1"/>
      <c r="B1573" s="2"/>
      <c r="C1573" s="2"/>
      <c r="D1573" s="2"/>
      <c r="E1573" s="2"/>
      <c r="F1573" s="2"/>
      <c r="G1573" s="2"/>
      <c r="H1573" s="2"/>
    </row>
    <row r="1574" spans="1:8" x14ac:dyDescent="0.2">
      <c r="A1574" s="1"/>
      <c r="B1574" s="2"/>
      <c r="C1574" s="2"/>
      <c r="D1574" s="2"/>
      <c r="E1574" s="2"/>
      <c r="F1574" s="2"/>
      <c r="G1574" s="2"/>
      <c r="H1574" s="2"/>
    </row>
    <row r="1575" spans="1:8" x14ac:dyDescent="0.2">
      <c r="A1575" s="1"/>
      <c r="B1575" s="2"/>
      <c r="C1575" s="2"/>
      <c r="D1575" s="2"/>
      <c r="E1575" s="2"/>
      <c r="F1575" s="2"/>
      <c r="G1575" s="2"/>
      <c r="H1575" s="2"/>
    </row>
    <row r="1576" spans="1:8" x14ac:dyDescent="0.2">
      <c r="A1576" s="1"/>
      <c r="B1576" s="2"/>
      <c r="C1576" s="2"/>
      <c r="D1576" s="2"/>
      <c r="E1576" s="2"/>
      <c r="F1576" s="2"/>
      <c r="G1576" s="2"/>
      <c r="H1576" s="2"/>
    </row>
    <row r="1577" spans="1:8" x14ac:dyDescent="0.2">
      <c r="A1577" s="1"/>
      <c r="B1577" s="2"/>
      <c r="C1577" s="2"/>
      <c r="D1577" s="2"/>
      <c r="E1577" s="2"/>
      <c r="F1577" s="2"/>
      <c r="G1577" s="2"/>
      <c r="H1577" s="2"/>
    </row>
    <row r="1578" spans="1:8" x14ac:dyDescent="0.2">
      <c r="A1578" s="1"/>
      <c r="B1578" s="2"/>
      <c r="C1578" s="2"/>
      <c r="D1578" s="2"/>
      <c r="E1578" s="2"/>
      <c r="F1578" s="2"/>
      <c r="G1578" s="2"/>
      <c r="H1578" s="2"/>
    </row>
    <row r="1579" spans="1:8" x14ac:dyDescent="0.2">
      <c r="A1579" s="1"/>
      <c r="B1579" s="2"/>
      <c r="C1579" s="2"/>
      <c r="D1579" s="2"/>
      <c r="E1579" s="2"/>
      <c r="F1579" s="2"/>
      <c r="G1579" s="2"/>
      <c r="H1579" s="2"/>
    </row>
    <row r="1580" spans="1:8" x14ac:dyDescent="0.2">
      <c r="A1580" s="1"/>
      <c r="B1580" s="2"/>
      <c r="C1580" s="2"/>
      <c r="D1580" s="2"/>
      <c r="E1580" s="2"/>
      <c r="F1580" s="2"/>
      <c r="G1580" s="2"/>
      <c r="H1580" s="2"/>
    </row>
    <row r="1581" spans="1:8" x14ac:dyDescent="0.2">
      <c r="A1581" s="1"/>
      <c r="B1581" s="2"/>
      <c r="C1581" s="2"/>
      <c r="D1581" s="2"/>
      <c r="E1581" s="2"/>
      <c r="F1581" s="2"/>
      <c r="G1581" s="2"/>
      <c r="H1581" s="2"/>
    </row>
    <row r="1582" spans="1:8" x14ac:dyDescent="0.2">
      <c r="A1582" s="1"/>
      <c r="B1582" s="2"/>
      <c r="C1582" s="2"/>
      <c r="D1582" s="2"/>
      <c r="E1582" s="2"/>
      <c r="F1582" s="2"/>
      <c r="G1582" s="2"/>
      <c r="H1582" s="2"/>
    </row>
    <row r="1583" spans="1:8" x14ac:dyDescent="0.2">
      <c r="A1583" s="1"/>
      <c r="B1583" s="2"/>
      <c r="C1583" s="2"/>
      <c r="D1583" s="2"/>
      <c r="E1583" s="2"/>
      <c r="F1583" s="2"/>
      <c r="G1583" s="2"/>
      <c r="H1583" s="2"/>
    </row>
    <row r="1584" spans="1:8" x14ac:dyDescent="0.2">
      <c r="A1584" s="1"/>
      <c r="B1584" s="2"/>
      <c r="C1584" s="2"/>
      <c r="D1584" s="2"/>
      <c r="E1584" s="2"/>
      <c r="F1584" s="2"/>
      <c r="G1584" s="2"/>
      <c r="H1584" s="2"/>
    </row>
    <row r="1585" spans="1:8" x14ac:dyDescent="0.2">
      <c r="A1585" s="1"/>
      <c r="B1585" s="2"/>
      <c r="C1585" s="2"/>
      <c r="D1585" s="2"/>
      <c r="E1585" s="2"/>
      <c r="F1585" s="2"/>
      <c r="G1585" s="2"/>
      <c r="H1585" s="2"/>
    </row>
    <row r="1586" spans="1:8" x14ac:dyDescent="0.2">
      <c r="A1586" s="1"/>
      <c r="B1586" s="2"/>
      <c r="C1586" s="2"/>
      <c r="D1586" s="2"/>
      <c r="E1586" s="2"/>
      <c r="F1586" s="2"/>
      <c r="G1586" s="2"/>
      <c r="H1586" s="2"/>
    </row>
    <row r="1587" spans="1:8" x14ac:dyDescent="0.2">
      <c r="A1587" s="1"/>
      <c r="B1587" s="2"/>
      <c r="C1587" s="2"/>
      <c r="D1587" s="2"/>
      <c r="E1587" s="2"/>
      <c r="F1587" s="2"/>
      <c r="G1587" s="2"/>
      <c r="H1587" s="2"/>
    </row>
    <row r="1588" spans="1:8" x14ac:dyDescent="0.2">
      <c r="A1588" s="1"/>
      <c r="B1588" s="2"/>
      <c r="C1588" s="2"/>
      <c r="D1588" s="2"/>
      <c r="E1588" s="2"/>
      <c r="F1588" s="2"/>
      <c r="G1588" s="2"/>
      <c r="H1588" s="2"/>
    </row>
    <row r="1589" spans="1:8" x14ac:dyDescent="0.2">
      <c r="A1589" s="1"/>
      <c r="B1589" s="2"/>
      <c r="C1589" s="2"/>
      <c r="D1589" s="2"/>
      <c r="E1589" s="2"/>
      <c r="F1589" s="2"/>
      <c r="G1589" s="2"/>
      <c r="H1589" s="2"/>
    </row>
    <row r="1590" spans="1:8" x14ac:dyDescent="0.2">
      <c r="A1590" s="1"/>
      <c r="B1590" s="2"/>
      <c r="C1590" s="2"/>
      <c r="D1590" s="2"/>
      <c r="E1590" s="2"/>
      <c r="F1590" s="2"/>
      <c r="G1590" s="2"/>
      <c r="H1590" s="2"/>
    </row>
    <row r="1591" spans="1:8" x14ac:dyDescent="0.2">
      <c r="A1591" s="1"/>
      <c r="B1591" s="2"/>
      <c r="C1591" s="2"/>
      <c r="D1591" s="2"/>
      <c r="E1591" s="2"/>
      <c r="F1591" s="2"/>
      <c r="G1591" s="2"/>
      <c r="H1591" s="2"/>
    </row>
    <row r="1592" spans="1:8" x14ac:dyDescent="0.2">
      <c r="A1592" s="1"/>
      <c r="B1592" s="2"/>
      <c r="C1592" s="2"/>
      <c r="D1592" s="2"/>
      <c r="E1592" s="2"/>
      <c r="F1592" s="2"/>
      <c r="G1592" s="2"/>
      <c r="H1592" s="2"/>
    </row>
    <row r="1593" spans="1:8" x14ac:dyDescent="0.2">
      <c r="A1593" s="1"/>
      <c r="B1593" s="2"/>
      <c r="C1593" s="2"/>
      <c r="D1593" s="2"/>
      <c r="E1593" s="2"/>
      <c r="F1593" s="2"/>
      <c r="G1593" s="2"/>
      <c r="H1593" s="2"/>
    </row>
    <row r="1594" spans="1:8" x14ac:dyDescent="0.2">
      <c r="A1594" s="1"/>
      <c r="B1594" s="2"/>
      <c r="C1594" s="2"/>
      <c r="D1594" s="2"/>
      <c r="E1594" s="2"/>
      <c r="F1594" s="2"/>
      <c r="G1594" s="2"/>
      <c r="H1594" s="2"/>
    </row>
    <row r="1595" spans="1:8" x14ac:dyDescent="0.2">
      <c r="A1595" s="1"/>
      <c r="B1595" s="2"/>
      <c r="C1595" s="2"/>
      <c r="D1595" s="2"/>
      <c r="E1595" s="2"/>
      <c r="F1595" s="2"/>
      <c r="G1595" s="2"/>
      <c r="H1595" s="2"/>
    </row>
    <row r="1596" spans="1:8" x14ac:dyDescent="0.2">
      <c r="A1596" s="1"/>
      <c r="B1596" s="2"/>
      <c r="C1596" s="2"/>
      <c r="D1596" s="2"/>
      <c r="E1596" s="2"/>
      <c r="F1596" s="2"/>
      <c r="G1596" s="2"/>
      <c r="H1596" s="2"/>
    </row>
    <row r="1597" spans="1:8" x14ac:dyDescent="0.2">
      <c r="A1597" s="1"/>
      <c r="B1597" s="2"/>
      <c r="C1597" s="2"/>
      <c r="D1597" s="2"/>
      <c r="E1597" s="2"/>
      <c r="F1597" s="2"/>
      <c r="G1597" s="2"/>
      <c r="H1597" s="2"/>
    </row>
    <row r="1598" spans="1:8" x14ac:dyDescent="0.2">
      <c r="A1598" s="1"/>
      <c r="B1598" s="2"/>
      <c r="C1598" s="2"/>
      <c r="D1598" s="2"/>
      <c r="E1598" s="2"/>
      <c r="F1598" s="2"/>
      <c r="G1598" s="2"/>
      <c r="H1598" s="2"/>
    </row>
    <row r="1599" spans="1:8" x14ac:dyDescent="0.2">
      <c r="A1599" s="1"/>
      <c r="B1599" s="2"/>
      <c r="C1599" s="2"/>
      <c r="D1599" s="2"/>
      <c r="E1599" s="2"/>
      <c r="F1599" s="2"/>
      <c r="G1599" s="2"/>
      <c r="H1599" s="2"/>
    </row>
    <row r="1600" spans="1:8" x14ac:dyDescent="0.2">
      <c r="A1600" s="1"/>
      <c r="B1600" s="2"/>
      <c r="C1600" s="2"/>
      <c r="D1600" s="2"/>
      <c r="E1600" s="2"/>
      <c r="F1600" s="2"/>
      <c r="G1600" s="2"/>
      <c r="H1600" s="2"/>
    </row>
    <row r="1601" spans="1:8" x14ac:dyDescent="0.2">
      <c r="A1601" s="1"/>
      <c r="B1601" s="2"/>
      <c r="C1601" s="2"/>
      <c r="D1601" s="2"/>
      <c r="E1601" s="2"/>
      <c r="F1601" s="2"/>
      <c r="G1601" s="2"/>
      <c r="H1601" s="2"/>
    </row>
    <row r="1602" spans="1:8" x14ac:dyDescent="0.2">
      <c r="A1602" s="1"/>
      <c r="B1602" s="2"/>
      <c r="C1602" s="2"/>
      <c r="D1602" s="2"/>
      <c r="E1602" s="2"/>
      <c r="F1602" s="2"/>
      <c r="G1602" s="2"/>
      <c r="H1602" s="2"/>
    </row>
    <row r="1603" spans="1:8" x14ac:dyDescent="0.2">
      <c r="A1603" s="1"/>
      <c r="B1603" s="2"/>
      <c r="C1603" s="2"/>
      <c r="D1603" s="2"/>
      <c r="E1603" s="2"/>
      <c r="F1603" s="2"/>
      <c r="G1603" s="2"/>
      <c r="H1603" s="2"/>
    </row>
    <row r="1604" spans="1:8" x14ac:dyDescent="0.2">
      <c r="A1604" s="1"/>
      <c r="B1604" s="2"/>
      <c r="C1604" s="2"/>
      <c r="D1604" s="2"/>
      <c r="E1604" s="2"/>
      <c r="F1604" s="2"/>
      <c r="G1604" s="2"/>
      <c r="H1604" s="2"/>
    </row>
    <row r="1605" spans="1:8" x14ac:dyDescent="0.2">
      <c r="A1605" s="1"/>
      <c r="B1605" s="2"/>
      <c r="C1605" s="2"/>
      <c r="D1605" s="2"/>
      <c r="E1605" s="2"/>
      <c r="F1605" s="2"/>
      <c r="G1605" s="2"/>
      <c r="H1605" s="2"/>
    </row>
    <row r="1606" spans="1:8" x14ac:dyDescent="0.2">
      <c r="A1606" s="1"/>
      <c r="B1606" s="2"/>
      <c r="C1606" s="2"/>
      <c r="D1606" s="2"/>
      <c r="E1606" s="2"/>
      <c r="F1606" s="2"/>
      <c r="G1606" s="2"/>
      <c r="H1606" s="2"/>
    </row>
    <row r="1607" spans="1:8" x14ac:dyDescent="0.2">
      <c r="A1607" s="1"/>
      <c r="B1607" s="2"/>
      <c r="C1607" s="2"/>
      <c r="D1607" s="2"/>
      <c r="E1607" s="2"/>
      <c r="F1607" s="2"/>
      <c r="G1607" s="2"/>
      <c r="H1607" s="2"/>
    </row>
    <row r="1608" spans="1:8" x14ac:dyDescent="0.2">
      <c r="A1608" s="1"/>
      <c r="B1608" s="2"/>
      <c r="C1608" s="2"/>
      <c r="D1608" s="2"/>
      <c r="E1608" s="2"/>
      <c r="F1608" s="2"/>
      <c r="G1608" s="2"/>
      <c r="H1608" s="2"/>
    </row>
    <row r="1609" spans="1:8" x14ac:dyDescent="0.2">
      <c r="A1609" s="1"/>
      <c r="B1609" s="2"/>
      <c r="C1609" s="2"/>
      <c r="D1609" s="2"/>
      <c r="E1609" s="2"/>
      <c r="F1609" s="2"/>
      <c r="G1609" s="2"/>
      <c r="H1609" s="2"/>
    </row>
    <row r="1610" spans="1:8" x14ac:dyDescent="0.2">
      <c r="A1610" s="1"/>
      <c r="B1610" s="2"/>
      <c r="C1610" s="2"/>
      <c r="D1610" s="2"/>
      <c r="E1610" s="2"/>
      <c r="F1610" s="2"/>
      <c r="G1610" s="2"/>
      <c r="H1610" s="2"/>
    </row>
    <row r="1611" spans="1:8" x14ac:dyDescent="0.2">
      <c r="A1611" s="1"/>
      <c r="B1611" s="2"/>
      <c r="C1611" s="2"/>
      <c r="D1611" s="2"/>
      <c r="E1611" s="2"/>
      <c r="F1611" s="2"/>
      <c r="G1611" s="2"/>
      <c r="H1611" s="2"/>
    </row>
    <row r="1612" spans="1:8" x14ac:dyDescent="0.2">
      <c r="A1612" s="1"/>
      <c r="B1612" s="2"/>
      <c r="C1612" s="2"/>
      <c r="D1612" s="2"/>
      <c r="E1612" s="2"/>
      <c r="F1612" s="2"/>
      <c r="G1612" s="2"/>
      <c r="H1612" s="2"/>
    </row>
    <row r="1613" spans="1:8" x14ac:dyDescent="0.2">
      <c r="A1613" s="1"/>
      <c r="B1613" s="2"/>
      <c r="C1613" s="2"/>
      <c r="D1613" s="2"/>
      <c r="E1613" s="2"/>
      <c r="F1613" s="2"/>
      <c r="G1613" s="2"/>
      <c r="H1613" s="2"/>
    </row>
    <row r="1614" spans="1:8" x14ac:dyDescent="0.2">
      <c r="A1614" s="1"/>
      <c r="B1614" s="2"/>
      <c r="C1614" s="2"/>
      <c r="D1614" s="2"/>
      <c r="E1614" s="2"/>
      <c r="F1614" s="2"/>
      <c r="G1614" s="2"/>
      <c r="H1614" s="2"/>
    </row>
    <row r="1615" spans="1:8" x14ac:dyDescent="0.2">
      <c r="A1615" s="1"/>
      <c r="B1615" s="2"/>
      <c r="C1615" s="2"/>
      <c r="D1615" s="2"/>
      <c r="E1615" s="2"/>
      <c r="F1615" s="2"/>
      <c r="G1615" s="2"/>
      <c r="H1615" s="2"/>
    </row>
    <row r="1616" spans="1:8" x14ac:dyDescent="0.2">
      <c r="A1616" s="1"/>
      <c r="B1616" s="2"/>
      <c r="C1616" s="2"/>
      <c r="D1616" s="2"/>
      <c r="E1616" s="2"/>
      <c r="F1616" s="2"/>
      <c r="G1616" s="2"/>
      <c r="H1616" s="2"/>
    </row>
    <row r="1617" spans="1:8" x14ac:dyDescent="0.2">
      <c r="A1617" s="1"/>
      <c r="B1617" s="2"/>
      <c r="C1617" s="2"/>
      <c r="D1617" s="2"/>
      <c r="E1617" s="2"/>
      <c r="F1617" s="2"/>
      <c r="G1617" s="2"/>
      <c r="H1617" s="2"/>
    </row>
    <row r="1618" spans="1:8" x14ac:dyDescent="0.2">
      <c r="A1618" s="1"/>
      <c r="B1618" s="2"/>
      <c r="C1618" s="2"/>
      <c r="D1618" s="2"/>
      <c r="E1618" s="2"/>
      <c r="F1618" s="2"/>
      <c r="G1618" s="2"/>
      <c r="H1618" s="2"/>
    </row>
    <row r="1619" spans="1:8" x14ac:dyDescent="0.2">
      <c r="A1619" s="1"/>
      <c r="B1619" s="2"/>
      <c r="C1619" s="2"/>
      <c r="D1619" s="2"/>
      <c r="E1619" s="2"/>
      <c r="F1619" s="2"/>
      <c r="G1619" s="2"/>
      <c r="H1619" s="2"/>
    </row>
    <row r="1620" spans="1:8" x14ac:dyDescent="0.2">
      <c r="A1620" s="1"/>
      <c r="B1620" s="2"/>
      <c r="C1620" s="2"/>
      <c r="D1620" s="2"/>
      <c r="E1620" s="2"/>
      <c r="F1620" s="2"/>
      <c r="G1620" s="2"/>
      <c r="H1620" s="2"/>
    </row>
    <row r="1621" spans="1:8" x14ac:dyDescent="0.2">
      <c r="A1621" s="1"/>
      <c r="B1621" s="2"/>
      <c r="C1621" s="2"/>
      <c r="D1621" s="2"/>
      <c r="E1621" s="2"/>
      <c r="F1621" s="2"/>
      <c r="G1621" s="2"/>
      <c r="H1621" s="2"/>
    </row>
    <row r="1622" spans="1:8" x14ac:dyDescent="0.2">
      <c r="A1622" s="1"/>
      <c r="B1622" s="2"/>
      <c r="C1622" s="2"/>
      <c r="D1622" s="2"/>
      <c r="E1622" s="2"/>
      <c r="F1622" s="2"/>
      <c r="G1622" s="2"/>
      <c r="H1622" s="2"/>
    </row>
    <row r="1623" spans="1:8" x14ac:dyDescent="0.2">
      <c r="A1623" s="1"/>
      <c r="B1623" s="2"/>
      <c r="C1623" s="2"/>
      <c r="D1623" s="2"/>
      <c r="E1623" s="2"/>
      <c r="F1623" s="2"/>
      <c r="G1623" s="2"/>
      <c r="H1623" s="2"/>
    </row>
    <row r="1624" spans="1:8" x14ac:dyDescent="0.2">
      <c r="A1624" s="1"/>
      <c r="B1624" s="2"/>
      <c r="C1624" s="2"/>
      <c r="D1624" s="2"/>
      <c r="E1624" s="2"/>
      <c r="F1624" s="2"/>
      <c r="G1624" s="2"/>
      <c r="H1624" s="2"/>
    </row>
    <row r="1625" spans="1:8" x14ac:dyDescent="0.2">
      <c r="A1625" s="1"/>
      <c r="B1625" s="2"/>
      <c r="C1625" s="2"/>
      <c r="D1625" s="2"/>
      <c r="E1625" s="2"/>
      <c r="F1625" s="2"/>
      <c r="G1625" s="2"/>
      <c r="H1625" s="2"/>
    </row>
    <row r="1626" spans="1:8" x14ac:dyDescent="0.2">
      <c r="A1626" s="1"/>
      <c r="B1626" s="2"/>
      <c r="C1626" s="2"/>
      <c r="D1626" s="2"/>
      <c r="E1626" s="2"/>
      <c r="F1626" s="2"/>
      <c r="G1626" s="2"/>
      <c r="H1626" s="2"/>
    </row>
    <row r="1627" spans="1:8" x14ac:dyDescent="0.2">
      <c r="A1627" s="1"/>
      <c r="B1627" s="2"/>
      <c r="C1627" s="2"/>
      <c r="D1627" s="2"/>
      <c r="E1627" s="2"/>
      <c r="F1627" s="2"/>
      <c r="G1627" s="2"/>
      <c r="H1627" s="2"/>
    </row>
    <row r="1628" spans="1:8" x14ac:dyDescent="0.2">
      <c r="A1628" s="1"/>
      <c r="B1628" s="2"/>
      <c r="C1628" s="2"/>
      <c r="D1628" s="2"/>
      <c r="E1628" s="2"/>
      <c r="F1628" s="2"/>
      <c r="G1628" s="2"/>
      <c r="H1628" s="2"/>
    </row>
    <row r="1629" spans="1:8" x14ac:dyDescent="0.2">
      <c r="A1629" s="1"/>
      <c r="B1629" s="2"/>
      <c r="C1629" s="2"/>
      <c r="D1629" s="2"/>
      <c r="E1629" s="2"/>
      <c r="F1629" s="2"/>
      <c r="G1629" s="2"/>
      <c r="H1629" s="2"/>
    </row>
    <row r="1630" spans="1:8" x14ac:dyDescent="0.2">
      <c r="A1630" s="1"/>
      <c r="B1630" s="2"/>
      <c r="C1630" s="2"/>
      <c r="D1630" s="2"/>
      <c r="E1630" s="2"/>
      <c r="F1630" s="2"/>
      <c r="G1630" s="2"/>
      <c r="H1630" s="2"/>
    </row>
    <row r="1631" spans="1:8" x14ac:dyDescent="0.2">
      <c r="A1631" s="1"/>
      <c r="B1631" s="2"/>
      <c r="C1631" s="2"/>
      <c r="D1631" s="2"/>
      <c r="E1631" s="2"/>
      <c r="F1631" s="2"/>
      <c r="G1631" s="2"/>
      <c r="H1631" s="2"/>
    </row>
    <row r="1632" spans="1:8" x14ac:dyDescent="0.2">
      <c r="A1632" s="1"/>
      <c r="B1632" s="2"/>
      <c r="C1632" s="2"/>
      <c r="D1632" s="2"/>
      <c r="E1632" s="2"/>
      <c r="F1632" s="2"/>
      <c r="G1632" s="2"/>
      <c r="H1632" s="2"/>
    </row>
    <row r="1633" spans="1:8" x14ac:dyDescent="0.2">
      <c r="A1633" s="1"/>
      <c r="B1633" s="2"/>
      <c r="C1633" s="2"/>
      <c r="D1633" s="2"/>
      <c r="E1633" s="2"/>
      <c r="F1633" s="2"/>
      <c r="G1633" s="2"/>
      <c r="H1633" s="2"/>
    </row>
    <row r="1634" spans="1:8" x14ac:dyDescent="0.2">
      <c r="A1634" s="1"/>
      <c r="B1634" s="2"/>
      <c r="C1634" s="2"/>
      <c r="D1634" s="2"/>
      <c r="E1634" s="2"/>
      <c r="F1634" s="2"/>
      <c r="G1634" s="2"/>
      <c r="H1634" s="2"/>
    </row>
    <row r="1635" spans="1:8" x14ac:dyDescent="0.2">
      <c r="A1635" s="1"/>
      <c r="B1635" s="2"/>
      <c r="C1635" s="2"/>
      <c r="D1635" s="2"/>
      <c r="E1635" s="2"/>
      <c r="F1635" s="2"/>
      <c r="G1635" s="2"/>
      <c r="H1635" s="2"/>
    </row>
    <row r="1636" spans="1:8" x14ac:dyDescent="0.2">
      <c r="A1636" s="1"/>
      <c r="B1636" s="2"/>
      <c r="C1636" s="2"/>
      <c r="D1636" s="2"/>
      <c r="E1636" s="2"/>
      <c r="F1636" s="2"/>
      <c r="G1636" s="2"/>
      <c r="H1636" s="2"/>
    </row>
    <row r="1637" spans="1:8" x14ac:dyDescent="0.2">
      <c r="A1637" s="1"/>
      <c r="B1637" s="2"/>
      <c r="C1637" s="2"/>
      <c r="D1637" s="2"/>
      <c r="E1637" s="2"/>
      <c r="F1637" s="2"/>
      <c r="G1637" s="2"/>
      <c r="H1637" s="2"/>
    </row>
    <row r="1638" spans="1:8" x14ac:dyDescent="0.2">
      <c r="A1638" s="1"/>
      <c r="B1638" s="2"/>
      <c r="C1638" s="2"/>
      <c r="D1638" s="2"/>
      <c r="E1638" s="2"/>
      <c r="F1638" s="2"/>
      <c r="G1638" s="2"/>
      <c r="H1638" s="2"/>
    </row>
    <row r="1639" spans="1:8" x14ac:dyDescent="0.2">
      <c r="A1639" s="1"/>
      <c r="B1639" s="2"/>
      <c r="C1639" s="2"/>
      <c r="D1639" s="2"/>
      <c r="E1639" s="2"/>
      <c r="F1639" s="2"/>
      <c r="G1639" s="2"/>
      <c r="H1639" s="2"/>
    </row>
    <row r="1640" spans="1:8" x14ac:dyDescent="0.2">
      <c r="A1640" s="1"/>
      <c r="B1640" s="2"/>
      <c r="C1640" s="2"/>
      <c r="D1640" s="2"/>
      <c r="E1640" s="2"/>
      <c r="F1640" s="2"/>
      <c r="G1640" s="2"/>
      <c r="H1640" s="2"/>
    </row>
    <row r="1641" spans="1:8" x14ac:dyDescent="0.2">
      <c r="A1641" s="1"/>
      <c r="B1641" s="2"/>
      <c r="C1641" s="2"/>
      <c r="D1641" s="2"/>
      <c r="E1641" s="2"/>
      <c r="F1641" s="2"/>
      <c r="G1641" s="2"/>
      <c r="H1641" s="2"/>
    </row>
    <row r="1642" spans="1:8" x14ac:dyDescent="0.2">
      <c r="A1642" s="1"/>
      <c r="B1642" s="2"/>
      <c r="C1642" s="2"/>
      <c r="D1642" s="2"/>
      <c r="E1642" s="2"/>
      <c r="F1642" s="2"/>
      <c r="G1642" s="2"/>
      <c r="H1642" s="2"/>
    </row>
    <row r="1643" spans="1:8" x14ac:dyDescent="0.2">
      <c r="A1643" s="1"/>
      <c r="B1643" s="2"/>
      <c r="C1643" s="2"/>
      <c r="D1643" s="2"/>
      <c r="E1643" s="2"/>
      <c r="F1643" s="2"/>
      <c r="G1643" s="2"/>
      <c r="H1643" s="2"/>
    </row>
    <row r="1644" spans="1:8" x14ac:dyDescent="0.2">
      <c r="A1644" s="1"/>
      <c r="B1644" s="2"/>
      <c r="C1644" s="2"/>
      <c r="D1644" s="2"/>
      <c r="E1644" s="2"/>
      <c r="F1644" s="2"/>
      <c r="G1644" s="2"/>
      <c r="H1644" s="2"/>
    </row>
    <row r="1645" spans="1:8" x14ac:dyDescent="0.2">
      <c r="A1645" s="1"/>
      <c r="B1645" s="2"/>
      <c r="C1645" s="2"/>
      <c r="D1645" s="2"/>
      <c r="E1645" s="2"/>
      <c r="F1645" s="2"/>
      <c r="G1645" s="2"/>
      <c r="H1645" s="2"/>
    </row>
    <row r="1646" spans="1:8" x14ac:dyDescent="0.2">
      <c r="A1646" s="1"/>
      <c r="B1646" s="2"/>
      <c r="C1646" s="2"/>
      <c r="D1646" s="2"/>
      <c r="E1646" s="2"/>
      <c r="F1646" s="2"/>
      <c r="G1646" s="2"/>
      <c r="H1646" s="2"/>
    </row>
    <row r="1647" spans="1:8" x14ac:dyDescent="0.2">
      <c r="A1647" s="1"/>
      <c r="B1647" s="2"/>
      <c r="C1647" s="2"/>
      <c r="D1647" s="2"/>
      <c r="E1647" s="2"/>
      <c r="F1647" s="2"/>
      <c r="G1647" s="2"/>
      <c r="H1647" s="2"/>
    </row>
    <row r="1648" spans="1:8" x14ac:dyDescent="0.2">
      <c r="A1648" s="1"/>
      <c r="B1648" s="2"/>
      <c r="C1648" s="2"/>
      <c r="D1648" s="2"/>
      <c r="E1648" s="2"/>
      <c r="F1648" s="2"/>
      <c r="G1648" s="2"/>
      <c r="H1648" s="2"/>
    </row>
    <row r="1649" spans="1:8" x14ac:dyDescent="0.2">
      <c r="A1649" s="1"/>
      <c r="B1649" s="2"/>
      <c r="C1649" s="2"/>
      <c r="D1649" s="2"/>
      <c r="E1649" s="2"/>
      <c r="F1649" s="2"/>
      <c r="G1649" s="2"/>
      <c r="H1649" s="2"/>
    </row>
    <row r="1650" spans="1:8" x14ac:dyDescent="0.2">
      <c r="A1650" s="1"/>
      <c r="B1650" s="2"/>
      <c r="C1650" s="2"/>
      <c r="D1650" s="2"/>
      <c r="E1650" s="2"/>
      <c r="F1650" s="2"/>
      <c r="G1650" s="2"/>
      <c r="H1650" s="2"/>
    </row>
    <row r="1651" spans="1:8" x14ac:dyDescent="0.2">
      <c r="A1651" s="1"/>
      <c r="B1651" s="2"/>
      <c r="C1651" s="2"/>
      <c r="D1651" s="2"/>
      <c r="E1651" s="2"/>
      <c r="F1651" s="2"/>
      <c r="G1651" s="2"/>
      <c r="H1651" s="2"/>
    </row>
    <row r="1652" spans="1:8" x14ac:dyDescent="0.2">
      <c r="A1652" s="1"/>
      <c r="B1652" s="2"/>
      <c r="C1652" s="2"/>
      <c r="D1652" s="2"/>
      <c r="E1652" s="2"/>
      <c r="F1652" s="2"/>
      <c r="G1652" s="2"/>
      <c r="H1652" s="2"/>
    </row>
    <row r="1653" spans="1:8" x14ac:dyDescent="0.2">
      <c r="A1653" s="1"/>
      <c r="B1653" s="2"/>
      <c r="C1653" s="2"/>
      <c r="D1653" s="2"/>
      <c r="E1653" s="2"/>
      <c r="F1653" s="2"/>
      <c r="G1653" s="2"/>
      <c r="H1653" s="2"/>
    </row>
    <row r="1654" spans="1:8" x14ac:dyDescent="0.2">
      <c r="A1654" s="1"/>
      <c r="B1654" s="2"/>
      <c r="C1654" s="2"/>
      <c r="D1654" s="2"/>
      <c r="E1654" s="2"/>
      <c r="F1654" s="2"/>
      <c r="G1654" s="2"/>
      <c r="H1654" s="2"/>
    </row>
    <row r="1655" spans="1:8" x14ac:dyDescent="0.2">
      <c r="A1655" s="1"/>
      <c r="B1655" s="2"/>
      <c r="C1655" s="2"/>
      <c r="D1655" s="2"/>
      <c r="E1655" s="2"/>
      <c r="F1655" s="2"/>
      <c r="G1655" s="2"/>
      <c r="H1655" s="2"/>
    </row>
    <row r="1656" spans="1:8" x14ac:dyDescent="0.2">
      <c r="A1656" s="1"/>
      <c r="B1656" s="2"/>
      <c r="C1656" s="2"/>
      <c r="D1656" s="2"/>
      <c r="E1656" s="2"/>
      <c r="F1656" s="2"/>
      <c r="G1656" s="2"/>
      <c r="H1656" s="2"/>
    </row>
    <row r="1657" spans="1:8" x14ac:dyDescent="0.2">
      <c r="A1657" s="1"/>
      <c r="B1657" s="2"/>
      <c r="C1657" s="2"/>
      <c r="D1657" s="2"/>
      <c r="E1657" s="2"/>
      <c r="F1657" s="2"/>
      <c r="G1657" s="2"/>
      <c r="H1657" s="2"/>
    </row>
    <row r="1658" spans="1:8" x14ac:dyDescent="0.2">
      <c r="A1658" s="1"/>
      <c r="B1658" s="2"/>
      <c r="C1658" s="2"/>
      <c r="D1658" s="2"/>
      <c r="E1658" s="2"/>
      <c r="F1658" s="2"/>
      <c r="G1658" s="2"/>
      <c r="H1658" s="2"/>
    </row>
    <row r="1659" spans="1:8" x14ac:dyDescent="0.2">
      <c r="A1659" s="1"/>
      <c r="B1659" s="2"/>
      <c r="C1659" s="2"/>
      <c r="D1659" s="2"/>
      <c r="E1659" s="2"/>
      <c r="F1659" s="2"/>
      <c r="G1659" s="2"/>
      <c r="H1659" s="2"/>
    </row>
    <row r="1660" spans="1:8" x14ac:dyDescent="0.2">
      <c r="A1660" s="1"/>
      <c r="B1660" s="2"/>
      <c r="C1660" s="2"/>
      <c r="D1660" s="2"/>
      <c r="E1660" s="2"/>
      <c r="F1660" s="2"/>
      <c r="G1660" s="2"/>
      <c r="H1660" s="2"/>
    </row>
    <row r="1661" spans="1:8" x14ac:dyDescent="0.2">
      <c r="A1661" s="1"/>
      <c r="B1661" s="2"/>
      <c r="C1661" s="2"/>
      <c r="D1661" s="2"/>
      <c r="E1661" s="2"/>
      <c r="F1661" s="2"/>
      <c r="G1661" s="2"/>
      <c r="H1661" s="2"/>
    </row>
    <row r="1662" spans="1:8" x14ac:dyDescent="0.2">
      <c r="A1662" s="1"/>
      <c r="B1662" s="2"/>
      <c r="C1662" s="2"/>
      <c r="D1662" s="2"/>
      <c r="E1662" s="2"/>
      <c r="F1662" s="2"/>
      <c r="G1662" s="2"/>
      <c r="H1662" s="2"/>
    </row>
    <row r="1663" spans="1:8" x14ac:dyDescent="0.2">
      <c r="A1663" s="1"/>
      <c r="B1663" s="2"/>
      <c r="C1663" s="2"/>
      <c r="D1663" s="2"/>
      <c r="E1663" s="2"/>
      <c r="F1663" s="2"/>
      <c r="G1663" s="2"/>
      <c r="H1663" s="2"/>
    </row>
    <row r="1664" spans="1:8" x14ac:dyDescent="0.2">
      <c r="A1664" s="1"/>
      <c r="B1664" s="2"/>
      <c r="C1664" s="2"/>
      <c r="D1664" s="2"/>
      <c r="E1664" s="2"/>
      <c r="F1664" s="2"/>
      <c r="G1664" s="2"/>
      <c r="H1664" s="2"/>
    </row>
    <row r="1665" spans="1:8" x14ac:dyDescent="0.2">
      <c r="A1665" s="1"/>
      <c r="B1665" s="2"/>
      <c r="C1665" s="2"/>
      <c r="D1665" s="2"/>
      <c r="E1665" s="2"/>
      <c r="F1665" s="2"/>
      <c r="G1665" s="2"/>
      <c r="H1665" s="2"/>
    </row>
    <row r="1666" spans="1:8" x14ac:dyDescent="0.2">
      <c r="A1666" s="1"/>
      <c r="B1666" s="2"/>
      <c r="C1666" s="2"/>
      <c r="D1666" s="2"/>
      <c r="E1666" s="2"/>
      <c r="F1666" s="2"/>
      <c r="G1666" s="2"/>
      <c r="H1666" s="2"/>
    </row>
    <row r="1667" spans="1:8" x14ac:dyDescent="0.2">
      <c r="A1667" s="1"/>
      <c r="B1667" s="2"/>
      <c r="C1667" s="2"/>
      <c r="D1667" s="2"/>
      <c r="E1667" s="2"/>
      <c r="F1667" s="2"/>
      <c r="G1667" s="2"/>
      <c r="H1667" s="2"/>
    </row>
    <row r="1668" spans="1:8" x14ac:dyDescent="0.2">
      <c r="A1668" s="1"/>
      <c r="B1668" s="2"/>
      <c r="C1668" s="2"/>
      <c r="D1668" s="2"/>
      <c r="E1668" s="2"/>
      <c r="F1668" s="2"/>
      <c r="G1668" s="2"/>
      <c r="H1668" s="2"/>
    </row>
    <row r="1669" spans="1:8" x14ac:dyDescent="0.2">
      <c r="A1669" s="1"/>
      <c r="B1669" s="2"/>
      <c r="C1669" s="2"/>
      <c r="D1669" s="2"/>
      <c r="E1669" s="2"/>
      <c r="F1669" s="2"/>
      <c r="G1669" s="2"/>
      <c r="H1669" s="2"/>
    </row>
    <row r="1670" spans="1:8" x14ac:dyDescent="0.2">
      <c r="A1670" s="1"/>
      <c r="B1670" s="2"/>
      <c r="C1670" s="2"/>
      <c r="D1670" s="2"/>
      <c r="E1670" s="2"/>
      <c r="F1670" s="2"/>
      <c r="G1670" s="2"/>
      <c r="H1670" s="2"/>
    </row>
    <row r="1671" spans="1:8" x14ac:dyDescent="0.2">
      <c r="A1671" s="1"/>
      <c r="B1671" s="2"/>
      <c r="C1671" s="2"/>
      <c r="D1671" s="2"/>
      <c r="E1671" s="2"/>
      <c r="F1671" s="2"/>
      <c r="G1671" s="2"/>
      <c r="H1671" s="2"/>
    </row>
    <row r="1672" spans="1:8" x14ac:dyDescent="0.2">
      <c r="A1672" s="1"/>
      <c r="B1672" s="2"/>
      <c r="C1672" s="2"/>
      <c r="D1672" s="2"/>
      <c r="E1672" s="2"/>
      <c r="F1672" s="2"/>
      <c r="G1672" s="2"/>
      <c r="H1672" s="2"/>
    </row>
    <row r="1673" spans="1:8" x14ac:dyDescent="0.2">
      <c r="A1673" s="1"/>
      <c r="B1673" s="2"/>
      <c r="C1673" s="2"/>
      <c r="D1673" s="2"/>
      <c r="E1673" s="2"/>
      <c r="F1673" s="2"/>
      <c r="G1673" s="2"/>
      <c r="H1673" s="2"/>
    </row>
    <row r="1674" spans="1:8" x14ac:dyDescent="0.2">
      <c r="A1674" s="1"/>
      <c r="B1674" s="2"/>
      <c r="C1674" s="2"/>
      <c r="D1674" s="2"/>
      <c r="E1674" s="2"/>
      <c r="F1674" s="2"/>
      <c r="G1674" s="2"/>
      <c r="H1674" s="2"/>
    </row>
    <row r="1675" spans="1:8" x14ac:dyDescent="0.2">
      <c r="A1675" s="1"/>
      <c r="B1675" s="2"/>
      <c r="C1675" s="2"/>
      <c r="D1675" s="2"/>
      <c r="E1675" s="2"/>
      <c r="F1675" s="2"/>
      <c r="G1675" s="2"/>
      <c r="H1675" s="2"/>
    </row>
    <row r="1676" spans="1:8" x14ac:dyDescent="0.2">
      <c r="A1676" s="1"/>
      <c r="B1676" s="2"/>
      <c r="C1676" s="2"/>
      <c r="D1676" s="2"/>
      <c r="E1676" s="2"/>
      <c r="F1676" s="2"/>
      <c r="G1676" s="2"/>
      <c r="H1676" s="2"/>
    </row>
    <row r="1677" spans="1:8" x14ac:dyDescent="0.2">
      <c r="A1677" s="1"/>
      <c r="B1677" s="2"/>
      <c r="C1677" s="2"/>
      <c r="D1677" s="2"/>
      <c r="E1677" s="2"/>
      <c r="F1677" s="2"/>
      <c r="G1677" s="2"/>
      <c r="H1677" s="2"/>
    </row>
    <row r="1678" spans="1:8" x14ac:dyDescent="0.2">
      <c r="A1678" s="1"/>
      <c r="B1678" s="2"/>
      <c r="C1678" s="2"/>
      <c r="D1678" s="2"/>
      <c r="E1678" s="2"/>
      <c r="F1678" s="2"/>
      <c r="G1678" s="2"/>
      <c r="H1678" s="2"/>
    </row>
    <row r="1679" spans="1:8" x14ac:dyDescent="0.2">
      <c r="A1679" s="1"/>
      <c r="B1679" s="2"/>
      <c r="C1679" s="2"/>
      <c r="D1679" s="2"/>
      <c r="E1679" s="2"/>
      <c r="F1679" s="2"/>
      <c r="G1679" s="2"/>
      <c r="H1679" s="2"/>
    </row>
    <row r="1680" spans="1:8" x14ac:dyDescent="0.2">
      <c r="A1680" s="1"/>
      <c r="B1680" s="2"/>
      <c r="C1680" s="2"/>
      <c r="D1680" s="2"/>
      <c r="E1680" s="2"/>
      <c r="F1680" s="2"/>
      <c r="G1680" s="2"/>
      <c r="H1680" s="2"/>
    </row>
    <row r="1681" spans="1:8" x14ac:dyDescent="0.2">
      <c r="A1681" s="1"/>
      <c r="B1681" s="2"/>
      <c r="C1681" s="2"/>
      <c r="D1681" s="2"/>
      <c r="E1681" s="2"/>
      <c r="F1681" s="2"/>
      <c r="G1681" s="2"/>
      <c r="H1681" s="2"/>
    </row>
    <row r="1682" spans="1:8" x14ac:dyDescent="0.2">
      <c r="A1682" s="1"/>
      <c r="B1682" s="2"/>
      <c r="C1682" s="2"/>
      <c r="D1682" s="2"/>
      <c r="E1682" s="2"/>
      <c r="F1682" s="2"/>
      <c r="G1682" s="2"/>
      <c r="H1682" s="2"/>
    </row>
    <row r="1683" spans="1:8" x14ac:dyDescent="0.2">
      <c r="A1683" s="1"/>
      <c r="B1683" s="2"/>
      <c r="C1683" s="2"/>
      <c r="D1683" s="2"/>
      <c r="E1683" s="2"/>
      <c r="F1683" s="2"/>
      <c r="G1683" s="2"/>
      <c r="H1683" s="2"/>
    </row>
    <row r="1684" spans="1:8" x14ac:dyDescent="0.2">
      <c r="A1684" s="1"/>
      <c r="B1684" s="2"/>
      <c r="C1684" s="2"/>
      <c r="D1684" s="2"/>
      <c r="E1684" s="2"/>
      <c r="F1684" s="2"/>
      <c r="G1684" s="2"/>
      <c r="H1684" s="2"/>
    </row>
    <row r="1685" spans="1:8" x14ac:dyDescent="0.2">
      <c r="A1685" s="1"/>
      <c r="B1685" s="2"/>
      <c r="C1685" s="2"/>
      <c r="D1685" s="2"/>
      <c r="E1685" s="2"/>
      <c r="F1685" s="2"/>
      <c r="G1685" s="2"/>
      <c r="H1685" s="2"/>
    </row>
    <row r="1686" spans="1:8" x14ac:dyDescent="0.2">
      <c r="A1686" s="1"/>
      <c r="B1686" s="2"/>
      <c r="C1686" s="2"/>
      <c r="D1686" s="2"/>
      <c r="E1686" s="2"/>
      <c r="F1686" s="2"/>
      <c r="G1686" s="2"/>
      <c r="H1686" s="2"/>
    </row>
    <row r="1687" spans="1:8" x14ac:dyDescent="0.2">
      <c r="A1687" s="1"/>
      <c r="B1687" s="2"/>
      <c r="C1687" s="2"/>
      <c r="D1687" s="2"/>
      <c r="E1687" s="2"/>
      <c r="F1687" s="2"/>
      <c r="G1687" s="2"/>
      <c r="H1687" s="2"/>
    </row>
    <row r="1688" spans="1:8" x14ac:dyDescent="0.2">
      <c r="A1688" s="1"/>
      <c r="B1688" s="2"/>
      <c r="C1688" s="2"/>
      <c r="D1688" s="2"/>
      <c r="E1688" s="2"/>
      <c r="F1688" s="2"/>
      <c r="G1688" s="2"/>
      <c r="H1688" s="2"/>
    </row>
    <row r="1689" spans="1:8" x14ac:dyDescent="0.2">
      <c r="A1689" s="1"/>
      <c r="B1689" s="2"/>
      <c r="C1689" s="2"/>
      <c r="D1689" s="2"/>
      <c r="E1689" s="2"/>
      <c r="F1689" s="2"/>
      <c r="G1689" s="2"/>
      <c r="H1689" s="2"/>
    </row>
    <row r="1690" spans="1:8" x14ac:dyDescent="0.2">
      <c r="A1690" s="1"/>
      <c r="B1690" s="2"/>
      <c r="C1690" s="2"/>
      <c r="D1690" s="2"/>
      <c r="E1690" s="2"/>
      <c r="F1690" s="2"/>
      <c r="G1690" s="2"/>
      <c r="H1690" s="2"/>
    </row>
    <row r="1691" spans="1:8" x14ac:dyDescent="0.2">
      <c r="A1691" s="1"/>
      <c r="B1691" s="2"/>
      <c r="C1691" s="2"/>
      <c r="D1691" s="2"/>
      <c r="E1691" s="2"/>
      <c r="F1691" s="2"/>
      <c r="G1691" s="2"/>
      <c r="H1691" s="2"/>
    </row>
    <row r="1692" spans="1:8" x14ac:dyDescent="0.2">
      <c r="A1692" s="1"/>
      <c r="B1692" s="2"/>
      <c r="C1692" s="2"/>
      <c r="D1692" s="2"/>
      <c r="E1692" s="2"/>
      <c r="F1692" s="2"/>
      <c r="G1692" s="2"/>
      <c r="H1692" s="2"/>
    </row>
    <row r="1693" spans="1:8" x14ac:dyDescent="0.2">
      <c r="A1693" s="1"/>
      <c r="B1693" s="2"/>
      <c r="C1693" s="2"/>
      <c r="D1693" s="2"/>
      <c r="E1693" s="2"/>
      <c r="F1693" s="2"/>
      <c r="G1693" s="2"/>
      <c r="H1693" s="2"/>
    </row>
    <row r="1694" spans="1:8" x14ac:dyDescent="0.2">
      <c r="A1694" s="1"/>
      <c r="B1694" s="2"/>
      <c r="C1694" s="2"/>
      <c r="D1694" s="2"/>
      <c r="E1694" s="2"/>
      <c r="F1694" s="2"/>
      <c r="G1694" s="2"/>
      <c r="H1694" s="2"/>
    </row>
    <row r="1695" spans="1:8" x14ac:dyDescent="0.2">
      <c r="A1695" s="1"/>
      <c r="B1695" s="2"/>
      <c r="C1695" s="2"/>
      <c r="D1695" s="2"/>
      <c r="E1695" s="2"/>
      <c r="F1695" s="2"/>
      <c r="G1695" s="2"/>
      <c r="H1695" s="2"/>
    </row>
    <row r="1696" spans="1:8" x14ac:dyDescent="0.2">
      <c r="A1696" s="1"/>
      <c r="B1696" s="2"/>
      <c r="C1696" s="2"/>
      <c r="D1696" s="2"/>
      <c r="E1696" s="2"/>
      <c r="F1696" s="2"/>
      <c r="G1696" s="2"/>
      <c r="H1696" s="2"/>
    </row>
    <row r="1697" spans="1:8" x14ac:dyDescent="0.2">
      <c r="A1697" s="1"/>
      <c r="B1697" s="2"/>
      <c r="C1697" s="2"/>
      <c r="D1697" s="2"/>
      <c r="E1697" s="2"/>
      <c r="F1697" s="2"/>
      <c r="G1697" s="2"/>
      <c r="H1697" s="2"/>
    </row>
    <row r="1698" spans="1:8" x14ac:dyDescent="0.2">
      <c r="A1698" s="1"/>
      <c r="B1698" s="2"/>
      <c r="C1698" s="2"/>
      <c r="D1698" s="2"/>
      <c r="E1698" s="2"/>
      <c r="F1698" s="2"/>
      <c r="G1698" s="2"/>
      <c r="H1698" s="2"/>
    </row>
    <row r="1699" spans="1:8" x14ac:dyDescent="0.2">
      <c r="A1699" s="1"/>
      <c r="B1699" s="2"/>
      <c r="C1699" s="2"/>
      <c r="D1699" s="2"/>
      <c r="E1699" s="2"/>
      <c r="F1699" s="2"/>
      <c r="G1699" s="2"/>
      <c r="H1699" s="2"/>
    </row>
    <row r="1700" spans="1:8" x14ac:dyDescent="0.2">
      <c r="A1700" s="1"/>
      <c r="B1700" s="2"/>
      <c r="C1700" s="2"/>
      <c r="D1700" s="2"/>
      <c r="E1700" s="2"/>
      <c r="F1700" s="2"/>
      <c r="G1700" s="2"/>
      <c r="H1700" s="2"/>
    </row>
    <row r="1701" spans="1:8" x14ac:dyDescent="0.2">
      <c r="A1701" s="1"/>
      <c r="B1701" s="2"/>
      <c r="C1701" s="2"/>
      <c r="D1701" s="2"/>
      <c r="E1701" s="2"/>
      <c r="F1701" s="2"/>
      <c r="G1701" s="2"/>
      <c r="H1701" s="2"/>
    </row>
    <row r="1702" spans="1:8" x14ac:dyDescent="0.2">
      <c r="A1702" s="1"/>
      <c r="B1702" s="2"/>
      <c r="C1702" s="2"/>
      <c r="D1702" s="2"/>
      <c r="E1702" s="2"/>
      <c r="F1702" s="2"/>
      <c r="G1702" s="2"/>
      <c r="H1702" s="2"/>
    </row>
    <row r="1703" spans="1:8" x14ac:dyDescent="0.2">
      <c r="A1703" s="1"/>
      <c r="B1703" s="2"/>
      <c r="C1703" s="2"/>
      <c r="D1703" s="2"/>
      <c r="E1703" s="2"/>
      <c r="F1703" s="2"/>
      <c r="G1703" s="2"/>
      <c r="H1703" s="2"/>
    </row>
    <row r="1704" spans="1:8" x14ac:dyDescent="0.2">
      <c r="A1704" s="1"/>
      <c r="B1704" s="2"/>
      <c r="C1704" s="2"/>
      <c r="D1704" s="2"/>
      <c r="E1704" s="2"/>
      <c r="F1704" s="2"/>
      <c r="G1704" s="2"/>
      <c r="H1704" s="2"/>
    </row>
    <row r="1705" spans="1:8" x14ac:dyDescent="0.2">
      <c r="A1705" s="1"/>
      <c r="B1705" s="2"/>
      <c r="C1705" s="2"/>
      <c r="D1705" s="2"/>
      <c r="E1705" s="2"/>
      <c r="F1705" s="2"/>
      <c r="G1705" s="2"/>
      <c r="H1705" s="2"/>
    </row>
    <row r="1706" spans="1:8" x14ac:dyDescent="0.2">
      <c r="A1706" s="1"/>
      <c r="B1706" s="2"/>
      <c r="C1706" s="2"/>
      <c r="D1706" s="2"/>
      <c r="E1706" s="2"/>
      <c r="F1706" s="2"/>
      <c r="G1706" s="2"/>
      <c r="H1706" s="2"/>
    </row>
    <row r="1707" spans="1:8" x14ac:dyDescent="0.2">
      <c r="A1707" s="1"/>
      <c r="B1707" s="2"/>
      <c r="C1707" s="2"/>
      <c r="D1707" s="2"/>
      <c r="E1707" s="2"/>
      <c r="F1707" s="2"/>
      <c r="G1707" s="2"/>
      <c r="H1707" s="2"/>
    </row>
    <row r="1708" spans="1:8" x14ac:dyDescent="0.2">
      <c r="A1708" s="1"/>
      <c r="B1708" s="2"/>
      <c r="C1708" s="2"/>
      <c r="D1708" s="2"/>
      <c r="E1708" s="2"/>
      <c r="F1708" s="2"/>
      <c r="G1708" s="2"/>
      <c r="H1708" s="2"/>
    </row>
    <row r="1709" spans="1:8" x14ac:dyDescent="0.2">
      <c r="A1709" s="1"/>
      <c r="B1709" s="2"/>
      <c r="C1709" s="2"/>
      <c r="D1709" s="2"/>
      <c r="E1709" s="2"/>
      <c r="F1709" s="2"/>
      <c r="G1709" s="2"/>
      <c r="H1709" s="2"/>
    </row>
    <row r="1710" spans="1:8" x14ac:dyDescent="0.2">
      <c r="A1710" s="1"/>
      <c r="B1710" s="2"/>
      <c r="C1710" s="2"/>
      <c r="D1710" s="2"/>
      <c r="E1710" s="2"/>
      <c r="F1710" s="2"/>
      <c r="G1710" s="2"/>
      <c r="H1710" s="2"/>
    </row>
    <row r="1711" spans="1:8" x14ac:dyDescent="0.2">
      <c r="A1711" s="1"/>
      <c r="B1711" s="2"/>
      <c r="C1711" s="2"/>
      <c r="D1711" s="2"/>
      <c r="E1711" s="2"/>
      <c r="F1711" s="2"/>
      <c r="G1711" s="2"/>
      <c r="H1711" s="2"/>
    </row>
    <row r="1712" spans="1:8" x14ac:dyDescent="0.2">
      <c r="A1712" s="1"/>
      <c r="B1712" s="2"/>
      <c r="C1712" s="2"/>
      <c r="D1712" s="2"/>
      <c r="E1712" s="2"/>
      <c r="F1712" s="2"/>
      <c r="G1712" s="2"/>
      <c r="H1712" s="2"/>
    </row>
    <row r="1713" spans="1:8" x14ac:dyDescent="0.2">
      <c r="A1713" s="1"/>
      <c r="B1713" s="2"/>
      <c r="C1713" s="2"/>
      <c r="D1713" s="2"/>
      <c r="E1713" s="2"/>
      <c r="F1713" s="2"/>
      <c r="G1713" s="2"/>
      <c r="H1713" s="2"/>
    </row>
    <row r="1714" spans="1:8" x14ac:dyDescent="0.2">
      <c r="A1714" s="1"/>
      <c r="B1714" s="2"/>
      <c r="C1714" s="2"/>
      <c r="D1714" s="2"/>
      <c r="E1714" s="2"/>
      <c r="F1714" s="2"/>
      <c r="G1714" s="2"/>
      <c r="H1714" s="2"/>
    </row>
    <row r="1715" spans="1:8" x14ac:dyDescent="0.2">
      <c r="A1715" s="1"/>
      <c r="B1715" s="2"/>
      <c r="C1715" s="2"/>
      <c r="D1715" s="2"/>
      <c r="E1715" s="2"/>
      <c r="F1715" s="2"/>
      <c r="G1715" s="2"/>
      <c r="H1715" s="2"/>
    </row>
    <row r="1716" spans="1:8" x14ac:dyDescent="0.2">
      <c r="A1716" s="1"/>
      <c r="B1716" s="2"/>
      <c r="C1716" s="2"/>
      <c r="D1716" s="2"/>
      <c r="E1716" s="2"/>
      <c r="F1716" s="2"/>
      <c r="G1716" s="2"/>
      <c r="H1716" s="2"/>
    </row>
    <row r="1717" spans="1:8" x14ac:dyDescent="0.2">
      <c r="A1717" s="1"/>
      <c r="B1717" s="2"/>
      <c r="C1717" s="2"/>
      <c r="D1717" s="2"/>
      <c r="E1717" s="2"/>
      <c r="F1717" s="2"/>
      <c r="G1717" s="2"/>
      <c r="H1717" s="2"/>
    </row>
    <row r="1718" spans="1:8" x14ac:dyDescent="0.2">
      <c r="A1718" s="1"/>
      <c r="B1718" s="2"/>
      <c r="C1718" s="2"/>
      <c r="D1718" s="2"/>
      <c r="E1718" s="2"/>
      <c r="F1718" s="2"/>
      <c r="G1718" s="2"/>
      <c r="H1718" s="2"/>
    </row>
    <row r="1719" spans="1:8" x14ac:dyDescent="0.2">
      <c r="A1719" s="1"/>
      <c r="B1719" s="2"/>
      <c r="C1719" s="2"/>
      <c r="D1719" s="2"/>
      <c r="E1719" s="2"/>
      <c r="F1719" s="2"/>
      <c r="G1719" s="2"/>
      <c r="H1719" s="2"/>
    </row>
    <row r="1720" spans="1:8" x14ac:dyDescent="0.2">
      <c r="A1720" s="1"/>
      <c r="B1720" s="2"/>
      <c r="C1720" s="2"/>
      <c r="D1720" s="2"/>
      <c r="E1720" s="2"/>
      <c r="F1720" s="2"/>
      <c r="G1720" s="2"/>
      <c r="H1720" s="2"/>
    </row>
    <row r="1721" spans="1:8" x14ac:dyDescent="0.2">
      <c r="A1721" s="1"/>
      <c r="B1721" s="2"/>
      <c r="C1721" s="2"/>
      <c r="D1721" s="2"/>
      <c r="E1721" s="2"/>
      <c r="F1721" s="2"/>
      <c r="G1721" s="2"/>
      <c r="H1721" s="2"/>
    </row>
    <row r="1722" spans="1:8" x14ac:dyDescent="0.2">
      <c r="A1722" s="1"/>
      <c r="B1722" s="2"/>
      <c r="C1722" s="2"/>
      <c r="D1722" s="2"/>
      <c r="E1722" s="2"/>
      <c r="F1722" s="2"/>
      <c r="G1722" s="2"/>
      <c r="H1722" s="2"/>
    </row>
    <row r="1723" spans="1:8" x14ac:dyDescent="0.2">
      <c r="A1723" s="1"/>
      <c r="B1723" s="2"/>
      <c r="C1723" s="2"/>
      <c r="D1723" s="2"/>
      <c r="E1723" s="2"/>
      <c r="F1723" s="2"/>
      <c r="G1723" s="2"/>
      <c r="H1723" s="2"/>
    </row>
    <row r="1724" spans="1:8" x14ac:dyDescent="0.2">
      <c r="A1724" s="1"/>
      <c r="B1724" s="2"/>
      <c r="C1724" s="2"/>
      <c r="D1724" s="2"/>
      <c r="E1724" s="2"/>
      <c r="F1724" s="2"/>
      <c r="G1724" s="2"/>
      <c r="H1724" s="2"/>
    </row>
    <row r="1725" spans="1:8" x14ac:dyDescent="0.2">
      <c r="A1725" s="1"/>
      <c r="B1725" s="2"/>
      <c r="C1725" s="2"/>
      <c r="D1725" s="2"/>
      <c r="E1725" s="2"/>
      <c r="F1725" s="2"/>
      <c r="G1725" s="2"/>
      <c r="H1725" s="2"/>
    </row>
    <row r="1726" spans="1:8" x14ac:dyDescent="0.2">
      <c r="A1726" s="1"/>
      <c r="B1726" s="2"/>
      <c r="C1726" s="2"/>
      <c r="D1726" s="2"/>
      <c r="E1726" s="2"/>
      <c r="F1726" s="2"/>
      <c r="G1726" s="2"/>
      <c r="H1726" s="2"/>
    </row>
    <row r="1727" spans="1:8" x14ac:dyDescent="0.2">
      <c r="A1727" s="1"/>
      <c r="B1727" s="2"/>
      <c r="C1727" s="2"/>
      <c r="D1727" s="2"/>
      <c r="E1727" s="2"/>
      <c r="F1727" s="2"/>
      <c r="G1727" s="2"/>
      <c r="H1727" s="2"/>
    </row>
    <row r="1728" spans="1:8" x14ac:dyDescent="0.2">
      <c r="A1728" s="1"/>
      <c r="B1728" s="2"/>
      <c r="C1728" s="2"/>
      <c r="D1728" s="2"/>
      <c r="E1728" s="2"/>
      <c r="F1728" s="2"/>
      <c r="G1728" s="2"/>
      <c r="H1728" s="2"/>
    </row>
    <row r="1729" spans="1:8" x14ac:dyDescent="0.2">
      <c r="A1729" s="1"/>
      <c r="B1729" s="2"/>
      <c r="C1729" s="2"/>
      <c r="D1729" s="2"/>
      <c r="E1729" s="2"/>
      <c r="F1729" s="2"/>
      <c r="G1729" s="2"/>
      <c r="H1729" s="2"/>
    </row>
    <row r="1730" spans="1:8" x14ac:dyDescent="0.2">
      <c r="A1730" s="1"/>
      <c r="B1730" s="2"/>
      <c r="C1730" s="2"/>
      <c r="D1730" s="2"/>
      <c r="E1730" s="2"/>
      <c r="F1730" s="2"/>
      <c r="G1730" s="2"/>
      <c r="H1730" s="2"/>
    </row>
    <row r="1731" spans="1:8" x14ac:dyDescent="0.2">
      <c r="A1731" s="1"/>
      <c r="B1731" s="2"/>
      <c r="C1731" s="2"/>
      <c r="D1731" s="2"/>
      <c r="E1731" s="2"/>
      <c r="F1731" s="2"/>
      <c r="G1731" s="2"/>
      <c r="H1731" s="2"/>
    </row>
    <row r="1732" spans="1:8" x14ac:dyDescent="0.2">
      <c r="A1732" s="1"/>
      <c r="B1732" s="2"/>
      <c r="C1732" s="2"/>
      <c r="D1732" s="2"/>
      <c r="E1732" s="2"/>
      <c r="F1732" s="2"/>
      <c r="G1732" s="2"/>
      <c r="H1732" s="2"/>
    </row>
    <row r="1733" spans="1:8" x14ac:dyDescent="0.2">
      <c r="A1733" s="1"/>
      <c r="B1733" s="2"/>
      <c r="C1733" s="2"/>
      <c r="D1733" s="2"/>
      <c r="E1733" s="2"/>
      <c r="F1733" s="2"/>
      <c r="G1733" s="2"/>
      <c r="H1733" s="2"/>
    </row>
    <row r="1734" spans="1:8" x14ac:dyDescent="0.2">
      <c r="A1734" s="1"/>
      <c r="B1734" s="2"/>
      <c r="C1734" s="2"/>
      <c r="D1734" s="2"/>
      <c r="E1734" s="2"/>
      <c r="F1734" s="2"/>
      <c r="G1734" s="2"/>
      <c r="H1734" s="2"/>
    </row>
    <row r="1735" spans="1:8" x14ac:dyDescent="0.2">
      <c r="A1735" s="1"/>
      <c r="B1735" s="2"/>
      <c r="C1735" s="2"/>
      <c r="D1735" s="2"/>
      <c r="E1735" s="2"/>
      <c r="F1735" s="2"/>
      <c r="G1735" s="2"/>
      <c r="H1735" s="2"/>
    </row>
    <row r="1736" spans="1:8" x14ac:dyDescent="0.2">
      <c r="A1736" s="1"/>
      <c r="B1736" s="2"/>
      <c r="C1736" s="2"/>
      <c r="D1736" s="2"/>
      <c r="E1736" s="2"/>
      <c r="F1736" s="2"/>
      <c r="G1736" s="2"/>
      <c r="H1736" s="2"/>
    </row>
    <row r="1737" spans="1:8" x14ac:dyDescent="0.2">
      <c r="A1737" s="1"/>
      <c r="B1737" s="2"/>
      <c r="C1737" s="2"/>
      <c r="D1737" s="2"/>
      <c r="E1737" s="2"/>
      <c r="F1737" s="2"/>
      <c r="G1737" s="2"/>
      <c r="H1737" s="2"/>
    </row>
    <row r="1738" spans="1:8" x14ac:dyDescent="0.2">
      <c r="A1738" s="1"/>
      <c r="B1738" s="2"/>
      <c r="C1738" s="2"/>
      <c r="D1738" s="2"/>
      <c r="E1738" s="2"/>
      <c r="F1738" s="2"/>
      <c r="G1738" s="2"/>
      <c r="H1738" s="2"/>
    </row>
    <row r="1739" spans="1:8" x14ac:dyDescent="0.2">
      <c r="A1739" s="1"/>
      <c r="B1739" s="2"/>
      <c r="C1739" s="2"/>
      <c r="D1739" s="2"/>
      <c r="E1739" s="2"/>
      <c r="F1739" s="2"/>
      <c r="G1739" s="2"/>
      <c r="H1739" s="2"/>
    </row>
    <row r="1740" spans="1:8" x14ac:dyDescent="0.2">
      <c r="A1740" s="1"/>
      <c r="B1740" s="2"/>
      <c r="C1740" s="2"/>
      <c r="D1740" s="2"/>
      <c r="E1740" s="2"/>
      <c r="F1740" s="2"/>
      <c r="G1740" s="2"/>
      <c r="H1740" s="2"/>
    </row>
    <row r="1741" spans="1:8" x14ac:dyDescent="0.2">
      <c r="A1741" s="1"/>
      <c r="B1741" s="2"/>
      <c r="C1741" s="2"/>
      <c r="D1741" s="2"/>
      <c r="E1741" s="2"/>
      <c r="F1741" s="2"/>
      <c r="G1741" s="2"/>
      <c r="H1741" s="2"/>
    </row>
    <row r="1742" spans="1:8" x14ac:dyDescent="0.2">
      <c r="A1742" s="1"/>
      <c r="B1742" s="2"/>
      <c r="C1742" s="2"/>
      <c r="D1742" s="2"/>
      <c r="E1742" s="2"/>
      <c r="F1742" s="2"/>
      <c r="G1742" s="2"/>
      <c r="H1742" s="2"/>
    </row>
    <row r="1743" spans="1:8" x14ac:dyDescent="0.2">
      <c r="A1743" s="1"/>
      <c r="B1743" s="2"/>
      <c r="C1743" s="2"/>
      <c r="D1743" s="2"/>
      <c r="E1743" s="2"/>
      <c r="F1743" s="2"/>
      <c r="G1743" s="2"/>
      <c r="H1743" s="2"/>
    </row>
    <row r="1744" spans="1:8" x14ac:dyDescent="0.2">
      <c r="A1744" s="1"/>
      <c r="B1744" s="2"/>
      <c r="C1744" s="2"/>
      <c r="D1744" s="2"/>
      <c r="E1744" s="2"/>
      <c r="F1744" s="2"/>
      <c r="G1744" s="2"/>
      <c r="H1744" s="2"/>
    </row>
    <row r="1745" spans="1:8" x14ac:dyDescent="0.2">
      <c r="A1745" s="1"/>
      <c r="B1745" s="2"/>
      <c r="C1745" s="2"/>
      <c r="D1745" s="2"/>
      <c r="E1745" s="2"/>
      <c r="F1745" s="2"/>
      <c r="G1745" s="2"/>
      <c r="H1745" s="2"/>
    </row>
    <row r="1746" spans="1:8" x14ac:dyDescent="0.2">
      <c r="A1746" s="1"/>
      <c r="B1746" s="2"/>
      <c r="C1746" s="2"/>
      <c r="D1746" s="2"/>
      <c r="E1746" s="2"/>
      <c r="F1746" s="2"/>
      <c r="G1746" s="2"/>
      <c r="H1746" s="2"/>
    </row>
    <row r="1747" spans="1:8" x14ac:dyDescent="0.2">
      <c r="A1747" s="1"/>
      <c r="B1747" s="2"/>
      <c r="C1747" s="2"/>
      <c r="D1747" s="2"/>
      <c r="E1747" s="2"/>
      <c r="F1747" s="2"/>
      <c r="G1747" s="2"/>
      <c r="H1747" s="2"/>
    </row>
    <row r="1748" spans="1:8" x14ac:dyDescent="0.2">
      <c r="A1748" s="1"/>
      <c r="B1748" s="2"/>
      <c r="C1748" s="2"/>
      <c r="D1748" s="2"/>
      <c r="E1748" s="2"/>
      <c r="F1748" s="2"/>
      <c r="G1748" s="2"/>
      <c r="H1748" s="2"/>
    </row>
    <row r="1749" spans="1:8" x14ac:dyDescent="0.2">
      <c r="A1749" s="1"/>
      <c r="B1749" s="2"/>
      <c r="C1749" s="2"/>
      <c r="D1749" s="2"/>
      <c r="E1749" s="2"/>
      <c r="F1749" s="2"/>
      <c r="G1749" s="2"/>
      <c r="H1749" s="2"/>
    </row>
    <row r="1750" spans="1:8" x14ac:dyDescent="0.2">
      <c r="A1750" s="1"/>
      <c r="B1750" s="2"/>
      <c r="C1750" s="2"/>
      <c r="D1750" s="2"/>
      <c r="E1750" s="2"/>
      <c r="F1750" s="2"/>
      <c r="G1750" s="2"/>
      <c r="H1750" s="2"/>
    </row>
    <row r="1751" spans="1:8" x14ac:dyDescent="0.2">
      <c r="A1751" s="1"/>
      <c r="B1751" s="2"/>
      <c r="C1751" s="2"/>
      <c r="D1751" s="2"/>
      <c r="E1751" s="2"/>
      <c r="F1751" s="2"/>
      <c r="G1751" s="2"/>
      <c r="H1751" s="2"/>
    </row>
    <row r="1752" spans="1:8" x14ac:dyDescent="0.2">
      <c r="A1752" s="1"/>
      <c r="B1752" s="2"/>
      <c r="C1752" s="2"/>
      <c r="D1752" s="2"/>
      <c r="E1752" s="2"/>
      <c r="F1752" s="2"/>
      <c r="G1752" s="2"/>
      <c r="H1752" s="2"/>
    </row>
    <row r="1753" spans="1:8" x14ac:dyDescent="0.2">
      <c r="A1753" s="1"/>
      <c r="B1753" s="2"/>
      <c r="C1753" s="2"/>
      <c r="D1753" s="2"/>
      <c r="E1753" s="2"/>
      <c r="F1753" s="2"/>
      <c r="G1753" s="2"/>
      <c r="H1753" s="2"/>
    </row>
    <row r="1754" spans="1:8" x14ac:dyDescent="0.2">
      <c r="A1754" s="1"/>
      <c r="B1754" s="2"/>
      <c r="C1754" s="2"/>
      <c r="D1754" s="2"/>
      <c r="E1754" s="2"/>
      <c r="F1754" s="2"/>
      <c r="G1754" s="2"/>
      <c r="H1754" s="2"/>
    </row>
    <row r="1755" spans="1:8" x14ac:dyDescent="0.2">
      <c r="A1755" s="1"/>
      <c r="B1755" s="2"/>
      <c r="C1755" s="2"/>
      <c r="D1755" s="2"/>
      <c r="E1755" s="2"/>
      <c r="F1755" s="2"/>
      <c r="G1755" s="2"/>
      <c r="H1755" s="2"/>
    </row>
    <row r="1756" spans="1:8" x14ac:dyDescent="0.2">
      <c r="A1756" s="1"/>
      <c r="B1756" s="2"/>
      <c r="C1756" s="2"/>
      <c r="D1756" s="2"/>
      <c r="E1756" s="2"/>
      <c r="F1756" s="2"/>
      <c r="G1756" s="2"/>
      <c r="H1756" s="2"/>
    </row>
    <row r="1757" spans="1:8" x14ac:dyDescent="0.2">
      <c r="A1757" s="1"/>
      <c r="B1757" s="2"/>
      <c r="C1757" s="2"/>
      <c r="D1757" s="2"/>
      <c r="E1757" s="2"/>
      <c r="F1757" s="2"/>
      <c r="G1757" s="2"/>
      <c r="H1757" s="2"/>
    </row>
    <row r="1758" spans="1:8" x14ac:dyDescent="0.2">
      <c r="A1758" s="1"/>
      <c r="B1758" s="2"/>
      <c r="C1758" s="2"/>
      <c r="D1758" s="2"/>
      <c r="E1758" s="2"/>
      <c r="F1758" s="2"/>
      <c r="G1758" s="2"/>
      <c r="H1758" s="2"/>
    </row>
    <row r="1759" spans="1:8" x14ac:dyDescent="0.2">
      <c r="A1759" s="1"/>
      <c r="B1759" s="2"/>
      <c r="C1759" s="2"/>
      <c r="D1759" s="2"/>
      <c r="E1759" s="2"/>
      <c r="F1759" s="2"/>
      <c r="G1759" s="2"/>
      <c r="H1759" s="2"/>
    </row>
    <row r="1760" spans="1:8" x14ac:dyDescent="0.2">
      <c r="A1760" s="1"/>
      <c r="B1760" s="2"/>
      <c r="C1760" s="2"/>
      <c r="D1760" s="2"/>
      <c r="E1760" s="2"/>
      <c r="F1760" s="2"/>
      <c r="G1760" s="2"/>
      <c r="H1760" s="2"/>
    </row>
    <row r="1761" spans="1:8" x14ac:dyDescent="0.2">
      <c r="A1761" s="1"/>
      <c r="B1761" s="2"/>
      <c r="C1761" s="2"/>
      <c r="D1761" s="2"/>
      <c r="E1761" s="2"/>
      <c r="F1761" s="2"/>
      <c r="G1761" s="2"/>
      <c r="H1761" s="2"/>
    </row>
    <row r="1762" spans="1:8" x14ac:dyDescent="0.2">
      <c r="A1762" s="1"/>
      <c r="B1762" s="2"/>
      <c r="C1762" s="2"/>
      <c r="D1762" s="2"/>
      <c r="E1762" s="2"/>
      <c r="F1762" s="2"/>
      <c r="G1762" s="2"/>
      <c r="H1762" s="2"/>
    </row>
    <row r="1763" spans="1:8" x14ac:dyDescent="0.2">
      <c r="A1763" s="1"/>
      <c r="B1763" s="2"/>
      <c r="C1763" s="2"/>
      <c r="D1763" s="2"/>
      <c r="E1763" s="2"/>
      <c r="F1763" s="2"/>
      <c r="G1763" s="2"/>
      <c r="H1763" s="2"/>
    </row>
    <row r="1764" spans="1:8" x14ac:dyDescent="0.2">
      <c r="A1764" s="1"/>
      <c r="B1764" s="2"/>
      <c r="C1764" s="2"/>
      <c r="D1764" s="2"/>
      <c r="E1764" s="2"/>
      <c r="F1764" s="2"/>
      <c r="G1764" s="2"/>
      <c r="H1764" s="2"/>
    </row>
    <row r="1765" spans="1:8" x14ac:dyDescent="0.2">
      <c r="A1765" s="1"/>
      <c r="B1765" s="2"/>
      <c r="C1765" s="2"/>
      <c r="D1765" s="2"/>
      <c r="E1765" s="2"/>
      <c r="F1765" s="2"/>
      <c r="G1765" s="2"/>
      <c r="H1765" s="2"/>
    </row>
    <row r="1766" spans="1:8" x14ac:dyDescent="0.2">
      <c r="A1766" s="1"/>
      <c r="B1766" s="2"/>
      <c r="C1766" s="2"/>
      <c r="D1766" s="2"/>
      <c r="E1766" s="2"/>
      <c r="F1766" s="2"/>
      <c r="G1766" s="2"/>
      <c r="H1766" s="2"/>
    </row>
    <row r="1767" spans="1:8" x14ac:dyDescent="0.2">
      <c r="A1767" s="1"/>
      <c r="B1767" s="2"/>
      <c r="C1767" s="2"/>
      <c r="D1767" s="2"/>
      <c r="E1767" s="2"/>
      <c r="F1767" s="2"/>
      <c r="G1767" s="2"/>
      <c r="H1767" s="2"/>
    </row>
    <row r="1768" spans="1:8" x14ac:dyDescent="0.2">
      <c r="A1768" s="1"/>
      <c r="B1768" s="2"/>
      <c r="C1768" s="2"/>
      <c r="D1768" s="2"/>
      <c r="E1768" s="2"/>
      <c r="F1768" s="2"/>
      <c r="G1768" s="2"/>
      <c r="H1768" s="2"/>
    </row>
    <row r="1769" spans="1:8" x14ac:dyDescent="0.2">
      <c r="A1769" s="1"/>
      <c r="B1769" s="2"/>
      <c r="C1769" s="2"/>
      <c r="D1769" s="2"/>
      <c r="E1769" s="2"/>
      <c r="F1769" s="2"/>
      <c r="G1769" s="2"/>
      <c r="H1769" s="2"/>
    </row>
    <row r="1770" spans="1:8" x14ac:dyDescent="0.2">
      <c r="A1770" s="1"/>
      <c r="B1770" s="2"/>
      <c r="C1770" s="2"/>
      <c r="D1770" s="2"/>
      <c r="E1770" s="2"/>
      <c r="F1770" s="2"/>
      <c r="G1770" s="2"/>
      <c r="H1770" s="2"/>
    </row>
    <row r="1771" spans="1:8" x14ac:dyDescent="0.2">
      <c r="A1771" s="1"/>
      <c r="B1771" s="2"/>
      <c r="C1771" s="2"/>
      <c r="D1771" s="2"/>
      <c r="E1771" s="2"/>
      <c r="F1771" s="2"/>
      <c r="G1771" s="2"/>
      <c r="H1771" s="2"/>
    </row>
    <row r="1772" spans="1:8" x14ac:dyDescent="0.2">
      <c r="A1772" s="1"/>
      <c r="B1772" s="2"/>
      <c r="C1772" s="2"/>
      <c r="D1772" s="2"/>
      <c r="E1772" s="2"/>
      <c r="F1772" s="2"/>
      <c r="G1772" s="2"/>
      <c r="H1772" s="2"/>
    </row>
    <row r="1773" spans="1:8" x14ac:dyDescent="0.2">
      <c r="A1773" s="1"/>
      <c r="B1773" s="2"/>
      <c r="C1773" s="2"/>
      <c r="D1773" s="2"/>
      <c r="E1773" s="2"/>
      <c r="F1773" s="2"/>
      <c r="G1773" s="2"/>
      <c r="H1773" s="2"/>
    </row>
    <row r="1774" spans="1:8" x14ac:dyDescent="0.2">
      <c r="A1774" s="1"/>
      <c r="B1774" s="2"/>
      <c r="C1774" s="2"/>
      <c r="D1774" s="2"/>
      <c r="E1774" s="2"/>
      <c r="F1774" s="2"/>
      <c r="G1774" s="2"/>
      <c r="H1774" s="2"/>
    </row>
    <row r="1775" spans="1:8" x14ac:dyDescent="0.2">
      <c r="A1775" s="1"/>
      <c r="B1775" s="2"/>
      <c r="C1775" s="2"/>
      <c r="D1775" s="2"/>
      <c r="E1775" s="2"/>
      <c r="F1775" s="2"/>
      <c r="G1775" s="2"/>
      <c r="H1775" s="2"/>
    </row>
    <row r="1776" spans="1:8" x14ac:dyDescent="0.2">
      <c r="A1776" s="1"/>
      <c r="B1776" s="2"/>
      <c r="C1776" s="2"/>
      <c r="D1776" s="2"/>
      <c r="E1776" s="2"/>
      <c r="F1776" s="2"/>
      <c r="G1776" s="2"/>
      <c r="H1776" s="2"/>
    </row>
    <row r="1777" spans="1:8" x14ac:dyDescent="0.2">
      <c r="A1777" s="1"/>
      <c r="B1777" s="2"/>
      <c r="C1777" s="2"/>
      <c r="D1777" s="2"/>
      <c r="E1777" s="2"/>
      <c r="F1777" s="2"/>
      <c r="G1777" s="2"/>
      <c r="H1777" s="2"/>
    </row>
    <row r="1778" spans="1:8" x14ac:dyDescent="0.2">
      <c r="A1778" s="1"/>
      <c r="B1778" s="2"/>
      <c r="C1778" s="2"/>
      <c r="D1778" s="2"/>
      <c r="E1778" s="2"/>
      <c r="F1778" s="2"/>
      <c r="G1778" s="2"/>
      <c r="H1778" s="2"/>
    </row>
    <row r="1779" spans="1:8" x14ac:dyDescent="0.2">
      <c r="A1779" s="1"/>
      <c r="B1779" s="2"/>
      <c r="C1779" s="2"/>
      <c r="D1779" s="2"/>
      <c r="E1779" s="2"/>
      <c r="F1779" s="2"/>
      <c r="G1779" s="2"/>
      <c r="H1779" s="2"/>
    </row>
    <row r="1780" spans="1:8" x14ac:dyDescent="0.2">
      <c r="A1780" s="1"/>
      <c r="B1780" s="2"/>
      <c r="C1780" s="2"/>
      <c r="D1780" s="2"/>
      <c r="E1780" s="2"/>
      <c r="F1780" s="2"/>
      <c r="G1780" s="2"/>
      <c r="H1780" s="2"/>
    </row>
    <row r="1781" spans="1:8" x14ac:dyDescent="0.2">
      <c r="A1781" s="1"/>
      <c r="B1781" s="2"/>
      <c r="C1781" s="2"/>
      <c r="D1781" s="2"/>
      <c r="E1781" s="2"/>
      <c r="F1781" s="2"/>
      <c r="G1781" s="2"/>
      <c r="H1781" s="2"/>
    </row>
    <row r="1782" spans="1:8" x14ac:dyDescent="0.2">
      <c r="A1782" s="1"/>
      <c r="B1782" s="2"/>
      <c r="C1782" s="2"/>
      <c r="D1782" s="2"/>
      <c r="E1782" s="2"/>
      <c r="F1782" s="2"/>
      <c r="G1782" s="2"/>
      <c r="H1782" s="2"/>
    </row>
    <row r="1783" spans="1:8" x14ac:dyDescent="0.2">
      <c r="A1783" s="1"/>
      <c r="B1783" s="2"/>
      <c r="C1783" s="2"/>
      <c r="D1783" s="2"/>
      <c r="E1783" s="2"/>
      <c r="F1783" s="2"/>
      <c r="G1783" s="2"/>
      <c r="H1783" s="2"/>
    </row>
    <row r="1784" spans="1:8" x14ac:dyDescent="0.2">
      <c r="A1784" s="1"/>
      <c r="B1784" s="2"/>
      <c r="C1784" s="2"/>
      <c r="D1784" s="2"/>
      <c r="E1784" s="2"/>
      <c r="F1784" s="2"/>
      <c r="G1784" s="2"/>
      <c r="H1784" s="2"/>
    </row>
    <row r="1785" spans="1:8" x14ac:dyDescent="0.2">
      <c r="A1785" s="1"/>
      <c r="B1785" s="2"/>
      <c r="C1785" s="2"/>
      <c r="D1785" s="2"/>
      <c r="E1785" s="2"/>
      <c r="F1785" s="2"/>
      <c r="G1785" s="2"/>
      <c r="H1785" s="2"/>
    </row>
    <row r="1786" spans="1:8" x14ac:dyDescent="0.2">
      <c r="A1786" s="1"/>
      <c r="B1786" s="2"/>
      <c r="C1786" s="2"/>
      <c r="D1786" s="2"/>
      <c r="E1786" s="2"/>
      <c r="F1786" s="2"/>
      <c r="G1786" s="2"/>
      <c r="H1786" s="2"/>
    </row>
    <row r="1787" spans="1:8" x14ac:dyDescent="0.2">
      <c r="A1787" s="1"/>
      <c r="B1787" s="2"/>
      <c r="C1787" s="2"/>
      <c r="D1787" s="2"/>
      <c r="E1787" s="2"/>
      <c r="F1787" s="2"/>
      <c r="G1787" s="2"/>
      <c r="H1787" s="2"/>
    </row>
    <row r="1788" spans="1:8" x14ac:dyDescent="0.2">
      <c r="A1788" s="1"/>
      <c r="B1788" s="2"/>
      <c r="C1788" s="2"/>
      <c r="D1788" s="2"/>
      <c r="E1788" s="2"/>
      <c r="F1788" s="2"/>
      <c r="G1788" s="2"/>
      <c r="H1788" s="2"/>
    </row>
    <row r="1789" spans="1:8" x14ac:dyDescent="0.2">
      <c r="A1789" s="1"/>
      <c r="B1789" s="2"/>
      <c r="C1789" s="2"/>
      <c r="D1789" s="2"/>
      <c r="E1789" s="2"/>
      <c r="F1789" s="2"/>
      <c r="G1789" s="2"/>
      <c r="H1789" s="2"/>
    </row>
    <row r="1790" spans="1:8" x14ac:dyDescent="0.2">
      <c r="A1790" s="1"/>
      <c r="B1790" s="2"/>
      <c r="C1790" s="2"/>
      <c r="D1790" s="2"/>
      <c r="E1790" s="2"/>
      <c r="F1790" s="2"/>
      <c r="G1790" s="2"/>
      <c r="H1790" s="2"/>
    </row>
    <row r="1791" spans="1:8" x14ac:dyDescent="0.2">
      <c r="A1791" s="1"/>
      <c r="B1791" s="2"/>
      <c r="C1791" s="2"/>
      <c r="D1791" s="2"/>
      <c r="E1791" s="2"/>
      <c r="F1791" s="2"/>
      <c r="G1791" s="2"/>
      <c r="H1791" s="2"/>
    </row>
    <row r="1792" spans="1:8" x14ac:dyDescent="0.2">
      <c r="A1792" s="1"/>
      <c r="B1792" s="2"/>
      <c r="C1792" s="2"/>
      <c r="D1792" s="2"/>
      <c r="E1792" s="2"/>
      <c r="F1792" s="2"/>
      <c r="G1792" s="2"/>
      <c r="H1792" s="2"/>
    </row>
    <row r="1793" spans="1:8" x14ac:dyDescent="0.2">
      <c r="A1793" s="1"/>
      <c r="B1793" s="2"/>
      <c r="C1793" s="2"/>
      <c r="D1793" s="2"/>
      <c r="E1793" s="2"/>
      <c r="F1793" s="2"/>
      <c r="G1793" s="2"/>
      <c r="H1793" s="2"/>
    </row>
    <row r="1794" spans="1:8" x14ac:dyDescent="0.2">
      <c r="A1794" s="1"/>
      <c r="B1794" s="2"/>
      <c r="C1794" s="2"/>
      <c r="D1794" s="2"/>
      <c r="E1794" s="2"/>
      <c r="F1794" s="2"/>
      <c r="G1794" s="2"/>
      <c r="H1794" s="2"/>
    </row>
    <row r="1795" spans="1:8" x14ac:dyDescent="0.2">
      <c r="A1795" s="1"/>
      <c r="B1795" s="2"/>
      <c r="C1795" s="2"/>
      <c r="D1795" s="2"/>
      <c r="E1795" s="2"/>
      <c r="F1795" s="2"/>
      <c r="G1795" s="2"/>
      <c r="H1795" s="2"/>
    </row>
    <row r="1796" spans="1:8" x14ac:dyDescent="0.2">
      <c r="A1796" s="1"/>
      <c r="B1796" s="2"/>
      <c r="C1796" s="2"/>
      <c r="D1796" s="2"/>
      <c r="E1796" s="2"/>
      <c r="F1796" s="2"/>
      <c r="G1796" s="2"/>
      <c r="H1796" s="2"/>
    </row>
    <row r="1797" spans="1:8" x14ac:dyDescent="0.2">
      <c r="A1797" s="1"/>
      <c r="B1797" s="2"/>
      <c r="C1797" s="2"/>
      <c r="D1797" s="2"/>
      <c r="E1797" s="2"/>
      <c r="F1797" s="2"/>
      <c r="G1797" s="2"/>
      <c r="H1797" s="2"/>
    </row>
    <row r="1798" spans="1:8" x14ac:dyDescent="0.2">
      <c r="A1798" s="1"/>
      <c r="B1798" s="2"/>
      <c r="C1798" s="2"/>
      <c r="D1798" s="2"/>
      <c r="E1798" s="2"/>
      <c r="F1798" s="2"/>
      <c r="G1798" s="2"/>
      <c r="H1798" s="2"/>
    </row>
    <row r="1799" spans="1:8" x14ac:dyDescent="0.2">
      <c r="A1799" s="1"/>
      <c r="B1799" s="2"/>
      <c r="C1799" s="2"/>
      <c r="D1799" s="2"/>
      <c r="E1799" s="2"/>
      <c r="F1799" s="2"/>
      <c r="G1799" s="2"/>
      <c r="H1799" s="2"/>
    </row>
    <row r="1800" spans="1:8" x14ac:dyDescent="0.2">
      <c r="A1800" s="1"/>
      <c r="B1800" s="2"/>
      <c r="C1800" s="2"/>
      <c r="D1800" s="2"/>
      <c r="E1800" s="2"/>
      <c r="F1800" s="2"/>
      <c r="G1800" s="2"/>
      <c r="H1800" s="2"/>
    </row>
    <row r="1801" spans="1:8" x14ac:dyDescent="0.2">
      <c r="A1801" s="1"/>
      <c r="B1801" s="2"/>
      <c r="C1801" s="2"/>
      <c r="D1801" s="2"/>
      <c r="E1801" s="2"/>
      <c r="F1801" s="2"/>
      <c r="G1801" s="2"/>
      <c r="H1801" s="2"/>
    </row>
    <row r="1802" spans="1:8" x14ac:dyDescent="0.2">
      <c r="A1802" s="1"/>
      <c r="B1802" s="2"/>
      <c r="C1802" s="2"/>
      <c r="D1802" s="2"/>
      <c r="E1802" s="2"/>
      <c r="F1802" s="2"/>
      <c r="G1802" s="2"/>
      <c r="H1802" s="2"/>
    </row>
    <row r="1803" spans="1:8" x14ac:dyDescent="0.2">
      <c r="A1803" s="1"/>
      <c r="B1803" s="2"/>
      <c r="C1803" s="2"/>
      <c r="D1803" s="2"/>
      <c r="E1803" s="2"/>
      <c r="F1803" s="2"/>
      <c r="G1803" s="2"/>
      <c r="H1803" s="2"/>
    </row>
    <row r="1804" spans="1:8" x14ac:dyDescent="0.2">
      <c r="A1804" s="1"/>
      <c r="B1804" s="2"/>
      <c r="C1804" s="2"/>
      <c r="D1804" s="2"/>
      <c r="E1804" s="2"/>
      <c r="F1804" s="2"/>
      <c r="G1804" s="2"/>
      <c r="H1804" s="2"/>
    </row>
    <row r="1805" spans="1:8" x14ac:dyDescent="0.2">
      <c r="A1805" s="1"/>
      <c r="B1805" s="2"/>
      <c r="C1805" s="2"/>
      <c r="D1805" s="2"/>
      <c r="E1805" s="2"/>
      <c r="F1805" s="2"/>
      <c r="G1805" s="2"/>
      <c r="H1805" s="2"/>
    </row>
    <row r="1806" spans="1:8" x14ac:dyDescent="0.2">
      <c r="A1806" s="1"/>
      <c r="B1806" s="2"/>
      <c r="C1806" s="2"/>
      <c r="D1806" s="2"/>
      <c r="E1806" s="2"/>
      <c r="F1806" s="2"/>
      <c r="G1806" s="2"/>
      <c r="H1806" s="2"/>
    </row>
    <row r="1807" spans="1:8" x14ac:dyDescent="0.2">
      <c r="A1807" s="1"/>
      <c r="B1807" s="2"/>
      <c r="C1807" s="2"/>
      <c r="D1807" s="2"/>
      <c r="E1807" s="2"/>
      <c r="F1807" s="2"/>
      <c r="G1807" s="2"/>
      <c r="H1807" s="2"/>
    </row>
    <row r="1808" spans="1:8" x14ac:dyDescent="0.2">
      <c r="A1808" s="1"/>
      <c r="B1808" s="2"/>
      <c r="C1808" s="2"/>
      <c r="D1808" s="2"/>
      <c r="E1808" s="2"/>
      <c r="F1808" s="2"/>
      <c r="G1808" s="2"/>
      <c r="H1808" s="2"/>
    </row>
    <row r="1809" spans="1:8" x14ac:dyDescent="0.2">
      <c r="A1809" s="1"/>
      <c r="B1809" s="2"/>
      <c r="C1809" s="2"/>
      <c r="D1809" s="2"/>
      <c r="E1809" s="2"/>
      <c r="F1809" s="2"/>
      <c r="G1809" s="2"/>
      <c r="H1809" s="2"/>
    </row>
    <row r="1810" spans="1:8" x14ac:dyDescent="0.2">
      <c r="A1810" s="1"/>
      <c r="B1810" s="2"/>
      <c r="C1810" s="2"/>
      <c r="D1810" s="2"/>
      <c r="E1810" s="2"/>
      <c r="F1810" s="2"/>
      <c r="G1810" s="2"/>
      <c r="H1810" s="2"/>
    </row>
    <row r="1811" spans="1:8" x14ac:dyDescent="0.2">
      <c r="A1811" s="1"/>
      <c r="B1811" s="2"/>
      <c r="C1811" s="2"/>
      <c r="D1811" s="2"/>
      <c r="E1811" s="2"/>
      <c r="F1811" s="2"/>
      <c r="G1811" s="2"/>
      <c r="H1811" s="2"/>
    </row>
    <row r="1812" spans="1:8" x14ac:dyDescent="0.2">
      <c r="A1812" s="1"/>
      <c r="B1812" s="2"/>
      <c r="C1812" s="2"/>
      <c r="D1812" s="2"/>
      <c r="E1812" s="2"/>
      <c r="F1812" s="2"/>
      <c r="G1812" s="2"/>
      <c r="H1812" s="2"/>
    </row>
    <row r="1813" spans="1:8" x14ac:dyDescent="0.2">
      <c r="A1813" s="1"/>
      <c r="B1813" s="2"/>
      <c r="C1813" s="2"/>
      <c r="D1813" s="2"/>
      <c r="E1813" s="2"/>
      <c r="F1813" s="2"/>
      <c r="G1813" s="2"/>
      <c r="H1813" s="2"/>
    </row>
    <row r="1814" spans="1:8" x14ac:dyDescent="0.2">
      <c r="A1814" s="1"/>
      <c r="B1814" s="2"/>
      <c r="C1814" s="2"/>
      <c r="D1814" s="2"/>
      <c r="E1814" s="2"/>
      <c r="F1814" s="2"/>
      <c r="G1814" s="2"/>
      <c r="H1814" s="2"/>
    </row>
    <row r="1815" spans="1:8" x14ac:dyDescent="0.2">
      <c r="A1815" s="1"/>
      <c r="B1815" s="2"/>
      <c r="C1815" s="2"/>
      <c r="D1815" s="2"/>
      <c r="E1815" s="2"/>
      <c r="F1815" s="2"/>
      <c r="G1815" s="2"/>
      <c r="H1815" s="2"/>
    </row>
    <row r="1816" spans="1:8" x14ac:dyDescent="0.2">
      <c r="A1816" s="1"/>
      <c r="B1816" s="2"/>
      <c r="C1816" s="2"/>
      <c r="D1816" s="2"/>
      <c r="E1816" s="2"/>
      <c r="F1816" s="2"/>
      <c r="G1816" s="2"/>
      <c r="H1816" s="2"/>
    </row>
    <row r="1817" spans="1:8" x14ac:dyDescent="0.2">
      <c r="A1817" s="1"/>
      <c r="B1817" s="2"/>
      <c r="C1817" s="2"/>
      <c r="D1817" s="2"/>
      <c r="E1817" s="2"/>
      <c r="F1817" s="2"/>
      <c r="G1817" s="2"/>
      <c r="H1817" s="2"/>
    </row>
    <row r="1818" spans="1:8" x14ac:dyDescent="0.2">
      <c r="A1818" s="1"/>
      <c r="B1818" s="2"/>
      <c r="C1818" s="2"/>
      <c r="D1818" s="2"/>
      <c r="E1818" s="2"/>
      <c r="F1818" s="2"/>
      <c r="G1818" s="2"/>
      <c r="H1818" s="2"/>
    </row>
    <row r="1819" spans="1:8" x14ac:dyDescent="0.2">
      <c r="A1819" s="1"/>
      <c r="B1819" s="2"/>
      <c r="C1819" s="2"/>
      <c r="D1819" s="2"/>
      <c r="E1819" s="2"/>
      <c r="F1819" s="2"/>
      <c r="G1819" s="2"/>
      <c r="H1819" s="2"/>
    </row>
    <row r="1820" spans="1:8" x14ac:dyDescent="0.2">
      <c r="A1820" s="1"/>
      <c r="B1820" s="2"/>
      <c r="C1820" s="2"/>
      <c r="D1820" s="2"/>
      <c r="E1820" s="2"/>
      <c r="F1820" s="2"/>
      <c r="G1820" s="2"/>
      <c r="H1820" s="2"/>
    </row>
    <row r="1821" spans="1:8" x14ac:dyDescent="0.2">
      <c r="A1821" s="1"/>
      <c r="B1821" s="2"/>
      <c r="C1821" s="2"/>
      <c r="D1821" s="2"/>
      <c r="E1821" s="2"/>
      <c r="F1821" s="2"/>
      <c r="G1821" s="2"/>
      <c r="H1821" s="2"/>
    </row>
    <row r="1822" spans="1:8" x14ac:dyDescent="0.2">
      <c r="A1822" s="1"/>
      <c r="B1822" s="2"/>
      <c r="C1822" s="2"/>
      <c r="D1822" s="2"/>
      <c r="E1822" s="2"/>
      <c r="F1822" s="2"/>
      <c r="G1822" s="2"/>
      <c r="H1822" s="2"/>
    </row>
    <row r="1823" spans="1:8" x14ac:dyDescent="0.2">
      <c r="A1823" s="1"/>
      <c r="B1823" s="2"/>
      <c r="C1823" s="2"/>
      <c r="D1823" s="2"/>
      <c r="E1823" s="2"/>
      <c r="F1823" s="2"/>
      <c r="G1823" s="2"/>
      <c r="H1823" s="2"/>
    </row>
    <row r="1824" spans="1:8" x14ac:dyDescent="0.2">
      <c r="A1824" s="1"/>
      <c r="B1824" s="2"/>
      <c r="C1824" s="2"/>
      <c r="D1824" s="2"/>
      <c r="E1824" s="2"/>
      <c r="F1824" s="2"/>
      <c r="G1824" s="2"/>
      <c r="H1824" s="2"/>
    </row>
    <row r="1825" spans="1:8" x14ac:dyDescent="0.2">
      <c r="A1825" s="1"/>
      <c r="B1825" s="2"/>
      <c r="C1825" s="2"/>
      <c r="D1825" s="2"/>
      <c r="E1825" s="2"/>
      <c r="F1825" s="2"/>
      <c r="G1825" s="2"/>
      <c r="H1825" s="2"/>
    </row>
    <row r="1826" spans="1:8" x14ac:dyDescent="0.2">
      <c r="A1826" s="1"/>
      <c r="B1826" s="2"/>
      <c r="C1826" s="2"/>
      <c r="D1826" s="2"/>
      <c r="E1826" s="2"/>
      <c r="F1826" s="2"/>
      <c r="G1826" s="2"/>
      <c r="H1826" s="2"/>
    </row>
    <row r="1827" spans="1:8" x14ac:dyDescent="0.2">
      <c r="A1827" s="1"/>
      <c r="B1827" s="2"/>
      <c r="C1827" s="2"/>
      <c r="D1827" s="2"/>
      <c r="E1827" s="2"/>
      <c r="F1827" s="2"/>
      <c r="G1827" s="2"/>
      <c r="H1827" s="2"/>
    </row>
    <row r="1828" spans="1:8" x14ac:dyDescent="0.2">
      <c r="A1828" s="1"/>
      <c r="B1828" s="2"/>
      <c r="C1828" s="2"/>
      <c r="D1828" s="2"/>
      <c r="E1828" s="2"/>
      <c r="F1828" s="2"/>
      <c r="G1828" s="2"/>
      <c r="H1828" s="2"/>
    </row>
    <row r="1829" spans="1:8" x14ac:dyDescent="0.2">
      <c r="A1829" s="1"/>
      <c r="B1829" s="2"/>
      <c r="C1829" s="2"/>
      <c r="D1829" s="2"/>
      <c r="E1829" s="2"/>
      <c r="F1829" s="2"/>
      <c r="G1829" s="2"/>
      <c r="H1829" s="2"/>
    </row>
    <row r="1830" spans="1:8" x14ac:dyDescent="0.2">
      <c r="A1830" s="1"/>
      <c r="B1830" s="2"/>
      <c r="C1830" s="2"/>
      <c r="D1830" s="2"/>
      <c r="E1830" s="2"/>
      <c r="F1830" s="2"/>
      <c r="G1830" s="2"/>
      <c r="H1830" s="2"/>
    </row>
    <row r="1831" spans="1:8" x14ac:dyDescent="0.2">
      <c r="A1831" s="1"/>
      <c r="B1831" s="2"/>
      <c r="C1831" s="2"/>
      <c r="D1831" s="2"/>
      <c r="E1831" s="2"/>
      <c r="F1831" s="2"/>
      <c r="G1831" s="2"/>
      <c r="H1831" s="2"/>
    </row>
    <row r="1832" spans="1:8" x14ac:dyDescent="0.2">
      <c r="A1832" s="1"/>
      <c r="B1832" s="2"/>
      <c r="C1832" s="2"/>
      <c r="D1832" s="2"/>
      <c r="E1832" s="2"/>
      <c r="F1832" s="2"/>
      <c r="G1832" s="2"/>
      <c r="H1832" s="2"/>
    </row>
    <row r="1833" spans="1:8" x14ac:dyDescent="0.2">
      <c r="A1833" s="1"/>
      <c r="B1833" s="2"/>
      <c r="C1833" s="2"/>
      <c r="D1833" s="2"/>
      <c r="E1833" s="2"/>
      <c r="F1833" s="2"/>
      <c r="G1833" s="2"/>
      <c r="H1833" s="2"/>
    </row>
    <row r="1834" spans="1:8" x14ac:dyDescent="0.2">
      <c r="A1834" s="1"/>
      <c r="B1834" s="2"/>
      <c r="C1834" s="2"/>
      <c r="D1834" s="2"/>
      <c r="E1834" s="2"/>
      <c r="F1834" s="2"/>
      <c r="G1834" s="2"/>
      <c r="H1834" s="2"/>
    </row>
    <row r="1835" spans="1:8" x14ac:dyDescent="0.2">
      <c r="A1835" s="1"/>
      <c r="B1835" s="2"/>
      <c r="C1835" s="2"/>
      <c r="D1835" s="2"/>
      <c r="E1835" s="2"/>
      <c r="F1835" s="2"/>
      <c r="G1835" s="2"/>
      <c r="H1835" s="2"/>
    </row>
    <row r="1836" spans="1:8" x14ac:dyDescent="0.2">
      <c r="A1836" s="1"/>
      <c r="B1836" s="2"/>
      <c r="C1836" s="2"/>
      <c r="D1836" s="2"/>
      <c r="E1836" s="2"/>
      <c r="F1836" s="2"/>
      <c r="G1836" s="2"/>
      <c r="H1836" s="2"/>
    </row>
    <row r="1837" spans="1:8" x14ac:dyDescent="0.2">
      <c r="A1837" s="1"/>
      <c r="B1837" s="2"/>
      <c r="C1837" s="2"/>
      <c r="D1837" s="2"/>
      <c r="E1837" s="2"/>
      <c r="F1837" s="2"/>
      <c r="G1837" s="2"/>
      <c r="H1837" s="2"/>
    </row>
    <row r="1838" spans="1:8" x14ac:dyDescent="0.2">
      <c r="A1838" s="1"/>
      <c r="B1838" s="2"/>
      <c r="C1838" s="2"/>
      <c r="D1838" s="2"/>
      <c r="E1838" s="2"/>
      <c r="F1838" s="2"/>
      <c r="G1838" s="2"/>
      <c r="H1838" s="2"/>
    </row>
    <row r="1839" spans="1:8" x14ac:dyDescent="0.2">
      <c r="A1839" s="1"/>
      <c r="B1839" s="2"/>
      <c r="C1839" s="2"/>
      <c r="D1839" s="2"/>
      <c r="E1839" s="2"/>
      <c r="F1839" s="2"/>
      <c r="G1839" s="2"/>
      <c r="H1839" s="2"/>
    </row>
    <row r="1840" spans="1:8" x14ac:dyDescent="0.2">
      <c r="A1840" s="1"/>
      <c r="B1840" s="2"/>
      <c r="C1840" s="2"/>
      <c r="D1840" s="2"/>
      <c r="E1840" s="2"/>
      <c r="F1840" s="2"/>
      <c r="G1840" s="2"/>
      <c r="H1840" s="2"/>
    </row>
    <row r="1841" spans="1:8" x14ac:dyDescent="0.2">
      <c r="A1841" s="1"/>
      <c r="B1841" s="2"/>
      <c r="C1841" s="2"/>
      <c r="D1841" s="2"/>
      <c r="E1841" s="2"/>
      <c r="F1841" s="2"/>
      <c r="G1841" s="2"/>
      <c r="H1841" s="2"/>
    </row>
    <row r="1842" spans="1:8" x14ac:dyDescent="0.2">
      <c r="A1842" s="1"/>
      <c r="B1842" s="2"/>
      <c r="C1842" s="2"/>
      <c r="D1842" s="2"/>
      <c r="E1842" s="2"/>
      <c r="F1842" s="2"/>
      <c r="G1842" s="2"/>
      <c r="H1842" s="2"/>
    </row>
    <row r="1843" spans="1:8" x14ac:dyDescent="0.2">
      <c r="A1843" s="1"/>
      <c r="B1843" s="2"/>
      <c r="C1843" s="2"/>
      <c r="D1843" s="2"/>
      <c r="E1843" s="2"/>
      <c r="F1843" s="2"/>
      <c r="G1843" s="2"/>
      <c r="H1843" s="2"/>
    </row>
    <row r="1844" spans="1:8" x14ac:dyDescent="0.2">
      <c r="A1844" s="1"/>
      <c r="B1844" s="2"/>
      <c r="C1844" s="2"/>
      <c r="D1844" s="2"/>
      <c r="E1844" s="2"/>
      <c r="F1844" s="2"/>
      <c r="G1844" s="2"/>
      <c r="H1844" s="2"/>
    </row>
    <row r="1845" spans="1:8" x14ac:dyDescent="0.2">
      <c r="A1845" s="1"/>
      <c r="B1845" s="2"/>
      <c r="C1845" s="2"/>
      <c r="D1845" s="2"/>
      <c r="E1845" s="2"/>
      <c r="F1845" s="2"/>
      <c r="G1845" s="2"/>
      <c r="H1845" s="2"/>
    </row>
    <row r="1846" spans="1:8" x14ac:dyDescent="0.2">
      <c r="A1846" s="1"/>
      <c r="B1846" s="2"/>
      <c r="C1846" s="2"/>
      <c r="D1846" s="2"/>
      <c r="E1846" s="2"/>
      <c r="F1846" s="2"/>
      <c r="G1846" s="2"/>
      <c r="H1846" s="2"/>
    </row>
    <row r="1847" spans="1:8" x14ac:dyDescent="0.2">
      <c r="A1847" s="1"/>
      <c r="B1847" s="2"/>
      <c r="C1847" s="2"/>
      <c r="D1847" s="2"/>
      <c r="E1847" s="2"/>
      <c r="F1847" s="2"/>
      <c r="G1847" s="2"/>
      <c r="H1847" s="2"/>
    </row>
    <row r="1848" spans="1:8" x14ac:dyDescent="0.2">
      <c r="A1848" s="1"/>
      <c r="B1848" s="2"/>
      <c r="C1848" s="2"/>
      <c r="D1848" s="2"/>
      <c r="E1848" s="2"/>
      <c r="F1848" s="2"/>
      <c r="G1848" s="2"/>
      <c r="H1848" s="2"/>
    </row>
    <row r="1849" spans="1:8" x14ac:dyDescent="0.2">
      <c r="A1849" s="1"/>
      <c r="B1849" s="2"/>
      <c r="C1849" s="2"/>
      <c r="D1849" s="2"/>
      <c r="E1849" s="2"/>
      <c r="F1849" s="2"/>
      <c r="G1849" s="2"/>
      <c r="H1849" s="2"/>
    </row>
    <row r="1850" spans="1:8" x14ac:dyDescent="0.2">
      <c r="A1850" s="1"/>
      <c r="B1850" s="2"/>
      <c r="C1850" s="2"/>
      <c r="D1850" s="2"/>
      <c r="E1850" s="2"/>
      <c r="F1850" s="2"/>
      <c r="G1850" s="2"/>
      <c r="H1850" s="2"/>
    </row>
    <row r="1851" spans="1:8" x14ac:dyDescent="0.2">
      <c r="A1851" s="1"/>
      <c r="B1851" s="2"/>
      <c r="C1851" s="2"/>
      <c r="D1851" s="2"/>
      <c r="E1851" s="2"/>
      <c r="F1851" s="2"/>
      <c r="G1851" s="2"/>
      <c r="H1851" s="2"/>
    </row>
    <row r="1852" spans="1:8" x14ac:dyDescent="0.2">
      <c r="A1852" s="1"/>
      <c r="B1852" s="2"/>
      <c r="C1852" s="2"/>
      <c r="D1852" s="2"/>
      <c r="E1852" s="2"/>
      <c r="F1852" s="2"/>
      <c r="G1852" s="2"/>
      <c r="H1852" s="2"/>
    </row>
    <row r="1853" spans="1:8" x14ac:dyDescent="0.2">
      <c r="A1853" s="1"/>
      <c r="B1853" s="2"/>
      <c r="C1853" s="2"/>
      <c r="D1853" s="2"/>
      <c r="E1853" s="2"/>
      <c r="F1853" s="2"/>
      <c r="G1853" s="2"/>
      <c r="H1853" s="2"/>
    </row>
    <row r="1854" spans="1:8" x14ac:dyDescent="0.2">
      <c r="A1854" s="1"/>
      <c r="B1854" s="2"/>
      <c r="C1854" s="2"/>
      <c r="D1854" s="2"/>
      <c r="E1854" s="2"/>
      <c r="F1854" s="2"/>
      <c r="G1854" s="2"/>
      <c r="H1854" s="2"/>
    </row>
    <row r="1855" spans="1:8" x14ac:dyDescent="0.2">
      <c r="A1855" s="1"/>
      <c r="B1855" s="2"/>
      <c r="C1855" s="2"/>
      <c r="D1855" s="2"/>
      <c r="E1855" s="2"/>
      <c r="F1855" s="2"/>
      <c r="G1855" s="2"/>
      <c r="H1855" s="2"/>
    </row>
    <row r="1856" spans="1:8" x14ac:dyDescent="0.2">
      <c r="A1856" s="1"/>
      <c r="B1856" s="2"/>
      <c r="C1856" s="2"/>
      <c r="D1856" s="2"/>
      <c r="E1856" s="2"/>
      <c r="F1856" s="2"/>
      <c r="G1856" s="2"/>
      <c r="H1856" s="2"/>
    </row>
    <row r="1857" spans="1:8" x14ac:dyDescent="0.2">
      <c r="A1857" s="1"/>
      <c r="B1857" s="2"/>
      <c r="C1857" s="2"/>
      <c r="D1857" s="2"/>
      <c r="E1857" s="2"/>
      <c r="F1857" s="2"/>
      <c r="G1857" s="2"/>
      <c r="H1857" s="2"/>
    </row>
    <row r="1858" spans="1:8" x14ac:dyDescent="0.2">
      <c r="A1858" s="1"/>
      <c r="B1858" s="2"/>
      <c r="C1858" s="2"/>
      <c r="D1858" s="2"/>
      <c r="E1858" s="2"/>
      <c r="F1858" s="2"/>
      <c r="G1858" s="2"/>
      <c r="H1858" s="2"/>
    </row>
    <row r="1859" spans="1:8" x14ac:dyDescent="0.2">
      <c r="A1859" s="1"/>
      <c r="B1859" s="2"/>
      <c r="C1859" s="2"/>
      <c r="D1859" s="2"/>
      <c r="E1859" s="2"/>
      <c r="F1859" s="2"/>
      <c r="G1859" s="2"/>
      <c r="H1859" s="2"/>
    </row>
    <row r="1860" spans="1:8" x14ac:dyDescent="0.2">
      <c r="A1860" s="1"/>
      <c r="B1860" s="2"/>
      <c r="C1860" s="2"/>
      <c r="D1860" s="2"/>
      <c r="E1860" s="2"/>
      <c r="F1860" s="2"/>
      <c r="G1860" s="2"/>
      <c r="H1860" s="2"/>
    </row>
    <row r="1861" spans="1:8" x14ac:dyDescent="0.2">
      <c r="A1861" s="1"/>
      <c r="B1861" s="2"/>
      <c r="C1861" s="2"/>
      <c r="D1861" s="2"/>
      <c r="E1861" s="2"/>
      <c r="F1861" s="2"/>
      <c r="G1861" s="2"/>
      <c r="H1861" s="2"/>
    </row>
    <row r="1862" spans="1:8" x14ac:dyDescent="0.2">
      <c r="A1862" s="1"/>
      <c r="B1862" s="2"/>
      <c r="C1862" s="2"/>
      <c r="D1862" s="2"/>
      <c r="E1862" s="2"/>
      <c r="F1862" s="2"/>
      <c r="G1862" s="2"/>
      <c r="H1862" s="2"/>
    </row>
    <row r="1863" spans="1:8" x14ac:dyDescent="0.2">
      <c r="A1863" s="1"/>
      <c r="B1863" s="2"/>
      <c r="C1863" s="2"/>
      <c r="D1863" s="2"/>
      <c r="E1863" s="2"/>
      <c r="F1863" s="2"/>
      <c r="G1863" s="2"/>
      <c r="H1863" s="2"/>
    </row>
    <row r="1864" spans="1:8" x14ac:dyDescent="0.2">
      <c r="A1864" s="1"/>
      <c r="B1864" s="2"/>
      <c r="C1864" s="2"/>
      <c r="D1864" s="2"/>
      <c r="E1864" s="2"/>
      <c r="F1864" s="2"/>
      <c r="G1864" s="2"/>
      <c r="H1864" s="2"/>
    </row>
    <row r="1865" spans="1:8" x14ac:dyDescent="0.2">
      <c r="A1865" s="1"/>
      <c r="B1865" s="2"/>
      <c r="C1865" s="2"/>
      <c r="D1865" s="2"/>
      <c r="E1865" s="2"/>
      <c r="F1865" s="2"/>
      <c r="G1865" s="2"/>
      <c r="H1865" s="2"/>
    </row>
    <row r="1866" spans="1:8" x14ac:dyDescent="0.2">
      <c r="A1866" s="1"/>
      <c r="B1866" s="2"/>
      <c r="C1866" s="2"/>
      <c r="D1866" s="2"/>
      <c r="E1866" s="2"/>
      <c r="F1866" s="2"/>
      <c r="G1866" s="2"/>
      <c r="H1866" s="2"/>
    </row>
    <row r="1867" spans="1:8" x14ac:dyDescent="0.2">
      <c r="A1867" s="1"/>
      <c r="B1867" s="2"/>
      <c r="C1867" s="2"/>
      <c r="D1867" s="2"/>
      <c r="E1867" s="2"/>
      <c r="F1867" s="2"/>
      <c r="G1867" s="2"/>
      <c r="H1867" s="2"/>
    </row>
    <row r="1868" spans="1:8" x14ac:dyDescent="0.2">
      <c r="A1868" s="1"/>
      <c r="B1868" s="2"/>
      <c r="C1868" s="2"/>
      <c r="D1868" s="2"/>
      <c r="E1868" s="2"/>
      <c r="F1868" s="2"/>
      <c r="G1868" s="2"/>
      <c r="H1868" s="2"/>
    </row>
    <row r="1869" spans="1:8" x14ac:dyDescent="0.2">
      <c r="A1869" s="1"/>
      <c r="B1869" s="2"/>
      <c r="C1869" s="2"/>
      <c r="D1869" s="2"/>
      <c r="E1869" s="2"/>
      <c r="F1869" s="2"/>
      <c r="G1869" s="2"/>
      <c r="H1869" s="2"/>
    </row>
    <row r="1870" spans="1:8" x14ac:dyDescent="0.2">
      <c r="A1870" s="1"/>
      <c r="B1870" s="2"/>
      <c r="C1870" s="2"/>
      <c r="D1870" s="2"/>
      <c r="E1870" s="2"/>
      <c r="F1870" s="2"/>
      <c r="G1870" s="2"/>
      <c r="H1870" s="2"/>
    </row>
    <row r="1871" spans="1:8" x14ac:dyDescent="0.2">
      <c r="A1871" s="1"/>
      <c r="B1871" s="2"/>
      <c r="C1871" s="2"/>
      <c r="D1871" s="2"/>
      <c r="E1871" s="2"/>
      <c r="F1871" s="2"/>
      <c r="G1871" s="2"/>
      <c r="H1871" s="2"/>
    </row>
    <row r="1872" spans="1:8" x14ac:dyDescent="0.2">
      <c r="A1872" s="1"/>
      <c r="B1872" s="2"/>
      <c r="C1872" s="2"/>
      <c r="D1872" s="2"/>
      <c r="E1872" s="2"/>
      <c r="F1872" s="2"/>
      <c r="G1872" s="2"/>
      <c r="H1872" s="2"/>
    </row>
    <row r="1873" spans="1:8" x14ac:dyDescent="0.2">
      <c r="A1873" s="1"/>
      <c r="B1873" s="2"/>
      <c r="C1873" s="2"/>
      <c r="D1873" s="2"/>
      <c r="E1873" s="2"/>
      <c r="F1873" s="2"/>
      <c r="G1873" s="2"/>
      <c r="H1873" s="2"/>
    </row>
    <row r="1874" spans="1:8" x14ac:dyDescent="0.2">
      <c r="A1874" s="1"/>
      <c r="B1874" s="2"/>
      <c r="C1874" s="2"/>
      <c r="D1874" s="2"/>
      <c r="E1874" s="2"/>
      <c r="F1874" s="2"/>
      <c r="G1874" s="2"/>
      <c r="H1874" s="2"/>
    </row>
    <row r="1875" spans="1:8" x14ac:dyDescent="0.2">
      <c r="A1875" s="1"/>
      <c r="B1875" s="2"/>
      <c r="C1875" s="2"/>
      <c r="D1875" s="2"/>
      <c r="E1875" s="2"/>
      <c r="F1875" s="2"/>
      <c r="G1875" s="2"/>
      <c r="H1875" s="2"/>
    </row>
    <row r="1876" spans="1:8" x14ac:dyDescent="0.2">
      <c r="A1876" s="1"/>
      <c r="B1876" s="2"/>
      <c r="C1876" s="2"/>
      <c r="D1876" s="2"/>
      <c r="E1876" s="2"/>
      <c r="F1876" s="2"/>
      <c r="G1876" s="2"/>
      <c r="H1876" s="2"/>
    </row>
    <row r="1877" spans="1:8" x14ac:dyDescent="0.2">
      <c r="A1877" s="1"/>
      <c r="B1877" s="2"/>
      <c r="C1877" s="2"/>
      <c r="D1877" s="2"/>
      <c r="E1877" s="2"/>
      <c r="F1877" s="2"/>
      <c r="G1877" s="2"/>
      <c r="H1877" s="2"/>
    </row>
    <row r="1878" spans="1:8" x14ac:dyDescent="0.2">
      <c r="A1878" s="1"/>
      <c r="B1878" s="2"/>
      <c r="C1878" s="2"/>
      <c r="D1878" s="2"/>
      <c r="E1878" s="2"/>
      <c r="F1878" s="2"/>
      <c r="G1878" s="2"/>
      <c r="H1878" s="2"/>
    </row>
    <row r="1879" spans="1:8" x14ac:dyDescent="0.2">
      <c r="A1879" s="1"/>
      <c r="B1879" s="2"/>
      <c r="C1879" s="2"/>
      <c r="D1879" s="2"/>
      <c r="E1879" s="2"/>
      <c r="F1879" s="2"/>
      <c r="G1879" s="2"/>
      <c r="H1879" s="2"/>
    </row>
    <row r="1880" spans="1:8" x14ac:dyDescent="0.2">
      <c r="A1880" s="1"/>
      <c r="B1880" s="2"/>
      <c r="C1880" s="2"/>
      <c r="D1880" s="2"/>
      <c r="E1880" s="2"/>
      <c r="F1880" s="2"/>
      <c r="G1880" s="2"/>
      <c r="H1880" s="2"/>
    </row>
    <row r="1881" spans="1:8" x14ac:dyDescent="0.2">
      <c r="A1881" s="1"/>
      <c r="B1881" s="2"/>
      <c r="C1881" s="2"/>
      <c r="D1881" s="2"/>
      <c r="E1881" s="2"/>
      <c r="F1881" s="2"/>
      <c r="G1881" s="2"/>
      <c r="H1881" s="2"/>
    </row>
    <row r="1882" spans="1:8" x14ac:dyDescent="0.2">
      <c r="A1882" s="1"/>
      <c r="B1882" s="2"/>
      <c r="C1882" s="2"/>
      <c r="D1882" s="2"/>
      <c r="E1882" s="2"/>
      <c r="F1882" s="2"/>
      <c r="G1882" s="2"/>
      <c r="H1882" s="2"/>
    </row>
    <row r="1883" spans="1:8" x14ac:dyDescent="0.2">
      <c r="A1883" s="1"/>
      <c r="B1883" s="2"/>
      <c r="C1883" s="2"/>
      <c r="D1883" s="2"/>
      <c r="E1883" s="2"/>
      <c r="F1883" s="2"/>
      <c r="G1883" s="2"/>
      <c r="H1883" s="2"/>
    </row>
    <row r="1884" spans="1:8" x14ac:dyDescent="0.2">
      <c r="A1884" s="1"/>
      <c r="B1884" s="2"/>
      <c r="C1884" s="2"/>
      <c r="D1884" s="2"/>
      <c r="E1884" s="2"/>
      <c r="F1884" s="2"/>
      <c r="G1884" s="2"/>
      <c r="H1884" s="2"/>
    </row>
    <row r="1885" spans="1:8" x14ac:dyDescent="0.2">
      <c r="A1885" s="1"/>
      <c r="B1885" s="2"/>
      <c r="C1885" s="2"/>
      <c r="D1885" s="2"/>
      <c r="E1885" s="2"/>
      <c r="F1885" s="2"/>
      <c r="G1885" s="2"/>
      <c r="H1885" s="2"/>
    </row>
    <row r="1886" spans="1:8" x14ac:dyDescent="0.2">
      <c r="A1886" s="1"/>
      <c r="B1886" s="2"/>
      <c r="C1886" s="2"/>
      <c r="D1886" s="2"/>
      <c r="E1886" s="2"/>
      <c r="F1886" s="2"/>
      <c r="G1886" s="2"/>
      <c r="H1886" s="2"/>
    </row>
    <row r="1887" spans="1:8" x14ac:dyDescent="0.2">
      <c r="A1887" s="1"/>
      <c r="B1887" s="2"/>
      <c r="C1887" s="2"/>
      <c r="D1887" s="2"/>
      <c r="E1887" s="2"/>
      <c r="F1887" s="2"/>
      <c r="G1887" s="2"/>
      <c r="H1887" s="2"/>
    </row>
    <row r="1888" spans="1:8" x14ac:dyDescent="0.2">
      <c r="A1888" s="1"/>
      <c r="B1888" s="2"/>
      <c r="C1888" s="2"/>
      <c r="D1888" s="2"/>
      <c r="E1888" s="2"/>
      <c r="F1888" s="2"/>
      <c r="G1888" s="2"/>
      <c r="H1888" s="2"/>
    </row>
    <row r="1889" spans="1:8" x14ac:dyDescent="0.2">
      <c r="A1889" s="1"/>
      <c r="B1889" s="2"/>
      <c r="C1889" s="2"/>
      <c r="D1889" s="2"/>
      <c r="E1889" s="2"/>
      <c r="F1889" s="2"/>
      <c r="G1889" s="2"/>
      <c r="H1889" s="2"/>
    </row>
    <row r="1890" spans="1:8" x14ac:dyDescent="0.2">
      <c r="A1890" s="1"/>
      <c r="B1890" s="2"/>
      <c r="C1890" s="2"/>
      <c r="D1890" s="2"/>
      <c r="E1890" s="2"/>
      <c r="F1890" s="2"/>
      <c r="G1890" s="2"/>
      <c r="H1890" s="2"/>
    </row>
    <row r="1891" spans="1:8" x14ac:dyDescent="0.2">
      <c r="A1891" s="1"/>
      <c r="B1891" s="2"/>
      <c r="C1891" s="2"/>
      <c r="D1891" s="2"/>
      <c r="E1891" s="2"/>
      <c r="F1891" s="2"/>
      <c r="G1891" s="2"/>
      <c r="H1891" s="2"/>
    </row>
    <row r="1892" spans="1:8" x14ac:dyDescent="0.2">
      <c r="A1892" s="1"/>
      <c r="B1892" s="2"/>
      <c r="C1892" s="2"/>
      <c r="D1892" s="2"/>
      <c r="E1892" s="2"/>
      <c r="F1892" s="2"/>
      <c r="G1892" s="2"/>
      <c r="H1892" s="2"/>
    </row>
    <row r="1893" spans="1:8" x14ac:dyDescent="0.2">
      <c r="A1893" s="1"/>
      <c r="B1893" s="2"/>
      <c r="C1893" s="2"/>
      <c r="D1893" s="2"/>
      <c r="E1893" s="2"/>
      <c r="F1893" s="2"/>
      <c r="G1893" s="2"/>
      <c r="H1893" s="2"/>
    </row>
    <row r="1894" spans="1:8" x14ac:dyDescent="0.2">
      <c r="A1894" s="1"/>
      <c r="B1894" s="2"/>
      <c r="C1894" s="2"/>
      <c r="D1894" s="2"/>
      <c r="E1894" s="2"/>
      <c r="F1894" s="2"/>
      <c r="G1894" s="2"/>
      <c r="H1894" s="2"/>
    </row>
    <row r="1895" spans="1:8" x14ac:dyDescent="0.2">
      <c r="A1895" s="1"/>
      <c r="B1895" s="2"/>
      <c r="C1895" s="2"/>
      <c r="D1895" s="2"/>
      <c r="E1895" s="2"/>
      <c r="F1895" s="2"/>
      <c r="G1895" s="2"/>
      <c r="H1895" s="2"/>
    </row>
    <row r="1896" spans="1:8" x14ac:dyDescent="0.2">
      <c r="A1896" s="1"/>
      <c r="B1896" s="2"/>
      <c r="C1896" s="2"/>
      <c r="D1896" s="2"/>
      <c r="E1896" s="2"/>
      <c r="F1896" s="2"/>
      <c r="G1896" s="2"/>
      <c r="H1896" s="2"/>
    </row>
    <row r="1897" spans="1:8" x14ac:dyDescent="0.2">
      <c r="A1897" s="1"/>
      <c r="B1897" s="2"/>
      <c r="C1897" s="2"/>
      <c r="D1897" s="2"/>
      <c r="E1897" s="2"/>
      <c r="F1897" s="2"/>
      <c r="G1897" s="2"/>
      <c r="H1897" s="2"/>
    </row>
    <row r="1898" spans="1:8" x14ac:dyDescent="0.2">
      <c r="A1898" s="1"/>
      <c r="B1898" s="2"/>
      <c r="C1898" s="2"/>
      <c r="D1898" s="2"/>
      <c r="E1898" s="2"/>
      <c r="F1898" s="2"/>
      <c r="G1898" s="2"/>
      <c r="H1898" s="2"/>
    </row>
    <row r="1899" spans="1:8" x14ac:dyDescent="0.2">
      <c r="A1899" s="1"/>
      <c r="B1899" s="2"/>
      <c r="C1899" s="2"/>
      <c r="D1899" s="2"/>
      <c r="E1899" s="2"/>
      <c r="F1899" s="2"/>
      <c r="G1899" s="2"/>
      <c r="H1899" s="2"/>
    </row>
    <row r="1900" spans="1:8" x14ac:dyDescent="0.2">
      <c r="A1900" s="1"/>
      <c r="B1900" s="2"/>
      <c r="C1900" s="2"/>
      <c r="D1900" s="2"/>
      <c r="E1900" s="2"/>
      <c r="F1900" s="2"/>
      <c r="G1900" s="2"/>
      <c r="H1900" s="2"/>
    </row>
    <row r="1901" spans="1:8" x14ac:dyDescent="0.2">
      <c r="A1901" s="1"/>
      <c r="B1901" s="2"/>
      <c r="C1901" s="2"/>
      <c r="D1901" s="2"/>
      <c r="E1901" s="2"/>
      <c r="F1901" s="2"/>
      <c r="G1901" s="2"/>
      <c r="H1901" s="2"/>
    </row>
    <row r="1902" spans="1:8" x14ac:dyDescent="0.2">
      <c r="A1902" s="1"/>
      <c r="B1902" s="2"/>
      <c r="C1902" s="2"/>
      <c r="D1902" s="2"/>
      <c r="E1902" s="2"/>
      <c r="F1902" s="2"/>
      <c r="G1902" s="2"/>
      <c r="H1902" s="2"/>
    </row>
    <row r="1903" spans="1:8" x14ac:dyDescent="0.2">
      <c r="A1903" s="1"/>
      <c r="B1903" s="2"/>
      <c r="C1903" s="2"/>
      <c r="D1903" s="2"/>
      <c r="E1903" s="2"/>
      <c r="F1903" s="2"/>
      <c r="G1903" s="2"/>
      <c r="H1903" s="2"/>
    </row>
    <row r="1904" spans="1:8" x14ac:dyDescent="0.2">
      <c r="A1904" s="1"/>
      <c r="B1904" s="2"/>
      <c r="C1904" s="2"/>
      <c r="D1904" s="2"/>
      <c r="E1904" s="2"/>
      <c r="F1904" s="2"/>
      <c r="G1904" s="2"/>
      <c r="H1904" s="2"/>
    </row>
    <row r="1905" spans="1:8" x14ac:dyDescent="0.2">
      <c r="A1905" s="1"/>
      <c r="B1905" s="2"/>
      <c r="C1905" s="2"/>
      <c r="D1905" s="2"/>
      <c r="E1905" s="2"/>
      <c r="F1905" s="2"/>
      <c r="G1905" s="2"/>
      <c r="H1905" s="2"/>
    </row>
    <row r="1906" spans="1:8" x14ac:dyDescent="0.2">
      <c r="A1906" s="1"/>
      <c r="B1906" s="2"/>
      <c r="C1906" s="2"/>
      <c r="D1906" s="2"/>
      <c r="E1906" s="2"/>
      <c r="F1906" s="2"/>
      <c r="G1906" s="2"/>
      <c r="H1906" s="2"/>
    </row>
    <row r="1907" spans="1:8" x14ac:dyDescent="0.2">
      <c r="A1907" s="1"/>
      <c r="B1907" s="2"/>
      <c r="C1907" s="2"/>
      <c r="D1907" s="2"/>
      <c r="E1907" s="2"/>
      <c r="F1907" s="2"/>
      <c r="G1907" s="2"/>
      <c r="H1907" s="2"/>
    </row>
    <row r="1908" spans="1:8" x14ac:dyDescent="0.2">
      <c r="A1908" s="1"/>
      <c r="B1908" s="2"/>
      <c r="C1908" s="2"/>
      <c r="D1908" s="2"/>
      <c r="E1908" s="2"/>
      <c r="F1908" s="2"/>
      <c r="G1908" s="2"/>
      <c r="H1908" s="2"/>
    </row>
    <row r="1909" spans="1:8" x14ac:dyDescent="0.2">
      <c r="A1909" s="1"/>
      <c r="B1909" s="2"/>
      <c r="C1909" s="2"/>
      <c r="D1909" s="2"/>
      <c r="E1909" s="2"/>
      <c r="F1909" s="2"/>
      <c r="G1909" s="2"/>
      <c r="H1909" s="2"/>
    </row>
    <row r="1910" spans="1:8" x14ac:dyDescent="0.2">
      <c r="A1910" s="1"/>
      <c r="B1910" s="2"/>
      <c r="C1910" s="2"/>
      <c r="D1910" s="2"/>
      <c r="E1910" s="2"/>
      <c r="F1910" s="2"/>
      <c r="G1910" s="2"/>
      <c r="H1910" s="2"/>
    </row>
    <row r="1911" spans="1:8" x14ac:dyDescent="0.2">
      <c r="A1911" s="1"/>
      <c r="B1911" s="2"/>
      <c r="C1911" s="2"/>
      <c r="D1911" s="2"/>
      <c r="E1911" s="2"/>
      <c r="F1911" s="2"/>
      <c r="G1911" s="2"/>
      <c r="H1911" s="2"/>
    </row>
    <row r="1912" spans="1:8" x14ac:dyDescent="0.2">
      <c r="A1912" s="1"/>
      <c r="B1912" s="2"/>
      <c r="C1912" s="2"/>
      <c r="D1912" s="2"/>
      <c r="E1912" s="2"/>
      <c r="F1912" s="2"/>
      <c r="G1912" s="2"/>
      <c r="H1912" s="2"/>
    </row>
    <row r="1913" spans="1:8" x14ac:dyDescent="0.2">
      <c r="A1913" s="1"/>
      <c r="B1913" s="2"/>
      <c r="C1913" s="2"/>
      <c r="D1913" s="2"/>
      <c r="E1913" s="2"/>
      <c r="F1913" s="2"/>
      <c r="G1913" s="2"/>
      <c r="H1913" s="2"/>
    </row>
    <row r="1914" spans="1:8" x14ac:dyDescent="0.2">
      <c r="A1914" s="1"/>
      <c r="B1914" s="2"/>
      <c r="C1914" s="2"/>
      <c r="D1914" s="2"/>
      <c r="E1914" s="2"/>
      <c r="F1914" s="2"/>
      <c r="G1914" s="2"/>
      <c r="H1914" s="2"/>
    </row>
    <row r="1915" spans="1:8" x14ac:dyDescent="0.2">
      <c r="A1915" s="1"/>
      <c r="B1915" s="2"/>
      <c r="C1915" s="2"/>
      <c r="D1915" s="2"/>
      <c r="E1915" s="2"/>
      <c r="F1915" s="2"/>
      <c r="G1915" s="2"/>
      <c r="H1915" s="2"/>
    </row>
    <row r="1916" spans="1:8" x14ac:dyDescent="0.2">
      <c r="A1916" s="1"/>
      <c r="B1916" s="2"/>
      <c r="C1916" s="2"/>
      <c r="D1916" s="2"/>
      <c r="E1916" s="2"/>
      <c r="F1916" s="2"/>
      <c r="G1916" s="2"/>
      <c r="H1916" s="2"/>
    </row>
    <row r="1917" spans="1:8" x14ac:dyDescent="0.2">
      <c r="A1917" s="1"/>
      <c r="B1917" s="2"/>
      <c r="C1917" s="2"/>
      <c r="D1917" s="2"/>
      <c r="E1917" s="2"/>
      <c r="F1917" s="2"/>
      <c r="G1917" s="2"/>
      <c r="H1917" s="2"/>
    </row>
    <row r="1918" spans="1:8" x14ac:dyDescent="0.2">
      <c r="A1918" s="1"/>
      <c r="B1918" s="2"/>
      <c r="C1918" s="2"/>
      <c r="D1918" s="2"/>
      <c r="E1918" s="2"/>
      <c r="F1918" s="2"/>
      <c r="G1918" s="2"/>
      <c r="H1918" s="2"/>
    </row>
    <row r="1919" spans="1:8" x14ac:dyDescent="0.2">
      <c r="A1919" s="1"/>
      <c r="B1919" s="2"/>
      <c r="C1919" s="2"/>
      <c r="D1919" s="2"/>
      <c r="E1919" s="2"/>
      <c r="F1919" s="2"/>
      <c r="G1919" s="2"/>
      <c r="H1919" s="2"/>
    </row>
    <row r="1920" spans="1:8" x14ac:dyDescent="0.2">
      <c r="A1920" s="1"/>
      <c r="B1920" s="2"/>
      <c r="C1920" s="2"/>
      <c r="D1920" s="2"/>
      <c r="E1920" s="2"/>
      <c r="F1920" s="2"/>
      <c r="G1920" s="2"/>
      <c r="H1920" s="2"/>
    </row>
    <row r="1921" spans="1:8" x14ac:dyDescent="0.2">
      <c r="A1921" s="1"/>
      <c r="B1921" s="2"/>
      <c r="C1921" s="2"/>
      <c r="D1921" s="2"/>
      <c r="E1921" s="2"/>
      <c r="F1921" s="2"/>
      <c r="G1921" s="2"/>
      <c r="H1921" s="2"/>
    </row>
    <row r="1922" spans="1:8" x14ac:dyDescent="0.2">
      <c r="A1922" s="1"/>
      <c r="B1922" s="2"/>
      <c r="C1922" s="2"/>
      <c r="D1922" s="2"/>
      <c r="E1922" s="2"/>
      <c r="F1922" s="2"/>
      <c r="G1922" s="2"/>
      <c r="H1922" s="2"/>
    </row>
    <row r="1923" spans="1:8" x14ac:dyDescent="0.2">
      <c r="A1923" s="1"/>
      <c r="B1923" s="2"/>
      <c r="C1923" s="2"/>
      <c r="D1923" s="2"/>
      <c r="E1923" s="2"/>
      <c r="F1923" s="2"/>
      <c r="G1923" s="2"/>
      <c r="H1923" s="2"/>
    </row>
    <row r="1924" spans="1:8" x14ac:dyDescent="0.2">
      <c r="A1924" s="1"/>
      <c r="B1924" s="2"/>
      <c r="C1924" s="2"/>
      <c r="D1924" s="2"/>
      <c r="E1924" s="2"/>
      <c r="F1924" s="2"/>
      <c r="G1924" s="2"/>
      <c r="H1924" s="2"/>
    </row>
    <row r="1925" spans="1:8" x14ac:dyDescent="0.2">
      <c r="A1925" s="1"/>
      <c r="B1925" s="2"/>
      <c r="C1925" s="2"/>
      <c r="D1925" s="2"/>
      <c r="E1925" s="2"/>
      <c r="F1925" s="2"/>
      <c r="G1925" s="2"/>
      <c r="H1925" s="2"/>
    </row>
    <row r="1926" spans="1:8" x14ac:dyDescent="0.2">
      <c r="A1926" s="1"/>
      <c r="B1926" s="2"/>
      <c r="C1926" s="2"/>
      <c r="D1926" s="2"/>
      <c r="E1926" s="2"/>
      <c r="F1926" s="2"/>
      <c r="G1926" s="2"/>
      <c r="H1926" s="2"/>
    </row>
    <row r="1927" spans="1:8" x14ac:dyDescent="0.2">
      <c r="A1927" s="1"/>
      <c r="B1927" s="2"/>
      <c r="C1927" s="2"/>
      <c r="D1927" s="2"/>
      <c r="E1927" s="2"/>
      <c r="F1927" s="2"/>
      <c r="G1927" s="2"/>
      <c r="H1927" s="2"/>
    </row>
    <row r="1928" spans="1:8" x14ac:dyDescent="0.2">
      <c r="A1928" s="1"/>
      <c r="B1928" s="2"/>
      <c r="C1928" s="2"/>
      <c r="D1928" s="2"/>
      <c r="E1928" s="2"/>
      <c r="F1928" s="2"/>
      <c r="G1928" s="2"/>
      <c r="H1928" s="2"/>
    </row>
    <row r="1929" spans="1:8" x14ac:dyDescent="0.2">
      <c r="A1929" s="1"/>
      <c r="B1929" s="2"/>
      <c r="C1929" s="2"/>
      <c r="D1929" s="2"/>
      <c r="E1929" s="2"/>
      <c r="F1929" s="2"/>
      <c r="G1929" s="2"/>
      <c r="H1929" s="2"/>
    </row>
    <row r="1930" spans="1:8" x14ac:dyDescent="0.2">
      <c r="A1930" s="1"/>
      <c r="B1930" s="2"/>
      <c r="C1930" s="2"/>
      <c r="D1930" s="2"/>
      <c r="E1930" s="2"/>
      <c r="F1930" s="2"/>
      <c r="G1930" s="2"/>
      <c r="H1930" s="2"/>
    </row>
    <row r="1931" spans="1:8" x14ac:dyDescent="0.2">
      <c r="A1931" s="1"/>
      <c r="B1931" s="2"/>
      <c r="C1931" s="2"/>
      <c r="D1931" s="2"/>
      <c r="E1931" s="2"/>
      <c r="F1931" s="2"/>
      <c r="G1931" s="2"/>
      <c r="H1931" s="2"/>
    </row>
    <row r="1932" spans="1:8" x14ac:dyDescent="0.2">
      <c r="A1932" s="1"/>
      <c r="B1932" s="2"/>
      <c r="C1932" s="2"/>
      <c r="D1932" s="2"/>
      <c r="E1932" s="2"/>
      <c r="F1932" s="2"/>
      <c r="G1932" s="2"/>
      <c r="H1932" s="2"/>
    </row>
    <row r="1933" spans="1:8" x14ac:dyDescent="0.2">
      <c r="A1933" s="1"/>
      <c r="B1933" s="2"/>
      <c r="C1933" s="2"/>
      <c r="D1933" s="2"/>
      <c r="E1933" s="2"/>
      <c r="F1933" s="2"/>
      <c r="G1933" s="2"/>
      <c r="H1933" s="2"/>
    </row>
    <row r="1934" spans="1:8" x14ac:dyDescent="0.2">
      <c r="A1934" s="1"/>
      <c r="B1934" s="2"/>
      <c r="C1934" s="2"/>
      <c r="D1934" s="2"/>
      <c r="E1934" s="2"/>
      <c r="F1934" s="2"/>
      <c r="G1934" s="2"/>
      <c r="H1934" s="2"/>
    </row>
    <row r="1935" spans="1:8" x14ac:dyDescent="0.2">
      <c r="A1935" s="1"/>
      <c r="B1935" s="2"/>
      <c r="C1935" s="2"/>
      <c r="D1935" s="2"/>
      <c r="E1935" s="2"/>
      <c r="F1935" s="2"/>
      <c r="G1935" s="2"/>
      <c r="H1935" s="2"/>
    </row>
    <row r="1936" spans="1:8" x14ac:dyDescent="0.2">
      <c r="A1936" s="1"/>
      <c r="B1936" s="2"/>
      <c r="C1936" s="2"/>
      <c r="D1936" s="2"/>
      <c r="E1936" s="2"/>
      <c r="F1936" s="2"/>
      <c r="G1936" s="2"/>
      <c r="H1936" s="2"/>
    </row>
    <row r="1937" spans="1:8" x14ac:dyDescent="0.2">
      <c r="A1937" s="1"/>
      <c r="B1937" s="2"/>
      <c r="C1937" s="2"/>
      <c r="D1937" s="2"/>
      <c r="E1937" s="2"/>
      <c r="F1937" s="2"/>
      <c r="G1937" s="2"/>
      <c r="H1937" s="2"/>
    </row>
    <row r="1938" spans="1:8" x14ac:dyDescent="0.2">
      <c r="A1938" s="1"/>
      <c r="B1938" s="2"/>
      <c r="C1938" s="2"/>
      <c r="D1938" s="2"/>
      <c r="E1938" s="2"/>
      <c r="F1938" s="2"/>
      <c r="G1938" s="2"/>
      <c r="H1938" s="2"/>
    </row>
    <row r="1939" spans="1:8" x14ac:dyDescent="0.2">
      <c r="A1939" s="1"/>
      <c r="B1939" s="2"/>
      <c r="C1939" s="2"/>
      <c r="D1939" s="2"/>
      <c r="E1939" s="2"/>
      <c r="F1939" s="2"/>
      <c r="G1939" s="2"/>
      <c r="H1939" s="2"/>
    </row>
    <row r="1940" spans="1:8" x14ac:dyDescent="0.2">
      <c r="A1940" s="1"/>
      <c r="B1940" s="2"/>
      <c r="C1940" s="2"/>
      <c r="D1940" s="2"/>
      <c r="E1940" s="2"/>
      <c r="F1940" s="2"/>
      <c r="G1940" s="2"/>
      <c r="H1940" s="2"/>
    </row>
    <row r="1941" spans="1:8" x14ac:dyDescent="0.2">
      <c r="A1941" s="1"/>
      <c r="B1941" s="2"/>
      <c r="C1941" s="2"/>
      <c r="D1941" s="2"/>
      <c r="E1941" s="2"/>
      <c r="F1941" s="2"/>
      <c r="G1941" s="2"/>
      <c r="H1941" s="2"/>
    </row>
    <row r="1942" spans="1:8" x14ac:dyDescent="0.2">
      <c r="A1942" s="1"/>
      <c r="B1942" s="2"/>
      <c r="C1942" s="2"/>
      <c r="D1942" s="2"/>
      <c r="E1942" s="2"/>
      <c r="F1942" s="2"/>
      <c r="G1942" s="2"/>
      <c r="H1942" s="2"/>
    </row>
    <row r="1943" spans="1:8" x14ac:dyDescent="0.2">
      <c r="A1943" s="1"/>
      <c r="B1943" s="2"/>
      <c r="C1943" s="2"/>
      <c r="D1943" s="2"/>
      <c r="E1943" s="2"/>
      <c r="F1943" s="2"/>
      <c r="G1943" s="2"/>
      <c r="H1943" s="2"/>
    </row>
    <row r="1944" spans="1:8" x14ac:dyDescent="0.2">
      <c r="A1944" s="1"/>
      <c r="B1944" s="2"/>
      <c r="C1944" s="2"/>
      <c r="D1944" s="2"/>
      <c r="E1944" s="2"/>
      <c r="F1944" s="2"/>
      <c r="G1944" s="2"/>
      <c r="H1944" s="2"/>
    </row>
    <row r="1945" spans="1:8" x14ac:dyDescent="0.2">
      <c r="A1945" s="1"/>
      <c r="B1945" s="2"/>
      <c r="C1945" s="2"/>
      <c r="D1945" s="2"/>
      <c r="E1945" s="2"/>
      <c r="F1945" s="2"/>
      <c r="G1945" s="2"/>
      <c r="H1945" s="2"/>
    </row>
    <row r="1946" spans="1:8" x14ac:dyDescent="0.2">
      <c r="A1946" s="1"/>
      <c r="B1946" s="2"/>
      <c r="C1946" s="2"/>
      <c r="D1946" s="2"/>
      <c r="E1946" s="2"/>
      <c r="F1946" s="2"/>
      <c r="G1946" s="2"/>
      <c r="H1946" s="2"/>
    </row>
    <row r="1947" spans="1:8" x14ac:dyDescent="0.2">
      <c r="A1947" s="1"/>
      <c r="B1947" s="2"/>
      <c r="C1947" s="2"/>
      <c r="D1947" s="2"/>
      <c r="E1947" s="2"/>
      <c r="F1947" s="2"/>
      <c r="G1947" s="2"/>
      <c r="H1947" s="2"/>
    </row>
    <row r="1948" spans="1:8" x14ac:dyDescent="0.2">
      <c r="A1948" s="1"/>
      <c r="B1948" s="2"/>
      <c r="C1948" s="2"/>
      <c r="D1948" s="2"/>
      <c r="E1948" s="2"/>
      <c r="F1948" s="2"/>
      <c r="G1948" s="2"/>
      <c r="H1948" s="2"/>
    </row>
    <row r="1949" spans="1:8" x14ac:dyDescent="0.2">
      <c r="A1949" s="1"/>
      <c r="B1949" s="2"/>
      <c r="C1949" s="2"/>
      <c r="D1949" s="2"/>
      <c r="E1949" s="2"/>
      <c r="F1949" s="2"/>
      <c r="G1949" s="2"/>
      <c r="H1949" s="2"/>
    </row>
    <row r="1950" spans="1:8" x14ac:dyDescent="0.2">
      <c r="A1950" s="1"/>
      <c r="B1950" s="2"/>
      <c r="C1950" s="2"/>
      <c r="D1950" s="2"/>
      <c r="E1950" s="2"/>
      <c r="F1950" s="2"/>
      <c r="G1950" s="2"/>
      <c r="H1950" s="2"/>
    </row>
    <row r="1951" spans="1:8" x14ac:dyDescent="0.2">
      <c r="A1951" s="1"/>
      <c r="B1951" s="2"/>
      <c r="C1951" s="2"/>
      <c r="D1951" s="2"/>
      <c r="E1951" s="2"/>
      <c r="F1951" s="2"/>
      <c r="G1951" s="2"/>
      <c r="H1951" s="2"/>
    </row>
    <row r="1952" spans="1:8" x14ac:dyDescent="0.2">
      <c r="A1952" s="1"/>
      <c r="B1952" s="2"/>
      <c r="C1952" s="2"/>
      <c r="D1952" s="2"/>
      <c r="E1952" s="2"/>
      <c r="F1952" s="2"/>
      <c r="G1952" s="2"/>
      <c r="H1952" s="2"/>
    </row>
    <row r="1953" spans="1:8" x14ac:dyDescent="0.2">
      <c r="A1953" s="1"/>
      <c r="B1953" s="2"/>
      <c r="C1953" s="2"/>
      <c r="D1953" s="2"/>
      <c r="E1953" s="2"/>
      <c r="F1953" s="2"/>
      <c r="G1953" s="2"/>
      <c r="H1953" s="2"/>
    </row>
    <row r="1954" spans="1:8" x14ac:dyDescent="0.2">
      <c r="A1954" s="1"/>
      <c r="B1954" s="2"/>
      <c r="C1954" s="2"/>
      <c r="D1954" s="2"/>
      <c r="E1954" s="2"/>
      <c r="F1954" s="2"/>
      <c r="G1954" s="2"/>
      <c r="H1954" s="2"/>
    </row>
    <row r="1955" spans="1:8" x14ac:dyDescent="0.2">
      <c r="A1955" s="1"/>
      <c r="B1955" s="2"/>
      <c r="C1955" s="2"/>
      <c r="D1955" s="2"/>
      <c r="E1955" s="2"/>
      <c r="F1955" s="2"/>
      <c r="G1955" s="2"/>
      <c r="H1955" s="2"/>
    </row>
    <row r="1956" spans="1:8" x14ac:dyDescent="0.2">
      <c r="A1956" s="1"/>
      <c r="B1956" s="2"/>
      <c r="C1956" s="2"/>
      <c r="D1956" s="2"/>
      <c r="E1956" s="2"/>
      <c r="F1956" s="2"/>
      <c r="G1956" s="2"/>
      <c r="H1956" s="2"/>
    </row>
    <row r="1957" spans="1:8" x14ac:dyDescent="0.2">
      <c r="A1957" s="1"/>
      <c r="B1957" s="2"/>
      <c r="C1957" s="2"/>
      <c r="D1957" s="2"/>
      <c r="E1957" s="2"/>
      <c r="F1957" s="2"/>
      <c r="G1957" s="2"/>
      <c r="H1957" s="2"/>
    </row>
    <row r="1958" spans="1:8" x14ac:dyDescent="0.2">
      <c r="A1958" s="1"/>
      <c r="B1958" s="2"/>
      <c r="C1958" s="2"/>
      <c r="D1958" s="2"/>
      <c r="E1958" s="2"/>
      <c r="F1958" s="2"/>
      <c r="G1958" s="2"/>
      <c r="H1958" s="2"/>
    </row>
    <row r="1959" spans="1:8" x14ac:dyDescent="0.2">
      <c r="A1959" s="1"/>
      <c r="B1959" s="2"/>
      <c r="C1959" s="2"/>
      <c r="D1959" s="2"/>
      <c r="E1959" s="2"/>
      <c r="F1959" s="2"/>
      <c r="G1959" s="2"/>
      <c r="H1959" s="2"/>
    </row>
    <row r="1960" spans="1:8" x14ac:dyDescent="0.2">
      <c r="A1960" s="1"/>
      <c r="B1960" s="2"/>
      <c r="C1960" s="2"/>
      <c r="D1960" s="2"/>
      <c r="E1960" s="2"/>
      <c r="F1960" s="2"/>
      <c r="G1960" s="2"/>
      <c r="H1960" s="2"/>
    </row>
    <row r="1961" spans="1:8" x14ac:dyDescent="0.2">
      <c r="A1961" s="1"/>
      <c r="B1961" s="2"/>
      <c r="C1961" s="2"/>
      <c r="D1961" s="2"/>
      <c r="E1961" s="2"/>
      <c r="F1961" s="2"/>
      <c r="G1961" s="2"/>
      <c r="H1961" s="2"/>
    </row>
    <row r="1962" spans="1:8" x14ac:dyDescent="0.2">
      <c r="A1962" s="1"/>
      <c r="B1962" s="2"/>
      <c r="C1962" s="2"/>
      <c r="D1962" s="2"/>
      <c r="E1962" s="2"/>
      <c r="F1962" s="2"/>
      <c r="G1962" s="2"/>
      <c r="H1962" s="2"/>
    </row>
    <row r="1963" spans="1:8" x14ac:dyDescent="0.2">
      <c r="A1963" s="1"/>
      <c r="B1963" s="2"/>
      <c r="C1963" s="2"/>
      <c r="D1963" s="2"/>
      <c r="E1963" s="2"/>
      <c r="F1963" s="2"/>
      <c r="G1963" s="2"/>
      <c r="H1963" s="2"/>
    </row>
    <row r="1964" spans="1:8" x14ac:dyDescent="0.2">
      <c r="A1964" s="1"/>
      <c r="B1964" s="2"/>
      <c r="C1964" s="2"/>
      <c r="D1964" s="2"/>
      <c r="E1964" s="2"/>
      <c r="F1964" s="2"/>
      <c r="G1964" s="2"/>
      <c r="H1964" s="2"/>
    </row>
    <row r="1965" spans="1:8" x14ac:dyDescent="0.2">
      <c r="A1965" s="1"/>
      <c r="B1965" s="2"/>
      <c r="C1965" s="2"/>
      <c r="D1965" s="2"/>
      <c r="E1965" s="2"/>
      <c r="F1965" s="2"/>
      <c r="G1965" s="2"/>
      <c r="H1965" s="2"/>
    </row>
    <row r="1966" spans="1:8" x14ac:dyDescent="0.2">
      <c r="A1966" s="1"/>
      <c r="B1966" s="2"/>
      <c r="C1966" s="2"/>
      <c r="D1966" s="2"/>
      <c r="E1966" s="2"/>
      <c r="F1966" s="2"/>
      <c r="G1966" s="2"/>
      <c r="H1966" s="2"/>
    </row>
    <row r="1967" spans="1:8" x14ac:dyDescent="0.2">
      <c r="A1967" s="1"/>
      <c r="B1967" s="2"/>
      <c r="C1967" s="2"/>
      <c r="D1967" s="2"/>
      <c r="E1967" s="2"/>
      <c r="F1967" s="2"/>
      <c r="G1967" s="2"/>
      <c r="H1967" s="2"/>
    </row>
    <row r="1968" spans="1:8" x14ac:dyDescent="0.2">
      <c r="A1968" s="1"/>
      <c r="B1968" s="2"/>
      <c r="C1968" s="2"/>
      <c r="D1968" s="2"/>
      <c r="E1968" s="2"/>
      <c r="F1968" s="2"/>
      <c r="G1968" s="2"/>
      <c r="H1968" s="2"/>
    </row>
    <row r="1969" spans="1:8" x14ac:dyDescent="0.2">
      <c r="A1969" s="1"/>
      <c r="B1969" s="2"/>
      <c r="C1969" s="2"/>
      <c r="D1969" s="2"/>
      <c r="E1969" s="2"/>
      <c r="F1969" s="2"/>
      <c r="G1969" s="2"/>
      <c r="H1969" s="2"/>
    </row>
    <row r="1970" spans="1:8" x14ac:dyDescent="0.2">
      <c r="A1970" s="1"/>
      <c r="B1970" s="2"/>
      <c r="C1970" s="2"/>
      <c r="D1970" s="2"/>
      <c r="E1970" s="2"/>
      <c r="F1970" s="2"/>
      <c r="G1970" s="2"/>
      <c r="H1970" s="2"/>
    </row>
    <row r="1971" spans="1:8" x14ac:dyDescent="0.2">
      <c r="A1971" s="1"/>
      <c r="B1971" s="2"/>
      <c r="C1971" s="2"/>
      <c r="D1971" s="2"/>
      <c r="E1971" s="2"/>
      <c r="F1971" s="2"/>
      <c r="G1971" s="2"/>
      <c r="H1971" s="2"/>
    </row>
    <row r="1972" spans="1:8" x14ac:dyDescent="0.2">
      <c r="A1972" s="1"/>
      <c r="B1972" s="2"/>
      <c r="C1972" s="2"/>
      <c r="D1972" s="2"/>
      <c r="E1972" s="2"/>
      <c r="F1972" s="2"/>
      <c r="G1972" s="2"/>
      <c r="H1972" s="2"/>
    </row>
    <row r="1973" spans="1:8" x14ac:dyDescent="0.2">
      <c r="A1973" s="1"/>
      <c r="B1973" s="2"/>
      <c r="C1973" s="2"/>
      <c r="D1973" s="2"/>
      <c r="E1973" s="2"/>
      <c r="F1973" s="2"/>
      <c r="G1973" s="2"/>
      <c r="H1973" s="2"/>
    </row>
    <row r="1974" spans="1:8" x14ac:dyDescent="0.2">
      <c r="A1974" s="1"/>
      <c r="B1974" s="2"/>
      <c r="C1974" s="2"/>
      <c r="D1974" s="2"/>
      <c r="E1974" s="2"/>
      <c r="F1974" s="2"/>
      <c r="G1974" s="2"/>
      <c r="H1974" s="2"/>
    </row>
    <row r="1975" spans="1:8" x14ac:dyDescent="0.2">
      <c r="A1975" s="1"/>
      <c r="B1975" s="2"/>
      <c r="C1975" s="2"/>
      <c r="D1975" s="2"/>
      <c r="E1975" s="2"/>
      <c r="F1975" s="2"/>
      <c r="G1975" s="2"/>
      <c r="H1975" s="2"/>
    </row>
    <row r="1976" spans="1:8" x14ac:dyDescent="0.2">
      <c r="A1976" s="1"/>
      <c r="B1976" s="2"/>
      <c r="C1976" s="2"/>
      <c r="D1976" s="2"/>
      <c r="E1976" s="2"/>
      <c r="F1976" s="2"/>
      <c r="G1976" s="2"/>
      <c r="H1976" s="2"/>
    </row>
    <row r="1977" spans="1:8" x14ac:dyDescent="0.2">
      <c r="A1977" s="1"/>
      <c r="B1977" s="2"/>
      <c r="C1977" s="2"/>
      <c r="D1977" s="2"/>
      <c r="E1977" s="2"/>
      <c r="F1977" s="2"/>
      <c r="G1977" s="2"/>
      <c r="H1977" s="2"/>
    </row>
    <row r="1978" spans="1:8" x14ac:dyDescent="0.2">
      <c r="A1978" s="1"/>
      <c r="B1978" s="2"/>
      <c r="C1978" s="2"/>
      <c r="D1978" s="2"/>
      <c r="E1978" s="2"/>
      <c r="F1978" s="2"/>
      <c r="G1978" s="2"/>
      <c r="H1978" s="2"/>
    </row>
    <row r="1979" spans="1:8" x14ac:dyDescent="0.2">
      <c r="A1979" s="1"/>
      <c r="B1979" s="2"/>
      <c r="C1979" s="2"/>
      <c r="D1979" s="2"/>
      <c r="E1979" s="2"/>
      <c r="F1979" s="2"/>
      <c r="G1979" s="2"/>
      <c r="H1979" s="2"/>
    </row>
    <row r="1980" spans="1:8" x14ac:dyDescent="0.2">
      <c r="A1980" s="1"/>
      <c r="B1980" s="2"/>
      <c r="C1980" s="2"/>
      <c r="D1980" s="2"/>
      <c r="E1980" s="2"/>
      <c r="F1980" s="2"/>
      <c r="G1980" s="2"/>
      <c r="H1980" s="2"/>
    </row>
    <row r="1981" spans="1:8" x14ac:dyDescent="0.2">
      <c r="A1981" s="1"/>
      <c r="B1981" s="2"/>
      <c r="C1981" s="2"/>
      <c r="D1981" s="2"/>
      <c r="E1981" s="2"/>
      <c r="F1981" s="2"/>
      <c r="G1981" s="2"/>
      <c r="H1981" s="2"/>
    </row>
    <row r="1982" spans="1:8" x14ac:dyDescent="0.2">
      <c r="A1982" s="1"/>
      <c r="B1982" s="2"/>
      <c r="C1982" s="2"/>
      <c r="D1982" s="2"/>
      <c r="E1982" s="2"/>
      <c r="F1982" s="2"/>
      <c r="G1982" s="2"/>
      <c r="H1982" s="2"/>
    </row>
    <row r="1983" spans="1:8" x14ac:dyDescent="0.2">
      <c r="A1983" s="1"/>
      <c r="B1983" s="2"/>
      <c r="C1983" s="2"/>
      <c r="D1983" s="2"/>
      <c r="E1983" s="2"/>
      <c r="F1983" s="2"/>
      <c r="G1983" s="2"/>
      <c r="H1983" s="2"/>
    </row>
    <row r="1984" spans="1:8" x14ac:dyDescent="0.2">
      <c r="A1984" s="1"/>
      <c r="B1984" s="2"/>
      <c r="C1984" s="2"/>
      <c r="D1984" s="2"/>
      <c r="E1984" s="2"/>
      <c r="F1984" s="2"/>
      <c r="G1984" s="2"/>
      <c r="H1984" s="2"/>
    </row>
    <row r="1985" spans="1:8" x14ac:dyDescent="0.2">
      <c r="A1985" s="1"/>
      <c r="B1985" s="2"/>
      <c r="C1985" s="2"/>
      <c r="D1985" s="2"/>
      <c r="E1985" s="2"/>
      <c r="F1985" s="2"/>
      <c r="G1985" s="2"/>
      <c r="H1985" s="2"/>
    </row>
    <row r="1986" spans="1:8" x14ac:dyDescent="0.2">
      <c r="A1986" s="1"/>
      <c r="B1986" s="2"/>
      <c r="C1986" s="2"/>
      <c r="D1986" s="2"/>
      <c r="E1986" s="2"/>
      <c r="F1986" s="2"/>
      <c r="G1986" s="2"/>
      <c r="H1986" s="2"/>
    </row>
    <row r="1987" spans="1:8" x14ac:dyDescent="0.2">
      <c r="A1987" s="1"/>
      <c r="B1987" s="2"/>
      <c r="C1987" s="2"/>
      <c r="D1987" s="2"/>
      <c r="E1987" s="2"/>
      <c r="F1987" s="2"/>
      <c r="G1987" s="2"/>
      <c r="H1987" s="2"/>
    </row>
    <row r="1988" spans="1:8" x14ac:dyDescent="0.2">
      <c r="A1988" s="1"/>
      <c r="B1988" s="2"/>
      <c r="C1988" s="2"/>
      <c r="D1988" s="2"/>
      <c r="E1988" s="2"/>
      <c r="F1988" s="2"/>
      <c r="G1988" s="2"/>
      <c r="H1988" s="2"/>
    </row>
    <row r="1989" spans="1:8" x14ac:dyDescent="0.2">
      <c r="A1989" s="1"/>
      <c r="B1989" s="2"/>
      <c r="C1989" s="2"/>
      <c r="D1989" s="2"/>
      <c r="E1989" s="2"/>
      <c r="F1989" s="2"/>
      <c r="G1989" s="2"/>
      <c r="H1989" s="2"/>
    </row>
    <row r="1990" spans="1:8" x14ac:dyDescent="0.2">
      <c r="A1990" s="1"/>
      <c r="B1990" s="2"/>
      <c r="C1990" s="2"/>
      <c r="D1990" s="2"/>
      <c r="E1990" s="2"/>
      <c r="F1990" s="2"/>
      <c r="G1990" s="2"/>
      <c r="H1990" s="2"/>
    </row>
    <row r="1991" spans="1:8" x14ac:dyDescent="0.2">
      <c r="A1991" s="1"/>
      <c r="B1991" s="2"/>
      <c r="C1991" s="2"/>
      <c r="D1991" s="2"/>
      <c r="E1991" s="2"/>
      <c r="F1991" s="2"/>
      <c r="G1991" s="2"/>
      <c r="H1991" s="2"/>
    </row>
    <row r="1992" spans="1:8" x14ac:dyDescent="0.2">
      <c r="A1992" s="1"/>
      <c r="B1992" s="2"/>
      <c r="C1992" s="2"/>
      <c r="D1992" s="2"/>
      <c r="E1992" s="2"/>
      <c r="F1992" s="2"/>
      <c r="G1992" s="2"/>
      <c r="H1992" s="2"/>
    </row>
    <row r="1993" spans="1:8" x14ac:dyDescent="0.2">
      <c r="A1993" s="1"/>
      <c r="B1993" s="2"/>
      <c r="C1993" s="2"/>
      <c r="D1993" s="2"/>
      <c r="E1993" s="2"/>
      <c r="F1993" s="2"/>
      <c r="G1993" s="2"/>
      <c r="H1993" s="2"/>
    </row>
    <row r="1994" spans="1:8" x14ac:dyDescent="0.2">
      <c r="A1994" s="1"/>
      <c r="B1994" s="2"/>
      <c r="C1994" s="2"/>
      <c r="D1994" s="2"/>
      <c r="E1994" s="2"/>
      <c r="F1994" s="2"/>
      <c r="G1994" s="2"/>
      <c r="H1994" s="2"/>
    </row>
    <row r="1995" spans="1:8" x14ac:dyDescent="0.2">
      <c r="A1995" s="1"/>
      <c r="B1995" s="2"/>
      <c r="C1995" s="2"/>
      <c r="D1995" s="2"/>
      <c r="E1995" s="2"/>
      <c r="F1995" s="2"/>
      <c r="G1995" s="2"/>
      <c r="H1995" s="2"/>
    </row>
    <row r="1996" spans="1:8" x14ac:dyDescent="0.2">
      <c r="A1996" s="1"/>
      <c r="B1996" s="2"/>
      <c r="C1996" s="2"/>
      <c r="D1996" s="2"/>
      <c r="E1996" s="2"/>
      <c r="F1996" s="2"/>
      <c r="G1996" s="2"/>
      <c r="H1996" s="2"/>
    </row>
    <row r="1997" spans="1:8" x14ac:dyDescent="0.2">
      <c r="A1997" s="1"/>
      <c r="B1997" s="2"/>
      <c r="C1997" s="2"/>
      <c r="D1997" s="2"/>
      <c r="E1997" s="2"/>
      <c r="F1997" s="2"/>
      <c r="G1997" s="2"/>
      <c r="H1997" s="2"/>
    </row>
    <row r="1998" spans="1:8" x14ac:dyDescent="0.2">
      <c r="A1998" s="1"/>
      <c r="B1998" s="2"/>
      <c r="C1998" s="2"/>
      <c r="D1998" s="2"/>
      <c r="E1998" s="2"/>
      <c r="F1998" s="2"/>
      <c r="G1998" s="2"/>
      <c r="H1998" s="2"/>
    </row>
    <row r="1999" spans="1:8" x14ac:dyDescent="0.2">
      <c r="A1999" s="1"/>
      <c r="B1999" s="2"/>
      <c r="C1999" s="2"/>
      <c r="D1999" s="2"/>
      <c r="E1999" s="2"/>
      <c r="F1999" s="2"/>
      <c r="G1999" s="2"/>
      <c r="H1999" s="2"/>
    </row>
    <row r="2000" spans="1:8" x14ac:dyDescent="0.2">
      <c r="A2000" s="1"/>
      <c r="B2000" s="2"/>
      <c r="C2000" s="2"/>
      <c r="D2000" s="2"/>
      <c r="E2000" s="2"/>
      <c r="F2000" s="2"/>
      <c r="G2000" s="2"/>
      <c r="H2000" s="2"/>
    </row>
    <row r="2001" spans="1:8" x14ac:dyDescent="0.2">
      <c r="A2001" s="1"/>
      <c r="B2001" s="2"/>
      <c r="C2001" s="2"/>
      <c r="D2001" s="2"/>
      <c r="E2001" s="2"/>
      <c r="F2001" s="2"/>
      <c r="G2001" s="2"/>
      <c r="H2001" s="2"/>
    </row>
    <row r="2002" spans="1:8" x14ac:dyDescent="0.2">
      <c r="A2002" s="1"/>
      <c r="B2002" s="2"/>
      <c r="C2002" s="2"/>
      <c r="D2002" s="2"/>
      <c r="E2002" s="2"/>
      <c r="F2002" s="2"/>
      <c r="G2002" s="2"/>
      <c r="H2002" s="2"/>
    </row>
    <row r="2003" spans="1:8" x14ac:dyDescent="0.2">
      <c r="A2003" s="1"/>
      <c r="B2003" s="2"/>
      <c r="C2003" s="2"/>
      <c r="D2003" s="2"/>
      <c r="E2003" s="2"/>
      <c r="F2003" s="2"/>
      <c r="G2003" s="2"/>
      <c r="H2003" s="2"/>
    </row>
    <row r="2004" spans="1:8" x14ac:dyDescent="0.2">
      <c r="A2004" s="1"/>
      <c r="B2004" s="2"/>
      <c r="C2004" s="2"/>
      <c r="D2004" s="2"/>
      <c r="E2004" s="2"/>
      <c r="F2004" s="2"/>
      <c r="G2004" s="2"/>
      <c r="H2004" s="2"/>
    </row>
    <row r="2005" spans="1:8" x14ac:dyDescent="0.2">
      <c r="A2005" s="1"/>
      <c r="B2005" s="2"/>
      <c r="C2005" s="2"/>
      <c r="D2005" s="2"/>
      <c r="E2005" s="2"/>
      <c r="F2005" s="2"/>
      <c r="G2005" s="2"/>
      <c r="H2005" s="2"/>
    </row>
    <row r="2006" spans="1:8" x14ac:dyDescent="0.2">
      <c r="A2006" s="1"/>
      <c r="B2006" s="2"/>
      <c r="C2006" s="2"/>
      <c r="D2006" s="2"/>
      <c r="E2006" s="2"/>
      <c r="F2006" s="2"/>
      <c r="G2006" s="2"/>
      <c r="H2006" s="2"/>
    </row>
    <row r="2007" spans="1:8" x14ac:dyDescent="0.2">
      <c r="A2007" s="1"/>
      <c r="B2007" s="2"/>
      <c r="C2007" s="2"/>
      <c r="D2007" s="2"/>
      <c r="E2007" s="2"/>
      <c r="F2007" s="2"/>
      <c r="G2007" s="2"/>
      <c r="H2007" s="2"/>
    </row>
    <row r="2008" spans="1:8" x14ac:dyDescent="0.2">
      <c r="A2008" s="1"/>
      <c r="B2008" s="2"/>
      <c r="C2008" s="2"/>
      <c r="D2008" s="2"/>
      <c r="E2008" s="2"/>
      <c r="F2008" s="2"/>
      <c r="G2008" s="2"/>
      <c r="H2008" s="2"/>
    </row>
    <row r="2009" spans="1:8" x14ac:dyDescent="0.2">
      <c r="A2009" s="1"/>
      <c r="B2009" s="2"/>
      <c r="C2009" s="2"/>
      <c r="D2009" s="2"/>
      <c r="E2009" s="2"/>
      <c r="F2009" s="2"/>
      <c r="G2009" s="2"/>
      <c r="H2009" s="2"/>
    </row>
    <row r="2010" spans="1:8" x14ac:dyDescent="0.2">
      <c r="A2010" s="1"/>
      <c r="B2010" s="2"/>
      <c r="C2010" s="2"/>
      <c r="D2010" s="2"/>
      <c r="E2010" s="2"/>
      <c r="F2010" s="2"/>
      <c r="G2010" s="2"/>
      <c r="H2010" s="2"/>
    </row>
    <row r="2011" spans="1:8" x14ac:dyDescent="0.2">
      <c r="A2011" s="1"/>
      <c r="B2011" s="2"/>
      <c r="C2011" s="2"/>
      <c r="D2011" s="2"/>
      <c r="E2011" s="2"/>
      <c r="F2011" s="2"/>
      <c r="G2011" s="2"/>
      <c r="H2011" s="2"/>
    </row>
    <row r="2012" spans="1:8" x14ac:dyDescent="0.2">
      <c r="A2012" s="1"/>
      <c r="B2012" s="2"/>
      <c r="C2012" s="2"/>
      <c r="D2012" s="2"/>
      <c r="E2012" s="2"/>
      <c r="F2012" s="2"/>
      <c r="G2012" s="2"/>
      <c r="H2012" s="2"/>
    </row>
    <row r="2013" spans="1:8" x14ac:dyDescent="0.2">
      <c r="A2013" s="1"/>
      <c r="B2013" s="2"/>
      <c r="C2013" s="2"/>
      <c r="D2013" s="2"/>
      <c r="E2013" s="2"/>
      <c r="F2013" s="2"/>
      <c r="G2013" s="2"/>
      <c r="H2013" s="2"/>
    </row>
    <row r="2014" spans="1:8" x14ac:dyDescent="0.2">
      <c r="A2014" s="1"/>
      <c r="B2014" s="2"/>
      <c r="C2014" s="2"/>
      <c r="D2014" s="2"/>
      <c r="E2014" s="2"/>
      <c r="F2014" s="2"/>
      <c r="G2014" s="2"/>
      <c r="H2014" s="2"/>
    </row>
    <row r="2015" spans="1:8" x14ac:dyDescent="0.2">
      <c r="A2015" s="1"/>
      <c r="B2015" s="2"/>
      <c r="C2015" s="2"/>
      <c r="D2015" s="2"/>
      <c r="E2015" s="2"/>
      <c r="F2015" s="2"/>
      <c r="G2015" s="2"/>
      <c r="H2015" s="2"/>
    </row>
    <row r="2016" spans="1:8" x14ac:dyDescent="0.2">
      <c r="A2016" s="1"/>
      <c r="B2016" s="2"/>
      <c r="C2016" s="2"/>
      <c r="D2016" s="2"/>
      <c r="E2016" s="2"/>
      <c r="F2016" s="2"/>
      <c r="G2016" s="2"/>
      <c r="H2016" s="2"/>
    </row>
    <row r="2017" spans="1:8" x14ac:dyDescent="0.2">
      <c r="A2017" s="1"/>
      <c r="B2017" s="2"/>
      <c r="C2017" s="2"/>
      <c r="D2017" s="2"/>
      <c r="E2017" s="2"/>
      <c r="F2017" s="2"/>
      <c r="G2017" s="2"/>
      <c r="H2017" s="2"/>
    </row>
    <row r="2018" spans="1:8" x14ac:dyDescent="0.2">
      <c r="A2018" s="1"/>
      <c r="B2018" s="2"/>
      <c r="C2018" s="2"/>
      <c r="D2018" s="2"/>
      <c r="E2018" s="2"/>
      <c r="F2018" s="2"/>
      <c r="G2018" s="2"/>
      <c r="H2018" s="2"/>
    </row>
    <row r="2019" spans="1:8" x14ac:dyDescent="0.2">
      <c r="A2019" s="1"/>
      <c r="B2019" s="2"/>
      <c r="C2019" s="2"/>
      <c r="D2019" s="2"/>
      <c r="E2019" s="2"/>
      <c r="F2019" s="2"/>
      <c r="G2019" s="2"/>
      <c r="H2019" s="2"/>
    </row>
    <row r="2020" spans="1:8" x14ac:dyDescent="0.2">
      <c r="A2020" s="1"/>
      <c r="B2020" s="2"/>
      <c r="C2020" s="2"/>
      <c r="D2020" s="2"/>
      <c r="E2020" s="2"/>
      <c r="F2020" s="2"/>
      <c r="G2020" s="2"/>
      <c r="H2020" s="2"/>
    </row>
    <row r="2021" spans="1:8" x14ac:dyDescent="0.2">
      <c r="A2021" s="1"/>
      <c r="B2021" s="2"/>
      <c r="C2021" s="2"/>
      <c r="D2021" s="2"/>
      <c r="E2021" s="2"/>
      <c r="F2021" s="2"/>
      <c r="G2021" s="2"/>
      <c r="H2021" s="2"/>
    </row>
    <row r="2022" spans="1:8" x14ac:dyDescent="0.2">
      <c r="A2022" s="1"/>
      <c r="B2022" s="2"/>
      <c r="C2022" s="2"/>
      <c r="D2022" s="2"/>
      <c r="E2022" s="2"/>
      <c r="F2022" s="2"/>
      <c r="G2022" s="2"/>
      <c r="H2022" s="2"/>
    </row>
    <row r="2023" spans="1:8" x14ac:dyDescent="0.2">
      <c r="A2023" s="1"/>
      <c r="B2023" s="2"/>
      <c r="C2023" s="2"/>
      <c r="D2023" s="2"/>
      <c r="E2023" s="2"/>
      <c r="F2023" s="2"/>
      <c r="G2023" s="2"/>
      <c r="H2023" s="2"/>
    </row>
    <row r="2024" spans="1:8" x14ac:dyDescent="0.2">
      <c r="A2024" s="1"/>
      <c r="B2024" s="2"/>
      <c r="C2024" s="2"/>
      <c r="D2024" s="2"/>
      <c r="E2024" s="2"/>
      <c r="F2024" s="2"/>
      <c r="G2024" s="2"/>
      <c r="H2024" s="2"/>
    </row>
    <row r="2025" spans="1:8" x14ac:dyDescent="0.2">
      <c r="A2025" s="1"/>
      <c r="B2025" s="2"/>
      <c r="C2025" s="2"/>
      <c r="D2025" s="2"/>
      <c r="E2025" s="2"/>
      <c r="F2025" s="2"/>
      <c r="G2025" s="2"/>
      <c r="H2025" s="2"/>
    </row>
    <row r="2026" spans="1:8" x14ac:dyDescent="0.2">
      <c r="A2026" s="1"/>
      <c r="B2026" s="2"/>
      <c r="C2026" s="2"/>
      <c r="D2026" s="2"/>
      <c r="E2026" s="2"/>
      <c r="F2026" s="2"/>
      <c r="G2026" s="2"/>
      <c r="H2026" s="2"/>
    </row>
    <row r="2027" spans="1:8" x14ac:dyDescent="0.2">
      <c r="A2027" s="1"/>
      <c r="B2027" s="2"/>
      <c r="C2027" s="2"/>
      <c r="D2027" s="2"/>
      <c r="E2027" s="2"/>
      <c r="F2027" s="2"/>
      <c r="G2027" s="2"/>
      <c r="H2027" s="2"/>
    </row>
    <row r="2028" spans="1:8" x14ac:dyDescent="0.2">
      <c r="A2028" s="1"/>
      <c r="B2028" s="2"/>
      <c r="C2028" s="2"/>
      <c r="D2028" s="2"/>
      <c r="E2028" s="2"/>
      <c r="F2028" s="2"/>
      <c r="G2028" s="2"/>
      <c r="H2028" s="2"/>
    </row>
    <row r="2029" spans="1:8" x14ac:dyDescent="0.2">
      <c r="A2029" s="1"/>
      <c r="B2029" s="2"/>
      <c r="C2029" s="2"/>
      <c r="D2029" s="2"/>
      <c r="E2029" s="2"/>
      <c r="F2029" s="2"/>
      <c r="G2029" s="2"/>
      <c r="H2029" s="2"/>
    </row>
    <row r="2030" spans="1:8" x14ac:dyDescent="0.2">
      <c r="A2030" s="1"/>
      <c r="B2030" s="2"/>
      <c r="C2030" s="2"/>
      <c r="D2030" s="2"/>
      <c r="E2030" s="2"/>
      <c r="F2030" s="2"/>
      <c r="G2030" s="2"/>
      <c r="H2030" s="2"/>
    </row>
    <row r="2031" spans="1:8" x14ac:dyDescent="0.2">
      <c r="A2031" s="1"/>
      <c r="B2031" s="2"/>
      <c r="C2031" s="2"/>
      <c r="D2031" s="2"/>
      <c r="E2031" s="2"/>
      <c r="F2031" s="2"/>
      <c r="G2031" s="2"/>
      <c r="H2031" s="2"/>
    </row>
    <row r="2032" spans="1:8" x14ac:dyDescent="0.2">
      <c r="A2032" s="1"/>
      <c r="B2032" s="2"/>
      <c r="C2032" s="2"/>
      <c r="D2032" s="2"/>
      <c r="E2032" s="2"/>
      <c r="F2032" s="2"/>
      <c r="G2032" s="2"/>
      <c r="H2032" s="2"/>
    </row>
    <row r="2033" spans="1:8" x14ac:dyDescent="0.2">
      <c r="A2033" s="1"/>
      <c r="B2033" s="2"/>
      <c r="C2033" s="2"/>
      <c r="D2033" s="2"/>
      <c r="E2033" s="2"/>
      <c r="F2033" s="2"/>
      <c r="G2033" s="2"/>
      <c r="H2033" s="2"/>
    </row>
    <row r="2034" spans="1:8" x14ac:dyDescent="0.2">
      <c r="A2034" s="1"/>
      <c r="B2034" s="2"/>
      <c r="C2034" s="2"/>
      <c r="D2034" s="2"/>
      <c r="E2034" s="2"/>
      <c r="F2034" s="2"/>
      <c r="G2034" s="2"/>
      <c r="H2034" s="2"/>
    </row>
    <row r="2035" spans="1:8" x14ac:dyDescent="0.2">
      <c r="A2035" s="1"/>
      <c r="B2035" s="2"/>
      <c r="C2035" s="2"/>
      <c r="D2035" s="2"/>
      <c r="E2035" s="2"/>
      <c r="F2035" s="2"/>
      <c r="G2035" s="2"/>
      <c r="H2035" s="2"/>
    </row>
    <row r="2036" spans="1:8" x14ac:dyDescent="0.2">
      <c r="A2036" s="1"/>
      <c r="B2036" s="2"/>
      <c r="C2036" s="2"/>
      <c r="D2036" s="2"/>
      <c r="E2036" s="2"/>
      <c r="F2036" s="2"/>
      <c r="G2036" s="2"/>
      <c r="H2036" s="2"/>
    </row>
    <row r="2037" spans="1:8" x14ac:dyDescent="0.2">
      <c r="A2037" s="1"/>
      <c r="B2037" s="2"/>
      <c r="C2037" s="2"/>
      <c r="D2037" s="2"/>
      <c r="E2037" s="2"/>
      <c r="F2037" s="2"/>
      <c r="G2037" s="2"/>
      <c r="H2037" s="2"/>
    </row>
    <row r="2038" spans="1:8" x14ac:dyDescent="0.2">
      <c r="A2038" s="1"/>
      <c r="B2038" s="2"/>
      <c r="C2038" s="2"/>
      <c r="D2038" s="2"/>
      <c r="E2038" s="2"/>
      <c r="F2038" s="2"/>
      <c r="G2038" s="2"/>
      <c r="H2038" s="2"/>
    </row>
    <row r="2039" spans="1:8" x14ac:dyDescent="0.2">
      <c r="A2039" s="1"/>
      <c r="B2039" s="2"/>
      <c r="C2039" s="2"/>
      <c r="D2039" s="2"/>
      <c r="E2039" s="2"/>
      <c r="F2039" s="2"/>
      <c r="G2039" s="2"/>
      <c r="H2039" s="2"/>
    </row>
    <row r="2040" spans="1:8" x14ac:dyDescent="0.2">
      <c r="A2040" s="1"/>
      <c r="B2040" s="2"/>
      <c r="C2040" s="2"/>
      <c r="D2040" s="2"/>
      <c r="E2040" s="2"/>
      <c r="F2040" s="2"/>
      <c r="G2040" s="2"/>
      <c r="H2040" s="2"/>
    </row>
    <row r="2041" spans="1:8" x14ac:dyDescent="0.2">
      <c r="A2041" s="1"/>
      <c r="B2041" s="2"/>
      <c r="C2041" s="2"/>
      <c r="D2041" s="2"/>
      <c r="E2041" s="2"/>
      <c r="F2041" s="2"/>
      <c r="G2041" s="2"/>
      <c r="H2041" s="2"/>
    </row>
    <row r="2042" spans="1:8" x14ac:dyDescent="0.2">
      <c r="A2042" s="1"/>
      <c r="B2042" s="2"/>
      <c r="C2042" s="2"/>
      <c r="D2042" s="2"/>
      <c r="E2042" s="2"/>
      <c r="F2042" s="2"/>
      <c r="G2042" s="2"/>
      <c r="H2042" s="2"/>
    </row>
    <row r="2043" spans="1:8" x14ac:dyDescent="0.2">
      <c r="A2043" s="1"/>
      <c r="B2043" s="2"/>
      <c r="C2043" s="2"/>
      <c r="D2043" s="2"/>
      <c r="E2043" s="2"/>
      <c r="F2043" s="2"/>
      <c r="G2043" s="2"/>
      <c r="H2043" s="2"/>
    </row>
    <row r="2044" spans="1:8" x14ac:dyDescent="0.2">
      <c r="A2044" s="1"/>
      <c r="B2044" s="2"/>
      <c r="C2044" s="2"/>
      <c r="D2044" s="2"/>
      <c r="E2044" s="2"/>
      <c r="F2044" s="2"/>
      <c r="G2044" s="2"/>
      <c r="H2044" s="2"/>
    </row>
    <row r="2045" spans="1:8" x14ac:dyDescent="0.2">
      <c r="A2045" s="1"/>
      <c r="B2045" s="2"/>
      <c r="C2045" s="2"/>
      <c r="D2045" s="2"/>
      <c r="E2045" s="2"/>
      <c r="F2045" s="2"/>
      <c r="G2045" s="2"/>
      <c r="H2045" s="2"/>
    </row>
    <row r="2046" spans="1:8" x14ac:dyDescent="0.2">
      <c r="A2046" s="1"/>
      <c r="B2046" s="2"/>
      <c r="C2046" s="2"/>
      <c r="D2046" s="2"/>
      <c r="E2046" s="2"/>
      <c r="F2046" s="2"/>
      <c r="G2046" s="2"/>
      <c r="H2046" s="2"/>
    </row>
    <row r="2047" spans="1:8" x14ac:dyDescent="0.2">
      <c r="A2047" s="1"/>
      <c r="B2047" s="2"/>
      <c r="C2047" s="2"/>
      <c r="D2047" s="2"/>
      <c r="E2047" s="2"/>
      <c r="F2047" s="2"/>
      <c r="G2047" s="2"/>
      <c r="H2047" s="2"/>
    </row>
    <row r="2048" spans="1:8" x14ac:dyDescent="0.2">
      <c r="A2048" s="1"/>
      <c r="B2048" s="2"/>
      <c r="C2048" s="2"/>
      <c r="D2048" s="2"/>
      <c r="E2048" s="2"/>
      <c r="F2048" s="2"/>
      <c r="G2048" s="2"/>
      <c r="H2048" s="2"/>
    </row>
    <row r="2049" spans="1:8" x14ac:dyDescent="0.2">
      <c r="A2049" s="1"/>
      <c r="B2049" s="2"/>
      <c r="C2049" s="2"/>
      <c r="D2049" s="2"/>
      <c r="E2049" s="2"/>
      <c r="F2049" s="2"/>
      <c r="G2049" s="2"/>
      <c r="H2049" s="2"/>
    </row>
    <row r="2050" spans="1:8" x14ac:dyDescent="0.2">
      <c r="A2050" s="1"/>
      <c r="B2050" s="2"/>
      <c r="C2050" s="2"/>
      <c r="D2050" s="2"/>
      <c r="E2050" s="2"/>
      <c r="F2050" s="2"/>
      <c r="G2050" s="2"/>
      <c r="H2050" s="2"/>
    </row>
    <row r="2051" spans="1:8" x14ac:dyDescent="0.2">
      <c r="A2051" s="1"/>
      <c r="B2051" s="2"/>
      <c r="C2051" s="2"/>
      <c r="D2051" s="2"/>
      <c r="E2051" s="2"/>
      <c r="F2051" s="2"/>
      <c r="G2051" s="2"/>
      <c r="H2051" s="2"/>
    </row>
    <row r="2052" spans="1:8" x14ac:dyDescent="0.2">
      <c r="A2052" s="1"/>
      <c r="B2052" s="2"/>
      <c r="C2052" s="2"/>
      <c r="D2052" s="2"/>
      <c r="E2052" s="2"/>
      <c r="F2052" s="2"/>
      <c r="G2052" s="2"/>
      <c r="H2052" s="2"/>
    </row>
    <row r="2053" spans="1:8" x14ac:dyDescent="0.2">
      <c r="A2053" s="1"/>
      <c r="B2053" s="2"/>
      <c r="C2053" s="2"/>
      <c r="D2053" s="2"/>
      <c r="E2053" s="2"/>
      <c r="F2053" s="2"/>
      <c r="G2053" s="2"/>
      <c r="H2053" s="2"/>
    </row>
    <row r="2054" spans="1:8" x14ac:dyDescent="0.2">
      <c r="A2054" s="1"/>
      <c r="B2054" s="2"/>
      <c r="C2054" s="2"/>
      <c r="D2054" s="2"/>
      <c r="E2054" s="2"/>
      <c r="F2054" s="2"/>
      <c r="G2054" s="2"/>
      <c r="H2054" s="2"/>
    </row>
    <row r="2055" spans="1:8" x14ac:dyDescent="0.2">
      <c r="A2055" s="1"/>
      <c r="B2055" s="2"/>
      <c r="C2055" s="2"/>
      <c r="D2055" s="2"/>
      <c r="E2055" s="2"/>
      <c r="F2055" s="2"/>
      <c r="G2055" s="2"/>
      <c r="H2055" s="2"/>
    </row>
    <row r="2056" spans="1:8" x14ac:dyDescent="0.2">
      <c r="A2056" s="1"/>
      <c r="B2056" s="2"/>
      <c r="C2056" s="2"/>
      <c r="D2056" s="2"/>
      <c r="E2056" s="2"/>
      <c r="F2056" s="2"/>
      <c r="G2056" s="2"/>
      <c r="H2056" s="2"/>
    </row>
    <row r="2057" spans="1:8" x14ac:dyDescent="0.2">
      <c r="A2057" s="1"/>
      <c r="B2057" s="2"/>
      <c r="C2057" s="2"/>
      <c r="D2057" s="2"/>
      <c r="E2057" s="2"/>
      <c r="F2057" s="2"/>
      <c r="G2057" s="2"/>
      <c r="H2057" s="2"/>
    </row>
    <row r="2058" spans="1:8" x14ac:dyDescent="0.2">
      <c r="A2058" s="1"/>
      <c r="B2058" s="2"/>
      <c r="C2058" s="2"/>
      <c r="D2058" s="2"/>
      <c r="E2058" s="2"/>
      <c r="F2058" s="2"/>
      <c r="G2058" s="2"/>
      <c r="H2058" s="2"/>
    </row>
    <row r="2059" spans="1:8" x14ac:dyDescent="0.2">
      <c r="A2059" s="1"/>
      <c r="B2059" s="2"/>
      <c r="C2059" s="2"/>
      <c r="D2059" s="2"/>
      <c r="E2059" s="2"/>
      <c r="F2059" s="2"/>
      <c r="G2059" s="2"/>
      <c r="H2059" s="2"/>
    </row>
    <row r="2060" spans="1:8" x14ac:dyDescent="0.2">
      <c r="A2060" s="1"/>
      <c r="B2060" s="2"/>
      <c r="C2060" s="2"/>
      <c r="D2060" s="2"/>
      <c r="E2060" s="2"/>
      <c r="F2060" s="2"/>
      <c r="G2060" s="2"/>
      <c r="H2060" s="2"/>
    </row>
    <row r="2061" spans="1:8" x14ac:dyDescent="0.2">
      <c r="A2061" s="1"/>
      <c r="B2061" s="2"/>
      <c r="C2061" s="2"/>
      <c r="D2061" s="2"/>
      <c r="E2061" s="2"/>
      <c r="F2061" s="2"/>
      <c r="G2061" s="2"/>
      <c r="H2061" s="2"/>
    </row>
    <row r="2062" spans="1:8" x14ac:dyDescent="0.2">
      <c r="A2062" s="1"/>
      <c r="B2062" s="2"/>
      <c r="C2062" s="2"/>
      <c r="D2062" s="2"/>
      <c r="E2062" s="2"/>
      <c r="F2062" s="2"/>
      <c r="G2062" s="2"/>
      <c r="H2062" s="2"/>
    </row>
    <row r="2063" spans="1:8" x14ac:dyDescent="0.2">
      <c r="A2063" s="1"/>
      <c r="B2063" s="2"/>
      <c r="C2063" s="2"/>
      <c r="D2063" s="2"/>
      <c r="E2063" s="2"/>
      <c r="F2063" s="2"/>
      <c r="G2063" s="2"/>
      <c r="H2063" s="2"/>
    </row>
    <row r="2064" spans="1:8" x14ac:dyDescent="0.2">
      <c r="A2064" s="1"/>
      <c r="B2064" s="2"/>
      <c r="C2064" s="2"/>
      <c r="D2064" s="2"/>
      <c r="E2064" s="2"/>
      <c r="F2064" s="2"/>
      <c r="G2064" s="2"/>
      <c r="H2064" s="2"/>
    </row>
    <row r="2065" spans="1:8" x14ac:dyDescent="0.2">
      <c r="A2065" s="1"/>
      <c r="B2065" s="2"/>
      <c r="C2065" s="2"/>
      <c r="D2065" s="2"/>
      <c r="E2065" s="2"/>
      <c r="F2065" s="2"/>
      <c r="G2065" s="2"/>
      <c r="H2065" s="2"/>
    </row>
    <row r="2066" spans="1:8" x14ac:dyDescent="0.2">
      <c r="A2066" s="1"/>
      <c r="B2066" s="2"/>
      <c r="C2066" s="2"/>
      <c r="D2066" s="2"/>
      <c r="E2066" s="2"/>
      <c r="F2066" s="2"/>
      <c r="G2066" s="2"/>
      <c r="H2066" s="2"/>
    </row>
    <row r="2067" spans="1:8" x14ac:dyDescent="0.2">
      <c r="A2067" s="1"/>
      <c r="B2067" s="2"/>
      <c r="C2067" s="2"/>
      <c r="D2067" s="2"/>
      <c r="E2067" s="2"/>
      <c r="F2067" s="2"/>
      <c r="G2067" s="2"/>
      <c r="H2067" s="2"/>
    </row>
    <row r="2068" spans="1:8" x14ac:dyDescent="0.2">
      <c r="A2068" s="1"/>
      <c r="B2068" s="2"/>
      <c r="C2068" s="2"/>
      <c r="D2068" s="2"/>
      <c r="E2068" s="2"/>
      <c r="F2068" s="2"/>
      <c r="G2068" s="2"/>
      <c r="H2068" s="2"/>
    </row>
    <row r="2069" spans="1:8" x14ac:dyDescent="0.2">
      <c r="A2069" s="1"/>
      <c r="B2069" s="2"/>
      <c r="C2069" s="2"/>
      <c r="D2069" s="2"/>
      <c r="E2069" s="2"/>
      <c r="F2069" s="2"/>
      <c r="G2069" s="2"/>
      <c r="H2069" s="2"/>
    </row>
    <row r="2070" spans="1:8" x14ac:dyDescent="0.2">
      <c r="A2070" s="1"/>
      <c r="B2070" s="2"/>
      <c r="C2070" s="2"/>
      <c r="D2070" s="2"/>
      <c r="E2070" s="2"/>
      <c r="F2070" s="2"/>
      <c r="G2070" s="2"/>
      <c r="H2070" s="2"/>
    </row>
    <row r="2071" spans="1:8" x14ac:dyDescent="0.2">
      <c r="A2071" s="1"/>
      <c r="B2071" s="2"/>
      <c r="C2071" s="2"/>
      <c r="D2071" s="2"/>
      <c r="E2071" s="2"/>
      <c r="F2071" s="2"/>
      <c r="G2071" s="2"/>
      <c r="H2071" s="2"/>
    </row>
    <row r="2072" spans="1:8" x14ac:dyDescent="0.2">
      <c r="A2072" s="1"/>
      <c r="B2072" s="2"/>
      <c r="C2072" s="2"/>
      <c r="D2072" s="2"/>
      <c r="E2072" s="2"/>
      <c r="F2072" s="2"/>
      <c r="G2072" s="2"/>
      <c r="H2072" s="2"/>
    </row>
    <row r="2073" spans="1:8" x14ac:dyDescent="0.2">
      <c r="A2073" s="1"/>
      <c r="B2073" s="2"/>
      <c r="C2073" s="2"/>
      <c r="D2073" s="2"/>
      <c r="E2073" s="2"/>
      <c r="F2073" s="2"/>
      <c r="G2073" s="2"/>
      <c r="H2073" s="2"/>
    </row>
    <row r="2074" spans="1:8" x14ac:dyDescent="0.2">
      <c r="A2074" s="1"/>
      <c r="B2074" s="2"/>
      <c r="C2074" s="2"/>
      <c r="D2074" s="2"/>
      <c r="E2074" s="2"/>
      <c r="F2074" s="2"/>
      <c r="G2074" s="2"/>
      <c r="H2074" s="2"/>
    </row>
    <row r="2075" spans="1:8" x14ac:dyDescent="0.2">
      <c r="A2075" s="1"/>
      <c r="B2075" s="2"/>
      <c r="C2075" s="2"/>
      <c r="D2075" s="2"/>
      <c r="E2075" s="2"/>
      <c r="F2075" s="2"/>
      <c r="G2075" s="2"/>
      <c r="H2075" s="2"/>
    </row>
    <row r="2076" spans="1:8" x14ac:dyDescent="0.2">
      <c r="A2076" s="1"/>
      <c r="B2076" s="2"/>
      <c r="C2076" s="2"/>
      <c r="D2076" s="2"/>
      <c r="E2076" s="2"/>
      <c r="F2076" s="2"/>
      <c r="G2076" s="2"/>
      <c r="H2076" s="2"/>
    </row>
    <row r="2077" spans="1:8" x14ac:dyDescent="0.2">
      <c r="A2077" s="1"/>
      <c r="B2077" s="2"/>
      <c r="C2077" s="2"/>
      <c r="D2077" s="2"/>
      <c r="E2077" s="2"/>
      <c r="F2077" s="2"/>
      <c r="G2077" s="2"/>
      <c r="H2077" s="2"/>
    </row>
    <row r="2078" spans="1:8" x14ac:dyDescent="0.2">
      <c r="A2078" s="1"/>
      <c r="B2078" s="2"/>
      <c r="C2078" s="2"/>
      <c r="D2078" s="2"/>
      <c r="E2078" s="2"/>
      <c r="F2078" s="2"/>
      <c r="G2078" s="2"/>
      <c r="H2078" s="2"/>
    </row>
    <row r="2079" spans="1:8" x14ac:dyDescent="0.2">
      <c r="A2079" s="1"/>
      <c r="B2079" s="2"/>
      <c r="C2079" s="2"/>
      <c r="D2079" s="2"/>
      <c r="E2079" s="2"/>
      <c r="F2079" s="2"/>
      <c r="G2079" s="2"/>
      <c r="H2079" s="2"/>
    </row>
    <row r="2080" spans="1:8" x14ac:dyDescent="0.2">
      <c r="A2080" s="1"/>
      <c r="B2080" s="2"/>
      <c r="C2080" s="2"/>
      <c r="D2080" s="2"/>
      <c r="E2080" s="2"/>
      <c r="F2080" s="2"/>
      <c r="G2080" s="2"/>
      <c r="H2080" s="2"/>
    </row>
    <row r="2081" spans="1:8" x14ac:dyDescent="0.2">
      <c r="A2081" s="1"/>
      <c r="B2081" s="2"/>
      <c r="C2081" s="2"/>
      <c r="D2081" s="2"/>
      <c r="E2081" s="2"/>
      <c r="F2081" s="2"/>
      <c r="G2081" s="2"/>
      <c r="H2081" s="2"/>
    </row>
    <row r="2082" spans="1:8" x14ac:dyDescent="0.2">
      <c r="A2082" s="1"/>
      <c r="B2082" s="2"/>
      <c r="C2082" s="2"/>
      <c r="D2082" s="2"/>
      <c r="E2082" s="2"/>
      <c r="F2082" s="2"/>
      <c r="G2082" s="2"/>
      <c r="H2082" s="2"/>
    </row>
    <row r="2083" spans="1:8" x14ac:dyDescent="0.2">
      <c r="A2083" s="1"/>
      <c r="B2083" s="2"/>
      <c r="C2083" s="2"/>
      <c r="D2083" s="2"/>
      <c r="E2083" s="2"/>
      <c r="F2083" s="2"/>
      <c r="G2083" s="2"/>
      <c r="H2083" s="2"/>
    </row>
    <row r="2084" spans="1:8" x14ac:dyDescent="0.2">
      <c r="A2084" s="1"/>
      <c r="B2084" s="2"/>
      <c r="C2084" s="2"/>
      <c r="D2084" s="2"/>
      <c r="E2084" s="2"/>
      <c r="F2084" s="2"/>
      <c r="G2084" s="2"/>
      <c r="H2084" s="2"/>
    </row>
    <row r="2085" spans="1:8" x14ac:dyDescent="0.2">
      <c r="A2085" s="1"/>
      <c r="B2085" s="2"/>
      <c r="C2085" s="2"/>
      <c r="D2085" s="2"/>
      <c r="E2085" s="2"/>
      <c r="F2085" s="2"/>
      <c r="G2085" s="2"/>
      <c r="H2085" s="2"/>
    </row>
    <row r="2086" spans="1:8" x14ac:dyDescent="0.2">
      <c r="A2086" s="1"/>
      <c r="B2086" s="2"/>
      <c r="C2086" s="2"/>
      <c r="D2086" s="2"/>
      <c r="E2086" s="2"/>
      <c r="F2086" s="2"/>
      <c r="G2086" s="2"/>
      <c r="H2086" s="2"/>
    </row>
    <row r="2087" spans="1:8" x14ac:dyDescent="0.2">
      <c r="A2087" s="1"/>
      <c r="B2087" s="2"/>
      <c r="C2087" s="2"/>
      <c r="D2087" s="2"/>
      <c r="E2087" s="2"/>
      <c r="F2087" s="2"/>
      <c r="G2087" s="2"/>
      <c r="H2087" s="2"/>
    </row>
    <row r="2088" spans="1:8" x14ac:dyDescent="0.2">
      <c r="A2088" s="1"/>
      <c r="B2088" s="2"/>
      <c r="C2088" s="2"/>
      <c r="D2088" s="2"/>
      <c r="E2088" s="2"/>
      <c r="F2088" s="2"/>
      <c r="G2088" s="2"/>
      <c r="H2088" s="2"/>
    </row>
    <row r="2089" spans="1:8" x14ac:dyDescent="0.2">
      <c r="A2089" s="1"/>
      <c r="B2089" s="2"/>
      <c r="C2089" s="2"/>
      <c r="D2089" s="2"/>
      <c r="E2089" s="2"/>
      <c r="F2089" s="2"/>
      <c r="G2089" s="2"/>
      <c r="H2089" s="2"/>
    </row>
    <row r="2090" spans="1:8" x14ac:dyDescent="0.2">
      <c r="A2090" s="1"/>
      <c r="B2090" s="2"/>
      <c r="C2090" s="2"/>
      <c r="D2090" s="2"/>
      <c r="E2090" s="2"/>
      <c r="F2090" s="2"/>
      <c r="G2090" s="2"/>
      <c r="H2090" s="2"/>
    </row>
    <row r="2091" spans="1:8" x14ac:dyDescent="0.2">
      <c r="A2091" s="1"/>
      <c r="B2091" s="2"/>
      <c r="C2091" s="2"/>
      <c r="D2091" s="2"/>
      <c r="E2091" s="2"/>
      <c r="F2091" s="2"/>
      <c r="G2091" s="2"/>
      <c r="H2091" s="2"/>
    </row>
    <row r="2092" spans="1:8" x14ac:dyDescent="0.2">
      <c r="A2092" s="1"/>
      <c r="B2092" s="2"/>
      <c r="C2092" s="2"/>
      <c r="D2092" s="2"/>
      <c r="E2092" s="2"/>
      <c r="F2092" s="2"/>
      <c r="G2092" s="2"/>
      <c r="H2092" s="2"/>
    </row>
    <row r="2093" spans="1:8" x14ac:dyDescent="0.2">
      <c r="A2093" s="1"/>
      <c r="B2093" s="2"/>
      <c r="C2093" s="2"/>
      <c r="D2093" s="2"/>
      <c r="E2093" s="2"/>
      <c r="F2093" s="2"/>
      <c r="G2093" s="2"/>
      <c r="H2093" s="2"/>
    </row>
    <row r="2094" spans="1:8" x14ac:dyDescent="0.2">
      <c r="A2094" s="1"/>
      <c r="B2094" s="2"/>
      <c r="C2094" s="2"/>
      <c r="D2094" s="2"/>
      <c r="E2094" s="2"/>
      <c r="F2094" s="2"/>
      <c r="G2094" s="2"/>
      <c r="H2094" s="2"/>
    </row>
    <row r="2095" spans="1:8" x14ac:dyDescent="0.2">
      <c r="A2095" s="1"/>
      <c r="B2095" s="2"/>
      <c r="C2095" s="2"/>
      <c r="D2095" s="2"/>
      <c r="E2095" s="2"/>
      <c r="F2095" s="2"/>
      <c r="G2095" s="2"/>
      <c r="H2095" s="2"/>
    </row>
    <row r="2096" spans="1:8" x14ac:dyDescent="0.2">
      <c r="A2096" s="1"/>
      <c r="B2096" s="2"/>
      <c r="C2096" s="2"/>
      <c r="D2096" s="2"/>
      <c r="E2096" s="2"/>
      <c r="F2096" s="2"/>
      <c r="G2096" s="2"/>
      <c r="H2096" s="2"/>
    </row>
    <row r="2097" spans="1:8" x14ac:dyDescent="0.2">
      <c r="A2097" s="1"/>
      <c r="B2097" s="2"/>
      <c r="C2097" s="2"/>
      <c r="D2097" s="2"/>
      <c r="E2097" s="2"/>
      <c r="F2097" s="2"/>
      <c r="G2097" s="2"/>
      <c r="H2097" s="2"/>
    </row>
    <row r="2098" spans="1:8" x14ac:dyDescent="0.2">
      <c r="A2098" s="1"/>
      <c r="B2098" s="2"/>
      <c r="C2098" s="2"/>
      <c r="D2098" s="2"/>
      <c r="E2098" s="2"/>
      <c r="F2098" s="2"/>
      <c r="G2098" s="2"/>
      <c r="H2098" s="2"/>
    </row>
    <row r="2099" spans="1:8" x14ac:dyDescent="0.2">
      <c r="A2099" s="1"/>
      <c r="B2099" s="2"/>
      <c r="C2099" s="2"/>
      <c r="D2099" s="2"/>
      <c r="E2099" s="2"/>
      <c r="F2099" s="2"/>
      <c r="G2099" s="2"/>
      <c r="H2099" s="2"/>
    </row>
    <row r="2100" spans="1:8" x14ac:dyDescent="0.2">
      <c r="A2100" s="1"/>
      <c r="B2100" s="2"/>
      <c r="C2100" s="2"/>
      <c r="D2100" s="2"/>
      <c r="E2100" s="2"/>
      <c r="F2100" s="2"/>
      <c r="G2100" s="2"/>
      <c r="H2100" s="2"/>
    </row>
    <row r="2101" spans="1:8" x14ac:dyDescent="0.2">
      <c r="A2101" s="1"/>
      <c r="B2101" s="2"/>
      <c r="C2101" s="2"/>
      <c r="D2101" s="2"/>
      <c r="E2101" s="2"/>
      <c r="F2101" s="2"/>
      <c r="G2101" s="2"/>
      <c r="H2101" s="2"/>
    </row>
    <row r="2102" spans="1:8" x14ac:dyDescent="0.2">
      <c r="A2102" s="1"/>
      <c r="B2102" s="2"/>
      <c r="C2102" s="2"/>
      <c r="D2102" s="2"/>
      <c r="E2102" s="2"/>
      <c r="F2102" s="2"/>
      <c r="G2102" s="2"/>
      <c r="H2102" s="2"/>
    </row>
    <row r="2103" spans="1:8" x14ac:dyDescent="0.2">
      <c r="A2103" s="1"/>
      <c r="B2103" s="2"/>
      <c r="C2103" s="2"/>
      <c r="D2103" s="2"/>
      <c r="E2103" s="2"/>
      <c r="F2103" s="2"/>
      <c r="G2103" s="2"/>
      <c r="H2103" s="2"/>
    </row>
    <row r="2104" spans="1:8" x14ac:dyDescent="0.2">
      <c r="A2104" s="1"/>
      <c r="B2104" s="2"/>
      <c r="C2104" s="2"/>
      <c r="D2104" s="2"/>
      <c r="E2104" s="2"/>
      <c r="F2104" s="2"/>
      <c r="G2104" s="2"/>
      <c r="H2104" s="2"/>
    </row>
    <row r="2105" spans="1:8" x14ac:dyDescent="0.2">
      <c r="A2105" s="1"/>
      <c r="B2105" s="2"/>
      <c r="C2105" s="2"/>
      <c r="D2105" s="2"/>
      <c r="E2105" s="2"/>
      <c r="F2105" s="2"/>
      <c r="G2105" s="2"/>
      <c r="H2105" s="2"/>
    </row>
    <row r="2106" spans="1:8" x14ac:dyDescent="0.2">
      <c r="A2106" s="1"/>
      <c r="B2106" s="2"/>
      <c r="C2106" s="2"/>
      <c r="D2106" s="2"/>
      <c r="E2106" s="2"/>
      <c r="F2106" s="2"/>
      <c r="G2106" s="2"/>
      <c r="H2106" s="2"/>
    </row>
    <row r="2107" spans="1:8" x14ac:dyDescent="0.2">
      <c r="A2107" s="1"/>
      <c r="B2107" s="2"/>
      <c r="C2107" s="2"/>
      <c r="D2107" s="2"/>
      <c r="E2107" s="2"/>
      <c r="F2107" s="2"/>
      <c r="G2107" s="2"/>
      <c r="H2107" s="2"/>
    </row>
    <row r="2108" spans="1:8" x14ac:dyDescent="0.2">
      <c r="A2108" s="1"/>
      <c r="B2108" s="2"/>
      <c r="C2108" s="2"/>
      <c r="D2108" s="2"/>
      <c r="E2108" s="2"/>
      <c r="F2108" s="2"/>
      <c r="G2108" s="2"/>
      <c r="H2108" s="2"/>
    </row>
    <row r="2109" spans="1:8" x14ac:dyDescent="0.2">
      <c r="A2109" s="1"/>
      <c r="B2109" s="2"/>
      <c r="C2109" s="2"/>
      <c r="D2109" s="2"/>
      <c r="E2109" s="2"/>
      <c r="F2109" s="2"/>
      <c r="G2109" s="2"/>
      <c r="H2109" s="2"/>
    </row>
    <row r="2110" spans="1:8" x14ac:dyDescent="0.2">
      <c r="A2110" s="1"/>
      <c r="B2110" s="2"/>
      <c r="C2110" s="2"/>
      <c r="D2110" s="2"/>
      <c r="E2110" s="2"/>
      <c r="F2110" s="2"/>
      <c r="G2110" s="2"/>
      <c r="H2110" s="2"/>
    </row>
    <row r="2111" spans="1:8" x14ac:dyDescent="0.2">
      <c r="A2111" s="1"/>
      <c r="B2111" s="2"/>
      <c r="C2111" s="2"/>
      <c r="D2111" s="2"/>
      <c r="E2111" s="2"/>
      <c r="F2111" s="2"/>
      <c r="G2111" s="2"/>
      <c r="H2111" s="2"/>
    </row>
    <row r="2112" spans="1:8" x14ac:dyDescent="0.2">
      <c r="A2112" s="1"/>
      <c r="B2112" s="2"/>
      <c r="C2112" s="2"/>
      <c r="D2112" s="2"/>
      <c r="E2112" s="2"/>
      <c r="F2112" s="2"/>
      <c r="G2112" s="2"/>
      <c r="H2112" s="2"/>
    </row>
    <row r="2113" spans="1:8" x14ac:dyDescent="0.2">
      <c r="A2113" s="1"/>
      <c r="B2113" s="2"/>
      <c r="C2113" s="2"/>
      <c r="D2113" s="2"/>
      <c r="E2113" s="2"/>
      <c r="F2113" s="2"/>
      <c r="G2113" s="2"/>
      <c r="H2113" s="2"/>
    </row>
    <row r="2114" spans="1:8" x14ac:dyDescent="0.2">
      <c r="A2114" s="1"/>
      <c r="B2114" s="2"/>
      <c r="C2114" s="2"/>
      <c r="D2114" s="2"/>
      <c r="E2114" s="2"/>
      <c r="F2114" s="2"/>
      <c r="G2114" s="2"/>
      <c r="H2114" s="2"/>
    </row>
    <row r="2115" spans="1:8" x14ac:dyDescent="0.2">
      <c r="A2115" s="1"/>
      <c r="B2115" s="2"/>
      <c r="C2115" s="2"/>
      <c r="D2115" s="2"/>
      <c r="E2115" s="2"/>
      <c r="F2115" s="2"/>
      <c r="G2115" s="2"/>
      <c r="H2115" s="2"/>
    </row>
    <row r="2116" spans="1:8" x14ac:dyDescent="0.2">
      <c r="A2116" s="1"/>
      <c r="B2116" s="2"/>
      <c r="C2116" s="2"/>
      <c r="D2116" s="2"/>
      <c r="E2116" s="2"/>
      <c r="F2116" s="2"/>
      <c r="G2116" s="2"/>
      <c r="H2116" s="2"/>
    </row>
    <row r="2117" spans="1:8" x14ac:dyDescent="0.2">
      <c r="A2117" s="1"/>
      <c r="B2117" s="2"/>
      <c r="C2117" s="2"/>
      <c r="D2117" s="2"/>
      <c r="E2117" s="2"/>
      <c r="F2117" s="2"/>
      <c r="G2117" s="2"/>
      <c r="H2117" s="2"/>
    </row>
    <row r="2118" spans="1:8" x14ac:dyDescent="0.2">
      <c r="A2118" s="1"/>
      <c r="B2118" s="2"/>
      <c r="C2118" s="2"/>
      <c r="D2118" s="2"/>
      <c r="E2118" s="2"/>
      <c r="F2118" s="2"/>
      <c r="G2118" s="2"/>
      <c r="H2118" s="2"/>
    </row>
    <row r="2119" spans="1:8" x14ac:dyDescent="0.2">
      <c r="A2119" s="1"/>
      <c r="B2119" s="2"/>
      <c r="C2119" s="2"/>
      <c r="D2119" s="2"/>
      <c r="E2119" s="2"/>
      <c r="F2119" s="2"/>
      <c r="G2119" s="2"/>
      <c r="H2119" s="2"/>
    </row>
    <row r="2120" spans="1:8" x14ac:dyDescent="0.2">
      <c r="A2120" s="1"/>
      <c r="B2120" s="2"/>
      <c r="C2120" s="2"/>
      <c r="D2120" s="2"/>
      <c r="E2120" s="2"/>
      <c r="F2120" s="2"/>
      <c r="G2120" s="2"/>
      <c r="H2120" s="2"/>
    </row>
    <row r="2121" spans="1:8" x14ac:dyDescent="0.2">
      <c r="A2121" s="1"/>
      <c r="B2121" s="2"/>
      <c r="C2121" s="2"/>
      <c r="D2121" s="2"/>
      <c r="E2121" s="2"/>
      <c r="F2121" s="2"/>
      <c r="G2121" s="2"/>
      <c r="H2121" s="2"/>
    </row>
    <row r="2122" spans="1:8" x14ac:dyDescent="0.2">
      <c r="A2122" s="1"/>
      <c r="B2122" s="2"/>
      <c r="C2122" s="2"/>
      <c r="D2122" s="2"/>
      <c r="E2122" s="2"/>
      <c r="F2122" s="2"/>
      <c r="G2122" s="2"/>
      <c r="H2122" s="2"/>
    </row>
    <row r="2123" spans="1:8" x14ac:dyDescent="0.2">
      <c r="A2123" s="1"/>
      <c r="B2123" s="2"/>
      <c r="C2123" s="2"/>
      <c r="D2123" s="2"/>
      <c r="E2123" s="2"/>
      <c r="F2123" s="2"/>
      <c r="G2123" s="2"/>
      <c r="H2123" s="2"/>
    </row>
    <row r="2124" spans="1:8" x14ac:dyDescent="0.2">
      <c r="A2124" s="1"/>
      <c r="B2124" s="2"/>
      <c r="C2124" s="2"/>
      <c r="D2124" s="2"/>
      <c r="E2124" s="2"/>
      <c r="F2124" s="2"/>
      <c r="G2124" s="2"/>
      <c r="H2124" s="2"/>
    </row>
    <row r="2125" spans="1:8" x14ac:dyDescent="0.2">
      <c r="A2125" s="1"/>
      <c r="B2125" s="2"/>
      <c r="C2125" s="2"/>
      <c r="D2125" s="2"/>
      <c r="E2125" s="2"/>
      <c r="F2125" s="2"/>
      <c r="G2125" s="2"/>
      <c r="H2125" s="2"/>
    </row>
    <row r="2126" spans="1:8" x14ac:dyDescent="0.2">
      <c r="A2126" s="1"/>
      <c r="B2126" s="2"/>
      <c r="C2126" s="2"/>
      <c r="D2126" s="2"/>
      <c r="E2126" s="2"/>
      <c r="F2126" s="2"/>
      <c r="G2126" s="2"/>
      <c r="H2126" s="2"/>
    </row>
    <row r="2127" spans="1:8" x14ac:dyDescent="0.2">
      <c r="A2127" s="1"/>
      <c r="B2127" s="2"/>
      <c r="C2127" s="2"/>
      <c r="D2127" s="2"/>
      <c r="E2127" s="2"/>
      <c r="F2127" s="2"/>
      <c r="G2127" s="2"/>
      <c r="H2127" s="2"/>
    </row>
    <row r="2128" spans="1:8" x14ac:dyDescent="0.2">
      <c r="A2128" s="1"/>
      <c r="B2128" s="2"/>
      <c r="C2128" s="2"/>
      <c r="D2128" s="2"/>
      <c r="E2128" s="2"/>
      <c r="F2128" s="2"/>
      <c r="G2128" s="2"/>
      <c r="H2128" s="2"/>
    </row>
    <row r="2129" spans="1:8" x14ac:dyDescent="0.2">
      <c r="A2129" s="1"/>
      <c r="B2129" s="2"/>
      <c r="C2129" s="2"/>
      <c r="D2129" s="2"/>
      <c r="E2129" s="2"/>
      <c r="F2129" s="2"/>
      <c r="G2129" s="2"/>
      <c r="H2129" s="2"/>
    </row>
    <row r="2130" spans="1:8" x14ac:dyDescent="0.2">
      <c r="A2130" s="1"/>
      <c r="B2130" s="2"/>
      <c r="C2130" s="2"/>
      <c r="D2130" s="2"/>
      <c r="E2130" s="2"/>
      <c r="F2130" s="2"/>
      <c r="G2130" s="2"/>
      <c r="H2130" s="2"/>
    </row>
    <row r="2131" spans="1:8" x14ac:dyDescent="0.2">
      <c r="A2131" s="1"/>
      <c r="B2131" s="2"/>
      <c r="C2131" s="2"/>
      <c r="D2131" s="2"/>
      <c r="E2131" s="2"/>
      <c r="F2131" s="2"/>
      <c r="G2131" s="2"/>
      <c r="H2131" s="2"/>
    </row>
    <row r="2132" spans="1:8" x14ac:dyDescent="0.2">
      <c r="A2132" s="1"/>
      <c r="B2132" s="2"/>
      <c r="C2132" s="2"/>
      <c r="D2132" s="2"/>
      <c r="E2132" s="2"/>
      <c r="F2132" s="2"/>
      <c r="G2132" s="2"/>
      <c r="H2132" s="2"/>
    </row>
    <row r="2133" spans="1:8" x14ac:dyDescent="0.2">
      <c r="A2133" s="1"/>
      <c r="B2133" s="2"/>
      <c r="C2133" s="2"/>
      <c r="D2133" s="2"/>
      <c r="E2133" s="2"/>
      <c r="F2133" s="2"/>
      <c r="G2133" s="2"/>
      <c r="H2133" s="2"/>
    </row>
    <row r="2134" spans="1:8" x14ac:dyDescent="0.2">
      <c r="A2134" s="1"/>
      <c r="B2134" s="2"/>
      <c r="C2134" s="2"/>
      <c r="D2134" s="2"/>
      <c r="E2134" s="2"/>
      <c r="F2134" s="2"/>
      <c r="G2134" s="2"/>
      <c r="H2134" s="2"/>
    </row>
    <row r="2135" spans="1:8" x14ac:dyDescent="0.2">
      <c r="A2135" s="1"/>
      <c r="B2135" s="2"/>
      <c r="C2135" s="2"/>
      <c r="D2135" s="2"/>
      <c r="E2135" s="2"/>
      <c r="F2135" s="2"/>
      <c r="G2135" s="2"/>
      <c r="H2135" s="2"/>
    </row>
    <row r="2136" spans="1:8" x14ac:dyDescent="0.2">
      <c r="A2136" s="1"/>
      <c r="B2136" s="2"/>
      <c r="C2136" s="2"/>
      <c r="D2136" s="2"/>
      <c r="E2136" s="2"/>
      <c r="F2136" s="2"/>
      <c r="G2136" s="2"/>
      <c r="H2136" s="2"/>
    </row>
    <row r="2137" spans="1:8" x14ac:dyDescent="0.2">
      <c r="A2137" s="1"/>
      <c r="B2137" s="2"/>
      <c r="C2137" s="2"/>
      <c r="D2137" s="2"/>
      <c r="E2137" s="2"/>
      <c r="F2137" s="2"/>
      <c r="G2137" s="2"/>
      <c r="H2137" s="2"/>
    </row>
    <row r="2138" spans="1:8" x14ac:dyDescent="0.2">
      <c r="A2138" s="1"/>
      <c r="B2138" s="2"/>
      <c r="C2138" s="2"/>
      <c r="D2138" s="2"/>
      <c r="E2138" s="2"/>
      <c r="F2138" s="2"/>
      <c r="G2138" s="2"/>
      <c r="H2138" s="2"/>
    </row>
    <row r="2139" spans="1:8" x14ac:dyDescent="0.2">
      <c r="A2139" s="1"/>
      <c r="B2139" s="2"/>
      <c r="C2139" s="2"/>
      <c r="D2139" s="2"/>
      <c r="E2139" s="2"/>
      <c r="F2139" s="2"/>
      <c r="G2139" s="2"/>
      <c r="H2139" s="2"/>
    </row>
    <row r="2140" spans="1:8" x14ac:dyDescent="0.2">
      <c r="A2140" s="1"/>
      <c r="B2140" s="2"/>
      <c r="C2140" s="2"/>
      <c r="D2140" s="2"/>
      <c r="E2140" s="2"/>
      <c r="F2140" s="2"/>
      <c r="G2140" s="2"/>
      <c r="H2140" s="2"/>
    </row>
    <row r="2141" spans="1:8" x14ac:dyDescent="0.2">
      <c r="A2141" s="1"/>
      <c r="B2141" s="2"/>
      <c r="C2141" s="2"/>
      <c r="D2141" s="2"/>
      <c r="E2141" s="2"/>
      <c r="F2141" s="2"/>
      <c r="G2141" s="2"/>
      <c r="H2141" s="2"/>
    </row>
    <row r="2142" spans="1:8" x14ac:dyDescent="0.2">
      <c r="A2142" s="1"/>
      <c r="B2142" s="2"/>
      <c r="C2142" s="2"/>
      <c r="D2142" s="2"/>
      <c r="E2142" s="2"/>
      <c r="F2142" s="2"/>
      <c r="G2142" s="2"/>
      <c r="H2142" s="2"/>
    </row>
    <row r="2143" spans="1:8" x14ac:dyDescent="0.2">
      <c r="A2143" s="1"/>
      <c r="B2143" s="2"/>
      <c r="C2143" s="2"/>
      <c r="D2143" s="2"/>
      <c r="E2143" s="2"/>
      <c r="F2143" s="2"/>
      <c r="G2143" s="2"/>
      <c r="H2143" s="2"/>
    </row>
    <row r="2144" spans="1:8" x14ac:dyDescent="0.2">
      <c r="A2144" s="1"/>
      <c r="B2144" s="2"/>
      <c r="C2144" s="2"/>
      <c r="D2144" s="2"/>
      <c r="E2144" s="2"/>
      <c r="F2144" s="2"/>
      <c r="G2144" s="2"/>
      <c r="H2144" s="2"/>
    </row>
    <row r="2145" spans="1:8" x14ac:dyDescent="0.2">
      <c r="A2145" s="1"/>
      <c r="B2145" s="2"/>
      <c r="C2145" s="2"/>
      <c r="D2145" s="2"/>
      <c r="E2145" s="2"/>
      <c r="F2145" s="2"/>
      <c r="G2145" s="2"/>
      <c r="H2145" s="2"/>
    </row>
    <row r="2146" spans="1:8" x14ac:dyDescent="0.2">
      <c r="A2146" s="1"/>
      <c r="B2146" s="2"/>
      <c r="C2146" s="2"/>
      <c r="D2146" s="2"/>
      <c r="E2146" s="2"/>
      <c r="F2146" s="2"/>
      <c r="G2146" s="2"/>
      <c r="H2146" s="2"/>
    </row>
    <row r="2147" spans="1:8" x14ac:dyDescent="0.2">
      <c r="A2147" s="1"/>
      <c r="B2147" s="2"/>
      <c r="C2147" s="2"/>
      <c r="D2147" s="2"/>
      <c r="E2147" s="2"/>
      <c r="F2147" s="2"/>
      <c r="G2147" s="2"/>
      <c r="H2147" s="2"/>
    </row>
    <row r="2148" spans="1:8" x14ac:dyDescent="0.2">
      <c r="A2148" s="1"/>
      <c r="B2148" s="2"/>
      <c r="C2148" s="2"/>
      <c r="D2148" s="2"/>
      <c r="E2148" s="2"/>
      <c r="F2148" s="2"/>
      <c r="G2148" s="2"/>
      <c r="H2148" s="2"/>
    </row>
    <row r="2149" spans="1:8" x14ac:dyDescent="0.2">
      <c r="A2149" s="1"/>
      <c r="B2149" s="2"/>
      <c r="C2149" s="2"/>
      <c r="D2149" s="2"/>
      <c r="E2149" s="2"/>
      <c r="F2149" s="2"/>
      <c r="G2149" s="2"/>
      <c r="H2149" s="2"/>
    </row>
    <row r="2150" spans="1:8" x14ac:dyDescent="0.2">
      <c r="A2150" s="1"/>
      <c r="B2150" s="2"/>
      <c r="C2150" s="2"/>
      <c r="D2150" s="2"/>
      <c r="E2150" s="2"/>
      <c r="F2150" s="2"/>
      <c r="G2150" s="2"/>
      <c r="H2150" s="2"/>
    </row>
    <row r="2151" spans="1:8" x14ac:dyDescent="0.2">
      <c r="A2151" s="1"/>
      <c r="B2151" s="2"/>
      <c r="C2151" s="2"/>
      <c r="D2151" s="2"/>
      <c r="E2151" s="2"/>
      <c r="F2151" s="2"/>
      <c r="G2151" s="2"/>
      <c r="H2151" s="2"/>
    </row>
    <row r="2152" spans="1:8" x14ac:dyDescent="0.2">
      <c r="A2152" s="1"/>
      <c r="B2152" s="2"/>
      <c r="C2152" s="2"/>
      <c r="D2152" s="2"/>
      <c r="E2152" s="2"/>
      <c r="F2152" s="2"/>
      <c r="G2152" s="2"/>
      <c r="H2152" s="2"/>
    </row>
    <row r="2153" spans="1:8" x14ac:dyDescent="0.2">
      <c r="A2153" s="1"/>
      <c r="B2153" s="2"/>
      <c r="C2153" s="2"/>
      <c r="D2153" s="2"/>
      <c r="E2153" s="2"/>
      <c r="F2153" s="2"/>
      <c r="G2153" s="2"/>
      <c r="H2153" s="2"/>
    </row>
    <row r="2154" spans="1:8" x14ac:dyDescent="0.2">
      <c r="A2154" s="1"/>
      <c r="B2154" s="2"/>
      <c r="C2154" s="2"/>
      <c r="D2154" s="2"/>
      <c r="E2154" s="2"/>
      <c r="F2154" s="2"/>
      <c r="G2154" s="2"/>
      <c r="H2154" s="2"/>
    </row>
    <row r="2155" spans="1:8" x14ac:dyDescent="0.2">
      <c r="A2155" s="1"/>
      <c r="B2155" s="2"/>
      <c r="C2155" s="2"/>
      <c r="D2155" s="2"/>
      <c r="E2155" s="2"/>
      <c r="F2155" s="2"/>
      <c r="G2155" s="2"/>
      <c r="H2155" s="2"/>
    </row>
    <row r="2156" spans="1:8" x14ac:dyDescent="0.2">
      <c r="A2156" s="1"/>
      <c r="B2156" s="2"/>
      <c r="C2156" s="2"/>
      <c r="D2156" s="2"/>
      <c r="E2156" s="2"/>
      <c r="F2156" s="2"/>
      <c r="G2156" s="2"/>
      <c r="H2156" s="2"/>
    </row>
    <row r="2157" spans="1:8" x14ac:dyDescent="0.2">
      <c r="A2157" s="1"/>
      <c r="B2157" s="2"/>
      <c r="C2157" s="2"/>
      <c r="D2157" s="2"/>
      <c r="E2157" s="2"/>
      <c r="F2157" s="2"/>
      <c r="G2157" s="2"/>
      <c r="H2157" s="2"/>
    </row>
    <row r="2158" spans="1:8" x14ac:dyDescent="0.2">
      <c r="A2158" s="1"/>
      <c r="B2158" s="2"/>
      <c r="C2158" s="2"/>
      <c r="D2158" s="2"/>
      <c r="E2158" s="2"/>
      <c r="F2158" s="2"/>
      <c r="G2158" s="2"/>
      <c r="H2158" s="2"/>
    </row>
    <row r="2159" spans="1:8" x14ac:dyDescent="0.2">
      <c r="A2159" s="1"/>
      <c r="B2159" s="2"/>
      <c r="C2159" s="2"/>
      <c r="D2159" s="2"/>
      <c r="E2159" s="2"/>
      <c r="F2159" s="2"/>
      <c r="G2159" s="2"/>
      <c r="H2159" s="2"/>
    </row>
    <row r="2160" spans="1:8" x14ac:dyDescent="0.2">
      <c r="A2160" s="1"/>
      <c r="B2160" s="2"/>
      <c r="C2160" s="2"/>
      <c r="D2160" s="2"/>
      <c r="E2160" s="2"/>
      <c r="F2160" s="2"/>
      <c r="G2160" s="2"/>
      <c r="H2160" s="2"/>
    </row>
    <row r="2161" spans="1:8" x14ac:dyDescent="0.2">
      <c r="A2161" s="1"/>
      <c r="B2161" s="2"/>
      <c r="C2161" s="2"/>
      <c r="D2161" s="2"/>
      <c r="E2161" s="2"/>
      <c r="F2161" s="2"/>
      <c r="G2161" s="2"/>
      <c r="H2161" s="2"/>
    </row>
    <row r="2162" spans="1:8" x14ac:dyDescent="0.2">
      <c r="A2162" s="1"/>
      <c r="B2162" s="2"/>
      <c r="C2162" s="2"/>
      <c r="D2162" s="2"/>
      <c r="E2162" s="2"/>
      <c r="F2162" s="2"/>
      <c r="G2162" s="2"/>
      <c r="H2162" s="2"/>
    </row>
    <row r="2163" spans="1:8" x14ac:dyDescent="0.2">
      <c r="A2163" s="1"/>
      <c r="B2163" s="2"/>
      <c r="C2163" s="2"/>
      <c r="D2163" s="2"/>
      <c r="E2163" s="2"/>
      <c r="F2163" s="2"/>
      <c r="G2163" s="2"/>
      <c r="H2163" s="2"/>
    </row>
    <row r="2164" spans="1:8" x14ac:dyDescent="0.2">
      <c r="A2164" s="1"/>
      <c r="B2164" s="2"/>
      <c r="C2164" s="2"/>
      <c r="D2164" s="2"/>
      <c r="E2164" s="2"/>
      <c r="F2164" s="2"/>
      <c r="G2164" s="2"/>
      <c r="H2164" s="2"/>
    </row>
    <row r="2165" spans="1:8" x14ac:dyDescent="0.2">
      <c r="A2165" s="1"/>
      <c r="B2165" s="2"/>
      <c r="C2165" s="2"/>
      <c r="D2165" s="2"/>
      <c r="E2165" s="2"/>
      <c r="F2165" s="2"/>
      <c r="G2165" s="2"/>
      <c r="H2165" s="2"/>
    </row>
    <row r="2166" spans="1:8" x14ac:dyDescent="0.2">
      <c r="A2166" s="1"/>
      <c r="B2166" s="2"/>
      <c r="C2166" s="2"/>
      <c r="D2166" s="2"/>
      <c r="E2166" s="2"/>
      <c r="F2166" s="2"/>
      <c r="G2166" s="2"/>
      <c r="H2166" s="2"/>
    </row>
    <row r="2167" spans="1:8" x14ac:dyDescent="0.2">
      <c r="A2167" s="1"/>
      <c r="B2167" s="2"/>
      <c r="C2167" s="2"/>
      <c r="D2167" s="2"/>
      <c r="E2167" s="2"/>
      <c r="F2167" s="2"/>
      <c r="G2167" s="2"/>
      <c r="H2167" s="2"/>
    </row>
    <row r="2168" spans="1:8" x14ac:dyDescent="0.2">
      <c r="A2168" s="1"/>
      <c r="B2168" s="2"/>
      <c r="C2168" s="2"/>
      <c r="D2168" s="2"/>
      <c r="E2168" s="2"/>
      <c r="F2168" s="2"/>
      <c r="G2168" s="2"/>
      <c r="H2168" s="2"/>
    </row>
    <row r="2169" spans="1:8" x14ac:dyDescent="0.2">
      <c r="A2169" s="1"/>
      <c r="B2169" s="2"/>
      <c r="C2169" s="2"/>
      <c r="D2169" s="2"/>
      <c r="E2169" s="2"/>
      <c r="F2169" s="2"/>
      <c r="G2169" s="2"/>
      <c r="H2169" s="2"/>
    </row>
    <row r="2170" spans="1:8" x14ac:dyDescent="0.2">
      <c r="A2170" s="1"/>
      <c r="B2170" s="2"/>
      <c r="C2170" s="2"/>
      <c r="D2170" s="2"/>
      <c r="E2170" s="2"/>
      <c r="F2170" s="2"/>
      <c r="G2170" s="2"/>
      <c r="H2170" s="2"/>
    </row>
    <row r="2171" spans="1:8" x14ac:dyDescent="0.2">
      <c r="A2171" s="1"/>
      <c r="B2171" s="2"/>
      <c r="C2171" s="2"/>
      <c r="D2171" s="2"/>
      <c r="E2171" s="2"/>
      <c r="F2171" s="2"/>
      <c r="G2171" s="2"/>
      <c r="H2171" s="2"/>
    </row>
    <row r="2172" spans="1:8" x14ac:dyDescent="0.2">
      <c r="A2172" s="1"/>
      <c r="B2172" s="2"/>
      <c r="C2172" s="2"/>
      <c r="D2172" s="2"/>
      <c r="E2172" s="2"/>
      <c r="F2172" s="2"/>
      <c r="G2172" s="2"/>
      <c r="H2172" s="2"/>
    </row>
    <row r="2173" spans="1:8" x14ac:dyDescent="0.2">
      <c r="A2173" s="1"/>
      <c r="B2173" s="2"/>
      <c r="C2173" s="2"/>
      <c r="D2173" s="2"/>
      <c r="E2173" s="2"/>
      <c r="F2173" s="2"/>
      <c r="G2173" s="2"/>
      <c r="H2173" s="2"/>
    </row>
    <row r="2174" spans="1:8" x14ac:dyDescent="0.2">
      <c r="A2174" s="1"/>
      <c r="B2174" s="2"/>
      <c r="C2174" s="2"/>
      <c r="D2174" s="2"/>
      <c r="E2174" s="2"/>
      <c r="F2174" s="2"/>
      <c r="G2174" s="2"/>
      <c r="H2174" s="2"/>
    </row>
    <row r="2175" spans="1:8" x14ac:dyDescent="0.2">
      <c r="A2175" s="1"/>
      <c r="B2175" s="2"/>
      <c r="C2175" s="2"/>
      <c r="D2175" s="2"/>
      <c r="E2175" s="2"/>
      <c r="F2175" s="2"/>
      <c r="G2175" s="2"/>
      <c r="H2175" s="2"/>
    </row>
    <row r="2176" spans="1:8" x14ac:dyDescent="0.2">
      <c r="A2176" s="1"/>
      <c r="B2176" s="2"/>
      <c r="C2176" s="2"/>
      <c r="D2176" s="2"/>
      <c r="E2176" s="2"/>
      <c r="F2176" s="2"/>
      <c r="G2176" s="2"/>
      <c r="H2176" s="2"/>
    </row>
    <row r="2177" spans="1:8" x14ac:dyDescent="0.2">
      <c r="A2177" s="1"/>
      <c r="B2177" s="2"/>
      <c r="C2177" s="2"/>
      <c r="D2177" s="2"/>
      <c r="E2177" s="2"/>
      <c r="F2177" s="2"/>
      <c r="G2177" s="2"/>
      <c r="H2177" s="2"/>
    </row>
    <row r="2178" spans="1:8" x14ac:dyDescent="0.2">
      <c r="A2178" s="1"/>
      <c r="B2178" s="2"/>
      <c r="C2178" s="2"/>
      <c r="D2178" s="2"/>
      <c r="E2178" s="2"/>
      <c r="F2178" s="2"/>
      <c r="G2178" s="2"/>
      <c r="H2178" s="2"/>
    </row>
    <row r="2179" spans="1:8" x14ac:dyDescent="0.2">
      <c r="A2179" s="1"/>
      <c r="B2179" s="2"/>
      <c r="C2179" s="2"/>
      <c r="D2179" s="2"/>
      <c r="E2179" s="2"/>
      <c r="F2179" s="2"/>
      <c r="G2179" s="2"/>
      <c r="H2179" s="2"/>
    </row>
    <row r="2180" spans="1:8" x14ac:dyDescent="0.2">
      <c r="A2180" s="1"/>
      <c r="B2180" s="2"/>
      <c r="C2180" s="2"/>
      <c r="D2180" s="2"/>
      <c r="E2180" s="2"/>
      <c r="F2180" s="2"/>
      <c r="G2180" s="2"/>
      <c r="H2180" s="2"/>
    </row>
    <row r="2181" spans="1:8" x14ac:dyDescent="0.2">
      <c r="A2181" s="1"/>
      <c r="B2181" s="2"/>
      <c r="C2181" s="2"/>
      <c r="D2181" s="2"/>
      <c r="E2181" s="2"/>
      <c r="F2181" s="2"/>
      <c r="G2181" s="2"/>
      <c r="H2181" s="2"/>
    </row>
    <row r="2182" spans="1:8" x14ac:dyDescent="0.2">
      <c r="A2182" s="1"/>
      <c r="B2182" s="2"/>
      <c r="C2182" s="2"/>
      <c r="D2182" s="2"/>
      <c r="E2182" s="2"/>
      <c r="F2182" s="2"/>
      <c r="G2182" s="2"/>
      <c r="H2182" s="2"/>
    </row>
    <row r="2183" spans="1:8" x14ac:dyDescent="0.2">
      <c r="A2183" s="1"/>
      <c r="B2183" s="2"/>
      <c r="C2183" s="2"/>
      <c r="D2183" s="2"/>
      <c r="E2183" s="2"/>
      <c r="F2183" s="2"/>
      <c r="G2183" s="2"/>
      <c r="H2183" s="2"/>
    </row>
    <row r="2184" spans="1:8" x14ac:dyDescent="0.2">
      <c r="A2184" s="1"/>
      <c r="B2184" s="2"/>
      <c r="C2184" s="2"/>
      <c r="D2184" s="2"/>
      <c r="E2184" s="2"/>
      <c r="F2184" s="2"/>
      <c r="G2184" s="2"/>
      <c r="H2184" s="2"/>
    </row>
    <row r="2185" spans="1:8" x14ac:dyDescent="0.2">
      <c r="A2185" s="1"/>
      <c r="B2185" s="2"/>
      <c r="C2185" s="2"/>
      <c r="D2185" s="2"/>
      <c r="E2185" s="2"/>
      <c r="F2185" s="2"/>
      <c r="G2185" s="2"/>
      <c r="H2185" s="2"/>
    </row>
    <row r="2186" spans="1:8" x14ac:dyDescent="0.2">
      <c r="A2186" s="1"/>
      <c r="B2186" s="2"/>
      <c r="C2186" s="2"/>
      <c r="D2186" s="2"/>
      <c r="E2186" s="2"/>
      <c r="F2186" s="2"/>
      <c r="G2186" s="2"/>
      <c r="H2186" s="2"/>
    </row>
    <row r="2187" spans="1:8" x14ac:dyDescent="0.2">
      <c r="A2187" s="1"/>
      <c r="B2187" s="2"/>
      <c r="C2187" s="2"/>
      <c r="D2187" s="2"/>
      <c r="E2187" s="2"/>
      <c r="F2187" s="2"/>
      <c r="G2187" s="2"/>
      <c r="H2187" s="2"/>
    </row>
    <row r="2188" spans="1:8" x14ac:dyDescent="0.2">
      <c r="A2188" s="1"/>
      <c r="B2188" s="2"/>
      <c r="C2188" s="2"/>
      <c r="D2188" s="2"/>
      <c r="E2188" s="2"/>
      <c r="F2188" s="2"/>
      <c r="G2188" s="2"/>
      <c r="H2188" s="2"/>
    </row>
    <row r="2189" spans="1:8" x14ac:dyDescent="0.2">
      <c r="A2189" s="1"/>
      <c r="B2189" s="2"/>
      <c r="C2189" s="2"/>
      <c r="D2189" s="2"/>
      <c r="E2189" s="2"/>
      <c r="F2189" s="2"/>
      <c r="G2189" s="2"/>
      <c r="H2189" s="2"/>
    </row>
    <row r="2190" spans="1:8" x14ac:dyDescent="0.2">
      <c r="A2190" s="1"/>
      <c r="B2190" s="2"/>
      <c r="C2190" s="2"/>
      <c r="D2190" s="2"/>
      <c r="E2190" s="2"/>
      <c r="F2190" s="2"/>
      <c r="G2190" s="2"/>
      <c r="H2190" s="2"/>
    </row>
    <row r="2191" spans="1:8" x14ac:dyDescent="0.2">
      <c r="A2191" s="1"/>
      <c r="B2191" s="2"/>
      <c r="C2191" s="2"/>
      <c r="D2191" s="2"/>
      <c r="E2191" s="2"/>
      <c r="F2191" s="2"/>
      <c r="G2191" s="2"/>
      <c r="H2191" s="2"/>
    </row>
    <row r="2192" spans="1:8" x14ac:dyDescent="0.2">
      <c r="A2192" s="1"/>
      <c r="B2192" s="2"/>
      <c r="C2192" s="2"/>
      <c r="D2192" s="2"/>
      <c r="E2192" s="2"/>
      <c r="F2192" s="2"/>
      <c r="G2192" s="2"/>
      <c r="H2192" s="2"/>
    </row>
    <row r="2193" spans="1:8" x14ac:dyDescent="0.2">
      <c r="A2193" s="1"/>
      <c r="B2193" s="2"/>
      <c r="C2193" s="2"/>
      <c r="D2193" s="2"/>
      <c r="E2193" s="2"/>
      <c r="F2193" s="2"/>
      <c r="G2193" s="2"/>
      <c r="H2193" s="2"/>
    </row>
    <row r="2194" spans="1:8" x14ac:dyDescent="0.2">
      <c r="A2194" s="1"/>
      <c r="B2194" s="2"/>
      <c r="C2194" s="2"/>
      <c r="D2194" s="2"/>
      <c r="E2194" s="2"/>
      <c r="F2194" s="2"/>
      <c r="G2194" s="2"/>
      <c r="H2194" s="2"/>
    </row>
    <row r="2195" spans="1:8" x14ac:dyDescent="0.2">
      <c r="A2195" s="1"/>
      <c r="B2195" s="2"/>
      <c r="C2195" s="2"/>
      <c r="D2195" s="2"/>
      <c r="E2195" s="2"/>
      <c r="F2195" s="2"/>
      <c r="G2195" s="2"/>
      <c r="H2195" s="2"/>
    </row>
    <row r="2196" spans="1:8" x14ac:dyDescent="0.2">
      <c r="A2196" s="1"/>
      <c r="B2196" s="2"/>
      <c r="C2196" s="2"/>
      <c r="D2196" s="2"/>
      <c r="E2196" s="2"/>
      <c r="F2196" s="2"/>
      <c r="G2196" s="2"/>
      <c r="H2196" s="2"/>
    </row>
    <row r="2197" spans="1:8" x14ac:dyDescent="0.2">
      <c r="A2197" s="1"/>
      <c r="B2197" s="2"/>
      <c r="C2197" s="2"/>
      <c r="D2197" s="2"/>
      <c r="E2197" s="2"/>
      <c r="F2197" s="2"/>
      <c r="G2197" s="2"/>
      <c r="H2197" s="2"/>
    </row>
    <row r="2198" spans="1:8" x14ac:dyDescent="0.2">
      <c r="A2198" s="1"/>
      <c r="B2198" s="2"/>
      <c r="C2198" s="2"/>
      <c r="D2198" s="2"/>
      <c r="E2198" s="2"/>
      <c r="F2198" s="2"/>
      <c r="G2198" s="2"/>
      <c r="H2198" s="2"/>
    </row>
    <row r="2199" spans="1:8" x14ac:dyDescent="0.2">
      <c r="A2199" s="1"/>
      <c r="B2199" s="2"/>
      <c r="C2199" s="2"/>
      <c r="D2199" s="2"/>
      <c r="E2199" s="2"/>
      <c r="F2199" s="2"/>
      <c r="G2199" s="2"/>
      <c r="H2199" s="2"/>
    </row>
    <row r="2200" spans="1:8" x14ac:dyDescent="0.2">
      <c r="A2200" s="1"/>
      <c r="B2200" s="2"/>
      <c r="C2200" s="2"/>
      <c r="D2200" s="2"/>
      <c r="E2200" s="2"/>
      <c r="F2200" s="2"/>
      <c r="G2200" s="2"/>
      <c r="H2200" s="2"/>
    </row>
    <row r="2201" spans="1:8" x14ac:dyDescent="0.2">
      <c r="A2201" s="1"/>
      <c r="B2201" s="2"/>
      <c r="C2201" s="2"/>
      <c r="D2201" s="2"/>
      <c r="E2201" s="2"/>
      <c r="F2201" s="2"/>
      <c r="G2201" s="2"/>
      <c r="H2201" s="2"/>
    </row>
    <row r="2202" spans="1:8" x14ac:dyDescent="0.2">
      <c r="A2202" s="1"/>
      <c r="B2202" s="2"/>
      <c r="C2202" s="2"/>
      <c r="D2202" s="2"/>
      <c r="E2202" s="2"/>
      <c r="F2202" s="2"/>
      <c r="G2202" s="2"/>
      <c r="H2202" s="2"/>
    </row>
    <row r="2203" spans="1:8" x14ac:dyDescent="0.2">
      <c r="A2203" s="1"/>
      <c r="B2203" s="2"/>
      <c r="C2203" s="2"/>
      <c r="D2203" s="2"/>
      <c r="E2203" s="2"/>
      <c r="F2203" s="2"/>
      <c r="G2203" s="2"/>
      <c r="H2203" s="2"/>
    </row>
    <row r="2204" spans="1:8" x14ac:dyDescent="0.2">
      <c r="A2204" s="1"/>
      <c r="B2204" s="2"/>
      <c r="C2204" s="2"/>
      <c r="D2204" s="2"/>
      <c r="E2204" s="2"/>
      <c r="F2204" s="2"/>
      <c r="G2204" s="2"/>
      <c r="H2204" s="2"/>
    </row>
    <row r="2205" spans="1:8" x14ac:dyDescent="0.2">
      <c r="A2205" s="1"/>
      <c r="B2205" s="2"/>
      <c r="C2205" s="2"/>
      <c r="D2205" s="2"/>
      <c r="E2205" s="2"/>
      <c r="F2205" s="2"/>
      <c r="G2205" s="2"/>
      <c r="H2205" s="2"/>
    </row>
    <row r="2206" spans="1:8" x14ac:dyDescent="0.2">
      <c r="A2206" s="1"/>
      <c r="B2206" s="2"/>
      <c r="C2206" s="2"/>
      <c r="D2206" s="2"/>
      <c r="E2206" s="2"/>
      <c r="F2206" s="2"/>
      <c r="G2206" s="2"/>
      <c r="H2206" s="2"/>
    </row>
    <row r="2207" spans="1:8" x14ac:dyDescent="0.2">
      <c r="A2207" s="1"/>
      <c r="B2207" s="2"/>
      <c r="C2207" s="2"/>
      <c r="D2207" s="2"/>
      <c r="E2207" s="2"/>
      <c r="F2207" s="2"/>
      <c r="G2207" s="2"/>
      <c r="H2207" s="2"/>
    </row>
    <row r="2208" spans="1:8" x14ac:dyDescent="0.2">
      <c r="A2208" s="1"/>
      <c r="B2208" s="2"/>
      <c r="C2208" s="2"/>
      <c r="D2208" s="2"/>
      <c r="E2208" s="2"/>
      <c r="F2208" s="2"/>
      <c r="G2208" s="2"/>
      <c r="H2208" s="2"/>
    </row>
    <row r="2209" spans="1:8" x14ac:dyDescent="0.2">
      <c r="A2209" s="1"/>
      <c r="B2209" s="2"/>
      <c r="C2209" s="2"/>
      <c r="D2209" s="2"/>
      <c r="E2209" s="2"/>
      <c r="F2209" s="2"/>
      <c r="G2209" s="2"/>
      <c r="H2209" s="2"/>
    </row>
    <row r="2210" spans="1:8" x14ac:dyDescent="0.2">
      <c r="A2210" s="1"/>
      <c r="B2210" s="2"/>
      <c r="C2210" s="2"/>
      <c r="D2210" s="2"/>
      <c r="E2210" s="2"/>
      <c r="F2210" s="2"/>
      <c r="G2210" s="2"/>
      <c r="H2210" s="2"/>
    </row>
    <row r="2211" spans="1:8" x14ac:dyDescent="0.2">
      <c r="A2211" s="1"/>
      <c r="B2211" s="2"/>
      <c r="C2211" s="2"/>
      <c r="D2211" s="2"/>
      <c r="E2211" s="2"/>
      <c r="F2211" s="2"/>
      <c r="G2211" s="2"/>
      <c r="H2211" s="2"/>
    </row>
    <row r="2212" spans="1:8" x14ac:dyDescent="0.2">
      <c r="A2212" s="1"/>
      <c r="B2212" s="2"/>
      <c r="C2212" s="2"/>
      <c r="D2212" s="2"/>
      <c r="E2212" s="2"/>
      <c r="F2212" s="2"/>
      <c r="G2212" s="2"/>
      <c r="H2212" s="2"/>
    </row>
    <row r="2213" spans="1:8" x14ac:dyDescent="0.2">
      <c r="A2213" s="1"/>
      <c r="B2213" s="2"/>
      <c r="C2213" s="2"/>
      <c r="D2213" s="2"/>
      <c r="E2213" s="2"/>
      <c r="F2213" s="2"/>
      <c r="G2213" s="2"/>
      <c r="H2213" s="2"/>
    </row>
    <row r="2214" spans="1:8" x14ac:dyDescent="0.2">
      <c r="A2214" s="1"/>
      <c r="B2214" s="2"/>
      <c r="C2214" s="2"/>
      <c r="D2214" s="2"/>
      <c r="E2214" s="2"/>
      <c r="F2214" s="2"/>
      <c r="G2214" s="2"/>
      <c r="H2214" s="2"/>
    </row>
    <row r="2215" spans="1:8" x14ac:dyDescent="0.2">
      <c r="A2215" s="1"/>
      <c r="B2215" s="2"/>
      <c r="C2215" s="2"/>
      <c r="D2215" s="2"/>
      <c r="E2215" s="2"/>
      <c r="F2215" s="2"/>
      <c r="G2215" s="2"/>
      <c r="H2215" s="2"/>
    </row>
    <row r="2216" spans="1:8" x14ac:dyDescent="0.2">
      <c r="A2216" s="1"/>
      <c r="B2216" s="2"/>
      <c r="C2216" s="2"/>
      <c r="D2216" s="2"/>
      <c r="E2216" s="2"/>
      <c r="F2216" s="2"/>
      <c r="G2216" s="2"/>
      <c r="H2216" s="2"/>
    </row>
    <row r="2217" spans="1:8" x14ac:dyDescent="0.2">
      <c r="A2217" s="1"/>
      <c r="B2217" s="2"/>
      <c r="C2217" s="2"/>
      <c r="D2217" s="2"/>
      <c r="E2217" s="2"/>
      <c r="F2217" s="2"/>
      <c r="G2217" s="2"/>
      <c r="H2217" s="2"/>
    </row>
    <row r="2218" spans="1:8" x14ac:dyDescent="0.2">
      <c r="A2218" s="1"/>
      <c r="B2218" s="2"/>
      <c r="C2218" s="2"/>
      <c r="D2218" s="2"/>
      <c r="E2218" s="2"/>
      <c r="F2218" s="2"/>
      <c r="G2218" s="2"/>
      <c r="H2218" s="2"/>
    </row>
    <row r="2219" spans="1:8" x14ac:dyDescent="0.2">
      <c r="A2219" s="1"/>
      <c r="B2219" s="2"/>
      <c r="C2219" s="2"/>
      <c r="D2219" s="2"/>
      <c r="E2219" s="2"/>
      <c r="F2219" s="2"/>
      <c r="G2219" s="2"/>
      <c r="H2219" s="2"/>
    </row>
    <row r="2220" spans="1:8" x14ac:dyDescent="0.2">
      <c r="A2220" s="1"/>
      <c r="B2220" s="2"/>
      <c r="C2220" s="2"/>
      <c r="D2220" s="2"/>
      <c r="E2220" s="2"/>
      <c r="F2220" s="2"/>
      <c r="G2220" s="2"/>
      <c r="H2220" s="2"/>
    </row>
    <row r="2221" spans="1:8" x14ac:dyDescent="0.2">
      <c r="A2221" s="1"/>
      <c r="B2221" s="2"/>
      <c r="C2221" s="2"/>
      <c r="D2221" s="2"/>
      <c r="E2221" s="2"/>
      <c r="F2221" s="2"/>
      <c r="G2221" s="2"/>
      <c r="H2221" s="2"/>
    </row>
    <row r="2222" spans="1:8" x14ac:dyDescent="0.2">
      <c r="A2222" s="1"/>
      <c r="B2222" s="2"/>
      <c r="C2222" s="2"/>
      <c r="D2222" s="2"/>
      <c r="E2222" s="2"/>
      <c r="F2222" s="2"/>
      <c r="G2222" s="2"/>
      <c r="H2222" s="2"/>
    </row>
    <row r="2223" spans="1:8" x14ac:dyDescent="0.2">
      <c r="A2223" s="1"/>
      <c r="B2223" s="2"/>
      <c r="C2223" s="2"/>
      <c r="D2223" s="2"/>
      <c r="E2223" s="2"/>
      <c r="F2223" s="2"/>
      <c r="G2223" s="2"/>
      <c r="H2223" s="2"/>
    </row>
    <row r="2224" spans="1:8" x14ac:dyDescent="0.2">
      <c r="A2224" s="1"/>
      <c r="B2224" s="2"/>
      <c r="C2224" s="2"/>
      <c r="D2224" s="2"/>
      <c r="E2224" s="2"/>
      <c r="F2224" s="2"/>
      <c r="G2224" s="2"/>
      <c r="H2224" s="2"/>
    </row>
    <row r="2225" spans="1:8" x14ac:dyDescent="0.2">
      <c r="A2225" s="1"/>
      <c r="B2225" s="2"/>
      <c r="C2225" s="2"/>
      <c r="D2225" s="2"/>
      <c r="E2225" s="2"/>
      <c r="F2225" s="2"/>
      <c r="G2225" s="2"/>
      <c r="H2225" s="2"/>
    </row>
    <row r="2226" spans="1:8" x14ac:dyDescent="0.2">
      <c r="A2226" s="1"/>
      <c r="B2226" s="2"/>
      <c r="C2226" s="2"/>
      <c r="D2226" s="2"/>
      <c r="E2226" s="2"/>
      <c r="F2226" s="2"/>
      <c r="G2226" s="2"/>
      <c r="H2226" s="2"/>
    </row>
    <row r="2227" spans="1:8" x14ac:dyDescent="0.2">
      <c r="A2227" s="1"/>
      <c r="B2227" s="2"/>
      <c r="C2227" s="2"/>
      <c r="D2227" s="2"/>
      <c r="E2227" s="2"/>
      <c r="F2227" s="2"/>
      <c r="G2227" s="2"/>
      <c r="H2227" s="2"/>
    </row>
    <row r="2228" spans="1:8" x14ac:dyDescent="0.2">
      <c r="A2228" s="1"/>
      <c r="B2228" s="2"/>
      <c r="C2228" s="2"/>
      <c r="D2228" s="2"/>
      <c r="E2228" s="2"/>
      <c r="F2228" s="2"/>
      <c r="G2228" s="2"/>
      <c r="H2228" s="2"/>
    </row>
    <row r="2229" spans="1:8" x14ac:dyDescent="0.2">
      <c r="A2229" s="1"/>
      <c r="B2229" s="2"/>
      <c r="C2229" s="2"/>
      <c r="D2229" s="2"/>
      <c r="E2229" s="2"/>
      <c r="F2229" s="2"/>
      <c r="G2229" s="2"/>
      <c r="H2229" s="2"/>
    </row>
    <row r="2230" spans="1:8" x14ac:dyDescent="0.2">
      <c r="A2230" s="1"/>
      <c r="B2230" s="2"/>
      <c r="C2230" s="2"/>
      <c r="D2230" s="2"/>
      <c r="E2230" s="2"/>
      <c r="F2230" s="2"/>
      <c r="G2230" s="2"/>
      <c r="H2230" s="2"/>
    </row>
    <row r="2231" spans="1:8" x14ac:dyDescent="0.2">
      <c r="A2231" s="1"/>
      <c r="B2231" s="2"/>
      <c r="C2231" s="2"/>
      <c r="D2231" s="2"/>
      <c r="E2231" s="2"/>
      <c r="F2231" s="2"/>
      <c r="G2231" s="2"/>
      <c r="H2231" s="2"/>
    </row>
    <row r="2232" spans="1:8" x14ac:dyDescent="0.2">
      <c r="A2232" s="1"/>
      <c r="B2232" s="2"/>
      <c r="C2232" s="2"/>
      <c r="D2232" s="2"/>
      <c r="E2232" s="2"/>
      <c r="F2232" s="2"/>
      <c r="G2232" s="2"/>
      <c r="H2232" s="2"/>
    </row>
    <row r="2233" spans="1:8" x14ac:dyDescent="0.2">
      <c r="A2233" s="1"/>
      <c r="B2233" s="2"/>
      <c r="C2233" s="2"/>
      <c r="D2233" s="2"/>
      <c r="E2233" s="2"/>
      <c r="F2233" s="2"/>
      <c r="G2233" s="2"/>
      <c r="H2233" s="2"/>
    </row>
    <row r="2234" spans="1:8" x14ac:dyDescent="0.2">
      <c r="A2234" s="1"/>
      <c r="B2234" s="2"/>
      <c r="C2234" s="2"/>
      <c r="D2234" s="2"/>
      <c r="E2234" s="2"/>
      <c r="F2234" s="2"/>
      <c r="G2234" s="2"/>
      <c r="H2234" s="2"/>
    </row>
    <row r="2235" spans="1:8" x14ac:dyDescent="0.2">
      <c r="A2235" s="1"/>
      <c r="B2235" s="2"/>
      <c r="C2235" s="2"/>
      <c r="D2235" s="2"/>
      <c r="E2235" s="2"/>
      <c r="F2235" s="2"/>
      <c r="G2235" s="2"/>
      <c r="H2235" s="2"/>
    </row>
    <row r="2236" spans="1:8" x14ac:dyDescent="0.2">
      <c r="A2236" s="1"/>
      <c r="B2236" s="2"/>
      <c r="C2236" s="2"/>
      <c r="D2236" s="2"/>
      <c r="E2236" s="2"/>
      <c r="F2236" s="2"/>
      <c r="G2236" s="2"/>
      <c r="H2236" s="2"/>
    </row>
    <row r="2237" spans="1:8" x14ac:dyDescent="0.2">
      <c r="A2237" s="1"/>
      <c r="B2237" s="2"/>
      <c r="C2237" s="2"/>
      <c r="D2237" s="2"/>
      <c r="E2237" s="2"/>
      <c r="F2237" s="2"/>
      <c r="G2237" s="2"/>
      <c r="H2237" s="2"/>
    </row>
    <row r="2238" spans="1:8" x14ac:dyDescent="0.2">
      <c r="A2238" s="1"/>
      <c r="B2238" s="2"/>
      <c r="C2238" s="2"/>
      <c r="D2238" s="2"/>
      <c r="E2238" s="2"/>
      <c r="F2238" s="2"/>
      <c r="G2238" s="2"/>
      <c r="H2238" s="2"/>
    </row>
    <row r="2239" spans="1:8" x14ac:dyDescent="0.2">
      <c r="A2239" s="1"/>
      <c r="B2239" s="2"/>
      <c r="C2239" s="2"/>
      <c r="D2239" s="2"/>
      <c r="E2239" s="2"/>
      <c r="F2239" s="2"/>
      <c r="G2239" s="2"/>
      <c r="H2239" s="2"/>
    </row>
    <row r="2240" spans="1:8" x14ac:dyDescent="0.2">
      <c r="A2240" s="1"/>
      <c r="B2240" s="2"/>
      <c r="C2240" s="2"/>
      <c r="D2240" s="2"/>
      <c r="E2240" s="2"/>
      <c r="F2240" s="2"/>
      <c r="G2240" s="2"/>
      <c r="H2240" s="2"/>
    </row>
    <row r="2241" spans="1:8" x14ac:dyDescent="0.2">
      <c r="A2241" s="1"/>
      <c r="B2241" s="2"/>
      <c r="C2241" s="2"/>
      <c r="D2241" s="2"/>
      <c r="E2241" s="2"/>
      <c r="F2241" s="2"/>
      <c r="G2241" s="2"/>
      <c r="H2241" s="2"/>
    </row>
    <row r="2242" spans="1:8" x14ac:dyDescent="0.2">
      <c r="A2242" s="1"/>
      <c r="B2242" s="2"/>
      <c r="C2242" s="2"/>
      <c r="D2242" s="2"/>
      <c r="E2242" s="2"/>
      <c r="F2242" s="2"/>
      <c r="G2242" s="2"/>
      <c r="H2242" s="2"/>
    </row>
    <row r="2243" spans="1:8" x14ac:dyDescent="0.2">
      <c r="A2243" s="1"/>
      <c r="B2243" s="2"/>
      <c r="C2243" s="2"/>
      <c r="D2243" s="2"/>
      <c r="E2243" s="2"/>
      <c r="F2243" s="2"/>
      <c r="G2243" s="2"/>
      <c r="H2243" s="2"/>
    </row>
    <row r="2244" spans="1:8" x14ac:dyDescent="0.2">
      <c r="A2244" s="1"/>
      <c r="B2244" s="2"/>
      <c r="C2244" s="2"/>
      <c r="D2244" s="2"/>
      <c r="E2244" s="2"/>
      <c r="F2244" s="2"/>
      <c r="G2244" s="2"/>
      <c r="H2244" s="2"/>
    </row>
    <row r="2245" spans="1:8" x14ac:dyDescent="0.2">
      <c r="A2245" s="1"/>
      <c r="B2245" s="2"/>
      <c r="C2245" s="2"/>
      <c r="D2245" s="2"/>
      <c r="E2245" s="2"/>
      <c r="F2245" s="2"/>
      <c r="G2245" s="2"/>
      <c r="H2245" s="2"/>
    </row>
    <row r="2246" spans="1:8" x14ac:dyDescent="0.2">
      <c r="A2246" s="1"/>
      <c r="B2246" s="2"/>
      <c r="C2246" s="2"/>
      <c r="D2246" s="2"/>
      <c r="E2246" s="2"/>
      <c r="F2246" s="2"/>
      <c r="G2246" s="2"/>
      <c r="H2246" s="2"/>
    </row>
    <row r="2247" spans="1:8" x14ac:dyDescent="0.2">
      <c r="A2247" s="1"/>
      <c r="B2247" s="2"/>
      <c r="C2247" s="2"/>
      <c r="D2247" s="2"/>
      <c r="E2247" s="2"/>
      <c r="F2247" s="2"/>
      <c r="G2247" s="2"/>
      <c r="H2247" s="2"/>
    </row>
    <row r="2248" spans="1:8" x14ac:dyDescent="0.2">
      <c r="A2248" s="1"/>
      <c r="B2248" s="2"/>
      <c r="C2248" s="2"/>
      <c r="D2248" s="2"/>
      <c r="E2248" s="2"/>
      <c r="F2248" s="2"/>
      <c r="G2248" s="2"/>
      <c r="H2248" s="2"/>
    </row>
    <row r="2249" spans="1:8" x14ac:dyDescent="0.2">
      <c r="A2249" s="1"/>
      <c r="B2249" s="2"/>
      <c r="C2249" s="2"/>
      <c r="D2249" s="2"/>
      <c r="E2249" s="2"/>
      <c r="F2249" s="2"/>
      <c r="G2249" s="2"/>
      <c r="H2249" s="2"/>
    </row>
    <row r="2250" spans="1:8" x14ac:dyDescent="0.2">
      <c r="A2250" s="1"/>
      <c r="B2250" s="2"/>
      <c r="C2250" s="2"/>
      <c r="D2250" s="2"/>
      <c r="E2250" s="2"/>
      <c r="F2250" s="2"/>
      <c r="G2250" s="2"/>
      <c r="H2250" s="2"/>
    </row>
    <row r="2251" spans="1:8" x14ac:dyDescent="0.2">
      <c r="A2251" s="1"/>
      <c r="B2251" s="2"/>
      <c r="C2251" s="2"/>
      <c r="D2251" s="2"/>
      <c r="E2251" s="2"/>
      <c r="F2251" s="2"/>
      <c r="G2251" s="2"/>
      <c r="H2251" s="2"/>
    </row>
    <row r="2252" spans="1:8" x14ac:dyDescent="0.2">
      <c r="A2252" s="1"/>
      <c r="B2252" s="2"/>
      <c r="C2252" s="2"/>
      <c r="D2252" s="2"/>
      <c r="E2252" s="2"/>
      <c r="F2252" s="2"/>
      <c r="G2252" s="2"/>
      <c r="H2252" s="2"/>
    </row>
    <row r="2253" spans="1:8" x14ac:dyDescent="0.2">
      <c r="A2253" s="1"/>
      <c r="B2253" s="2"/>
      <c r="C2253" s="2"/>
      <c r="D2253" s="2"/>
      <c r="E2253" s="2"/>
      <c r="F2253" s="2"/>
      <c r="G2253" s="2"/>
      <c r="H2253" s="2"/>
    </row>
    <row r="2254" spans="1:8" x14ac:dyDescent="0.2">
      <c r="A2254" s="1"/>
      <c r="B2254" s="2"/>
      <c r="C2254" s="2"/>
      <c r="D2254" s="2"/>
      <c r="E2254" s="2"/>
      <c r="F2254" s="2"/>
      <c r="G2254" s="2"/>
      <c r="H2254" s="2"/>
    </row>
    <row r="2255" spans="1:8" x14ac:dyDescent="0.2">
      <c r="A2255" s="1"/>
      <c r="B2255" s="2"/>
      <c r="C2255" s="2"/>
      <c r="D2255" s="2"/>
      <c r="E2255" s="2"/>
      <c r="F2255" s="2"/>
      <c r="G2255" s="2"/>
      <c r="H2255" s="2"/>
    </row>
    <row r="2256" spans="1:8" x14ac:dyDescent="0.2">
      <c r="A2256" s="1"/>
      <c r="B2256" s="2"/>
      <c r="C2256" s="2"/>
      <c r="D2256" s="2"/>
      <c r="E2256" s="2"/>
      <c r="F2256" s="2"/>
      <c r="G2256" s="2"/>
      <c r="H2256" s="2"/>
    </row>
    <row r="2257" spans="1:8" x14ac:dyDescent="0.2">
      <c r="A2257" s="1"/>
      <c r="B2257" s="2"/>
      <c r="C2257" s="2"/>
      <c r="D2257" s="2"/>
      <c r="E2257" s="2"/>
      <c r="F2257" s="2"/>
      <c r="G2257" s="2"/>
      <c r="H2257" s="2"/>
    </row>
    <row r="2258" spans="1:8" x14ac:dyDescent="0.2">
      <c r="A2258" s="1"/>
      <c r="B2258" s="2"/>
      <c r="C2258" s="2"/>
      <c r="D2258" s="2"/>
      <c r="E2258" s="2"/>
      <c r="F2258" s="2"/>
      <c r="G2258" s="2"/>
      <c r="H2258" s="2"/>
    </row>
    <row r="2259" spans="1:8" x14ac:dyDescent="0.2">
      <c r="A2259" s="1"/>
      <c r="B2259" s="2"/>
      <c r="C2259" s="2"/>
      <c r="D2259" s="2"/>
      <c r="E2259" s="2"/>
      <c r="F2259" s="2"/>
      <c r="G2259" s="2"/>
      <c r="H2259" s="2"/>
    </row>
    <row r="2260" spans="1:8" x14ac:dyDescent="0.2">
      <c r="A2260" s="1"/>
      <c r="B2260" s="2"/>
      <c r="C2260" s="2"/>
      <c r="D2260" s="2"/>
      <c r="E2260" s="2"/>
      <c r="F2260" s="2"/>
      <c r="G2260" s="2"/>
      <c r="H2260" s="2"/>
    </row>
    <row r="2261" spans="1:8" x14ac:dyDescent="0.2">
      <c r="A2261" s="1"/>
      <c r="B2261" s="2"/>
      <c r="C2261" s="2"/>
      <c r="D2261" s="2"/>
      <c r="E2261" s="2"/>
      <c r="F2261" s="2"/>
      <c r="G2261" s="2"/>
      <c r="H2261" s="2"/>
    </row>
    <row r="2262" spans="1:8" x14ac:dyDescent="0.2">
      <c r="A2262" s="1"/>
      <c r="B2262" s="2"/>
      <c r="C2262" s="2"/>
      <c r="D2262" s="2"/>
      <c r="E2262" s="2"/>
      <c r="F2262" s="2"/>
      <c r="G2262" s="2"/>
      <c r="H2262" s="2"/>
    </row>
    <row r="2263" spans="1:8" x14ac:dyDescent="0.2">
      <c r="A2263" s="1"/>
      <c r="B2263" s="2"/>
      <c r="C2263" s="2"/>
      <c r="D2263" s="2"/>
      <c r="E2263" s="2"/>
      <c r="F2263" s="2"/>
      <c r="G2263" s="2"/>
      <c r="H2263" s="2"/>
    </row>
    <row r="2264" spans="1:8" x14ac:dyDescent="0.2">
      <c r="A2264" s="1"/>
      <c r="B2264" s="2"/>
      <c r="C2264" s="2"/>
      <c r="D2264" s="2"/>
      <c r="E2264" s="2"/>
      <c r="F2264" s="2"/>
      <c r="G2264" s="2"/>
      <c r="H2264" s="2"/>
    </row>
    <row r="2265" spans="1:8" x14ac:dyDescent="0.2">
      <c r="A2265" s="1"/>
      <c r="B2265" s="2"/>
      <c r="C2265" s="2"/>
      <c r="D2265" s="2"/>
      <c r="E2265" s="2"/>
      <c r="F2265" s="2"/>
      <c r="G2265" s="2"/>
      <c r="H2265" s="2"/>
    </row>
    <row r="2266" spans="1:8" x14ac:dyDescent="0.2">
      <c r="A2266" s="1"/>
      <c r="B2266" s="2"/>
      <c r="C2266" s="2"/>
      <c r="D2266" s="2"/>
      <c r="E2266" s="2"/>
      <c r="F2266" s="2"/>
      <c r="G2266" s="2"/>
      <c r="H2266" s="2"/>
    </row>
    <row r="2267" spans="1:8" x14ac:dyDescent="0.2">
      <c r="A2267" s="1"/>
      <c r="B2267" s="2"/>
      <c r="C2267" s="2"/>
      <c r="D2267" s="2"/>
      <c r="E2267" s="2"/>
      <c r="F2267" s="2"/>
      <c r="G2267" s="2"/>
      <c r="H2267" s="2"/>
    </row>
    <row r="2268" spans="1:8" x14ac:dyDescent="0.2">
      <c r="A2268" s="1"/>
      <c r="B2268" s="2"/>
      <c r="C2268" s="2"/>
      <c r="D2268" s="2"/>
      <c r="E2268" s="2"/>
      <c r="F2268" s="2"/>
      <c r="G2268" s="2"/>
      <c r="H2268" s="2"/>
    </row>
    <row r="2269" spans="1:8" x14ac:dyDescent="0.2">
      <c r="A2269" s="1"/>
      <c r="B2269" s="2"/>
      <c r="C2269" s="2"/>
      <c r="D2269" s="2"/>
      <c r="E2269" s="2"/>
      <c r="F2269" s="2"/>
      <c r="G2269" s="2"/>
      <c r="H2269" s="2"/>
    </row>
    <row r="2270" spans="1:8" x14ac:dyDescent="0.2">
      <c r="A2270" s="1"/>
      <c r="B2270" s="2"/>
      <c r="C2270" s="2"/>
      <c r="D2270" s="2"/>
      <c r="E2270" s="2"/>
      <c r="F2270" s="2"/>
      <c r="G2270" s="2"/>
      <c r="H2270" s="2"/>
    </row>
    <row r="2271" spans="1:8" x14ac:dyDescent="0.2">
      <c r="A2271" s="1"/>
      <c r="B2271" s="2"/>
      <c r="C2271" s="2"/>
      <c r="D2271" s="2"/>
      <c r="E2271" s="2"/>
      <c r="F2271" s="2"/>
      <c r="G2271" s="2"/>
      <c r="H2271" s="2"/>
    </row>
    <row r="2272" spans="1:8" x14ac:dyDescent="0.2">
      <c r="A2272" s="1"/>
      <c r="B2272" s="2"/>
      <c r="C2272" s="2"/>
      <c r="D2272" s="2"/>
      <c r="E2272" s="2"/>
      <c r="F2272" s="2"/>
      <c r="G2272" s="2"/>
      <c r="H2272" s="2"/>
    </row>
    <row r="2273" spans="1:8" x14ac:dyDescent="0.2">
      <c r="A2273" s="1"/>
      <c r="B2273" s="2"/>
      <c r="C2273" s="2"/>
      <c r="D2273" s="2"/>
      <c r="E2273" s="2"/>
      <c r="F2273" s="2"/>
      <c r="G2273" s="2"/>
      <c r="H2273" s="2"/>
    </row>
    <row r="2274" spans="1:8" x14ac:dyDescent="0.2">
      <c r="A2274" s="1"/>
      <c r="B2274" s="2"/>
      <c r="C2274" s="2"/>
      <c r="D2274" s="2"/>
      <c r="E2274" s="2"/>
      <c r="F2274" s="2"/>
      <c r="G2274" s="2"/>
      <c r="H2274" s="2"/>
    </row>
    <row r="2275" spans="1:8" x14ac:dyDescent="0.2">
      <c r="A2275" s="1"/>
      <c r="B2275" s="2"/>
      <c r="C2275" s="2"/>
      <c r="D2275" s="2"/>
      <c r="E2275" s="2"/>
      <c r="F2275" s="2"/>
      <c r="G2275" s="2"/>
      <c r="H2275" s="2"/>
    </row>
    <row r="2276" spans="1:8" x14ac:dyDescent="0.2">
      <c r="A2276" s="1"/>
      <c r="B2276" s="2"/>
      <c r="C2276" s="2"/>
      <c r="D2276" s="2"/>
      <c r="E2276" s="2"/>
      <c r="F2276" s="2"/>
      <c r="G2276" s="2"/>
      <c r="H2276" s="2"/>
    </row>
    <row r="2277" spans="1:8" x14ac:dyDescent="0.2">
      <c r="A2277" s="1"/>
      <c r="B2277" s="2"/>
      <c r="C2277" s="2"/>
      <c r="D2277" s="2"/>
      <c r="E2277" s="2"/>
      <c r="F2277" s="2"/>
      <c r="G2277" s="2"/>
      <c r="H2277" s="2"/>
    </row>
    <row r="2278" spans="1:8" x14ac:dyDescent="0.2">
      <c r="A2278" s="1"/>
      <c r="B2278" s="2"/>
      <c r="C2278" s="2"/>
      <c r="D2278" s="2"/>
      <c r="E2278" s="2"/>
      <c r="F2278" s="2"/>
      <c r="G2278" s="2"/>
      <c r="H2278" s="2"/>
    </row>
    <row r="2279" spans="1:8" x14ac:dyDescent="0.2">
      <c r="A2279" s="1"/>
      <c r="B2279" s="2"/>
      <c r="C2279" s="2"/>
      <c r="D2279" s="2"/>
      <c r="E2279" s="2"/>
      <c r="F2279" s="2"/>
      <c r="G2279" s="2"/>
      <c r="H2279" s="2"/>
    </row>
    <row r="2280" spans="1:8" x14ac:dyDescent="0.2">
      <c r="A2280" s="1"/>
      <c r="B2280" s="2"/>
      <c r="C2280" s="2"/>
      <c r="D2280" s="2"/>
      <c r="E2280" s="2"/>
      <c r="F2280" s="2"/>
      <c r="G2280" s="2"/>
      <c r="H2280" s="2"/>
    </row>
    <row r="2281" spans="1:8" x14ac:dyDescent="0.2">
      <c r="A2281" s="1"/>
      <c r="B2281" s="2"/>
      <c r="C2281" s="2"/>
      <c r="D2281" s="2"/>
      <c r="E2281" s="2"/>
      <c r="F2281" s="2"/>
      <c r="G2281" s="2"/>
      <c r="H2281" s="2"/>
    </row>
    <row r="2282" spans="1:8" x14ac:dyDescent="0.2">
      <c r="A2282" s="1"/>
      <c r="B2282" s="2"/>
      <c r="C2282" s="2"/>
      <c r="D2282" s="2"/>
      <c r="E2282" s="2"/>
      <c r="F2282" s="2"/>
      <c r="G2282" s="2"/>
      <c r="H2282" s="2"/>
    </row>
    <row r="2283" spans="1:8" x14ac:dyDescent="0.2">
      <c r="A2283" s="1"/>
      <c r="B2283" s="2"/>
      <c r="C2283" s="2"/>
      <c r="D2283" s="2"/>
      <c r="E2283" s="2"/>
      <c r="F2283" s="2"/>
      <c r="G2283" s="2"/>
      <c r="H2283" s="2"/>
    </row>
    <row r="2284" spans="1:8" x14ac:dyDescent="0.2">
      <c r="A2284" s="1"/>
      <c r="B2284" s="2"/>
      <c r="C2284" s="2"/>
      <c r="D2284" s="2"/>
      <c r="E2284" s="2"/>
      <c r="F2284" s="2"/>
      <c r="G2284" s="2"/>
      <c r="H2284" s="2"/>
    </row>
    <row r="2285" spans="1:8" x14ac:dyDescent="0.2">
      <c r="A2285" s="1"/>
      <c r="B2285" s="2"/>
      <c r="C2285" s="2"/>
      <c r="D2285" s="2"/>
      <c r="E2285" s="2"/>
      <c r="F2285" s="2"/>
      <c r="G2285" s="2"/>
      <c r="H2285" s="2"/>
    </row>
    <row r="2286" spans="1:8" x14ac:dyDescent="0.2">
      <c r="A2286" s="1"/>
      <c r="B2286" s="2"/>
      <c r="C2286" s="2"/>
      <c r="D2286" s="2"/>
      <c r="E2286" s="2"/>
      <c r="F2286" s="2"/>
      <c r="G2286" s="2"/>
      <c r="H2286" s="2"/>
    </row>
    <row r="2287" spans="1:8" x14ac:dyDescent="0.2">
      <c r="A2287" s="1"/>
      <c r="B2287" s="2"/>
      <c r="C2287" s="2"/>
      <c r="D2287" s="2"/>
      <c r="E2287" s="2"/>
      <c r="F2287" s="2"/>
      <c r="G2287" s="2"/>
      <c r="H2287" s="2"/>
    </row>
    <row r="2288" spans="1:8" x14ac:dyDescent="0.2">
      <c r="A2288" s="1"/>
      <c r="B2288" s="2"/>
      <c r="C2288" s="2"/>
      <c r="D2288" s="2"/>
      <c r="E2288" s="2"/>
      <c r="F2288" s="2"/>
      <c r="G2288" s="2"/>
      <c r="H2288" s="2"/>
    </row>
    <row r="2289" spans="1:8" x14ac:dyDescent="0.2">
      <c r="A2289" s="1"/>
      <c r="B2289" s="2"/>
      <c r="C2289" s="2"/>
      <c r="D2289" s="2"/>
      <c r="E2289" s="2"/>
      <c r="F2289" s="2"/>
      <c r="G2289" s="2"/>
      <c r="H2289" s="2"/>
    </row>
    <row r="2290" spans="1:8" x14ac:dyDescent="0.2">
      <c r="A2290" s="1"/>
      <c r="B2290" s="2"/>
      <c r="C2290" s="2"/>
      <c r="D2290" s="2"/>
      <c r="E2290" s="2"/>
      <c r="F2290" s="2"/>
      <c r="G2290" s="2"/>
      <c r="H2290" s="2"/>
    </row>
    <row r="2291" spans="1:8" x14ac:dyDescent="0.2">
      <c r="A2291" s="1"/>
      <c r="B2291" s="2"/>
      <c r="C2291" s="2"/>
      <c r="D2291" s="2"/>
      <c r="E2291" s="2"/>
      <c r="F2291" s="2"/>
      <c r="G2291" s="2"/>
      <c r="H2291" s="2"/>
    </row>
    <row r="2292" spans="1:8" x14ac:dyDescent="0.2">
      <c r="A2292" s="1"/>
      <c r="B2292" s="2"/>
      <c r="C2292" s="2"/>
      <c r="D2292" s="2"/>
      <c r="E2292" s="2"/>
      <c r="F2292" s="2"/>
      <c r="G2292" s="2"/>
      <c r="H2292" s="2"/>
    </row>
    <row r="2293" spans="1:8" x14ac:dyDescent="0.2">
      <c r="A2293" s="1"/>
      <c r="B2293" s="2"/>
      <c r="C2293" s="2"/>
      <c r="D2293" s="2"/>
      <c r="E2293" s="2"/>
      <c r="F2293" s="2"/>
      <c r="G2293" s="2"/>
      <c r="H2293" s="2"/>
    </row>
    <row r="2294" spans="1:8" x14ac:dyDescent="0.2">
      <c r="A2294" s="1"/>
      <c r="B2294" s="2"/>
      <c r="C2294" s="2"/>
      <c r="D2294" s="2"/>
      <c r="E2294" s="2"/>
      <c r="F2294" s="2"/>
      <c r="G2294" s="2"/>
      <c r="H2294" s="2"/>
    </row>
    <row r="2295" spans="1:8" x14ac:dyDescent="0.2">
      <c r="A2295" s="1"/>
      <c r="B2295" s="2"/>
      <c r="C2295" s="2"/>
      <c r="D2295" s="2"/>
      <c r="E2295" s="2"/>
      <c r="F2295" s="2"/>
      <c r="G2295" s="2"/>
      <c r="H2295" s="2"/>
    </row>
    <row r="2296" spans="1:8" x14ac:dyDescent="0.2">
      <c r="A2296" s="1"/>
      <c r="B2296" s="2"/>
      <c r="C2296" s="2"/>
      <c r="D2296" s="2"/>
      <c r="E2296" s="2"/>
      <c r="F2296" s="2"/>
      <c r="G2296" s="2"/>
      <c r="H2296" s="2"/>
    </row>
    <row r="2297" spans="1:8" x14ac:dyDescent="0.2">
      <c r="A2297" s="1"/>
      <c r="B2297" s="2"/>
      <c r="C2297" s="2"/>
      <c r="D2297" s="2"/>
      <c r="E2297" s="2"/>
      <c r="F2297" s="2"/>
      <c r="G2297" s="2"/>
      <c r="H2297" s="2"/>
    </row>
    <row r="2298" spans="1:8" x14ac:dyDescent="0.2">
      <c r="A2298" s="1"/>
      <c r="B2298" s="2"/>
      <c r="C2298" s="2"/>
      <c r="D2298" s="2"/>
      <c r="E2298" s="2"/>
      <c r="F2298" s="2"/>
      <c r="G2298" s="2"/>
      <c r="H2298" s="2"/>
    </row>
    <row r="2299" spans="1:8" x14ac:dyDescent="0.2">
      <c r="A2299" s="1"/>
      <c r="B2299" s="2"/>
      <c r="C2299" s="2"/>
      <c r="D2299" s="2"/>
      <c r="E2299" s="2"/>
      <c r="F2299" s="2"/>
      <c r="G2299" s="2"/>
      <c r="H2299" s="2"/>
    </row>
    <row r="2300" spans="1:8" x14ac:dyDescent="0.2">
      <c r="A2300" s="1"/>
      <c r="B2300" s="2"/>
      <c r="C2300" s="2"/>
      <c r="D2300" s="2"/>
      <c r="E2300" s="2"/>
      <c r="F2300" s="2"/>
      <c r="G2300" s="2"/>
      <c r="H2300" s="2"/>
    </row>
    <row r="2301" spans="1:8" x14ac:dyDescent="0.2">
      <c r="A2301" s="1"/>
      <c r="B2301" s="2"/>
      <c r="C2301" s="2"/>
      <c r="D2301" s="2"/>
      <c r="E2301" s="2"/>
      <c r="F2301" s="2"/>
      <c r="G2301" s="2"/>
      <c r="H2301" s="2"/>
    </row>
    <row r="2302" spans="1:8" x14ac:dyDescent="0.2">
      <c r="A2302" s="1"/>
      <c r="B2302" s="2"/>
      <c r="C2302" s="2"/>
      <c r="D2302" s="2"/>
      <c r="E2302" s="2"/>
      <c r="F2302" s="2"/>
      <c r="G2302" s="2"/>
      <c r="H2302" s="2"/>
    </row>
    <row r="2303" spans="1:8" x14ac:dyDescent="0.2">
      <c r="A2303" s="1"/>
      <c r="B2303" s="2"/>
      <c r="C2303" s="2"/>
      <c r="D2303" s="2"/>
      <c r="E2303" s="2"/>
      <c r="F2303" s="2"/>
      <c r="G2303" s="2"/>
      <c r="H2303" s="2"/>
    </row>
    <row r="2304" spans="1:8" x14ac:dyDescent="0.2">
      <c r="A2304" s="1"/>
      <c r="B2304" s="2"/>
      <c r="C2304" s="2"/>
      <c r="D2304" s="2"/>
      <c r="E2304" s="2"/>
      <c r="F2304" s="2"/>
      <c r="G2304" s="2"/>
      <c r="H2304" s="2"/>
    </row>
    <row r="2305" spans="1:8" x14ac:dyDescent="0.2">
      <c r="A2305" s="1"/>
      <c r="B2305" s="2"/>
      <c r="C2305" s="2"/>
      <c r="D2305" s="2"/>
      <c r="E2305" s="2"/>
      <c r="F2305" s="2"/>
      <c r="G2305" s="2"/>
      <c r="H2305" s="2"/>
    </row>
    <row r="2306" spans="1:8" x14ac:dyDescent="0.2">
      <c r="A2306" s="1"/>
      <c r="B2306" s="2"/>
      <c r="C2306" s="2"/>
      <c r="D2306" s="2"/>
      <c r="E2306" s="2"/>
      <c r="F2306" s="2"/>
      <c r="G2306" s="2"/>
      <c r="H2306" s="2"/>
    </row>
    <row r="2307" spans="1:8" x14ac:dyDescent="0.2">
      <c r="A2307" s="1"/>
      <c r="B2307" s="2"/>
      <c r="C2307" s="2"/>
      <c r="D2307" s="2"/>
      <c r="E2307" s="2"/>
      <c r="F2307" s="2"/>
      <c r="G2307" s="2"/>
      <c r="H2307" s="2"/>
    </row>
    <row r="2308" spans="1:8" x14ac:dyDescent="0.2">
      <c r="A2308" s="1"/>
      <c r="B2308" s="2"/>
      <c r="C2308" s="2"/>
      <c r="D2308" s="2"/>
      <c r="E2308" s="2"/>
      <c r="F2308" s="2"/>
      <c r="G2308" s="2"/>
      <c r="H2308" s="2"/>
    </row>
    <row r="2309" spans="1:8" x14ac:dyDescent="0.2">
      <c r="A2309" s="1"/>
      <c r="B2309" s="2"/>
      <c r="C2309" s="2"/>
      <c r="D2309" s="2"/>
      <c r="E2309" s="2"/>
      <c r="F2309" s="2"/>
      <c r="G2309" s="2"/>
      <c r="H2309" s="2"/>
    </row>
    <row r="2310" spans="1:8" x14ac:dyDescent="0.2">
      <c r="A2310" s="1"/>
      <c r="B2310" s="2"/>
      <c r="C2310" s="2"/>
      <c r="D2310" s="2"/>
      <c r="E2310" s="2"/>
      <c r="F2310" s="2"/>
      <c r="G2310" s="2"/>
      <c r="H2310" s="2"/>
    </row>
    <row r="2311" spans="1:8" x14ac:dyDescent="0.2">
      <c r="A2311" s="1"/>
      <c r="B2311" s="2"/>
      <c r="C2311" s="2"/>
      <c r="D2311" s="2"/>
      <c r="E2311" s="2"/>
      <c r="F2311" s="2"/>
      <c r="G2311" s="2"/>
      <c r="H2311" s="2"/>
    </row>
    <row r="2312" spans="1:8" x14ac:dyDescent="0.2">
      <c r="A2312" s="1"/>
      <c r="B2312" s="2"/>
      <c r="C2312" s="2"/>
      <c r="D2312" s="2"/>
      <c r="E2312" s="2"/>
      <c r="F2312" s="2"/>
      <c r="G2312" s="2"/>
      <c r="H2312" s="2"/>
    </row>
    <row r="2313" spans="1:8" x14ac:dyDescent="0.2">
      <c r="A2313" s="1"/>
      <c r="B2313" s="2"/>
      <c r="C2313" s="2"/>
      <c r="D2313" s="2"/>
      <c r="E2313" s="2"/>
      <c r="F2313" s="2"/>
      <c r="G2313" s="2"/>
      <c r="H2313" s="2"/>
    </row>
    <row r="2314" spans="1:8" x14ac:dyDescent="0.2">
      <c r="A2314" s="1"/>
      <c r="B2314" s="2"/>
      <c r="C2314" s="2"/>
      <c r="D2314" s="2"/>
      <c r="E2314" s="2"/>
      <c r="F2314" s="2"/>
      <c r="G2314" s="2"/>
      <c r="H2314" s="2"/>
    </row>
    <row r="2315" spans="1:8" x14ac:dyDescent="0.2">
      <c r="A2315" s="1"/>
      <c r="B2315" s="2"/>
      <c r="C2315" s="2"/>
      <c r="D2315" s="2"/>
      <c r="E2315" s="2"/>
      <c r="F2315" s="2"/>
      <c r="G2315" s="2"/>
      <c r="H2315" s="2"/>
    </row>
    <row r="2316" spans="1:8" x14ac:dyDescent="0.2">
      <c r="A2316" s="1"/>
      <c r="B2316" s="2"/>
      <c r="C2316" s="2"/>
      <c r="D2316" s="2"/>
      <c r="E2316" s="2"/>
      <c r="F2316" s="2"/>
      <c r="G2316" s="2"/>
      <c r="H2316" s="2"/>
    </row>
    <row r="2317" spans="1:8" x14ac:dyDescent="0.2">
      <c r="A2317" s="1"/>
      <c r="B2317" s="2"/>
      <c r="C2317" s="2"/>
      <c r="D2317" s="2"/>
      <c r="E2317" s="2"/>
      <c r="F2317" s="2"/>
      <c r="G2317" s="2"/>
      <c r="H2317" s="2"/>
    </row>
    <row r="2318" spans="1:8" x14ac:dyDescent="0.2">
      <c r="A2318" s="1"/>
      <c r="B2318" s="2"/>
      <c r="C2318" s="2"/>
      <c r="D2318" s="2"/>
      <c r="E2318" s="2"/>
      <c r="F2318" s="2"/>
      <c r="G2318" s="2"/>
      <c r="H2318" s="2"/>
    </row>
    <row r="2319" spans="1:8" x14ac:dyDescent="0.2">
      <c r="A2319" s="1"/>
      <c r="B2319" s="2"/>
      <c r="C2319" s="2"/>
      <c r="D2319" s="2"/>
      <c r="E2319" s="2"/>
      <c r="F2319" s="2"/>
      <c r="G2319" s="2"/>
      <c r="H2319" s="2"/>
    </row>
    <row r="2320" spans="1:8" x14ac:dyDescent="0.2">
      <c r="A2320" s="1"/>
      <c r="B2320" s="2"/>
      <c r="C2320" s="2"/>
      <c r="D2320" s="2"/>
      <c r="E2320" s="2"/>
      <c r="F2320" s="2"/>
      <c r="G2320" s="2"/>
      <c r="H2320" s="2"/>
    </row>
    <row r="2321" spans="1:8" x14ac:dyDescent="0.2">
      <c r="A2321" s="1"/>
      <c r="B2321" s="2"/>
      <c r="C2321" s="2"/>
      <c r="D2321" s="2"/>
      <c r="E2321" s="2"/>
      <c r="F2321" s="2"/>
      <c r="G2321" s="2"/>
      <c r="H2321" s="2"/>
    </row>
    <row r="2322" spans="1:8" x14ac:dyDescent="0.2">
      <c r="A2322" s="1"/>
      <c r="B2322" s="2"/>
      <c r="C2322" s="2"/>
      <c r="D2322" s="2"/>
      <c r="E2322" s="2"/>
      <c r="F2322" s="2"/>
      <c r="G2322" s="2"/>
      <c r="H2322" s="2"/>
    </row>
    <row r="2323" spans="1:8" x14ac:dyDescent="0.2">
      <c r="A2323" s="1"/>
      <c r="B2323" s="2"/>
      <c r="C2323" s="2"/>
      <c r="D2323" s="2"/>
      <c r="E2323" s="2"/>
      <c r="F2323" s="2"/>
      <c r="G2323" s="2"/>
      <c r="H2323" s="2"/>
    </row>
    <row r="2324" spans="1:8" x14ac:dyDescent="0.2">
      <c r="A2324" s="1"/>
      <c r="B2324" s="2"/>
      <c r="C2324" s="2"/>
      <c r="D2324" s="2"/>
      <c r="E2324" s="2"/>
      <c r="F2324" s="2"/>
      <c r="G2324" s="2"/>
      <c r="H2324" s="2"/>
    </row>
    <row r="2325" spans="1:8" x14ac:dyDescent="0.2">
      <c r="A2325" s="1"/>
      <c r="B2325" s="2"/>
      <c r="C2325" s="2"/>
      <c r="D2325" s="2"/>
      <c r="E2325" s="2"/>
      <c r="F2325" s="2"/>
      <c r="G2325" s="2"/>
      <c r="H2325" s="2"/>
    </row>
    <row r="2326" spans="1:8" x14ac:dyDescent="0.2">
      <c r="A2326" s="1"/>
      <c r="B2326" s="2"/>
      <c r="C2326" s="2"/>
      <c r="D2326" s="2"/>
      <c r="E2326" s="2"/>
      <c r="F2326" s="2"/>
      <c r="G2326" s="2"/>
      <c r="H2326" s="2"/>
    </row>
    <row r="2327" spans="1:8" x14ac:dyDescent="0.2">
      <c r="A2327" s="1"/>
      <c r="B2327" s="2"/>
      <c r="C2327" s="2"/>
      <c r="D2327" s="2"/>
      <c r="E2327" s="2"/>
      <c r="F2327" s="2"/>
      <c r="G2327" s="2"/>
      <c r="H2327" s="2"/>
    </row>
    <row r="2328" spans="1:8" x14ac:dyDescent="0.2">
      <c r="A2328" s="1"/>
      <c r="B2328" s="2"/>
      <c r="C2328" s="2"/>
      <c r="D2328" s="2"/>
      <c r="E2328" s="2"/>
      <c r="F2328" s="2"/>
      <c r="G2328" s="2"/>
      <c r="H2328" s="2"/>
    </row>
    <row r="2329" spans="1:8" x14ac:dyDescent="0.2">
      <c r="A2329" s="1"/>
      <c r="B2329" s="2"/>
      <c r="C2329" s="2"/>
      <c r="D2329" s="2"/>
      <c r="E2329" s="2"/>
      <c r="F2329" s="2"/>
      <c r="G2329" s="2"/>
      <c r="H2329" s="2"/>
    </row>
    <row r="2330" spans="1:8" x14ac:dyDescent="0.2">
      <c r="A2330" s="1"/>
      <c r="B2330" s="2"/>
      <c r="C2330" s="2"/>
      <c r="D2330" s="2"/>
      <c r="E2330" s="2"/>
      <c r="F2330" s="2"/>
      <c r="G2330" s="2"/>
      <c r="H2330" s="2"/>
    </row>
    <row r="2331" spans="1:8" x14ac:dyDescent="0.2">
      <c r="A2331" s="1"/>
      <c r="B2331" s="2"/>
      <c r="C2331" s="2"/>
      <c r="D2331" s="2"/>
      <c r="E2331" s="2"/>
      <c r="F2331" s="2"/>
      <c r="G2331" s="2"/>
      <c r="H2331" s="2"/>
    </row>
    <row r="2332" spans="1:8" x14ac:dyDescent="0.2">
      <c r="A2332" s="1"/>
      <c r="B2332" s="2"/>
      <c r="C2332" s="2"/>
      <c r="D2332" s="2"/>
      <c r="E2332" s="2"/>
      <c r="F2332" s="2"/>
      <c r="G2332" s="2"/>
      <c r="H2332" s="2"/>
    </row>
    <row r="2333" spans="1:8" x14ac:dyDescent="0.2">
      <c r="A2333" s="1"/>
      <c r="B2333" s="2"/>
      <c r="C2333" s="2"/>
      <c r="D2333" s="2"/>
      <c r="E2333" s="2"/>
      <c r="F2333" s="2"/>
      <c r="G2333" s="2"/>
      <c r="H2333" s="2"/>
    </row>
    <row r="2334" spans="1:8" x14ac:dyDescent="0.2">
      <c r="A2334" s="1"/>
      <c r="B2334" s="2"/>
      <c r="C2334" s="2"/>
      <c r="D2334" s="2"/>
      <c r="E2334" s="2"/>
      <c r="F2334" s="2"/>
      <c r="G2334" s="2"/>
      <c r="H2334" s="2"/>
    </row>
    <row r="2335" spans="1:8" x14ac:dyDescent="0.2">
      <c r="A2335" s="1"/>
      <c r="B2335" s="2"/>
      <c r="C2335" s="2"/>
      <c r="D2335" s="2"/>
      <c r="E2335" s="2"/>
      <c r="F2335" s="2"/>
      <c r="G2335" s="2"/>
      <c r="H2335" s="2"/>
    </row>
    <row r="2336" spans="1:8" x14ac:dyDescent="0.2">
      <c r="A2336" s="1"/>
      <c r="B2336" s="2"/>
      <c r="C2336" s="2"/>
      <c r="D2336" s="2"/>
      <c r="E2336" s="2"/>
      <c r="F2336" s="2"/>
      <c r="G2336" s="2"/>
      <c r="H2336" s="2"/>
    </row>
    <row r="2337" spans="1:8" x14ac:dyDescent="0.2">
      <c r="A2337" s="1"/>
      <c r="B2337" s="2"/>
      <c r="C2337" s="2"/>
      <c r="D2337" s="2"/>
      <c r="E2337" s="2"/>
      <c r="F2337" s="2"/>
      <c r="G2337" s="2"/>
      <c r="H2337" s="2"/>
    </row>
    <row r="2338" spans="1:8" x14ac:dyDescent="0.2">
      <c r="A2338" s="1"/>
      <c r="B2338" s="2"/>
      <c r="C2338" s="2"/>
      <c r="D2338" s="2"/>
      <c r="E2338" s="2"/>
      <c r="F2338" s="2"/>
      <c r="G2338" s="2"/>
      <c r="H2338" s="2"/>
    </row>
    <row r="2339" spans="1:8" x14ac:dyDescent="0.2">
      <c r="A2339" s="1"/>
      <c r="B2339" s="2"/>
      <c r="C2339" s="2"/>
      <c r="D2339" s="2"/>
      <c r="E2339" s="2"/>
      <c r="F2339" s="2"/>
      <c r="G2339" s="2"/>
      <c r="H2339" s="2"/>
    </row>
    <row r="2340" spans="1:8" x14ac:dyDescent="0.2">
      <c r="A2340" s="1"/>
      <c r="B2340" s="2"/>
      <c r="C2340" s="2"/>
      <c r="D2340" s="2"/>
      <c r="E2340" s="2"/>
      <c r="F2340" s="2"/>
      <c r="G2340" s="2"/>
      <c r="H2340" s="2"/>
    </row>
    <row r="2341" spans="1:8" x14ac:dyDescent="0.2">
      <c r="A2341" s="1"/>
      <c r="B2341" s="2"/>
      <c r="C2341" s="2"/>
      <c r="D2341" s="2"/>
      <c r="E2341" s="2"/>
      <c r="F2341" s="2"/>
      <c r="G2341" s="2"/>
      <c r="H2341" s="2"/>
    </row>
    <row r="2342" spans="1:8" x14ac:dyDescent="0.2">
      <c r="A2342" s="1"/>
      <c r="B2342" s="2"/>
      <c r="C2342" s="2"/>
      <c r="D2342" s="2"/>
      <c r="E2342" s="2"/>
      <c r="F2342" s="2"/>
      <c r="G2342" s="2"/>
      <c r="H2342" s="2"/>
    </row>
    <row r="2343" spans="1:8" x14ac:dyDescent="0.2">
      <c r="A2343" s="1"/>
      <c r="B2343" s="2"/>
      <c r="C2343" s="2"/>
      <c r="D2343" s="2"/>
      <c r="E2343" s="2"/>
      <c r="F2343" s="2"/>
      <c r="G2343" s="2"/>
      <c r="H2343" s="2"/>
    </row>
    <row r="2344" spans="1:8" x14ac:dyDescent="0.2">
      <c r="A2344" s="1"/>
      <c r="B2344" s="2"/>
      <c r="C2344" s="2"/>
      <c r="D2344" s="2"/>
      <c r="E2344" s="2"/>
      <c r="F2344" s="2"/>
      <c r="G2344" s="2"/>
      <c r="H2344" s="2"/>
    </row>
    <row r="2345" spans="1:8" x14ac:dyDescent="0.2">
      <c r="A2345" s="1"/>
      <c r="B2345" s="2"/>
      <c r="C2345" s="2"/>
      <c r="D2345" s="2"/>
      <c r="E2345" s="2"/>
      <c r="F2345" s="2"/>
      <c r="G2345" s="2"/>
      <c r="H2345" s="2"/>
    </row>
    <row r="2346" spans="1:8" x14ac:dyDescent="0.2">
      <c r="A2346" s="1"/>
      <c r="B2346" s="2"/>
      <c r="C2346" s="2"/>
      <c r="D2346" s="2"/>
      <c r="E2346" s="2"/>
      <c r="F2346" s="2"/>
      <c r="G2346" s="2"/>
      <c r="H2346" s="2"/>
    </row>
    <row r="2347" spans="1:8" x14ac:dyDescent="0.2">
      <c r="A2347" s="1"/>
      <c r="B2347" s="2"/>
      <c r="C2347" s="2"/>
      <c r="D2347" s="2"/>
      <c r="E2347" s="2"/>
      <c r="F2347" s="2"/>
      <c r="G2347" s="2"/>
      <c r="H2347" s="2"/>
    </row>
    <row r="2348" spans="1:8" x14ac:dyDescent="0.2">
      <c r="A2348" s="1"/>
      <c r="B2348" s="2"/>
      <c r="C2348" s="2"/>
      <c r="D2348" s="2"/>
      <c r="E2348" s="2"/>
      <c r="F2348" s="2"/>
      <c r="G2348" s="2"/>
      <c r="H2348" s="2"/>
    </row>
    <row r="2349" spans="1:8" x14ac:dyDescent="0.2">
      <c r="A2349" s="1"/>
      <c r="B2349" s="2"/>
      <c r="C2349" s="2"/>
      <c r="D2349" s="2"/>
      <c r="E2349" s="2"/>
      <c r="F2349" s="2"/>
      <c r="G2349" s="2"/>
      <c r="H2349" s="2"/>
    </row>
    <row r="2350" spans="1:8" x14ac:dyDescent="0.2">
      <c r="A2350" s="1"/>
      <c r="B2350" s="2"/>
      <c r="C2350" s="2"/>
      <c r="D2350" s="2"/>
      <c r="E2350" s="2"/>
      <c r="F2350" s="2"/>
      <c r="G2350" s="2"/>
      <c r="H2350" s="2"/>
    </row>
    <row r="2351" spans="1:8" x14ac:dyDescent="0.2">
      <c r="A2351" s="1"/>
      <c r="B2351" s="2"/>
      <c r="C2351" s="2"/>
      <c r="D2351" s="2"/>
      <c r="E2351" s="2"/>
      <c r="F2351" s="2"/>
      <c r="G2351" s="2"/>
      <c r="H2351" s="2"/>
    </row>
    <row r="2352" spans="1:8" x14ac:dyDescent="0.2">
      <c r="A2352" s="1"/>
      <c r="B2352" s="2"/>
      <c r="C2352" s="2"/>
      <c r="D2352" s="2"/>
      <c r="E2352" s="2"/>
      <c r="F2352" s="2"/>
      <c r="G2352" s="2"/>
      <c r="H2352" s="2"/>
    </row>
    <row r="2353" spans="1:8" x14ac:dyDescent="0.2">
      <c r="A2353" s="1"/>
      <c r="B2353" s="2"/>
      <c r="C2353" s="2"/>
      <c r="D2353" s="2"/>
      <c r="E2353" s="2"/>
      <c r="F2353" s="2"/>
      <c r="G2353" s="2"/>
      <c r="H2353" s="2"/>
    </row>
    <row r="2354" spans="1:8" x14ac:dyDescent="0.2">
      <c r="A2354" s="1"/>
      <c r="B2354" s="2"/>
      <c r="C2354" s="2"/>
      <c r="D2354" s="2"/>
      <c r="E2354" s="2"/>
      <c r="F2354" s="2"/>
      <c r="G2354" s="2"/>
      <c r="H2354" s="2"/>
    </row>
    <row r="2355" spans="1:8" x14ac:dyDescent="0.2">
      <c r="A2355" s="1"/>
      <c r="B2355" s="2"/>
      <c r="C2355" s="2"/>
      <c r="D2355" s="2"/>
      <c r="E2355" s="2"/>
      <c r="F2355" s="2"/>
      <c r="G2355" s="2"/>
      <c r="H2355" s="2"/>
    </row>
    <row r="2356" spans="1:8" x14ac:dyDescent="0.2">
      <c r="A2356" s="1"/>
      <c r="B2356" s="2"/>
      <c r="C2356" s="2"/>
      <c r="D2356" s="2"/>
      <c r="E2356" s="2"/>
      <c r="F2356" s="2"/>
      <c r="G2356" s="2"/>
      <c r="H2356" s="2"/>
    </row>
    <row r="2357" spans="1:8" x14ac:dyDescent="0.2">
      <c r="A2357" s="1"/>
      <c r="B2357" s="2"/>
      <c r="C2357" s="2"/>
      <c r="D2357" s="2"/>
      <c r="E2357" s="2"/>
      <c r="F2357" s="2"/>
      <c r="G2357" s="2"/>
      <c r="H2357" s="2"/>
    </row>
    <row r="2358" spans="1:8" x14ac:dyDescent="0.2">
      <c r="A2358" s="1"/>
      <c r="B2358" s="2"/>
      <c r="C2358" s="2"/>
      <c r="D2358" s="2"/>
      <c r="E2358" s="2"/>
      <c r="F2358" s="2"/>
      <c r="G2358" s="2"/>
      <c r="H2358" s="2"/>
    </row>
    <row r="2359" spans="1:8" x14ac:dyDescent="0.2">
      <c r="A2359" s="1"/>
      <c r="B2359" s="2"/>
      <c r="C2359" s="2"/>
      <c r="D2359" s="2"/>
      <c r="E2359" s="2"/>
      <c r="F2359" s="2"/>
      <c r="G2359" s="2"/>
      <c r="H2359" s="2"/>
    </row>
    <row r="2360" spans="1:8" x14ac:dyDescent="0.2">
      <c r="A2360" s="1"/>
      <c r="B2360" s="2"/>
      <c r="C2360" s="2"/>
      <c r="D2360" s="2"/>
      <c r="E2360" s="2"/>
      <c r="F2360" s="2"/>
      <c r="G2360" s="2"/>
      <c r="H2360" s="2"/>
    </row>
    <row r="2361" spans="1:8" x14ac:dyDescent="0.2">
      <c r="A2361" s="1"/>
      <c r="B2361" s="2"/>
      <c r="C2361" s="2"/>
      <c r="D2361" s="2"/>
      <c r="E2361" s="2"/>
      <c r="F2361" s="2"/>
      <c r="G2361" s="2"/>
      <c r="H2361" s="2"/>
    </row>
    <row r="2362" spans="1:8" x14ac:dyDescent="0.2">
      <c r="A2362" s="1"/>
      <c r="B2362" s="2"/>
      <c r="C2362" s="2"/>
      <c r="D2362" s="2"/>
      <c r="E2362" s="2"/>
      <c r="F2362" s="2"/>
      <c r="G2362" s="2"/>
      <c r="H2362" s="2"/>
    </row>
    <row r="2363" spans="1:8" x14ac:dyDescent="0.2">
      <c r="A2363" s="1"/>
      <c r="B2363" s="2"/>
      <c r="C2363" s="2"/>
      <c r="D2363" s="2"/>
      <c r="E2363" s="2"/>
      <c r="F2363" s="2"/>
      <c r="G2363" s="2"/>
      <c r="H2363" s="2"/>
    </row>
    <row r="2364" spans="1:8" x14ac:dyDescent="0.2">
      <c r="A2364" s="1"/>
      <c r="B2364" s="2"/>
      <c r="C2364" s="2"/>
      <c r="D2364" s="2"/>
      <c r="E2364" s="2"/>
      <c r="F2364" s="2"/>
      <c r="G2364" s="2"/>
      <c r="H2364" s="2"/>
    </row>
    <row r="2365" spans="1:8" x14ac:dyDescent="0.2">
      <c r="A2365" s="1"/>
      <c r="B2365" s="2"/>
      <c r="C2365" s="2"/>
      <c r="D2365" s="2"/>
      <c r="E2365" s="2"/>
      <c r="F2365" s="2"/>
      <c r="G2365" s="2"/>
      <c r="H2365" s="2"/>
    </row>
    <row r="2366" spans="1:8" x14ac:dyDescent="0.2">
      <c r="A2366" s="1"/>
      <c r="B2366" s="2"/>
      <c r="C2366" s="2"/>
      <c r="D2366" s="2"/>
      <c r="E2366" s="2"/>
      <c r="F2366" s="2"/>
      <c r="G2366" s="2"/>
      <c r="H2366" s="2"/>
    </row>
    <row r="2367" spans="1:8" x14ac:dyDescent="0.2">
      <c r="A2367" s="1"/>
      <c r="B2367" s="2"/>
      <c r="C2367" s="2"/>
      <c r="D2367" s="2"/>
      <c r="E2367" s="2"/>
      <c r="F2367" s="2"/>
      <c r="G2367" s="2"/>
      <c r="H2367" s="2"/>
    </row>
    <row r="2368" spans="1:8" x14ac:dyDescent="0.2">
      <c r="A2368" s="1"/>
      <c r="B2368" s="2"/>
      <c r="C2368" s="2"/>
      <c r="D2368" s="2"/>
      <c r="E2368" s="2"/>
      <c r="F2368" s="2"/>
      <c r="G2368" s="2"/>
      <c r="H2368" s="2"/>
    </row>
    <row r="2369" spans="1:8" x14ac:dyDescent="0.2">
      <c r="A2369" s="1"/>
      <c r="B2369" s="2"/>
      <c r="C2369" s="2"/>
      <c r="D2369" s="2"/>
      <c r="E2369" s="2"/>
      <c r="F2369" s="2"/>
      <c r="G2369" s="2"/>
      <c r="H2369" s="2"/>
    </row>
    <row r="2370" spans="1:8" x14ac:dyDescent="0.2">
      <c r="A2370" s="1"/>
      <c r="B2370" s="2"/>
      <c r="C2370" s="2"/>
      <c r="D2370" s="2"/>
      <c r="E2370" s="2"/>
      <c r="F2370" s="2"/>
      <c r="G2370" s="2"/>
      <c r="H2370" s="2"/>
    </row>
    <row r="2371" spans="1:8" x14ac:dyDescent="0.2">
      <c r="A2371" s="1"/>
      <c r="B2371" s="2"/>
      <c r="C2371" s="2"/>
      <c r="D2371" s="2"/>
      <c r="E2371" s="2"/>
      <c r="F2371" s="2"/>
      <c r="G2371" s="2"/>
      <c r="H2371" s="2"/>
    </row>
    <row r="2372" spans="1:8" x14ac:dyDescent="0.2">
      <c r="A2372" s="1"/>
      <c r="B2372" s="2"/>
      <c r="C2372" s="2"/>
      <c r="D2372" s="2"/>
      <c r="E2372" s="2"/>
      <c r="F2372" s="2"/>
      <c r="G2372" s="2"/>
      <c r="H2372" s="2"/>
    </row>
    <row r="2373" spans="1:8" x14ac:dyDescent="0.2">
      <c r="A2373" s="1"/>
      <c r="B2373" s="2"/>
      <c r="C2373" s="2"/>
      <c r="D2373" s="2"/>
      <c r="E2373" s="2"/>
      <c r="F2373" s="2"/>
      <c r="G2373" s="2"/>
      <c r="H2373" s="2"/>
    </row>
    <row r="2374" spans="1:8" x14ac:dyDescent="0.2">
      <c r="A2374" s="1"/>
      <c r="B2374" s="2"/>
      <c r="C2374" s="2"/>
      <c r="D2374" s="2"/>
      <c r="E2374" s="2"/>
      <c r="F2374" s="2"/>
      <c r="G2374" s="2"/>
      <c r="H2374" s="2"/>
    </row>
    <row r="2375" spans="1:8" x14ac:dyDescent="0.2">
      <c r="A2375" s="1"/>
      <c r="B2375" s="2"/>
      <c r="C2375" s="2"/>
      <c r="D2375" s="2"/>
      <c r="E2375" s="2"/>
      <c r="F2375" s="2"/>
      <c r="G2375" s="2"/>
      <c r="H2375" s="2"/>
    </row>
    <row r="2376" spans="1:8" x14ac:dyDescent="0.2">
      <c r="A2376" s="1"/>
      <c r="B2376" s="2"/>
      <c r="C2376" s="2"/>
      <c r="D2376" s="2"/>
      <c r="E2376" s="2"/>
      <c r="F2376" s="2"/>
      <c r="G2376" s="2"/>
      <c r="H2376" s="2"/>
    </row>
    <row r="2377" spans="1:8" x14ac:dyDescent="0.2">
      <c r="A2377" s="1"/>
      <c r="B2377" s="2"/>
      <c r="C2377" s="2"/>
      <c r="D2377" s="2"/>
      <c r="E2377" s="2"/>
      <c r="F2377" s="2"/>
      <c r="G2377" s="2"/>
      <c r="H2377" s="2"/>
    </row>
    <row r="2378" spans="1:8" x14ac:dyDescent="0.2">
      <c r="A2378" s="1"/>
      <c r="B2378" s="2"/>
      <c r="C2378" s="2"/>
      <c r="D2378" s="2"/>
      <c r="E2378" s="2"/>
      <c r="F2378" s="2"/>
      <c r="G2378" s="2"/>
      <c r="H2378" s="2"/>
    </row>
    <row r="2379" spans="1:8" x14ac:dyDescent="0.2">
      <c r="A2379" s="1"/>
      <c r="B2379" s="2"/>
      <c r="C2379" s="2"/>
      <c r="D2379" s="2"/>
      <c r="E2379" s="2"/>
      <c r="F2379" s="2"/>
      <c r="G2379" s="2"/>
      <c r="H2379" s="2"/>
    </row>
    <row r="2380" spans="1:8" x14ac:dyDescent="0.2">
      <c r="A2380" s="1"/>
      <c r="B2380" s="2"/>
      <c r="C2380" s="2"/>
      <c r="D2380" s="2"/>
      <c r="E2380" s="2"/>
      <c r="F2380" s="2"/>
      <c r="G2380" s="2"/>
      <c r="H2380" s="2"/>
    </row>
    <row r="2381" spans="1:8" x14ac:dyDescent="0.2">
      <c r="A2381" s="1"/>
      <c r="B2381" s="2"/>
      <c r="C2381" s="2"/>
      <c r="D2381" s="2"/>
      <c r="E2381" s="2"/>
      <c r="F2381" s="2"/>
      <c r="G2381" s="2"/>
      <c r="H2381" s="2"/>
    </row>
    <row r="2382" spans="1:8" x14ac:dyDescent="0.2">
      <c r="A2382" s="1"/>
      <c r="B2382" s="2"/>
      <c r="C2382" s="2"/>
      <c r="D2382" s="2"/>
      <c r="E2382" s="2"/>
      <c r="F2382" s="2"/>
      <c r="G2382" s="2"/>
      <c r="H2382" s="2"/>
    </row>
    <row r="2383" spans="1:8" x14ac:dyDescent="0.2">
      <c r="A2383" s="1"/>
      <c r="B2383" s="2"/>
      <c r="C2383" s="2"/>
      <c r="D2383" s="2"/>
      <c r="E2383" s="2"/>
      <c r="F2383" s="2"/>
      <c r="G2383" s="2"/>
      <c r="H2383" s="2"/>
    </row>
    <row r="2384" spans="1:8" x14ac:dyDescent="0.2">
      <c r="A2384" s="1"/>
      <c r="B2384" s="2"/>
      <c r="C2384" s="2"/>
      <c r="D2384" s="2"/>
      <c r="E2384" s="2"/>
      <c r="F2384" s="2"/>
      <c r="G2384" s="2"/>
      <c r="H2384" s="2"/>
    </row>
    <row r="2385" spans="1:8" x14ac:dyDescent="0.2">
      <c r="A2385" s="1"/>
      <c r="B2385" s="2"/>
      <c r="C2385" s="2"/>
      <c r="D2385" s="2"/>
      <c r="E2385" s="2"/>
      <c r="F2385" s="2"/>
      <c r="G2385" s="2"/>
      <c r="H2385" s="2"/>
    </row>
    <row r="2386" spans="1:8" x14ac:dyDescent="0.2">
      <c r="A2386" s="1"/>
      <c r="B2386" s="2"/>
      <c r="C2386" s="2"/>
      <c r="D2386" s="2"/>
      <c r="E2386" s="2"/>
      <c r="F2386" s="2"/>
      <c r="G2386" s="2"/>
      <c r="H2386" s="2"/>
    </row>
    <row r="2387" spans="1:8" x14ac:dyDescent="0.2">
      <c r="A2387" s="1"/>
      <c r="B2387" s="2"/>
      <c r="C2387" s="2"/>
      <c r="D2387" s="2"/>
      <c r="E2387" s="2"/>
      <c r="F2387" s="2"/>
      <c r="G2387" s="2"/>
      <c r="H2387" s="2"/>
    </row>
    <row r="2388" spans="1:8" x14ac:dyDescent="0.2">
      <c r="A2388" s="1"/>
      <c r="B2388" s="2"/>
      <c r="C2388" s="2"/>
      <c r="D2388" s="2"/>
      <c r="E2388" s="2"/>
      <c r="F2388" s="2"/>
      <c r="G2388" s="2"/>
      <c r="H2388" s="2"/>
    </row>
    <row r="2389" spans="1:8" x14ac:dyDescent="0.2">
      <c r="A2389" s="1"/>
      <c r="B2389" s="2"/>
      <c r="C2389" s="2"/>
      <c r="D2389" s="2"/>
      <c r="E2389" s="2"/>
      <c r="F2389" s="2"/>
      <c r="G2389" s="2"/>
      <c r="H2389" s="2"/>
    </row>
    <row r="2390" spans="1:8" x14ac:dyDescent="0.2">
      <c r="A2390" s="1"/>
      <c r="B2390" s="2"/>
      <c r="C2390" s="2"/>
      <c r="D2390" s="2"/>
      <c r="E2390" s="2"/>
      <c r="F2390" s="2"/>
      <c r="G2390" s="2"/>
      <c r="H2390" s="2"/>
    </row>
    <row r="2391" spans="1:8" x14ac:dyDescent="0.2">
      <c r="A2391" s="1"/>
      <c r="B2391" s="2"/>
      <c r="C2391" s="2"/>
      <c r="D2391" s="2"/>
      <c r="E2391" s="2"/>
      <c r="F2391" s="2"/>
      <c r="G2391" s="2"/>
      <c r="H2391" s="2"/>
    </row>
    <row r="2392" spans="1:8" x14ac:dyDescent="0.2">
      <c r="A2392" s="1"/>
      <c r="B2392" s="2"/>
      <c r="C2392" s="2"/>
      <c r="D2392" s="2"/>
      <c r="E2392" s="2"/>
      <c r="F2392" s="2"/>
      <c r="G2392" s="2"/>
      <c r="H2392" s="2"/>
    </row>
    <row r="2393" spans="1:8" x14ac:dyDescent="0.2">
      <c r="A2393" s="1"/>
      <c r="B2393" s="2"/>
      <c r="C2393" s="2"/>
      <c r="D2393" s="2"/>
      <c r="E2393" s="2"/>
      <c r="F2393" s="2"/>
      <c r="G2393" s="2"/>
      <c r="H2393" s="2"/>
    </row>
    <row r="2394" spans="1:8" x14ac:dyDescent="0.2">
      <c r="A2394" s="1"/>
      <c r="B2394" s="2"/>
      <c r="C2394" s="2"/>
      <c r="D2394" s="2"/>
      <c r="E2394" s="2"/>
      <c r="F2394" s="2"/>
      <c r="G2394" s="2"/>
      <c r="H2394" s="2"/>
    </row>
    <row r="2395" spans="1:8" x14ac:dyDescent="0.2">
      <c r="A2395" s="1"/>
      <c r="B2395" s="2"/>
      <c r="C2395" s="2"/>
      <c r="D2395" s="2"/>
      <c r="E2395" s="2"/>
      <c r="F2395" s="2"/>
      <c r="G2395" s="2"/>
      <c r="H2395" s="2"/>
    </row>
    <row r="2396" spans="1:8" x14ac:dyDescent="0.2">
      <c r="A2396" s="1"/>
      <c r="B2396" s="2"/>
      <c r="C2396" s="2"/>
      <c r="D2396" s="2"/>
      <c r="E2396" s="2"/>
      <c r="F2396" s="2"/>
      <c r="G2396" s="2"/>
      <c r="H2396" s="2"/>
    </row>
    <row r="2397" spans="1:8" x14ac:dyDescent="0.2">
      <c r="A2397" s="1"/>
      <c r="B2397" s="2"/>
      <c r="C2397" s="2"/>
      <c r="D2397" s="2"/>
      <c r="E2397" s="2"/>
      <c r="F2397" s="2"/>
      <c r="G2397" s="2"/>
      <c r="H2397" s="2"/>
    </row>
    <row r="2398" spans="1:8" x14ac:dyDescent="0.2">
      <c r="A2398" s="1"/>
      <c r="B2398" s="2"/>
      <c r="C2398" s="2"/>
      <c r="D2398" s="2"/>
      <c r="E2398" s="2"/>
      <c r="F2398" s="2"/>
      <c r="G2398" s="2"/>
      <c r="H2398" s="2"/>
    </row>
    <row r="2399" spans="1:8" x14ac:dyDescent="0.2">
      <c r="A2399" s="1"/>
      <c r="B2399" s="2"/>
      <c r="C2399" s="2"/>
      <c r="D2399" s="2"/>
      <c r="E2399" s="2"/>
      <c r="F2399" s="2"/>
      <c r="G2399" s="2"/>
      <c r="H2399" s="2"/>
    </row>
    <row r="2400" spans="1:8" x14ac:dyDescent="0.2">
      <c r="A2400" s="1"/>
      <c r="B2400" s="2"/>
      <c r="C2400" s="2"/>
      <c r="D2400" s="2"/>
      <c r="E2400" s="2"/>
      <c r="F2400" s="2"/>
      <c r="G2400" s="2"/>
      <c r="H2400" s="2"/>
    </row>
    <row r="2401" spans="1:8" x14ac:dyDescent="0.2">
      <c r="A2401" s="1"/>
      <c r="B2401" s="2"/>
      <c r="C2401" s="2"/>
      <c r="D2401" s="2"/>
      <c r="E2401" s="2"/>
      <c r="F2401" s="2"/>
      <c r="G2401" s="2"/>
      <c r="H2401" s="2"/>
    </row>
    <row r="2402" spans="1:8" x14ac:dyDescent="0.2">
      <c r="A2402" s="1"/>
      <c r="B2402" s="2"/>
      <c r="C2402" s="2"/>
      <c r="D2402" s="2"/>
      <c r="E2402" s="2"/>
      <c r="F2402" s="2"/>
      <c r="G2402" s="2"/>
      <c r="H2402" s="2"/>
    </row>
    <row r="2403" spans="1:8" x14ac:dyDescent="0.2">
      <c r="A2403" s="1"/>
      <c r="B2403" s="2"/>
      <c r="C2403" s="2"/>
      <c r="D2403" s="2"/>
      <c r="E2403" s="2"/>
      <c r="F2403" s="2"/>
      <c r="G2403" s="2"/>
      <c r="H2403" s="2"/>
    </row>
    <row r="2404" spans="1:8" x14ac:dyDescent="0.2">
      <c r="A2404" s="1"/>
      <c r="B2404" s="2"/>
      <c r="C2404" s="2"/>
      <c r="D2404" s="2"/>
      <c r="E2404" s="2"/>
      <c r="F2404" s="2"/>
      <c r="G2404" s="2"/>
      <c r="H2404" s="2"/>
    </row>
    <row r="2405" spans="1:8" x14ac:dyDescent="0.2">
      <c r="A2405" s="1"/>
      <c r="B2405" s="2"/>
      <c r="C2405" s="2"/>
      <c r="D2405" s="2"/>
      <c r="E2405" s="2"/>
      <c r="F2405" s="2"/>
      <c r="G2405" s="2"/>
      <c r="H2405" s="2"/>
    </row>
    <row r="2406" spans="1:8" x14ac:dyDescent="0.2">
      <c r="A2406" s="1"/>
      <c r="B2406" s="2"/>
      <c r="C2406" s="2"/>
      <c r="D2406" s="2"/>
      <c r="E2406" s="2"/>
      <c r="F2406" s="2"/>
      <c r="G2406" s="2"/>
      <c r="H2406" s="2"/>
    </row>
    <row r="2407" spans="1:8" x14ac:dyDescent="0.2">
      <c r="A2407" s="1"/>
      <c r="B2407" s="2"/>
      <c r="C2407" s="2"/>
      <c r="D2407" s="2"/>
      <c r="E2407" s="2"/>
      <c r="F2407" s="2"/>
      <c r="G2407" s="2"/>
      <c r="H2407" s="2"/>
    </row>
    <row r="2408" spans="1:8" x14ac:dyDescent="0.2">
      <c r="A2408" s="1"/>
      <c r="B2408" s="2"/>
      <c r="C2408" s="2"/>
      <c r="D2408" s="2"/>
      <c r="E2408" s="2"/>
      <c r="F2408" s="2"/>
      <c r="G2408" s="2"/>
      <c r="H2408" s="2"/>
    </row>
    <row r="2409" spans="1:8" x14ac:dyDescent="0.2">
      <c r="A2409" s="1"/>
      <c r="B2409" s="2"/>
      <c r="C2409" s="2"/>
      <c r="D2409" s="2"/>
      <c r="E2409" s="2"/>
      <c r="F2409" s="2"/>
      <c r="G2409" s="2"/>
      <c r="H2409" s="2"/>
    </row>
    <row r="2410" spans="1:8" x14ac:dyDescent="0.2">
      <c r="A2410" s="1"/>
      <c r="B2410" s="2"/>
      <c r="C2410" s="2"/>
      <c r="D2410" s="2"/>
      <c r="E2410" s="2"/>
      <c r="F2410" s="2"/>
      <c r="G2410" s="2"/>
      <c r="H2410" s="2"/>
    </row>
    <row r="2411" spans="1:8" x14ac:dyDescent="0.2">
      <c r="A2411" s="1"/>
      <c r="B2411" s="2"/>
      <c r="C2411" s="2"/>
      <c r="D2411" s="2"/>
      <c r="E2411" s="2"/>
      <c r="F2411" s="2"/>
      <c r="G2411" s="2"/>
      <c r="H2411" s="2"/>
    </row>
    <row r="2412" spans="1:8" x14ac:dyDescent="0.2">
      <c r="A2412" s="1"/>
      <c r="B2412" s="2"/>
      <c r="C2412" s="2"/>
      <c r="D2412" s="2"/>
      <c r="E2412" s="2"/>
      <c r="F2412" s="2"/>
      <c r="G2412" s="2"/>
      <c r="H2412" s="2"/>
    </row>
    <row r="2413" spans="1:8" x14ac:dyDescent="0.2">
      <c r="A2413" s="1"/>
      <c r="B2413" s="2"/>
      <c r="C2413" s="2"/>
      <c r="D2413" s="2"/>
      <c r="E2413" s="2"/>
      <c r="F2413" s="2"/>
      <c r="G2413" s="2"/>
      <c r="H2413" s="2"/>
    </row>
    <row r="2414" spans="1:8" x14ac:dyDescent="0.2">
      <c r="A2414" s="1"/>
      <c r="B2414" s="2"/>
      <c r="C2414" s="2"/>
      <c r="D2414" s="2"/>
      <c r="E2414" s="2"/>
      <c r="F2414" s="2"/>
      <c r="G2414" s="2"/>
      <c r="H2414" s="2"/>
    </row>
    <row r="2415" spans="1:8" x14ac:dyDescent="0.2">
      <c r="A2415" s="1"/>
      <c r="B2415" s="2"/>
      <c r="C2415" s="2"/>
      <c r="D2415" s="2"/>
      <c r="E2415" s="2"/>
      <c r="F2415" s="2"/>
      <c r="G2415" s="2"/>
      <c r="H2415" s="2"/>
    </row>
    <row r="2416" spans="1:8" x14ac:dyDescent="0.2">
      <c r="A2416" s="1"/>
      <c r="B2416" s="2"/>
      <c r="C2416" s="2"/>
      <c r="D2416" s="2"/>
      <c r="E2416" s="2"/>
      <c r="F2416" s="2"/>
      <c r="G2416" s="2"/>
      <c r="H2416" s="2"/>
    </row>
    <row r="2417" spans="1:8" x14ac:dyDescent="0.2">
      <c r="A2417" s="1"/>
      <c r="B2417" s="2"/>
      <c r="C2417" s="2"/>
      <c r="D2417" s="2"/>
      <c r="E2417" s="2"/>
      <c r="F2417" s="2"/>
      <c r="G2417" s="2"/>
      <c r="H2417" s="2"/>
    </row>
    <row r="2418" spans="1:8" x14ac:dyDescent="0.2">
      <c r="A2418" s="1"/>
      <c r="B2418" s="2"/>
      <c r="C2418" s="2"/>
      <c r="D2418" s="2"/>
      <c r="E2418" s="2"/>
      <c r="F2418" s="2"/>
      <c r="G2418" s="2"/>
      <c r="H2418" s="2"/>
    </row>
    <row r="2419" spans="1:8" x14ac:dyDescent="0.2">
      <c r="A2419" s="1"/>
      <c r="B2419" s="2"/>
      <c r="C2419" s="2"/>
      <c r="D2419" s="2"/>
      <c r="E2419" s="2"/>
      <c r="F2419" s="2"/>
      <c r="G2419" s="2"/>
      <c r="H2419" s="2"/>
    </row>
    <row r="2420" spans="1:8" x14ac:dyDescent="0.2">
      <c r="A2420" s="1"/>
      <c r="B2420" s="2"/>
      <c r="C2420" s="2"/>
      <c r="D2420" s="2"/>
      <c r="E2420" s="2"/>
      <c r="F2420" s="2"/>
      <c r="G2420" s="2"/>
      <c r="H2420" s="2"/>
    </row>
    <row r="2421" spans="1:8" x14ac:dyDescent="0.2">
      <c r="A2421" s="1"/>
      <c r="B2421" s="2"/>
      <c r="C2421" s="2"/>
      <c r="D2421" s="2"/>
      <c r="E2421" s="2"/>
      <c r="F2421" s="2"/>
      <c r="G2421" s="2"/>
      <c r="H2421" s="2"/>
    </row>
    <row r="2422" spans="1:8" x14ac:dyDescent="0.2">
      <c r="A2422" s="1"/>
      <c r="B2422" s="2"/>
      <c r="C2422" s="2"/>
      <c r="D2422" s="2"/>
      <c r="E2422" s="2"/>
      <c r="F2422" s="2"/>
      <c r="G2422" s="2"/>
      <c r="H2422" s="2"/>
    </row>
    <row r="2423" spans="1:8" x14ac:dyDescent="0.2">
      <c r="A2423" s="1"/>
      <c r="B2423" s="2"/>
      <c r="C2423" s="2"/>
      <c r="D2423" s="2"/>
      <c r="E2423" s="2"/>
      <c r="F2423" s="2"/>
      <c r="G2423" s="2"/>
      <c r="H2423" s="2"/>
    </row>
    <row r="2424" spans="1:8" x14ac:dyDescent="0.2">
      <c r="A2424" s="1"/>
      <c r="B2424" s="2"/>
      <c r="C2424" s="2"/>
      <c r="D2424" s="2"/>
      <c r="E2424" s="2"/>
      <c r="F2424" s="2"/>
      <c r="G2424" s="2"/>
      <c r="H2424" s="2"/>
    </row>
    <row r="2425" spans="1:8" x14ac:dyDescent="0.2">
      <c r="A2425" s="1"/>
      <c r="B2425" s="2"/>
      <c r="C2425" s="2"/>
      <c r="D2425" s="2"/>
      <c r="E2425" s="2"/>
      <c r="F2425" s="2"/>
      <c r="G2425" s="2"/>
      <c r="H2425" s="2"/>
    </row>
    <row r="2426" spans="1:8" x14ac:dyDescent="0.2">
      <c r="A2426" s="1"/>
      <c r="B2426" s="2"/>
      <c r="C2426" s="2"/>
      <c r="D2426" s="2"/>
      <c r="E2426" s="2"/>
      <c r="F2426" s="2"/>
      <c r="G2426" s="2"/>
      <c r="H2426" s="2"/>
    </row>
    <row r="2427" spans="1:8" x14ac:dyDescent="0.2">
      <c r="A2427" s="1"/>
      <c r="B2427" s="2"/>
      <c r="C2427" s="2"/>
      <c r="D2427" s="2"/>
      <c r="E2427" s="2"/>
      <c r="F2427" s="2"/>
      <c r="G2427" s="2"/>
      <c r="H2427" s="2"/>
    </row>
    <row r="2428" spans="1:8" x14ac:dyDescent="0.2">
      <c r="A2428" s="1"/>
      <c r="B2428" s="2"/>
      <c r="C2428" s="2"/>
      <c r="D2428" s="2"/>
      <c r="E2428" s="2"/>
      <c r="F2428" s="2"/>
      <c r="G2428" s="2"/>
      <c r="H2428" s="2"/>
    </row>
    <row r="2429" spans="1:8" x14ac:dyDescent="0.2">
      <c r="A2429" s="1"/>
      <c r="B2429" s="2"/>
      <c r="C2429" s="2"/>
      <c r="D2429" s="2"/>
      <c r="E2429" s="2"/>
      <c r="F2429" s="2"/>
      <c r="G2429" s="2"/>
      <c r="H2429" s="2"/>
    </row>
    <row r="2430" spans="1:8" x14ac:dyDescent="0.2">
      <c r="A2430" s="1"/>
      <c r="B2430" s="2"/>
      <c r="C2430" s="2"/>
      <c r="D2430" s="2"/>
      <c r="E2430" s="2"/>
      <c r="F2430" s="2"/>
      <c r="G2430" s="2"/>
      <c r="H2430" s="2"/>
    </row>
    <row r="2431" spans="1:8" x14ac:dyDescent="0.2">
      <c r="A2431" s="1"/>
      <c r="B2431" s="2"/>
      <c r="C2431" s="2"/>
      <c r="D2431" s="2"/>
      <c r="E2431" s="2"/>
      <c r="F2431" s="2"/>
      <c r="G2431" s="2"/>
      <c r="H2431" s="2"/>
    </row>
    <row r="2432" spans="1:8" x14ac:dyDescent="0.2">
      <c r="A2432" s="1"/>
      <c r="B2432" s="2"/>
      <c r="C2432" s="2"/>
      <c r="D2432" s="2"/>
      <c r="E2432" s="2"/>
      <c r="F2432" s="2"/>
      <c r="G2432" s="2"/>
      <c r="H2432" s="2"/>
    </row>
    <row r="2433" spans="1:8" x14ac:dyDescent="0.2">
      <c r="A2433" s="1"/>
      <c r="B2433" s="2"/>
      <c r="C2433" s="2"/>
      <c r="D2433" s="2"/>
      <c r="E2433" s="2"/>
      <c r="F2433" s="2"/>
      <c r="G2433" s="2"/>
      <c r="H2433" s="2"/>
    </row>
    <row r="2434" spans="1:8" x14ac:dyDescent="0.2">
      <c r="A2434" s="1"/>
      <c r="B2434" s="2"/>
      <c r="C2434" s="2"/>
      <c r="D2434" s="2"/>
      <c r="E2434" s="2"/>
      <c r="F2434" s="2"/>
      <c r="G2434" s="2"/>
      <c r="H2434" s="2"/>
    </row>
    <row r="2435" spans="1:8" x14ac:dyDescent="0.2">
      <c r="A2435" s="1"/>
      <c r="B2435" s="2"/>
      <c r="C2435" s="2"/>
      <c r="D2435" s="2"/>
      <c r="E2435" s="2"/>
      <c r="F2435" s="2"/>
      <c r="G2435" s="2"/>
      <c r="H2435" s="2"/>
    </row>
    <row r="2436" spans="1:8" x14ac:dyDescent="0.2">
      <c r="A2436" s="1"/>
      <c r="B2436" s="2"/>
      <c r="C2436" s="2"/>
      <c r="D2436" s="2"/>
      <c r="E2436" s="2"/>
      <c r="F2436" s="2"/>
      <c r="G2436" s="2"/>
      <c r="H2436" s="2"/>
    </row>
    <row r="2437" spans="1:8" x14ac:dyDescent="0.2">
      <c r="A2437" s="1"/>
      <c r="B2437" s="2"/>
      <c r="C2437" s="2"/>
      <c r="D2437" s="2"/>
      <c r="E2437" s="2"/>
      <c r="F2437" s="2"/>
      <c r="G2437" s="2"/>
      <c r="H2437" s="2"/>
    </row>
    <row r="2438" spans="1:8" x14ac:dyDescent="0.2">
      <c r="A2438" s="1"/>
      <c r="B2438" s="2"/>
      <c r="C2438" s="2"/>
      <c r="D2438" s="2"/>
      <c r="E2438" s="2"/>
      <c r="F2438" s="2"/>
      <c r="G2438" s="2"/>
      <c r="H2438" s="2"/>
    </row>
    <row r="2439" spans="1:8" x14ac:dyDescent="0.2">
      <c r="A2439" s="1"/>
      <c r="B2439" s="2"/>
      <c r="C2439" s="2"/>
      <c r="D2439" s="2"/>
      <c r="E2439" s="2"/>
      <c r="F2439" s="2"/>
      <c r="G2439" s="2"/>
      <c r="H2439" s="2"/>
    </row>
    <row r="2440" spans="1:8" x14ac:dyDescent="0.2">
      <c r="A2440" s="1"/>
      <c r="B2440" s="2"/>
      <c r="C2440" s="2"/>
      <c r="D2440" s="2"/>
      <c r="E2440" s="2"/>
      <c r="F2440" s="2"/>
      <c r="G2440" s="2"/>
      <c r="H2440" s="2"/>
    </row>
    <row r="2441" spans="1:8" x14ac:dyDescent="0.2">
      <c r="A2441" s="1"/>
      <c r="B2441" s="2"/>
      <c r="C2441" s="2"/>
      <c r="D2441" s="2"/>
      <c r="E2441" s="2"/>
      <c r="F2441" s="2"/>
      <c r="G2441" s="2"/>
      <c r="H2441" s="2"/>
    </row>
    <row r="2442" spans="1:8" x14ac:dyDescent="0.2">
      <c r="A2442" s="1"/>
      <c r="B2442" s="2"/>
      <c r="C2442" s="2"/>
      <c r="D2442" s="2"/>
      <c r="E2442" s="2"/>
      <c r="F2442" s="2"/>
      <c r="G2442" s="2"/>
      <c r="H2442" s="2"/>
    </row>
    <row r="2443" spans="1:8" x14ac:dyDescent="0.2">
      <c r="A2443" s="1"/>
      <c r="B2443" s="2"/>
      <c r="C2443" s="2"/>
      <c r="D2443" s="2"/>
      <c r="E2443" s="2"/>
      <c r="F2443" s="2"/>
      <c r="G2443" s="2"/>
      <c r="H2443" s="2"/>
    </row>
    <row r="2444" spans="1:8" x14ac:dyDescent="0.2">
      <c r="A2444" s="1"/>
      <c r="B2444" s="2"/>
      <c r="C2444" s="2"/>
      <c r="D2444" s="2"/>
      <c r="E2444" s="2"/>
      <c r="F2444" s="2"/>
      <c r="G2444" s="2"/>
      <c r="H2444" s="2"/>
    </row>
    <row r="2445" spans="1:8" x14ac:dyDescent="0.2">
      <c r="A2445" s="1"/>
      <c r="B2445" s="2"/>
      <c r="C2445" s="2"/>
      <c r="D2445" s="2"/>
      <c r="E2445" s="2"/>
      <c r="F2445" s="2"/>
      <c r="G2445" s="2"/>
      <c r="H2445" s="2"/>
    </row>
    <row r="2446" spans="1:8" x14ac:dyDescent="0.2">
      <c r="A2446" s="1"/>
      <c r="B2446" s="2"/>
      <c r="C2446" s="2"/>
      <c r="D2446" s="2"/>
      <c r="E2446" s="2"/>
      <c r="F2446" s="2"/>
      <c r="G2446" s="2"/>
      <c r="H2446" s="2"/>
    </row>
    <row r="2447" spans="1:8" x14ac:dyDescent="0.2">
      <c r="A2447" s="1"/>
      <c r="B2447" s="2"/>
      <c r="C2447" s="2"/>
      <c r="D2447" s="2"/>
      <c r="E2447" s="2"/>
      <c r="F2447" s="2"/>
      <c r="G2447" s="2"/>
      <c r="H2447" s="2"/>
    </row>
    <row r="2448" spans="1:8" x14ac:dyDescent="0.2">
      <c r="A2448" s="1"/>
      <c r="B2448" s="2"/>
      <c r="C2448" s="2"/>
      <c r="D2448" s="2"/>
      <c r="E2448" s="2"/>
      <c r="F2448" s="2"/>
      <c r="G2448" s="2"/>
      <c r="H2448" s="2"/>
    </row>
    <row r="2449" spans="1:8" x14ac:dyDescent="0.2">
      <c r="A2449" s="1"/>
      <c r="B2449" s="2"/>
      <c r="C2449" s="2"/>
      <c r="D2449" s="2"/>
      <c r="E2449" s="2"/>
      <c r="F2449" s="2"/>
      <c r="G2449" s="2"/>
      <c r="H2449" s="2"/>
    </row>
    <row r="2450" spans="1:8" x14ac:dyDescent="0.2">
      <c r="A2450" s="1"/>
      <c r="B2450" s="2"/>
      <c r="C2450" s="2"/>
      <c r="D2450" s="2"/>
      <c r="E2450" s="2"/>
      <c r="F2450" s="2"/>
      <c r="G2450" s="2"/>
      <c r="H2450" s="2"/>
    </row>
    <row r="2451" spans="1:8" x14ac:dyDescent="0.2">
      <c r="A2451" s="1"/>
      <c r="B2451" s="2"/>
      <c r="C2451" s="2"/>
      <c r="D2451" s="2"/>
      <c r="E2451" s="2"/>
      <c r="F2451" s="2"/>
      <c r="G2451" s="2"/>
      <c r="H2451" s="2"/>
    </row>
    <row r="2452" spans="1:8" x14ac:dyDescent="0.2">
      <c r="A2452" s="1"/>
      <c r="B2452" s="2"/>
      <c r="C2452" s="2"/>
      <c r="D2452" s="2"/>
      <c r="E2452" s="2"/>
      <c r="F2452" s="2"/>
      <c r="G2452" s="2"/>
      <c r="H2452" s="2"/>
    </row>
    <row r="2453" spans="1:8" x14ac:dyDescent="0.2">
      <c r="A2453" s="1"/>
      <c r="B2453" s="2"/>
      <c r="C2453" s="2"/>
      <c r="D2453" s="2"/>
      <c r="E2453" s="2"/>
      <c r="F2453" s="2"/>
      <c r="G2453" s="2"/>
      <c r="H2453" s="2"/>
    </row>
    <row r="2454" spans="1:8" x14ac:dyDescent="0.2">
      <c r="A2454" s="1"/>
      <c r="B2454" s="2"/>
      <c r="C2454" s="2"/>
      <c r="D2454" s="2"/>
      <c r="E2454" s="2"/>
      <c r="F2454" s="2"/>
      <c r="G2454" s="2"/>
      <c r="H2454" s="2"/>
    </row>
    <row r="2455" spans="1:8" x14ac:dyDescent="0.2">
      <c r="A2455" s="1"/>
      <c r="B2455" s="2"/>
      <c r="C2455" s="2"/>
      <c r="D2455" s="2"/>
      <c r="E2455" s="2"/>
      <c r="F2455" s="2"/>
      <c r="G2455" s="2"/>
      <c r="H2455" s="2"/>
    </row>
    <row r="2456" spans="1:8" x14ac:dyDescent="0.2">
      <c r="A2456" s="1"/>
      <c r="B2456" s="2"/>
      <c r="C2456" s="2"/>
      <c r="D2456" s="2"/>
      <c r="E2456" s="2"/>
      <c r="F2456" s="2"/>
      <c r="G2456" s="2"/>
      <c r="H2456" s="2"/>
    </row>
    <row r="2457" spans="1:8" x14ac:dyDescent="0.2">
      <c r="A2457" s="1"/>
      <c r="B2457" s="2"/>
      <c r="C2457" s="2"/>
      <c r="D2457" s="2"/>
      <c r="E2457" s="2"/>
      <c r="F2457" s="2"/>
      <c r="G2457" s="2"/>
      <c r="H2457" s="2"/>
    </row>
    <row r="2458" spans="1:8" x14ac:dyDescent="0.2">
      <c r="A2458" s="1"/>
      <c r="B2458" s="2"/>
      <c r="C2458" s="2"/>
      <c r="D2458" s="2"/>
      <c r="E2458" s="2"/>
      <c r="F2458" s="2"/>
      <c r="G2458" s="2"/>
      <c r="H2458" s="2"/>
    </row>
    <row r="2459" spans="1:8" x14ac:dyDescent="0.2">
      <c r="A2459" s="1"/>
      <c r="B2459" s="2"/>
      <c r="C2459" s="2"/>
      <c r="D2459" s="2"/>
      <c r="E2459" s="2"/>
      <c r="F2459" s="2"/>
      <c r="G2459" s="2"/>
      <c r="H2459" s="2"/>
    </row>
    <row r="2460" spans="1:8" x14ac:dyDescent="0.2">
      <c r="A2460" s="1"/>
      <c r="B2460" s="2"/>
      <c r="C2460" s="2"/>
      <c r="D2460" s="2"/>
      <c r="E2460" s="2"/>
      <c r="F2460" s="2"/>
      <c r="G2460" s="2"/>
      <c r="H2460" s="2"/>
    </row>
    <row r="2461" spans="1:8" x14ac:dyDescent="0.2">
      <c r="A2461" s="1"/>
      <c r="B2461" s="2"/>
      <c r="C2461" s="2"/>
      <c r="D2461" s="2"/>
      <c r="E2461" s="2"/>
      <c r="F2461" s="2"/>
      <c r="G2461" s="2"/>
      <c r="H2461" s="2"/>
    </row>
    <row r="2462" spans="1:8" x14ac:dyDescent="0.2">
      <c r="A2462" s="1"/>
      <c r="B2462" s="2"/>
      <c r="C2462" s="2"/>
      <c r="D2462" s="2"/>
      <c r="E2462" s="2"/>
      <c r="F2462" s="2"/>
      <c r="G2462" s="2"/>
      <c r="H2462" s="2"/>
    </row>
    <row r="2463" spans="1:8" x14ac:dyDescent="0.2">
      <c r="A2463" s="1"/>
      <c r="B2463" s="2"/>
      <c r="C2463" s="2"/>
      <c r="D2463" s="2"/>
      <c r="E2463" s="2"/>
      <c r="F2463" s="2"/>
      <c r="G2463" s="2"/>
      <c r="H2463" s="2"/>
    </row>
    <row r="2464" spans="1:8" x14ac:dyDescent="0.2">
      <c r="A2464" s="1"/>
      <c r="B2464" s="2"/>
      <c r="C2464" s="2"/>
      <c r="D2464" s="2"/>
      <c r="E2464" s="2"/>
      <c r="F2464" s="2"/>
      <c r="G2464" s="2"/>
      <c r="H2464" s="2"/>
    </row>
    <row r="2465" spans="1:8" x14ac:dyDescent="0.2">
      <c r="A2465" s="1"/>
      <c r="B2465" s="2"/>
      <c r="C2465" s="2"/>
      <c r="D2465" s="2"/>
      <c r="E2465" s="2"/>
      <c r="F2465" s="2"/>
      <c r="G2465" s="2"/>
      <c r="H2465" s="2"/>
    </row>
    <row r="2466" spans="1:8" x14ac:dyDescent="0.2">
      <c r="A2466" s="1"/>
      <c r="B2466" s="2"/>
      <c r="C2466" s="2"/>
      <c r="D2466" s="2"/>
      <c r="E2466" s="2"/>
      <c r="F2466" s="2"/>
      <c r="G2466" s="2"/>
      <c r="H2466" s="2"/>
    </row>
    <row r="2467" spans="1:8" x14ac:dyDescent="0.2">
      <c r="A2467" s="1"/>
      <c r="B2467" s="2"/>
      <c r="C2467" s="2"/>
      <c r="D2467" s="2"/>
      <c r="E2467" s="2"/>
      <c r="F2467" s="2"/>
      <c r="G2467" s="2"/>
      <c r="H2467" s="2"/>
    </row>
    <row r="2468" spans="1:8" x14ac:dyDescent="0.2">
      <c r="A2468" s="1"/>
      <c r="B2468" s="2"/>
      <c r="C2468" s="2"/>
      <c r="D2468" s="2"/>
      <c r="E2468" s="2"/>
      <c r="F2468" s="2"/>
      <c r="G2468" s="2"/>
      <c r="H2468" s="2"/>
    </row>
    <row r="2469" spans="1:8" x14ac:dyDescent="0.2">
      <c r="A2469" s="1"/>
      <c r="B2469" s="2"/>
      <c r="C2469" s="2"/>
      <c r="D2469" s="2"/>
      <c r="E2469" s="2"/>
      <c r="F2469" s="2"/>
      <c r="G2469" s="2"/>
      <c r="H2469" s="2"/>
    </row>
    <row r="2470" spans="1:8" x14ac:dyDescent="0.2">
      <c r="A2470" s="1"/>
      <c r="B2470" s="2"/>
      <c r="C2470" s="2"/>
      <c r="D2470" s="2"/>
      <c r="E2470" s="2"/>
      <c r="F2470" s="2"/>
      <c r="G2470" s="2"/>
      <c r="H2470" s="2"/>
    </row>
    <row r="2471" spans="1:8" x14ac:dyDescent="0.2">
      <c r="A2471" s="1"/>
      <c r="B2471" s="2"/>
      <c r="C2471" s="2"/>
      <c r="D2471" s="2"/>
      <c r="E2471" s="2"/>
      <c r="F2471" s="2"/>
      <c r="G2471" s="2"/>
      <c r="H2471" s="2"/>
    </row>
    <row r="2472" spans="1:8" x14ac:dyDescent="0.2">
      <c r="A2472" s="1"/>
      <c r="B2472" s="2"/>
      <c r="C2472" s="2"/>
      <c r="D2472" s="2"/>
      <c r="E2472" s="2"/>
      <c r="F2472" s="2"/>
      <c r="G2472" s="2"/>
      <c r="H2472" s="2"/>
    </row>
    <row r="2473" spans="1:8" x14ac:dyDescent="0.2">
      <c r="A2473" s="1"/>
      <c r="B2473" s="2"/>
      <c r="C2473" s="2"/>
      <c r="D2473" s="2"/>
      <c r="E2473" s="2"/>
      <c r="F2473" s="2"/>
      <c r="G2473" s="2"/>
      <c r="H2473" s="2"/>
    </row>
    <row r="2474" spans="1:8" x14ac:dyDescent="0.2">
      <c r="A2474" s="1"/>
      <c r="B2474" s="2"/>
      <c r="C2474" s="2"/>
      <c r="D2474" s="2"/>
      <c r="E2474" s="2"/>
      <c r="F2474" s="2"/>
      <c r="G2474" s="2"/>
      <c r="H2474" s="2"/>
    </row>
    <row r="2475" spans="1:8" x14ac:dyDescent="0.2">
      <c r="A2475" s="1"/>
      <c r="B2475" s="2"/>
      <c r="C2475" s="2"/>
      <c r="D2475" s="2"/>
      <c r="E2475" s="2"/>
      <c r="F2475" s="2"/>
      <c r="G2475" s="2"/>
      <c r="H2475" s="2"/>
    </row>
    <row r="2476" spans="1:8" x14ac:dyDescent="0.2">
      <c r="A2476" s="1"/>
      <c r="B2476" s="2"/>
      <c r="C2476" s="2"/>
      <c r="D2476" s="2"/>
      <c r="E2476" s="2"/>
      <c r="F2476" s="2"/>
      <c r="G2476" s="2"/>
      <c r="H2476" s="2"/>
    </row>
    <row r="2477" spans="1:8" x14ac:dyDescent="0.2">
      <c r="A2477" s="1"/>
      <c r="B2477" s="2"/>
      <c r="C2477" s="2"/>
      <c r="D2477" s="2"/>
      <c r="E2477" s="2"/>
      <c r="F2477" s="2"/>
      <c r="G2477" s="2"/>
      <c r="H2477" s="2"/>
    </row>
    <row r="2478" spans="1:8" x14ac:dyDescent="0.2">
      <c r="A2478" s="1"/>
      <c r="B2478" s="2"/>
      <c r="C2478" s="2"/>
      <c r="D2478" s="2"/>
      <c r="E2478" s="2"/>
      <c r="F2478" s="2"/>
      <c r="G2478" s="2"/>
      <c r="H2478" s="2"/>
    </row>
    <row r="2479" spans="1:8" x14ac:dyDescent="0.2">
      <c r="A2479" s="1"/>
      <c r="B2479" s="2"/>
      <c r="C2479" s="2"/>
      <c r="D2479" s="2"/>
      <c r="E2479" s="2"/>
      <c r="F2479" s="2"/>
      <c r="G2479" s="2"/>
      <c r="H2479" s="2"/>
    </row>
    <row r="2480" spans="1:8" x14ac:dyDescent="0.2">
      <c r="A2480" s="1"/>
      <c r="B2480" s="2"/>
      <c r="C2480" s="2"/>
      <c r="D2480" s="2"/>
      <c r="E2480" s="2"/>
      <c r="F2480" s="2"/>
      <c r="G2480" s="2"/>
      <c r="H2480" s="2"/>
    </row>
    <row r="2481" spans="1:8" x14ac:dyDescent="0.2">
      <c r="A2481" s="1"/>
      <c r="B2481" s="2"/>
      <c r="C2481" s="2"/>
      <c r="D2481" s="2"/>
      <c r="E2481" s="2"/>
      <c r="F2481" s="2"/>
      <c r="G2481" s="2"/>
      <c r="H2481" s="2"/>
    </row>
    <row r="2482" spans="1:8" x14ac:dyDescent="0.2">
      <c r="A2482" s="1"/>
      <c r="B2482" s="2"/>
      <c r="C2482" s="2"/>
      <c r="D2482" s="2"/>
      <c r="E2482" s="2"/>
      <c r="F2482" s="2"/>
      <c r="G2482" s="2"/>
      <c r="H2482" s="2"/>
    </row>
    <row r="2483" spans="1:8" x14ac:dyDescent="0.2">
      <c r="A2483" s="1"/>
      <c r="B2483" s="2"/>
      <c r="C2483" s="2"/>
      <c r="D2483" s="2"/>
      <c r="E2483" s="2"/>
      <c r="F2483" s="2"/>
      <c r="G2483" s="2"/>
      <c r="H2483" s="2"/>
    </row>
    <row r="2484" spans="1:8" x14ac:dyDescent="0.2">
      <c r="A2484" s="1"/>
      <c r="B2484" s="2"/>
      <c r="C2484" s="2"/>
      <c r="D2484" s="2"/>
      <c r="E2484" s="2"/>
      <c r="F2484" s="2"/>
      <c r="G2484" s="2"/>
      <c r="H2484" s="2"/>
    </row>
    <row r="2485" spans="1:8" x14ac:dyDescent="0.2">
      <c r="A2485" s="1"/>
      <c r="B2485" s="2"/>
      <c r="C2485" s="2"/>
      <c r="D2485" s="2"/>
      <c r="E2485" s="2"/>
      <c r="F2485" s="2"/>
      <c r="G2485" s="2"/>
      <c r="H2485" s="2"/>
    </row>
    <row r="2486" spans="1:8" x14ac:dyDescent="0.2">
      <c r="A2486" s="1"/>
      <c r="B2486" s="2"/>
      <c r="C2486" s="2"/>
      <c r="D2486" s="2"/>
      <c r="E2486" s="2"/>
      <c r="F2486" s="2"/>
      <c r="G2486" s="2"/>
      <c r="H2486" s="2"/>
    </row>
    <row r="2487" spans="1:8" x14ac:dyDescent="0.2">
      <c r="A2487" s="1"/>
      <c r="B2487" s="2"/>
      <c r="C2487" s="2"/>
      <c r="D2487" s="2"/>
      <c r="E2487" s="2"/>
      <c r="F2487" s="2"/>
      <c r="G2487" s="2"/>
      <c r="H2487" s="2"/>
    </row>
    <row r="2488" spans="1:8" x14ac:dyDescent="0.2">
      <c r="A2488" s="1"/>
      <c r="B2488" s="2"/>
      <c r="C2488" s="2"/>
      <c r="D2488" s="2"/>
      <c r="E2488" s="2"/>
      <c r="F2488" s="2"/>
      <c r="G2488" s="2"/>
      <c r="H2488" s="2"/>
    </row>
    <row r="2489" spans="1:8" x14ac:dyDescent="0.2">
      <c r="A2489" s="1"/>
      <c r="B2489" s="2"/>
      <c r="C2489" s="2"/>
      <c r="D2489" s="2"/>
      <c r="E2489" s="2"/>
      <c r="F2489" s="2"/>
      <c r="G2489" s="2"/>
      <c r="H2489" s="2"/>
    </row>
    <row r="2490" spans="1:8" x14ac:dyDescent="0.2">
      <c r="A2490" s="1"/>
      <c r="B2490" s="2"/>
      <c r="C2490" s="2"/>
      <c r="D2490" s="2"/>
      <c r="E2490" s="2"/>
      <c r="F2490" s="2"/>
      <c r="G2490" s="2"/>
      <c r="H2490" s="2"/>
    </row>
    <row r="2491" spans="1:8" x14ac:dyDescent="0.2">
      <c r="A2491" s="1"/>
      <c r="B2491" s="2"/>
      <c r="C2491" s="2"/>
      <c r="D2491" s="2"/>
      <c r="E2491" s="2"/>
      <c r="F2491" s="2"/>
      <c r="G2491" s="2"/>
      <c r="H2491" s="2"/>
    </row>
    <row r="2492" spans="1:8" x14ac:dyDescent="0.2">
      <c r="A2492" s="1"/>
      <c r="B2492" s="2"/>
      <c r="C2492" s="2"/>
      <c r="D2492" s="2"/>
      <c r="E2492" s="2"/>
      <c r="F2492" s="2"/>
      <c r="G2492" s="2"/>
      <c r="H2492" s="2"/>
    </row>
    <row r="2493" spans="1:8" x14ac:dyDescent="0.2">
      <c r="A2493" s="1"/>
      <c r="B2493" s="2"/>
      <c r="C2493" s="2"/>
      <c r="D2493" s="2"/>
      <c r="E2493" s="2"/>
      <c r="F2493" s="2"/>
      <c r="G2493" s="2"/>
      <c r="H2493" s="2"/>
    </row>
    <row r="2494" spans="1:8" x14ac:dyDescent="0.2">
      <c r="A2494" s="1"/>
      <c r="B2494" s="2"/>
      <c r="C2494" s="2"/>
      <c r="D2494" s="2"/>
      <c r="E2494" s="2"/>
      <c r="F2494" s="2"/>
      <c r="G2494" s="2"/>
      <c r="H2494" s="2"/>
    </row>
    <row r="2495" spans="1:8" x14ac:dyDescent="0.2">
      <c r="A2495" s="1"/>
      <c r="B2495" s="2"/>
      <c r="C2495" s="2"/>
      <c r="D2495" s="2"/>
      <c r="E2495" s="2"/>
      <c r="F2495" s="2"/>
      <c r="G2495" s="2"/>
      <c r="H2495" s="2"/>
    </row>
    <row r="2496" spans="1:8" x14ac:dyDescent="0.2">
      <c r="A2496" s="1"/>
      <c r="B2496" s="2"/>
      <c r="C2496" s="2"/>
      <c r="D2496" s="2"/>
      <c r="E2496" s="2"/>
      <c r="F2496" s="2"/>
      <c r="G2496" s="2"/>
      <c r="H2496" s="2"/>
    </row>
    <row r="2497" spans="1:8" x14ac:dyDescent="0.2">
      <c r="A2497" s="1"/>
      <c r="B2497" s="2"/>
      <c r="C2497" s="2"/>
      <c r="D2497" s="2"/>
      <c r="E2497" s="2"/>
      <c r="F2497" s="2"/>
      <c r="G2497" s="2"/>
      <c r="H2497" s="2"/>
    </row>
    <row r="2498" spans="1:8" x14ac:dyDescent="0.2">
      <c r="A2498" s="1"/>
      <c r="B2498" s="2"/>
      <c r="C2498" s="2"/>
      <c r="D2498" s="2"/>
      <c r="E2498" s="2"/>
      <c r="F2498" s="2"/>
      <c r="G2498" s="2"/>
      <c r="H2498" s="2"/>
    </row>
    <row r="2499" spans="1:8" x14ac:dyDescent="0.2">
      <c r="A2499" s="1"/>
      <c r="B2499" s="2"/>
      <c r="C2499" s="2"/>
      <c r="D2499" s="2"/>
      <c r="E2499" s="2"/>
      <c r="F2499" s="2"/>
      <c r="G2499" s="2"/>
      <c r="H2499" s="2"/>
    </row>
    <row r="2500" spans="1:8" x14ac:dyDescent="0.2">
      <c r="A2500" s="1"/>
      <c r="B2500" s="2"/>
      <c r="C2500" s="2"/>
      <c r="D2500" s="2"/>
      <c r="E2500" s="2"/>
      <c r="F2500" s="2"/>
      <c r="G2500" s="2"/>
      <c r="H2500" s="2"/>
    </row>
    <row r="2501" spans="1:8" x14ac:dyDescent="0.2">
      <c r="A2501" s="1"/>
      <c r="B2501" s="2"/>
      <c r="C2501" s="2"/>
      <c r="D2501" s="2"/>
      <c r="E2501" s="2"/>
      <c r="F2501" s="2"/>
      <c r="G2501" s="2"/>
      <c r="H2501" s="2"/>
    </row>
    <row r="2502" spans="1:8" x14ac:dyDescent="0.2">
      <c r="A2502" s="1"/>
      <c r="B2502" s="2"/>
      <c r="C2502" s="2"/>
      <c r="D2502" s="2"/>
      <c r="E2502" s="2"/>
      <c r="F2502" s="2"/>
      <c r="G2502" s="2"/>
      <c r="H2502" s="2"/>
    </row>
    <row r="2503" spans="1:8" x14ac:dyDescent="0.2">
      <c r="A2503" s="1"/>
      <c r="B2503" s="2"/>
      <c r="C2503" s="2"/>
      <c r="D2503" s="2"/>
      <c r="E2503" s="2"/>
      <c r="F2503" s="2"/>
      <c r="G2503" s="2"/>
      <c r="H2503" s="2"/>
    </row>
    <row r="2504" spans="1:8" x14ac:dyDescent="0.2">
      <c r="A2504" s="1"/>
      <c r="B2504" s="2"/>
      <c r="C2504" s="2"/>
      <c r="D2504" s="2"/>
      <c r="E2504" s="2"/>
      <c r="F2504" s="2"/>
      <c r="G2504" s="2"/>
      <c r="H2504" s="2"/>
    </row>
    <row r="2505" spans="1:8" x14ac:dyDescent="0.2">
      <c r="A2505" s="1"/>
      <c r="B2505" s="2"/>
      <c r="C2505" s="2"/>
      <c r="D2505" s="2"/>
      <c r="E2505" s="2"/>
      <c r="F2505" s="2"/>
      <c r="G2505" s="2"/>
      <c r="H2505" s="2"/>
    </row>
    <row r="2506" spans="1:8" x14ac:dyDescent="0.2">
      <c r="A2506" s="1"/>
      <c r="B2506" s="2"/>
      <c r="C2506" s="2"/>
      <c r="D2506" s="2"/>
      <c r="E2506" s="2"/>
      <c r="F2506" s="2"/>
      <c r="G2506" s="2"/>
      <c r="H2506" s="2"/>
    </row>
    <row r="2507" spans="1:8" x14ac:dyDescent="0.2">
      <c r="A2507" s="1"/>
      <c r="B2507" s="2"/>
      <c r="C2507" s="2"/>
      <c r="D2507" s="2"/>
      <c r="E2507" s="2"/>
      <c r="F2507" s="2"/>
      <c r="G2507" s="2"/>
      <c r="H2507" s="2"/>
    </row>
    <row r="2508" spans="1:8" x14ac:dyDescent="0.2">
      <c r="A2508" s="1"/>
      <c r="B2508" s="2"/>
      <c r="C2508" s="2"/>
      <c r="D2508" s="2"/>
      <c r="E2508" s="2"/>
      <c r="F2508" s="2"/>
      <c r="G2508" s="2"/>
      <c r="H2508" s="2"/>
    </row>
    <row r="2509" spans="1:8" x14ac:dyDescent="0.2">
      <c r="A2509" s="1"/>
      <c r="B2509" s="2"/>
      <c r="C2509" s="2"/>
      <c r="D2509" s="2"/>
      <c r="E2509" s="2"/>
      <c r="F2509" s="2"/>
      <c r="G2509" s="2"/>
      <c r="H2509" s="2"/>
    </row>
    <row r="2510" spans="1:8" x14ac:dyDescent="0.2">
      <c r="A2510" s="1"/>
      <c r="B2510" s="2"/>
      <c r="C2510" s="2"/>
      <c r="D2510" s="2"/>
      <c r="E2510" s="2"/>
      <c r="F2510" s="2"/>
      <c r="G2510" s="2"/>
      <c r="H2510" s="2"/>
    </row>
    <row r="2511" spans="1:8" x14ac:dyDescent="0.2">
      <c r="A2511" s="1"/>
      <c r="B2511" s="2"/>
      <c r="C2511" s="2"/>
      <c r="D2511" s="2"/>
      <c r="E2511" s="2"/>
      <c r="F2511" s="2"/>
      <c r="G2511" s="2"/>
      <c r="H2511" s="2"/>
    </row>
    <row r="2512" spans="1:8" x14ac:dyDescent="0.2">
      <c r="A2512" s="1"/>
      <c r="B2512" s="2"/>
      <c r="C2512" s="2"/>
      <c r="D2512" s="2"/>
      <c r="E2512" s="2"/>
      <c r="F2512" s="2"/>
      <c r="G2512" s="2"/>
      <c r="H2512" s="2"/>
    </row>
    <row r="2513" spans="1:8" x14ac:dyDescent="0.2">
      <c r="A2513" s="1"/>
      <c r="B2513" s="2"/>
      <c r="C2513" s="2"/>
      <c r="D2513" s="2"/>
      <c r="E2513" s="2"/>
      <c r="F2513" s="2"/>
      <c r="G2513" s="2"/>
      <c r="H2513" s="2"/>
    </row>
    <row r="2514" spans="1:8" x14ac:dyDescent="0.2">
      <c r="A2514" s="1"/>
      <c r="B2514" s="2"/>
      <c r="C2514" s="2"/>
      <c r="D2514" s="2"/>
      <c r="E2514" s="2"/>
      <c r="F2514" s="2"/>
      <c r="G2514" s="2"/>
      <c r="H2514" s="2"/>
    </row>
    <row r="2515" spans="1:8" x14ac:dyDescent="0.2">
      <c r="A2515" s="1"/>
      <c r="B2515" s="2"/>
      <c r="C2515" s="2"/>
      <c r="D2515" s="2"/>
      <c r="E2515" s="2"/>
      <c r="F2515" s="2"/>
      <c r="G2515" s="2"/>
      <c r="H2515" s="2"/>
    </row>
    <row r="2516" spans="1:8" x14ac:dyDescent="0.2">
      <c r="A2516" s="1"/>
      <c r="B2516" s="2"/>
      <c r="C2516" s="2"/>
      <c r="D2516" s="2"/>
      <c r="E2516" s="2"/>
      <c r="F2516" s="2"/>
      <c r="G2516" s="2"/>
      <c r="H2516" s="2"/>
    </row>
    <row r="2517" spans="1:8" x14ac:dyDescent="0.2">
      <c r="A2517" s="1"/>
      <c r="B2517" s="2"/>
      <c r="C2517" s="2"/>
      <c r="D2517" s="2"/>
      <c r="E2517" s="2"/>
      <c r="F2517" s="2"/>
      <c r="G2517" s="2"/>
      <c r="H2517" s="2"/>
    </row>
    <row r="2518" spans="1:8" x14ac:dyDescent="0.2">
      <c r="A2518" s="1"/>
      <c r="B2518" s="2"/>
      <c r="C2518" s="2"/>
      <c r="D2518" s="2"/>
      <c r="E2518" s="2"/>
      <c r="F2518" s="2"/>
      <c r="G2518" s="2"/>
      <c r="H2518" s="2"/>
    </row>
    <row r="2519" spans="1:8" x14ac:dyDescent="0.2">
      <c r="A2519" s="1"/>
      <c r="B2519" s="2"/>
      <c r="C2519" s="2"/>
      <c r="D2519" s="2"/>
      <c r="E2519" s="2"/>
      <c r="F2519" s="2"/>
      <c r="G2519" s="2"/>
      <c r="H2519" s="2"/>
    </row>
    <row r="2520" spans="1:8" x14ac:dyDescent="0.2">
      <c r="A2520" s="1"/>
      <c r="B2520" s="2"/>
      <c r="C2520" s="2"/>
      <c r="D2520" s="2"/>
      <c r="E2520" s="2"/>
      <c r="F2520" s="2"/>
      <c r="G2520" s="2"/>
      <c r="H2520" s="2"/>
    </row>
    <row r="2521" spans="1:8" x14ac:dyDescent="0.2">
      <c r="A2521" s="1"/>
      <c r="B2521" s="2"/>
      <c r="C2521" s="2"/>
      <c r="D2521" s="2"/>
      <c r="E2521" s="2"/>
      <c r="F2521" s="2"/>
      <c r="G2521" s="2"/>
      <c r="H2521" s="2"/>
    </row>
    <row r="2522" spans="1:8" x14ac:dyDescent="0.2">
      <c r="A2522" s="1"/>
      <c r="B2522" s="2"/>
      <c r="C2522" s="2"/>
      <c r="D2522" s="2"/>
      <c r="E2522" s="2"/>
      <c r="F2522" s="2"/>
      <c r="G2522" s="2"/>
      <c r="H2522" s="2"/>
    </row>
    <row r="2523" spans="1:8" x14ac:dyDescent="0.2">
      <c r="A2523" s="1"/>
      <c r="B2523" s="2"/>
      <c r="C2523" s="2"/>
      <c r="D2523" s="2"/>
      <c r="E2523" s="2"/>
      <c r="F2523" s="2"/>
      <c r="G2523" s="2"/>
      <c r="H2523" s="2"/>
    </row>
    <row r="2524" spans="1:8" x14ac:dyDescent="0.2">
      <c r="A2524" s="1"/>
      <c r="B2524" s="2"/>
      <c r="C2524" s="2"/>
      <c r="D2524" s="2"/>
      <c r="E2524" s="2"/>
      <c r="F2524" s="2"/>
      <c r="G2524" s="2"/>
      <c r="H2524" s="2"/>
    </row>
    <row r="2525" spans="1:8" x14ac:dyDescent="0.2">
      <c r="A2525" s="1"/>
      <c r="B2525" s="2"/>
      <c r="C2525" s="2"/>
      <c r="D2525" s="2"/>
      <c r="E2525" s="2"/>
      <c r="F2525" s="2"/>
      <c r="G2525" s="2"/>
      <c r="H2525" s="2"/>
    </row>
    <row r="2526" spans="1:8" x14ac:dyDescent="0.2">
      <c r="A2526" s="1"/>
      <c r="B2526" s="2"/>
      <c r="C2526" s="2"/>
      <c r="D2526" s="2"/>
      <c r="E2526" s="2"/>
      <c r="F2526" s="2"/>
      <c r="G2526" s="2"/>
      <c r="H2526" s="2"/>
    </row>
    <row r="2527" spans="1:8" x14ac:dyDescent="0.2">
      <c r="A2527" s="1"/>
      <c r="B2527" s="2"/>
      <c r="C2527" s="2"/>
      <c r="D2527" s="2"/>
      <c r="E2527" s="2"/>
      <c r="F2527" s="2"/>
      <c r="G2527" s="2"/>
      <c r="H2527" s="2"/>
    </row>
    <row r="2528" spans="1:8" x14ac:dyDescent="0.2">
      <c r="A2528" s="1"/>
      <c r="B2528" s="2"/>
      <c r="C2528" s="2"/>
      <c r="D2528" s="2"/>
      <c r="E2528" s="2"/>
      <c r="F2528" s="2"/>
      <c r="G2528" s="2"/>
      <c r="H2528" s="2"/>
    </row>
    <row r="2529" spans="1:8" x14ac:dyDescent="0.2">
      <c r="A2529" s="1"/>
      <c r="B2529" s="2"/>
      <c r="C2529" s="2"/>
      <c r="D2529" s="2"/>
      <c r="E2529" s="2"/>
      <c r="F2529" s="2"/>
      <c r="G2529" s="2"/>
      <c r="H2529" s="2"/>
    </row>
    <row r="2530" spans="1:8" x14ac:dyDescent="0.2">
      <c r="A2530" s="1"/>
      <c r="B2530" s="2"/>
      <c r="C2530" s="2"/>
      <c r="D2530" s="2"/>
      <c r="E2530" s="2"/>
      <c r="F2530" s="2"/>
      <c r="G2530" s="2"/>
      <c r="H2530" s="2"/>
    </row>
    <row r="2531" spans="1:8" x14ac:dyDescent="0.2">
      <c r="A2531" s="1"/>
      <c r="B2531" s="2"/>
      <c r="C2531" s="2"/>
      <c r="D2531" s="2"/>
      <c r="E2531" s="2"/>
      <c r="F2531" s="2"/>
      <c r="G2531" s="2"/>
      <c r="H2531" s="2"/>
    </row>
    <row r="2532" spans="1:8" x14ac:dyDescent="0.2">
      <c r="A2532" s="1"/>
      <c r="B2532" s="2"/>
      <c r="C2532" s="2"/>
      <c r="D2532" s="2"/>
      <c r="E2532" s="2"/>
      <c r="F2532" s="2"/>
      <c r="G2532" s="2"/>
      <c r="H2532" s="2"/>
    </row>
    <row r="2533" spans="1:8" x14ac:dyDescent="0.2">
      <c r="A2533" s="1"/>
      <c r="B2533" s="2"/>
      <c r="C2533" s="2"/>
      <c r="D2533" s="2"/>
      <c r="E2533" s="2"/>
      <c r="F2533" s="2"/>
      <c r="G2533" s="2"/>
      <c r="H2533" s="2"/>
    </row>
    <row r="2534" spans="1:8" x14ac:dyDescent="0.2">
      <c r="A2534" s="1"/>
      <c r="B2534" s="2"/>
      <c r="C2534" s="2"/>
      <c r="D2534" s="2"/>
      <c r="E2534" s="2"/>
      <c r="F2534" s="2"/>
      <c r="G2534" s="2"/>
      <c r="H2534" s="2"/>
    </row>
    <row r="2535" spans="1:8" x14ac:dyDescent="0.2">
      <c r="A2535" s="1"/>
      <c r="B2535" s="2"/>
      <c r="C2535" s="2"/>
      <c r="D2535" s="2"/>
      <c r="E2535" s="2"/>
      <c r="F2535" s="2"/>
      <c r="G2535" s="2"/>
      <c r="H2535" s="2"/>
    </row>
    <row r="2536" spans="1:8" x14ac:dyDescent="0.2">
      <c r="A2536" s="1"/>
      <c r="B2536" s="2"/>
      <c r="C2536" s="2"/>
      <c r="D2536" s="2"/>
      <c r="E2536" s="2"/>
      <c r="F2536" s="2"/>
      <c r="G2536" s="2"/>
      <c r="H2536" s="2"/>
    </row>
    <row r="2537" spans="1:8" x14ac:dyDescent="0.2">
      <c r="A2537" s="1"/>
      <c r="B2537" s="2"/>
      <c r="C2537" s="2"/>
      <c r="D2537" s="2"/>
      <c r="E2537" s="2"/>
      <c r="F2537" s="2"/>
      <c r="G2537" s="2"/>
      <c r="H2537" s="2"/>
    </row>
    <row r="2538" spans="1:8" x14ac:dyDescent="0.2">
      <c r="A2538" s="1"/>
      <c r="B2538" s="2"/>
      <c r="C2538" s="2"/>
      <c r="D2538" s="2"/>
      <c r="E2538" s="2"/>
      <c r="F2538" s="2"/>
      <c r="G2538" s="2"/>
      <c r="H2538" s="2"/>
    </row>
    <row r="2539" spans="1:8" x14ac:dyDescent="0.2">
      <c r="A2539" s="1"/>
      <c r="B2539" s="2"/>
      <c r="C2539" s="2"/>
      <c r="D2539" s="2"/>
      <c r="E2539" s="2"/>
      <c r="F2539" s="2"/>
      <c r="G2539" s="2"/>
      <c r="H2539" s="2"/>
    </row>
    <row r="2540" spans="1:8" x14ac:dyDescent="0.2">
      <c r="A2540" s="1"/>
      <c r="B2540" s="2"/>
      <c r="C2540" s="2"/>
      <c r="D2540" s="2"/>
      <c r="E2540" s="2"/>
      <c r="F2540" s="2"/>
      <c r="G2540" s="2"/>
      <c r="H2540" s="2"/>
    </row>
    <row r="2541" spans="1:8" x14ac:dyDescent="0.2">
      <c r="A2541" s="1"/>
      <c r="B2541" s="2"/>
      <c r="C2541" s="2"/>
      <c r="D2541" s="2"/>
      <c r="E2541" s="2"/>
      <c r="F2541" s="2"/>
      <c r="G2541" s="2"/>
      <c r="H2541" s="2"/>
    </row>
    <row r="2542" spans="1:8" x14ac:dyDescent="0.2">
      <c r="A2542" s="1"/>
      <c r="B2542" s="2"/>
      <c r="C2542" s="2"/>
      <c r="D2542" s="2"/>
      <c r="E2542" s="2"/>
      <c r="F2542" s="2"/>
      <c r="G2542" s="2"/>
      <c r="H2542" s="2"/>
    </row>
    <row r="2543" spans="1:8" x14ac:dyDescent="0.2">
      <c r="A2543" s="1"/>
      <c r="B2543" s="2"/>
      <c r="C2543" s="2"/>
      <c r="D2543" s="2"/>
      <c r="E2543" s="2"/>
      <c r="F2543" s="2"/>
      <c r="G2543" s="2"/>
      <c r="H2543" s="2"/>
    </row>
    <row r="2544" spans="1:8" x14ac:dyDescent="0.2">
      <c r="A2544" s="1"/>
      <c r="B2544" s="2"/>
      <c r="C2544" s="2"/>
      <c r="D2544" s="2"/>
      <c r="E2544" s="2"/>
      <c r="F2544" s="2"/>
      <c r="G2544" s="2"/>
      <c r="H2544" s="2"/>
    </row>
    <row r="2545" spans="1:8" x14ac:dyDescent="0.2">
      <c r="A2545" s="1"/>
      <c r="B2545" s="2"/>
      <c r="C2545" s="2"/>
      <c r="D2545" s="2"/>
      <c r="E2545" s="2"/>
      <c r="F2545" s="2"/>
      <c r="G2545" s="2"/>
      <c r="H2545" s="2"/>
    </row>
    <row r="2546" spans="1:8" x14ac:dyDescent="0.2">
      <c r="A2546" s="1"/>
      <c r="B2546" s="2"/>
      <c r="C2546" s="2"/>
      <c r="D2546" s="2"/>
      <c r="E2546" s="2"/>
      <c r="F2546" s="2"/>
      <c r="G2546" s="2"/>
      <c r="H2546" s="2"/>
    </row>
    <row r="2547" spans="1:8" x14ac:dyDescent="0.2">
      <c r="A2547" s="1"/>
      <c r="B2547" s="2"/>
      <c r="C2547" s="2"/>
      <c r="D2547" s="2"/>
      <c r="E2547" s="2"/>
      <c r="F2547" s="2"/>
      <c r="G2547" s="2"/>
      <c r="H2547" s="2"/>
    </row>
    <row r="2548" spans="1:8" x14ac:dyDescent="0.2">
      <c r="A2548" s="1"/>
      <c r="B2548" s="2"/>
      <c r="C2548" s="2"/>
      <c r="D2548" s="2"/>
      <c r="E2548" s="2"/>
      <c r="F2548" s="2"/>
      <c r="G2548" s="2"/>
      <c r="H2548" s="2"/>
    </row>
    <row r="2549" spans="1:8" x14ac:dyDescent="0.2">
      <c r="A2549" s="1"/>
      <c r="B2549" s="2"/>
      <c r="C2549" s="2"/>
      <c r="D2549" s="2"/>
      <c r="E2549" s="2"/>
      <c r="F2549" s="2"/>
      <c r="G2549" s="2"/>
      <c r="H2549" s="2"/>
    </row>
    <row r="2550" spans="1:8" x14ac:dyDescent="0.2">
      <c r="A2550" s="1"/>
      <c r="B2550" s="2"/>
      <c r="C2550" s="2"/>
      <c r="D2550" s="2"/>
      <c r="E2550" s="2"/>
      <c r="F2550" s="2"/>
      <c r="G2550" s="2"/>
      <c r="H2550" s="2"/>
    </row>
    <row r="2551" spans="1:8" x14ac:dyDescent="0.2">
      <c r="A2551" s="1"/>
      <c r="B2551" s="2"/>
      <c r="C2551" s="2"/>
      <c r="D2551" s="2"/>
      <c r="E2551" s="2"/>
      <c r="F2551" s="2"/>
      <c r="G2551" s="2"/>
      <c r="H2551" s="2"/>
    </row>
    <row r="2552" spans="1:8" x14ac:dyDescent="0.2">
      <c r="A2552" s="1"/>
      <c r="B2552" s="2"/>
      <c r="C2552" s="2"/>
      <c r="D2552" s="2"/>
      <c r="E2552" s="2"/>
      <c r="F2552" s="2"/>
      <c r="G2552" s="2"/>
      <c r="H2552" s="2"/>
    </row>
    <row r="2553" spans="1:8" x14ac:dyDescent="0.2">
      <c r="A2553" s="1"/>
      <c r="B2553" s="2"/>
      <c r="C2553" s="2"/>
      <c r="D2553" s="2"/>
      <c r="E2553" s="2"/>
      <c r="F2553" s="2"/>
      <c r="G2553" s="2"/>
      <c r="H2553" s="2"/>
    </row>
    <row r="2554" spans="1:8" x14ac:dyDescent="0.2">
      <c r="A2554" s="1"/>
      <c r="B2554" s="2"/>
      <c r="C2554" s="2"/>
      <c r="D2554" s="2"/>
      <c r="E2554" s="2"/>
      <c r="F2554" s="2"/>
      <c r="G2554" s="2"/>
      <c r="H2554" s="2"/>
    </row>
    <row r="2555" spans="1:8" x14ac:dyDescent="0.2">
      <c r="A2555" s="1"/>
      <c r="B2555" s="2"/>
      <c r="C2555" s="2"/>
      <c r="D2555" s="2"/>
      <c r="E2555" s="2"/>
      <c r="F2555" s="2"/>
      <c r="G2555" s="2"/>
      <c r="H2555" s="2"/>
    </row>
    <row r="2556" spans="1:8" x14ac:dyDescent="0.2">
      <c r="A2556" s="1"/>
      <c r="B2556" s="2"/>
      <c r="C2556" s="2"/>
      <c r="D2556" s="2"/>
      <c r="E2556" s="2"/>
      <c r="F2556" s="2"/>
      <c r="G2556" s="2"/>
      <c r="H2556" s="2"/>
    </row>
    <row r="2557" spans="1:8" x14ac:dyDescent="0.2">
      <c r="A2557" s="1"/>
      <c r="B2557" s="2"/>
      <c r="C2557" s="2"/>
      <c r="D2557" s="2"/>
      <c r="E2557" s="2"/>
      <c r="F2557" s="2"/>
      <c r="G2557" s="2"/>
      <c r="H2557" s="2"/>
    </row>
    <row r="2558" spans="1:8" x14ac:dyDescent="0.2">
      <c r="A2558" s="1"/>
      <c r="B2558" s="2"/>
      <c r="C2558" s="2"/>
      <c r="D2558" s="2"/>
      <c r="E2558" s="2"/>
      <c r="F2558" s="2"/>
      <c r="G2558" s="2"/>
      <c r="H2558" s="2"/>
    </row>
    <row r="2559" spans="1:8" x14ac:dyDescent="0.2">
      <c r="A2559" s="1"/>
      <c r="B2559" s="2"/>
      <c r="C2559" s="2"/>
      <c r="D2559" s="2"/>
      <c r="E2559" s="2"/>
      <c r="F2559" s="2"/>
      <c r="G2559" s="2"/>
      <c r="H2559" s="2"/>
    </row>
    <row r="2560" spans="1:8" x14ac:dyDescent="0.2">
      <c r="A2560" s="1"/>
      <c r="B2560" s="2"/>
      <c r="C2560" s="2"/>
      <c r="D2560" s="2"/>
      <c r="E2560" s="2"/>
      <c r="F2560" s="2"/>
      <c r="G2560" s="2"/>
      <c r="H2560" s="2"/>
    </row>
    <row r="2561" spans="1:8" x14ac:dyDescent="0.2">
      <c r="A2561" s="1"/>
      <c r="B2561" s="2"/>
      <c r="C2561" s="2"/>
      <c r="D2561" s="2"/>
      <c r="E2561" s="2"/>
      <c r="F2561" s="2"/>
      <c r="G2561" s="2"/>
      <c r="H2561" s="2"/>
    </row>
    <row r="2562" spans="1:8" x14ac:dyDescent="0.2">
      <c r="A2562" s="1"/>
      <c r="B2562" s="2"/>
      <c r="C2562" s="2"/>
      <c r="D2562" s="2"/>
      <c r="E2562" s="2"/>
      <c r="F2562" s="2"/>
      <c r="G2562" s="2"/>
      <c r="H2562" s="2"/>
    </row>
    <row r="2563" spans="1:8" x14ac:dyDescent="0.2">
      <c r="A2563" s="1"/>
      <c r="B2563" s="2"/>
      <c r="C2563" s="2"/>
      <c r="D2563" s="2"/>
      <c r="E2563" s="2"/>
      <c r="F2563" s="2"/>
      <c r="G2563" s="2"/>
      <c r="H2563" s="2"/>
    </row>
    <row r="2564" spans="1:8" x14ac:dyDescent="0.2">
      <c r="A2564" s="1"/>
      <c r="B2564" s="2"/>
      <c r="C2564" s="2"/>
      <c r="D2564" s="2"/>
      <c r="E2564" s="2"/>
      <c r="F2564" s="2"/>
      <c r="G2564" s="2"/>
      <c r="H2564" s="2"/>
    </row>
    <row r="2565" spans="1:8" x14ac:dyDescent="0.2">
      <c r="A2565" s="1"/>
      <c r="B2565" s="2"/>
      <c r="C2565" s="2"/>
      <c r="D2565" s="2"/>
      <c r="E2565" s="2"/>
      <c r="F2565" s="2"/>
      <c r="G2565" s="2"/>
      <c r="H2565" s="2"/>
    </row>
    <row r="2566" spans="1:8" x14ac:dyDescent="0.2">
      <c r="A2566" s="1"/>
      <c r="B2566" s="2"/>
      <c r="C2566" s="2"/>
      <c r="D2566" s="2"/>
      <c r="E2566" s="2"/>
      <c r="F2566" s="2"/>
      <c r="G2566" s="2"/>
      <c r="H2566" s="2"/>
    </row>
    <row r="2567" spans="1:8" x14ac:dyDescent="0.2">
      <c r="A2567" s="1"/>
      <c r="B2567" s="2"/>
      <c r="C2567" s="2"/>
      <c r="D2567" s="2"/>
      <c r="E2567" s="2"/>
      <c r="F2567" s="2"/>
      <c r="G2567" s="2"/>
      <c r="H2567" s="2"/>
    </row>
    <row r="2568" spans="1:8" x14ac:dyDescent="0.2">
      <c r="A2568" s="1"/>
      <c r="B2568" s="2"/>
      <c r="C2568" s="2"/>
      <c r="D2568" s="2"/>
      <c r="E2568" s="2"/>
      <c r="F2568" s="2"/>
      <c r="G2568" s="2"/>
      <c r="H2568" s="2"/>
    </row>
    <row r="2569" spans="1:8" x14ac:dyDescent="0.2">
      <c r="A2569" s="1"/>
      <c r="B2569" s="2"/>
      <c r="C2569" s="2"/>
      <c r="D2569" s="2"/>
      <c r="E2569" s="2"/>
      <c r="F2569" s="2"/>
      <c r="G2569" s="2"/>
      <c r="H2569" s="2"/>
    </row>
    <row r="2570" spans="1:8" x14ac:dyDescent="0.2">
      <c r="A2570" s="1"/>
      <c r="B2570" s="2"/>
      <c r="C2570" s="2"/>
      <c r="D2570" s="2"/>
      <c r="E2570" s="2"/>
      <c r="F2570" s="2"/>
      <c r="G2570" s="2"/>
      <c r="H2570" s="2"/>
    </row>
    <row r="2571" spans="1:8" x14ac:dyDescent="0.2">
      <c r="A2571" s="1"/>
      <c r="B2571" s="2"/>
      <c r="C2571" s="2"/>
      <c r="D2571" s="2"/>
      <c r="E2571" s="2"/>
      <c r="F2571" s="2"/>
      <c r="G2571" s="2"/>
      <c r="H2571" s="2"/>
    </row>
    <row r="2572" spans="1:8" x14ac:dyDescent="0.2">
      <c r="A2572" s="1"/>
      <c r="B2572" s="2"/>
      <c r="C2572" s="2"/>
      <c r="D2572" s="2"/>
      <c r="E2572" s="2"/>
      <c r="F2572" s="2"/>
      <c r="G2572" s="2"/>
      <c r="H2572" s="2"/>
    </row>
    <row r="2573" spans="1:8" x14ac:dyDescent="0.2">
      <c r="A2573" s="1"/>
      <c r="B2573" s="2"/>
      <c r="C2573" s="2"/>
      <c r="D2573" s="2"/>
      <c r="E2573" s="2"/>
      <c r="F2573" s="2"/>
      <c r="G2573" s="2"/>
      <c r="H2573" s="2"/>
    </row>
    <row r="2574" spans="1:8" x14ac:dyDescent="0.2">
      <c r="A2574" s="1"/>
      <c r="B2574" s="2"/>
      <c r="C2574" s="2"/>
      <c r="D2574" s="2"/>
      <c r="E2574" s="2"/>
      <c r="F2574" s="2"/>
      <c r="G2574" s="2"/>
      <c r="H2574" s="2"/>
    </row>
    <row r="2575" spans="1:8" x14ac:dyDescent="0.2">
      <c r="A2575" s="1"/>
      <c r="B2575" s="2"/>
      <c r="C2575" s="2"/>
      <c r="D2575" s="2"/>
      <c r="E2575" s="2"/>
      <c r="F2575" s="2"/>
      <c r="G2575" s="2"/>
      <c r="H2575" s="2"/>
    </row>
    <row r="2576" spans="1:8" x14ac:dyDescent="0.2">
      <c r="A2576" s="1"/>
      <c r="B2576" s="2"/>
      <c r="C2576" s="2"/>
      <c r="D2576" s="2"/>
      <c r="E2576" s="2"/>
      <c r="F2576" s="2"/>
      <c r="G2576" s="2"/>
      <c r="H2576" s="2"/>
    </row>
    <row r="2577" spans="1:8" x14ac:dyDescent="0.2">
      <c r="A2577" s="1"/>
      <c r="B2577" s="2"/>
      <c r="C2577" s="2"/>
      <c r="D2577" s="2"/>
      <c r="E2577" s="2"/>
      <c r="F2577" s="2"/>
      <c r="G2577" s="2"/>
      <c r="H2577" s="2"/>
    </row>
    <row r="2578" spans="1:8" x14ac:dyDescent="0.2">
      <c r="A2578" s="1"/>
      <c r="B2578" s="2"/>
      <c r="C2578" s="2"/>
      <c r="D2578" s="2"/>
      <c r="E2578" s="2"/>
      <c r="F2578" s="2"/>
      <c r="G2578" s="2"/>
      <c r="H2578" s="2"/>
    </row>
    <row r="2579" spans="1:8" x14ac:dyDescent="0.2">
      <c r="A2579" s="1"/>
      <c r="B2579" s="2"/>
      <c r="C2579" s="2"/>
      <c r="D2579" s="2"/>
      <c r="E2579" s="2"/>
      <c r="F2579" s="2"/>
      <c r="G2579" s="2"/>
      <c r="H2579" s="2"/>
    </row>
    <row r="2580" spans="1:8" x14ac:dyDescent="0.2">
      <c r="A2580" s="1"/>
      <c r="B2580" s="2"/>
      <c r="C2580" s="2"/>
      <c r="D2580" s="2"/>
      <c r="E2580" s="2"/>
      <c r="F2580" s="2"/>
      <c r="G2580" s="2"/>
      <c r="H2580" s="2"/>
    </row>
    <row r="2581" spans="1:8" x14ac:dyDescent="0.2">
      <c r="A2581" s="1"/>
      <c r="B2581" s="2"/>
      <c r="C2581" s="2"/>
      <c r="D2581" s="2"/>
      <c r="E2581" s="2"/>
      <c r="F2581" s="2"/>
      <c r="G2581" s="2"/>
      <c r="H2581" s="2"/>
    </row>
    <row r="2582" spans="1:8" x14ac:dyDescent="0.2">
      <c r="A2582" s="1"/>
      <c r="B2582" s="2"/>
      <c r="C2582" s="2"/>
      <c r="D2582" s="2"/>
      <c r="E2582" s="2"/>
      <c r="F2582" s="2"/>
      <c r="G2582" s="2"/>
      <c r="H2582" s="2"/>
    </row>
    <row r="2583" spans="1:8" x14ac:dyDescent="0.2">
      <c r="A2583" s="1"/>
      <c r="B2583" s="2"/>
      <c r="C2583" s="2"/>
      <c r="D2583" s="2"/>
      <c r="E2583" s="2"/>
      <c r="F2583" s="2"/>
      <c r="G2583" s="2"/>
      <c r="H2583" s="2"/>
    </row>
    <row r="2584" spans="1:8" x14ac:dyDescent="0.2">
      <c r="A2584" s="1"/>
      <c r="B2584" s="2"/>
      <c r="C2584" s="2"/>
      <c r="D2584" s="2"/>
      <c r="E2584" s="2"/>
      <c r="F2584" s="2"/>
      <c r="G2584" s="2"/>
      <c r="H2584" s="2"/>
    </row>
    <row r="2585" spans="1:8" x14ac:dyDescent="0.2">
      <c r="A2585" s="1"/>
      <c r="B2585" s="2"/>
      <c r="C2585" s="2"/>
      <c r="D2585" s="2"/>
      <c r="E2585" s="2"/>
      <c r="F2585" s="2"/>
      <c r="G2585" s="2"/>
      <c r="H2585" s="2"/>
    </row>
    <row r="2586" spans="1:8" x14ac:dyDescent="0.2">
      <c r="A2586" s="1"/>
      <c r="B2586" s="2"/>
      <c r="C2586" s="2"/>
      <c r="D2586" s="2"/>
      <c r="E2586" s="2"/>
      <c r="F2586" s="2"/>
      <c r="G2586" s="2"/>
      <c r="H2586" s="2"/>
    </row>
    <row r="2587" spans="1:8" x14ac:dyDescent="0.2">
      <c r="A2587" s="1"/>
      <c r="B2587" s="2"/>
      <c r="C2587" s="2"/>
      <c r="D2587" s="2"/>
      <c r="E2587" s="2"/>
      <c r="F2587" s="2"/>
      <c r="G2587" s="2"/>
      <c r="H2587" s="2"/>
    </row>
    <row r="2588" spans="1:8" x14ac:dyDescent="0.2">
      <c r="A2588" s="1"/>
      <c r="B2588" s="2"/>
      <c r="C2588" s="2"/>
      <c r="D2588" s="2"/>
      <c r="E2588" s="2"/>
      <c r="F2588" s="2"/>
      <c r="G2588" s="2"/>
      <c r="H2588" s="2"/>
    </row>
    <row r="2589" spans="1:8" x14ac:dyDescent="0.2">
      <c r="A2589" s="1"/>
      <c r="B2589" s="2"/>
      <c r="C2589" s="2"/>
      <c r="D2589" s="2"/>
      <c r="E2589" s="2"/>
      <c r="F2589" s="2"/>
      <c r="G2589" s="2"/>
      <c r="H2589" s="2"/>
    </row>
    <row r="2590" spans="1:8" x14ac:dyDescent="0.2">
      <c r="A2590" s="1"/>
      <c r="B2590" s="2"/>
      <c r="C2590" s="2"/>
      <c r="D2590" s="2"/>
      <c r="E2590" s="2"/>
      <c r="F2590" s="2"/>
      <c r="G2590" s="2"/>
      <c r="H2590" s="2"/>
    </row>
    <row r="2591" spans="1:8" x14ac:dyDescent="0.2">
      <c r="A2591" s="1"/>
      <c r="B2591" s="2"/>
      <c r="C2591" s="2"/>
      <c r="D2591" s="2"/>
      <c r="E2591" s="2"/>
      <c r="F2591" s="2"/>
      <c r="G2591" s="2"/>
      <c r="H2591" s="2"/>
    </row>
    <row r="2592" spans="1:8" x14ac:dyDescent="0.2">
      <c r="A2592" s="1"/>
      <c r="B2592" s="2"/>
      <c r="C2592" s="2"/>
      <c r="D2592" s="2"/>
      <c r="E2592" s="2"/>
      <c r="F2592" s="2"/>
      <c r="G2592" s="2"/>
      <c r="H2592" s="2"/>
    </row>
    <row r="2593" spans="1:8" x14ac:dyDescent="0.2">
      <c r="A2593" s="1"/>
      <c r="B2593" s="2"/>
      <c r="C2593" s="2"/>
      <c r="D2593" s="2"/>
      <c r="E2593" s="2"/>
      <c r="F2593" s="2"/>
      <c r="G2593" s="2"/>
      <c r="H2593" s="2"/>
    </row>
    <row r="2594" spans="1:8" x14ac:dyDescent="0.2">
      <c r="A2594" s="1"/>
      <c r="B2594" s="2"/>
      <c r="C2594" s="2"/>
      <c r="D2594" s="2"/>
      <c r="E2594" s="2"/>
      <c r="F2594" s="2"/>
      <c r="G2594" s="2"/>
      <c r="H2594" s="2"/>
    </row>
    <row r="2595" spans="1:8" x14ac:dyDescent="0.2">
      <c r="A2595" s="1"/>
      <c r="B2595" s="2"/>
      <c r="C2595" s="2"/>
      <c r="D2595" s="2"/>
      <c r="E2595" s="2"/>
      <c r="F2595" s="2"/>
      <c r="G2595" s="2"/>
      <c r="H2595" s="2"/>
    </row>
    <row r="2596" spans="1:8" x14ac:dyDescent="0.2">
      <c r="A2596" s="1"/>
      <c r="B2596" s="2"/>
      <c r="C2596" s="2"/>
      <c r="D2596" s="2"/>
      <c r="E2596" s="2"/>
      <c r="F2596" s="2"/>
      <c r="G2596" s="2"/>
      <c r="H2596" s="2"/>
    </row>
    <row r="2597" spans="1:8" x14ac:dyDescent="0.2">
      <c r="A2597" s="1"/>
      <c r="B2597" s="2"/>
      <c r="C2597" s="2"/>
      <c r="D2597" s="2"/>
      <c r="E2597" s="2"/>
      <c r="F2597" s="2"/>
      <c r="G2597" s="2"/>
      <c r="H2597" s="2"/>
    </row>
    <row r="2598" spans="1:8" x14ac:dyDescent="0.2">
      <c r="A2598" s="1"/>
      <c r="B2598" s="2"/>
      <c r="C2598" s="2"/>
      <c r="D2598" s="2"/>
      <c r="E2598" s="2"/>
      <c r="F2598" s="2"/>
      <c r="G2598" s="2"/>
      <c r="H2598" s="2"/>
    </row>
    <row r="2599" spans="1:8" x14ac:dyDescent="0.2">
      <c r="A2599" s="1"/>
      <c r="B2599" s="2"/>
      <c r="C2599" s="2"/>
      <c r="D2599" s="2"/>
      <c r="E2599" s="2"/>
      <c r="F2599" s="2"/>
      <c r="G2599" s="2"/>
      <c r="H2599" s="2"/>
    </row>
    <row r="2600" spans="1:8" x14ac:dyDescent="0.2">
      <c r="A2600" s="1"/>
      <c r="B2600" s="2"/>
      <c r="C2600" s="2"/>
      <c r="D2600" s="2"/>
      <c r="E2600" s="2"/>
      <c r="F2600" s="2"/>
      <c r="G2600" s="2"/>
      <c r="H2600" s="2"/>
    </row>
    <row r="2601" spans="1:8" x14ac:dyDescent="0.2">
      <c r="A2601" s="1"/>
      <c r="B2601" s="2"/>
      <c r="C2601" s="2"/>
      <c r="D2601" s="2"/>
      <c r="E2601" s="2"/>
      <c r="F2601" s="2"/>
      <c r="G2601" s="2"/>
      <c r="H2601" s="2"/>
    </row>
    <row r="2602" spans="1:8" x14ac:dyDescent="0.2">
      <c r="A2602" s="1"/>
      <c r="B2602" s="2"/>
      <c r="C2602" s="2"/>
      <c r="D2602" s="2"/>
      <c r="E2602" s="2"/>
      <c r="F2602" s="2"/>
      <c r="G2602" s="2"/>
      <c r="H2602" s="2"/>
    </row>
    <row r="2603" spans="1:8" x14ac:dyDescent="0.2">
      <c r="A2603" s="1"/>
      <c r="B2603" s="2"/>
      <c r="C2603" s="2"/>
      <c r="D2603" s="2"/>
      <c r="E2603" s="2"/>
      <c r="F2603" s="2"/>
      <c r="G2603" s="2"/>
      <c r="H2603" s="2"/>
    </row>
    <row r="2604" spans="1:8" x14ac:dyDescent="0.2">
      <c r="A2604" s="1"/>
      <c r="B2604" s="2"/>
      <c r="C2604" s="2"/>
      <c r="D2604" s="2"/>
      <c r="E2604" s="2"/>
      <c r="F2604" s="2"/>
      <c r="G2604" s="2"/>
      <c r="H2604" s="2"/>
    </row>
    <row r="2605" spans="1:8" x14ac:dyDescent="0.2">
      <c r="A2605" s="1"/>
      <c r="B2605" s="2"/>
      <c r="C2605" s="2"/>
      <c r="D2605" s="2"/>
      <c r="E2605" s="2"/>
      <c r="F2605" s="2"/>
      <c r="G2605" s="2"/>
      <c r="H2605" s="2"/>
    </row>
    <row r="2606" spans="1:8" x14ac:dyDescent="0.2">
      <c r="A2606" s="1"/>
      <c r="B2606" s="2"/>
      <c r="C2606" s="2"/>
      <c r="D2606" s="2"/>
      <c r="E2606" s="2"/>
      <c r="F2606" s="2"/>
      <c r="G2606" s="2"/>
      <c r="H2606" s="2"/>
    </row>
    <row r="2607" spans="1:8" x14ac:dyDescent="0.2">
      <c r="A2607" s="1"/>
      <c r="B2607" s="2"/>
      <c r="C2607" s="2"/>
      <c r="D2607" s="2"/>
      <c r="E2607" s="2"/>
      <c r="F2607" s="2"/>
      <c r="G2607" s="2"/>
      <c r="H2607" s="2"/>
    </row>
    <row r="2608" spans="1:8" x14ac:dyDescent="0.2">
      <c r="A2608" s="1"/>
      <c r="B2608" s="2"/>
      <c r="C2608" s="2"/>
      <c r="D2608" s="2"/>
      <c r="E2608" s="2"/>
      <c r="F2608" s="2"/>
      <c r="G2608" s="2"/>
      <c r="H2608" s="2"/>
    </row>
    <row r="2609" spans="1:8" x14ac:dyDescent="0.2">
      <c r="A2609" s="1"/>
      <c r="B2609" s="2"/>
      <c r="C2609" s="2"/>
      <c r="D2609" s="2"/>
      <c r="E2609" s="2"/>
      <c r="F2609" s="2"/>
      <c r="G2609" s="2"/>
      <c r="H2609" s="2"/>
    </row>
    <row r="2610" spans="1:8" x14ac:dyDescent="0.2">
      <c r="A2610" s="1"/>
      <c r="B2610" s="2"/>
      <c r="C2610" s="2"/>
      <c r="D2610" s="2"/>
      <c r="E2610" s="2"/>
      <c r="F2610" s="2"/>
      <c r="G2610" s="2"/>
      <c r="H2610" s="2"/>
    </row>
    <row r="2611" spans="1:8" x14ac:dyDescent="0.2">
      <c r="A2611" s="1"/>
      <c r="B2611" s="2"/>
      <c r="C2611" s="2"/>
      <c r="D2611" s="2"/>
      <c r="E2611" s="2"/>
      <c r="F2611" s="2"/>
      <c r="G2611" s="2"/>
      <c r="H2611" s="2"/>
    </row>
    <row r="2612" spans="1:8" x14ac:dyDescent="0.2">
      <c r="A2612" s="1"/>
      <c r="B2612" s="2"/>
      <c r="C2612" s="2"/>
      <c r="D2612" s="2"/>
      <c r="E2612" s="2"/>
      <c r="F2612" s="2"/>
      <c r="G2612" s="2"/>
      <c r="H2612" s="2"/>
    </row>
    <row r="2613" spans="1:8" x14ac:dyDescent="0.2">
      <c r="A2613" s="1"/>
      <c r="B2613" s="2"/>
      <c r="C2613" s="2"/>
      <c r="D2613" s="2"/>
      <c r="E2613" s="2"/>
      <c r="F2613" s="2"/>
      <c r="G2613" s="2"/>
      <c r="H2613" s="2"/>
    </row>
    <row r="2614" spans="1:8" x14ac:dyDescent="0.2">
      <c r="A2614" s="1"/>
      <c r="B2614" s="2"/>
      <c r="C2614" s="2"/>
      <c r="D2614" s="2"/>
      <c r="E2614" s="2"/>
      <c r="F2614" s="2"/>
      <c r="G2614" s="2"/>
      <c r="H2614" s="2"/>
    </row>
    <row r="2615" spans="1:8" x14ac:dyDescent="0.2">
      <c r="A2615" s="1"/>
      <c r="B2615" s="2"/>
      <c r="C2615" s="2"/>
      <c r="D2615" s="2"/>
      <c r="E2615" s="2"/>
      <c r="F2615" s="2"/>
      <c r="G2615" s="2"/>
      <c r="H2615" s="2"/>
    </row>
    <row r="2616" spans="1:8" x14ac:dyDescent="0.2">
      <c r="A2616" s="1"/>
      <c r="B2616" s="2"/>
      <c r="C2616" s="2"/>
      <c r="D2616" s="2"/>
      <c r="E2616" s="2"/>
      <c r="F2616" s="2"/>
      <c r="G2616" s="2"/>
      <c r="H2616" s="2"/>
    </row>
    <row r="2617" spans="1:8" x14ac:dyDescent="0.2">
      <c r="A2617" s="1"/>
      <c r="B2617" s="2"/>
      <c r="C2617" s="2"/>
      <c r="D2617" s="2"/>
      <c r="E2617" s="2"/>
      <c r="F2617" s="2"/>
      <c r="G2617" s="2"/>
      <c r="H2617" s="2"/>
    </row>
    <row r="2618" spans="1:8" x14ac:dyDescent="0.2">
      <c r="A2618" s="1"/>
      <c r="B2618" s="2"/>
      <c r="C2618" s="2"/>
      <c r="D2618" s="2"/>
      <c r="E2618" s="2"/>
      <c r="F2618" s="2"/>
      <c r="G2618" s="2"/>
      <c r="H2618" s="2"/>
    </row>
    <row r="2619" spans="1:8" x14ac:dyDescent="0.2">
      <c r="A2619" s="1"/>
      <c r="B2619" s="2"/>
      <c r="C2619" s="2"/>
      <c r="D2619" s="2"/>
      <c r="E2619" s="2"/>
      <c r="F2619" s="2"/>
      <c r="G2619" s="2"/>
      <c r="H2619" s="2"/>
    </row>
    <row r="2620" spans="1:8" x14ac:dyDescent="0.2">
      <c r="A2620" s="1"/>
      <c r="B2620" s="2"/>
      <c r="C2620" s="2"/>
      <c r="D2620" s="2"/>
      <c r="E2620" s="2"/>
      <c r="F2620" s="2"/>
      <c r="G2620" s="2"/>
      <c r="H2620" s="2"/>
    </row>
    <row r="2621" spans="1:8" x14ac:dyDescent="0.2">
      <c r="A2621" s="1"/>
      <c r="B2621" s="2"/>
      <c r="C2621" s="2"/>
      <c r="D2621" s="2"/>
      <c r="E2621" s="2"/>
      <c r="F2621" s="2"/>
      <c r="G2621" s="2"/>
      <c r="H2621" s="2"/>
    </row>
    <row r="2622" spans="1:8" x14ac:dyDescent="0.2">
      <c r="A2622" s="1"/>
      <c r="B2622" s="2"/>
      <c r="C2622" s="2"/>
      <c r="D2622" s="2"/>
      <c r="E2622" s="2"/>
      <c r="F2622" s="2"/>
      <c r="G2622" s="2"/>
      <c r="H2622" s="2"/>
    </row>
    <row r="2623" spans="1:8" x14ac:dyDescent="0.2">
      <c r="A2623" s="1"/>
      <c r="B2623" s="2"/>
      <c r="C2623" s="2"/>
      <c r="D2623" s="2"/>
      <c r="E2623" s="2"/>
      <c r="F2623" s="2"/>
      <c r="G2623" s="2"/>
      <c r="H2623" s="2"/>
    </row>
    <row r="2624" spans="1:8" x14ac:dyDescent="0.2">
      <c r="A2624" s="1"/>
      <c r="B2624" s="2"/>
      <c r="C2624" s="2"/>
      <c r="D2624" s="2"/>
      <c r="E2624" s="2"/>
      <c r="F2624" s="2"/>
      <c r="G2624" s="2"/>
      <c r="H2624" s="2"/>
    </row>
    <row r="2625" spans="1:8" x14ac:dyDescent="0.2">
      <c r="A2625" s="1"/>
      <c r="B2625" s="2"/>
      <c r="C2625" s="2"/>
      <c r="D2625" s="2"/>
      <c r="E2625" s="2"/>
      <c r="F2625" s="2"/>
      <c r="G2625" s="2"/>
      <c r="H2625" s="2"/>
    </row>
    <row r="2626" spans="1:8" x14ac:dyDescent="0.2">
      <c r="A2626" s="1"/>
      <c r="B2626" s="2"/>
      <c r="C2626" s="2"/>
      <c r="D2626" s="2"/>
      <c r="E2626" s="2"/>
      <c r="F2626" s="2"/>
      <c r="G2626" s="2"/>
      <c r="H2626" s="2"/>
    </row>
    <row r="2627" spans="1:8" x14ac:dyDescent="0.2">
      <c r="A2627" s="1"/>
      <c r="B2627" s="2"/>
      <c r="C2627" s="2"/>
      <c r="D2627" s="2"/>
      <c r="E2627" s="2"/>
      <c r="F2627" s="2"/>
      <c r="G2627" s="2"/>
      <c r="H2627" s="2"/>
    </row>
    <row r="2628" spans="1:8" x14ac:dyDescent="0.2">
      <c r="A2628" s="1"/>
      <c r="B2628" s="2"/>
      <c r="C2628" s="2"/>
      <c r="D2628" s="2"/>
      <c r="E2628" s="2"/>
      <c r="F2628" s="2"/>
      <c r="G2628" s="2"/>
      <c r="H2628" s="2"/>
    </row>
    <row r="2629" spans="1:8" x14ac:dyDescent="0.2">
      <c r="A2629" s="1"/>
      <c r="B2629" s="2"/>
      <c r="C2629" s="2"/>
      <c r="D2629" s="2"/>
      <c r="E2629" s="2"/>
      <c r="F2629" s="2"/>
      <c r="G2629" s="2"/>
      <c r="H2629" s="2"/>
    </row>
    <row r="2630" spans="1:8" x14ac:dyDescent="0.2">
      <c r="A2630" s="1"/>
      <c r="B2630" s="2"/>
      <c r="C2630" s="2"/>
      <c r="D2630" s="2"/>
      <c r="E2630" s="2"/>
      <c r="F2630" s="2"/>
      <c r="G2630" s="2"/>
      <c r="H2630" s="2"/>
    </row>
    <row r="2631" spans="1:8" x14ac:dyDescent="0.2">
      <c r="A2631" s="1"/>
      <c r="B2631" s="2"/>
      <c r="C2631" s="2"/>
      <c r="D2631" s="2"/>
      <c r="E2631" s="2"/>
      <c r="F2631" s="2"/>
      <c r="G2631" s="2"/>
      <c r="H2631" s="2"/>
    </row>
    <row r="2632" spans="1:8" x14ac:dyDescent="0.2">
      <c r="A2632" s="1"/>
      <c r="B2632" s="2"/>
      <c r="C2632" s="2"/>
      <c r="D2632" s="2"/>
      <c r="E2632" s="2"/>
      <c r="F2632" s="2"/>
      <c r="G2632" s="2"/>
      <c r="H2632" s="2"/>
    </row>
    <row r="2633" spans="1:8" x14ac:dyDescent="0.2">
      <c r="A2633" s="1"/>
      <c r="B2633" s="2"/>
      <c r="C2633" s="2"/>
      <c r="D2633" s="2"/>
      <c r="E2633" s="2"/>
      <c r="F2633" s="2"/>
      <c r="G2633" s="2"/>
      <c r="H2633" s="2"/>
    </row>
    <row r="2634" spans="1:8" x14ac:dyDescent="0.2">
      <c r="A2634" s="1"/>
      <c r="B2634" s="2"/>
      <c r="C2634" s="2"/>
      <c r="D2634" s="2"/>
      <c r="E2634" s="2"/>
      <c r="F2634" s="2"/>
      <c r="G2634" s="2"/>
      <c r="H2634" s="2"/>
    </row>
    <row r="2635" spans="1:8" x14ac:dyDescent="0.2">
      <c r="A2635" s="1"/>
      <c r="B2635" s="2"/>
      <c r="C2635" s="2"/>
      <c r="D2635" s="2"/>
      <c r="E2635" s="2"/>
      <c r="F2635" s="2"/>
      <c r="G2635" s="2"/>
      <c r="H2635" s="2"/>
    </row>
    <row r="2636" spans="1:8" x14ac:dyDescent="0.2">
      <c r="A2636" s="1"/>
      <c r="B2636" s="2"/>
      <c r="C2636" s="2"/>
      <c r="D2636" s="2"/>
      <c r="E2636" s="2"/>
      <c r="F2636" s="2"/>
      <c r="G2636" s="2"/>
      <c r="H2636" s="2"/>
    </row>
    <row r="2637" spans="1:8" x14ac:dyDescent="0.2">
      <c r="A2637" s="1"/>
      <c r="B2637" s="2"/>
      <c r="C2637" s="2"/>
      <c r="D2637" s="2"/>
      <c r="E2637" s="2"/>
      <c r="F2637" s="2"/>
      <c r="G2637" s="2"/>
      <c r="H2637" s="2"/>
    </row>
    <row r="2638" spans="1:8" x14ac:dyDescent="0.2">
      <c r="A2638" s="1"/>
      <c r="B2638" s="2"/>
      <c r="C2638" s="2"/>
      <c r="D2638" s="2"/>
      <c r="E2638" s="2"/>
      <c r="F2638" s="2"/>
      <c r="G2638" s="2"/>
      <c r="H2638" s="2"/>
    </row>
    <row r="2639" spans="1:8" x14ac:dyDescent="0.2">
      <c r="A2639" s="1"/>
      <c r="B2639" s="2"/>
      <c r="C2639" s="2"/>
      <c r="D2639" s="2"/>
      <c r="E2639" s="2"/>
      <c r="F2639" s="2"/>
      <c r="G2639" s="2"/>
      <c r="H2639" s="2"/>
    </row>
    <row r="2640" spans="1:8" x14ac:dyDescent="0.2">
      <c r="A2640" s="1"/>
      <c r="B2640" s="2"/>
      <c r="C2640" s="2"/>
      <c r="D2640" s="2"/>
      <c r="E2640" s="2"/>
      <c r="F2640" s="2"/>
      <c r="G2640" s="2"/>
      <c r="H2640" s="2"/>
    </row>
    <row r="2641" spans="1:8" x14ac:dyDescent="0.2">
      <c r="A2641" s="1"/>
      <c r="B2641" s="2"/>
      <c r="C2641" s="2"/>
      <c r="D2641" s="2"/>
      <c r="E2641" s="2"/>
      <c r="F2641" s="2"/>
      <c r="G2641" s="2"/>
      <c r="H2641" s="2"/>
    </row>
    <row r="2642" spans="1:8" x14ac:dyDescent="0.2">
      <c r="A2642" s="1"/>
      <c r="B2642" s="2"/>
      <c r="C2642" s="2"/>
      <c r="D2642" s="2"/>
      <c r="E2642" s="2"/>
      <c r="F2642" s="2"/>
      <c r="G2642" s="2"/>
      <c r="H2642" s="2"/>
    </row>
    <row r="2643" spans="1:8" x14ac:dyDescent="0.2">
      <c r="A2643" s="1"/>
      <c r="B2643" s="2"/>
      <c r="C2643" s="2"/>
      <c r="D2643" s="2"/>
      <c r="E2643" s="2"/>
      <c r="F2643" s="2"/>
      <c r="G2643" s="2"/>
      <c r="H2643" s="2"/>
    </row>
    <row r="2644" spans="1:8" x14ac:dyDescent="0.2">
      <c r="A2644" s="1"/>
      <c r="B2644" s="2"/>
      <c r="C2644" s="2"/>
      <c r="D2644" s="2"/>
      <c r="E2644" s="2"/>
      <c r="F2644" s="2"/>
      <c r="G2644" s="2"/>
      <c r="H2644" s="2"/>
    </row>
    <row r="2645" spans="1:8" x14ac:dyDescent="0.2">
      <c r="A2645" s="1"/>
      <c r="B2645" s="2"/>
      <c r="C2645" s="2"/>
      <c r="D2645" s="2"/>
      <c r="E2645" s="2"/>
      <c r="F2645" s="2"/>
      <c r="G2645" s="2"/>
      <c r="H2645" s="2"/>
    </row>
    <row r="2646" spans="1:8" x14ac:dyDescent="0.2">
      <c r="A2646" s="1"/>
      <c r="B2646" s="2"/>
      <c r="C2646" s="2"/>
      <c r="D2646" s="2"/>
      <c r="E2646" s="2"/>
      <c r="F2646" s="2"/>
      <c r="G2646" s="2"/>
      <c r="H2646" s="2"/>
    </row>
    <row r="2647" spans="1:8" x14ac:dyDescent="0.2">
      <c r="A2647" s="1"/>
      <c r="B2647" s="2"/>
      <c r="C2647" s="2"/>
      <c r="D2647" s="2"/>
      <c r="E2647" s="2"/>
      <c r="F2647" s="2"/>
      <c r="G2647" s="2"/>
      <c r="H2647" s="2"/>
    </row>
    <row r="2648" spans="1:8" x14ac:dyDescent="0.2">
      <c r="A2648" s="1"/>
      <c r="B2648" s="2"/>
      <c r="C2648" s="2"/>
      <c r="D2648" s="2"/>
      <c r="E2648" s="2"/>
      <c r="F2648" s="2"/>
      <c r="G2648" s="2"/>
      <c r="H2648" s="2"/>
    </row>
    <row r="2649" spans="1:8" x14ac:dyDescent="0.2">
      <c r="A2649" s="1"/>
      <c r="B2649" s="2"/>
      <c r="C2649" s="2"/>
      <c r="D2649" s="2"/>
      <c r="E2649" s="2"/>
      <c r="F2649" s="2"/>
      <c r="G2649" s="2"/>
      <c r="H2649" s="2"/>
    </row>
    <row r="2650" spans="1:8" x14ac:dyDescent="0.2">
      <c r="A2650" s="1"/>
      <c r="B2650" s="2"/>
      <c r="C2650" s="2"/>
      <c r="D2650" s="2"/>
      <c r="E2650" s="2"/>
      <c r="F2650" s="2"/>
      <c r="G2650" s="2"/>
      <c r="H2650" s="2"/>
    </row>
    <row r="2651" spans="1:8" x14ac:dyDescent="0.2">
      <c r="A2651" s="1"/>
      <c r="B2651" s="2"/>
      <c r="C2651" s="2"/>
      <c r="D2651" s="2"/>
      <c r="E2651" s="2"/>
      <c r="F2651" s="2"/>
      <c r="G2651" s="2"/>
      <c r="H2651" s="2"/>
    </row>
    <row r="2652" spans="1:8" x14ac:dyDescent="0.2">
      <c r="A2652" s="1"/>
      <c r="B2652" s="2"/>
      <c r="C2652" s="2"/>
      <c r="D2652" s="2"/>
      <c r="E2652" s="2"/>
      <c r="F2652" s="2"/>
      <c r="G2652" s="2"/>
      <c r="H2652" s="2"/>
    </row>
    <row r="2653" spans="1:8" x14ac:dyDescent="0.2">
      <c r="A2653" s="1"/>
      <c r="B2653" s="2"/>
      <c r="C2653" s="2"/>
      <c r="D2653" s="2"/>
      <c r="E2653" s="2"/>
      <c r="F2653" s="2"/>
      <c r="G2653" s="2"/>
      <c r="H2653" s="2"/>
    </row>
    <row r="2654" spans="1:8" x14ac:dyDescent="0.2">
      <c r="A2654" s="1"/>
      <c r="B2654" s="2"/>
      <c r="C2654" s="2"/>
      <c r="D2654" s="2"/>
      <c r="E2654" s="2"/>
      <c r="F2654" s="2"/>
      <c r="G2654" s="2"/>
      <c r="H2654" s="2"/>
    </row>
    <row r="2655" spans="1:8" x14ac:dyDescent="0.2">
      <c r="A2655" s="1"/>
      <c r="B2655" s="2"/>
      <c r="C2655" s="2"/>
      <c r="D2655" s="2"/>
      <c r="E2655" s="2"/>
      <c r="F2655" s="2"/>
      <c r="G2655" s="2"/>
      <c r="H2655" s="2"/>
    </row>
    <row r="2656" spans="1:8" x14ac:dyDescent="0.2">
      <c r="A2656" s="1"/>
      <c r="B2656" s="2"/>
      <c r="C2656" s="2"/>
      <c r="D2656" s="2"/>
      <c r="E2656" s="2"/>
      <c r="F2656" s="2"/>
      <c r="G2656" s="2"/>
      <c r="H2656" s="2"/>
    </row>
    <row r="2657" spans="1:8" x14ac:dyDescent="0.2">
      <c r="A2657" s="1"/>
      <c r="B2657" s="2"/>
      <c r="C2657" s="2"/>
      <c r="D2657" s="2"/>
      <c r="E2657" s="2"/>
      <c r="F2657" s="2"/>
      <c r="G2657" s="2"/>
      <c r="H2657" s="2"/>
    </row>
    <row r="2658" spans="1:8" x14ac:dyDescent="0.2">
      <c r="A2658" s="1"/>
      <c r="B2658" s="2"/>
      <c r="C2658" s="2"/>
      <c r="D2658" s="2"/>
      <c r="E2658" s="2"/>
      <c r="F2658" s="2"/>
      <c r="G2658" s="2"/>
      <c r="H2658" s="2"/>
    </row>
    <row r="2659" spans="1:8" x14ac:dyDescent="0.2">
      <c r="A2659" s="1"/>
      <c r="B2659" s="2"/>
      <c r="C2659" s="2"/>
      <c r="D2659" s="2"/>
      <c r="E2659" s="2"/>
      <c r="F2659" s="2"/>
      <c r="G2659" s="2"/>
      <c r="H2659" s="2"/>
    </row>
    <row r="2660" spans="1:8" x14ac:dyDescent="0.2">
      <c r="A2660" s="1"/>
      <c r="B2660" s="2"/>
      <c r="C2660" s="2"/>
      <c r="D2660" s="2"/>
      <c r="E2660" s="2"/>
      <c r="F2660" s="2"/>
      <c r="G2660" s="2"/>
      <c r="H2660" s="2"/>
    </row>
    <row r="2661" spans="1:8" x14ac:dyDescent="0.2">
      <c r="A2661" s="1"/>
      <c r="B2661" s="2"/>
      <c r="C2661" s="2"/>
      <c r="D2661" s="2"/>
      <c r="E2661" s="2"/>
      <c r="F2661" s="2"/>
      <c r="G2661" s="2"/>
      <c r="H2661" s="2"/>
    </row>
    <row r="2662" spans="1:8" x14ac:dyDescent="0.2">
      <c r="A2662" s="1"/>
      <c r="B2662" s="2"/>
      <c r="C2662" s="2"/>
      <c r="D2662" s="2"/>
      <c r="E2662" s="2"/>
      <c r="F2662" s="2"/>
      <c r="G2662" s="2"/>
      <c r="H2662" s="2"/>
    </row>
    <row r="2663" spans="1:8" x14ac:dyDescent="0.2">
      <c r="A2663" s="1"/>
      <c r="B2663" s="2"/>
      <c r="C2663" s="2"/>
      <c r="D2663" s="2"/>
      <c r="E2663" s="2"/>
      <c r="F2663" s="2"/>
      <c r="G2663" s="2"/>
      <c r="H2663" s="2"/>
    </row>
    <row r="2664" spans="1:8" x14ac:dyDescent="0.2">
      <c r="A2664" s="1"/>
      <c r="B2664" s="2"/>
      <c r="C2664" s="2"/>
      <c r="D2664" s="2"/>
      <c r="E2664" s="2"/>
      <c r="F2664" s="2"/>
      <c r="G2664" s="2"/>
      <c r="H2664" s="2"/>
    </row>
    <row r="2665" spans="1:8" x14ac:dyDescent="0.2">
      <c r="A2665" s="1"/>
      <c r="B2665" s="2"/>
      <c r="C2665" s="2"/>
      <c r="D2665" s="2"/>
      <c r="E2665" s="2"/>
      <c r="F2665" s="2"/>
      <c r="G2665" s="2"/>
      <c r="H2665" s="2"/>
    </row>
    <row r="2666" spans="1:8" x14ac:dyDescent="0.2">
      <c r="A2666" s="1"/>
      <c r="B2666" s="2"/>
      <c r="C2666" s="2"/>
      <c r="D2666" s="2"/>
      <c r="E2666" s="2"/>
      <c r="F2666" s="2"/>
      <c r="G2666" s="2"/>
      <c r="H2666" s="2"/>
    </row>
    <row r="2667" spans="1:8" x14ac:dyDescent="0.2">
      <c r="A2667" s="1"/>
      <c r="B2667" s="2"/>
      <c r="C2667" s="2"/>
      <c r="D2667" s="2"/>
      <c r="E2667" s="2"/>
      <c r="F2667" s="2"/>
      <c r="G2667" s="2"/>
      <c r="H2667" s="2"/>
    </row>
    <row r="2668" spans="1:8" x14ac:dyDescent="0.2">
      <c r="A2668" s="1"/>
      <c r="B2668" s="2"/>
      <c r="C2668" s="2"/>
      <c r="D2668" s="2"/>
      <c r="E2668" s="2"/>
      <c r="F2668" s="2"/>
      <c r="G2668" s="2"/>
      <c r="H2668" s="2"/>
    </row>
    <row r="2669" spans="1:8" x14ac:dyDescent="0.2">
      <c r="A2669" s="1"/>
      <c r="B2669" s="2"/>
      <c r="C2669" s="2"/>
      <c r="D2669" s="2"/>
      <c r="E2669" s="2"/>
      <c r="F2669" s="2"/>
      <c r="G2669" s="2"/>
      <c r="H2669" s="2"/>
    </row>
    <row r="2670" spans="1:8" x14ac:dyDescent="0.2">
      <c r="A2670" s="1"/>
      <c r="B2670" s="2"/>
      <c r="C2670" s="2"/>
      <c r="D2670" s="2"/>
      <c r="E2670" s="2"/>
      <c r="F2670" s="2"/>
      <c r="G2670" s="2"/>
      <c r="H2670" s="2"/>
    </row>
    <row r="2671" spans="1:8" x14ac:dyDescent="0.2">
      <c r="A2671" s="1"/>
      <c r="B2671" s="2"/>
      <c r="C2671" s="2"/>
      <c r="D2671" s="2"/>
      <c r="E2671" s="2"/>
      <c r="F2671" s="2"/>
      <c r="G2671" s="2"/>
      <c r="H2671" s="2"/>
    </row>
    <row r="2672" spans="1:8" x14ac:dyDescent="0.2">
      <c r="A2672" s="1"/>
      <c r="B2672" s="2"/>
      <c r="C2672" s="2"/>
      <c r="D2672" s="2"/>
      <c r="E2672" s="2"/>
      <c r="F2672" s="2"/>
      <c r="G2672" s="2"/>
      <c r="H2672" s="2"/>
    </row>
    <row r="2673" spans="1:8" x14ac:dyDescent="0.2">
      <c r="A2673" s="1"/>
      <c r="B2673" s="2"/>
      <c r="C2673" s="2"/>
      <c r="D2673" s="2"/>
      <c r="E2673" s="2"/>
      <c r="F2673" s="2"/>
      <c r="G2673" s="2"/>
      <c r="H2673" s="2"/>
    </row>
    <row r="2674" spans="1:8" x14ac:dyDescent="0.2">
      <c r="A2674" s="1"/>
      <c r="B2674" s="2"/>
      <c r="C2674" s="2"/>
      <c r="D2674" s="2"/>
      <c r="E2674" s="2"/>
      <c r="F2674" s="2"/>
      <c r="G2674" s="2"/>
      <c r="H2674" s="2"/>
    </row>
    <row r="2675" spans="1:8" x14ac:dyDescent="0.2">
      <c r="A2675" s="1"/>
      <c r="B2675" s="2"/>
      <c r="C2675" s="2"/>
      <c r="D2675" s="2"/>
      <c r="E2675" s="2"/>
      <c r="F2675" s="2"/>
      <c r="G2675" s="2"/>
      <c r="H2675" s="2"/>
    </row>
    <row r="2676" spans="1:8" x14ac:dyDescent="0.2">
      <c r="A2676" s="1"/>
      <c r="B2676" s="2"/>
      <c r="C2676" s="2"/>
      <c r="D2676" s="2"/>
      <c r="E2676" s="2"/>
      <c r="F2676" s="2"/>
      <c r="G2676" s="2"/>
      <c r="H2676" s="2"/>
    </row>
    <row r="2677" spans="1:8" x14ac:dyDescent="0.2">
      <c r="A2677" s="1"/>
      <c r="B2677" s="2"/>
      <c r="C2677" s="2"/>
      <c r="D2677" s="2"/>
      <c r="E2677" s="2"/>
      <c r="F2677" s="2"/>
      <c r="G2677" s="2"/>
      <c r="H2677" s="2"/>
    </row>
    <row r="2678" spans="1:8" x14ac:dyDescent="0.2">
      <c r="A2678" s="1"/>
      <c r="B2678" s="2"/>
      <c r="C2678" s="2"/>
      <c r="D2678" s="2"/>
      <c r="E2678" s="2"/>
      <c r="F2678" s="2"/>
      <c r="G2678" s="2"/>
      <c r="H2678" s="2"/>
    </row>
    <row r="2679" spans="1:8" x14ac:dyDescent="0.2">
      <c r="A2679" s="1"/>
      <c r="B2679" s="2"/>
      <c r="C2679" s="2"/>
      <c r="D2679" s="2"/>
      <c r="E2679" s="2"/>
      <c r="F2679" s="2"/>
      <c r="G2679" s="2"/>
      <c r="H2679" s="2"/>
    </row>
    <row r="2680" spans="1:8" x14ac:dyDescent="0.2">
      <c r="A2680" s="1"/>
      <c r="B2680" s="2"/>
      <c r="C2680" s="2"/>
      <c r="D2680" s="2"/>
      <c r="E2680" s="2"/>
      <c r="F2680" s="2"/>
      <c r="G2680" s="2"/>
      <c r="H2680" s="2"/>
    </row>
    <row r="2681" spans="1:8" x14ac:dyDescent="0.2">
      <c r="A2681" s="1"/>
      <c r="B2681" s="2"/>
      <c r="C2681" s="2"/>
      <c r="D2681" s="2"/>
      <c r="E2681" s="2"/>
      <c r="F2681" s="2"/>
      <c r="G2681" s="2"/>
      <c r="H2681" s="2"/>
    </row>
    <row r="2682" spans="1:8" x14ac:dyDescent="0.2">
      <c r="A2682" s="1"/>
      <c r="B2682" s="2"/>
      <c r="C2682" s="2"/>
      <c r="D2682" s="2"/>
      <c r="E2682" s="2"/>
      <c r="F2682" s="2"/>
      <c r="G2682" s="2"/>
      <c r="H2682" s="2"/>
    </row>
    <row r="2683" spans="1:8" x14ac:dyDescent="0.2">
      <c r="A2683" s="1"/>
      <c r="B2683" s="2"/>
      <c r="C2683" s="2"/>
      <c r="D2683" s="2"/>
      <c r="E2683" s="2"/>
      <c r="F2683" s="2"/>
      <c r="G2683" s="2"/>
      <c r="H2683" s="2"/>
    </row>
    <row r="2684" spans="1:8" x14ac:dyDescent="0.2">
      <c r="A2684" s="1"/>
      <c r="B2684" s="2"/>
      <c r="C2684" s="2"/>
      <c r="D2684" s="2"/>
      <c r="E2684" s="2"/>
      <c r="F2684" s="2"/>
      <c r="G2684" s="2"/>
      <c r="H2684" s="2"/>
    </row>
    <row r="2685" spans="1:8" x14ac:dyDescent="0.2">
      <c r="A2685" s="1"/>
      <c r="B2685" s="2"/>
      <c r="C2685" s="2"/>
      <c r="D2685" s="2"/>
      <c r="E2685" s="2"/>
      <c r="F2685" s="2"/>
      <c r="G2685" s="2"/>
      <c r="H2685" s="2"/>
    </row>
    <row r="2686" spans="1:8" x14ac:dyDescent="0.2">
      <c r="A2686" s="1"/>
      <c r="B2686" s="2"/>
      <c r="C2686" s="2"/>
      <c r="D2686" s="2"/>
      <c r="E2686" s="2"/>
      <c r="F2686" s="2"/>
      <c r="G2686" s="2"/>
      <c r="H2686" s="2"/>
    </row>
    <row r="2687" spans="1:8" x14ac:dyDescent="0.2">
      <c r="A2687" s="1"/>
      <c r="B2687" s="2"/>
      <c r="C2687" s="2"/>
      <c r="D2687" s="2"/>
      <c r="E2687" s="2"/>
      <c r="F2687" s="2"/>
      <c r="G2687" s="2"/>
      <c r="H2687" s="2"/>
    </row>
    <row r="2688" spans="1:8" x14ac:dyDescent="0.2">
      <c r="A2688" s="1"/>
      <c r="B2688" s="2"/>
      <c r="C2688" s="2"/>
      <c r="D2688" s="2"/>
      <c r="E2688" s="2"/>
      <c r="F2688" s="2"/>
      <c r="G2688" s="2"/>
      <c r="H2688" s="2"/>
    </row>
    <row r="2689" spans="1:8" x14ac:dyDescent="0.2">
      <c r="A2689" s="1"/>
      <c r="B2689" s="2"/>
      <c r="C2689" s="2"/>
      <c r="D2689" s="2"/>
      <c r="E2689" s="2"/>
      <c r="F2689" s="2"/>
      <c r="G2689" s="2"/>
      <c r="H2689" s="2"/>
    </row>
    <row r="2690" spans="1:8" x14ac:dyDescent="0.2">
      <c r="A2690" s="1"/>
      <c r="B2690" s="2"/>
      <c r="C2690" s="2"/>
      <c r="D2690" s="2"/>
      <c r="E2690" s="2"/>
      <c r="F2690" s="2"/>
      <c r="G2690" s="2"/>
      <c r="H2690" s="2"/>
    </row>
    <row r="2691" spans="1:8" x14ac:dyDescent="0.2">
      <c r="A2691" s="1"/>
      <c r="B2691" s="2"/>
      <c r="C2691" s="2"/>
      <c r="D2691" s="2"/>
      <c r="E2691" s="2"/>
      <c r="F2691" s="2"/>
      <c r="G2691" s="2"/>
      <c r="H2691" s="2"/>
    </row>
    <row r="2692" spans="1:8" x14ac:dyDescent="0.2">
      <c r="A2692" s="1"/>
      <c r="B2692" s="2"/>
      <c r="C2692" s="2"/>
      <c r="D2692" s="2"/>
      <c r="E2692" s="2"/>
      <c r="F2692" s="2"/>
      <c r="G2692" s="2"/>
      <c r="H2692" s="2"/>
    </row>
    <row r="2693" spans="1:8" x14ac:dyDescent="0.2">
      <c r="A2693" s="1"/>
      <c r="B2693" s="2"/>
      <c r="C2693" s="2"/>
      <c r="D2693" s="2"/>
      <c r="E2693" s="2"/>
      <c r="F2693" s="2"/>
      <c r="G2693" s="2"/>
      <c r="H2693" s="2"/>
    </row>
    <row r="2694" spans="1:8" x14ac:dyDescent="0.2">
      <c r="A2694" s="1"/>
      <c r="B2694" s="2"/>
      <c r="C2694" s="2"/>
      <c r="D2694" s="2"/>
      <c r="E2694" s="2"/>
      <c r="F2694" s="2"/>
      <c r="G2694" s="2"/>
      <c r="H2694" s="2"/>
    </row>
    <row r="2695" spans="1:8" x14ac:dyDescent="0.2">
      <c r="A2695" s="1"/>
      <c r="B2695" s="2"/>
      <c r="C2695" s="2"/>
      <c r="D2695" s="2"/>
      <c r="E2695" s="2"/>
      <c r="F2695" s="2"/>
      <c r="G2695" s="2"/>
      <c r="H2695" s="2"/>
    </row>
    <row r="2696" spans="1:8" x14ac:dyDescent="0.2">
      <c r="A2696" s="1"/>
      <c r="B2696" s="2"/>
      <c r="C2696" s="2"/>
      <c r="D2696" s="2"/>
      <c r="E2696" s="2"/>
      <c r="F2696" s="2"/>
      <c r="G2696" s="2"/>
      <c r="H2696" s="2"/>
    </row>
    <row r="2697" spans="1:8" x14ac:dyDescent="0.2">
      <c r="A2697" s="1"/>
      <c r="B2697" s="2"/>
      <c r="C2697" s="2"/>
      <c r="D2697" s="2"/>
      <c r="E2697" s="2"/>
      <c r="F2697" s="2"/>
      <c r="G2697" s="2"/>
      <c r="H2697" s="2"/>
    </row>
    <row r="2698" spans="1:8" x14ac:dyDescent="0.2">
      <c r="A2698" s="1"/>
      <c r="B2698" s="2"/>
      <c r="C2698" s="2"/>
      <c r="D2698" s="2"/>
      <c r="E2698" s="2"/>
      <c r="F2698" s="2"/>
      <c r="G2698" s="2"/>
      <c r="H2698" s="2"/>
    </row>
    <row r="2699" spans="1:8" x14ac:dyDescent="0.2">
      <c r="A2699" s="1"/>
      <c r="B2699" s="2"/>
      <c r="C2699" s="2"/>
      <c r="D2699" s="2"/>
      <c r="E2699" s="2"/>
      <c r="F2699" s="2"/>
      <c r="G2699" s="2"/>
      <c r="H2699" s="2"/>
    </row>
    <row r="2700" spans="1:8" x14ac:dyDescent="0.2">
      <c r="A2700" s="1"/>
      <c r="B2700" s="2"/>
      <c r="C2700" s="2"/>
      <c r="D2700" s="2"/>
      <c r="E2700" s="2"/>
      <c r="F2700" s="2"/>
      <c r="G2700" s="2"/>
      <c r="H2700" s="2"/>
    </row>
    <row r="2701" spans="1:8" x14ac:dyDescent="0.2">
      <c r="A2701" s="1"/>
      <c r="B2701" s="2"/>
      <c r="C2701" s="2"/>
      <c r="D2701" s="2"/>
      <c r="E2701" s="2"/>
      <c r="F2701" s="2"/>
      <c r="G2701" s="2"/>
      <c r="H2701" s="2"/>
    </row>
    <row r="2702" spans="1:8" x14ac:dyDescent="0.2">
      <c r="A2702" s="1"/>
      <c r="B2702" s="2"/>
      <c r="C2702" s="2"/>
      <c r="D2702" s="2"/>
      <c r="E2702" s="2"/>
      <c r="F2702" s="2"/>
      <c r="G2702" s="2"/>
      <c r="H2702" s="2"/>
    </row>
    <row r="2703" spans="1:8" x14ac:dyDescent="0.2">
      <c r="A2703" s="1"/>
      <c r="B2703" s="2"/>
      <c r="C2703" s="2"/>
      <c r="D2703" s="2"/>
      <c r="E2703" s="2"/>
      <c r="F2703" s="2"/>
      <c r="G2703" s="2"/>
      <c r="H2703" s="2"/>
    </row>
    <row r="2704" spans="1:8" x14ac:dyDescent="0.2">
      <c r="A2704" s="1"/>
      <c r="B2704" s="2"/>
      <c r="C2704" s="2"/>
      <c r="D2704" s="2"/>
      <c r="E2704" s="2"/>
      <c r="F2704" s="2"/>
      <c r="G2704" s="2"/>
      <c r="H2704" s="2"/>
    </row>
    <row r="2705" spans="1:8" x14ac:dyDescent="0.2">
      <c r="A2705" s="1"/>
      <c r="B2705" s="2"/>
      <c r="C2705" s="2"/>
      <c r="D2705" s="2"/>
      <c r="E2705" s="2"/>
      <c r="F2705" s="2"/>
      <c r="G2705" s="2"/>
      <c r="H2705" s="2"/>
    </row>
    <row r="2706" spans="1:8" x14ac:dyDescent="0.2">
      <c r="A2706" s="1"/>
      <c r="B2706" s="2"/>
      <c r="C2706" s="2"/>
      <c r="D2706" s="2"/>
      <c r="E2706" s="2"/>
      <c r="F2706" s="2"/>
      <c r="G2706" s="2"/>
      <c r="H2706" s="2"/>
    </row>
    <row r="2707" spans="1:8" x14ac:dyDescent="0.2">
      <c r="A2707" s="1"/>
      <c r="B2707" s="2"/>
      <c r="C2707" s="2"/>
      <c r="D2707" s="2"/>
      <c r="E2707" s="2"/>
      <c r="F2707" s="2"/>
      <c r="G2707" s="2"/>
      <c r="H2707" s="2"/>
    </row>
    <row r="2708" spans="1:8" x14ac:dyDescent="0.2">
      <c r="A2708" s="1"/>
      <c r="B2708" s="2"/>
      <c r="C2708" s="2"/>
      <c r="D2708" s="2"/>
      <c r="E2708" s="2"/>
      <c r="F2708" s="2"/>
      <c r="G2708" s="2"/>
      <c r="H2708" s="2"/>
    </row>
    <row r="2709" spans="1:8" x14ac:dyDescent="0.2">
      <c r="A2709" s="1"/>
      <c r="B2709" s="2"/>
      <c r="C2709" s="2"/>
      <c r="D2709" s="2"/>
      <c r="E2709" s="2"/>
      <c r="F2709" s="2"/>
      <c r="G2709" s="2"/>
      <c r="H2709" s="2"/>
    </row>
    <row r="2710" spans="1:8" x14ac:dyDescent="0.2">
      <c r="A2710" s="1"/>
      <c r="B2710" s="2"/>
      <c r="C2710" s="2"/>
      <c r="D2710" s="2"/>
      <c r="E2710" s="2"/>
      <c r="F2710" s="2"/>
      <c r="G2710" s="2"/>
      <c r="H2710" s="2"/>
    </row>
    <row r="2711" spans="1:8" x14ac:dyDescent="0.2">
      <c r="A2711" s="1"/>
      <c r="B2711" s="2"/>
      <c r="C2711" s="2"/>
      <c r="D2711" s="2"/>
      <c r="E2711" s="2"/>
      <c r="F2711" s="2"/>
      <c r="G2711" s="2"/>
      <c r="H2711" s="2"/>
    </row>
    <row r="2712" spans="1:8" x14ac:dyDescent="0.2">
      <c r="A2712" s="1"/>
      <c r="B2712" s="2"/>
      <c r="C2712" s="2"/>
      <c r="D2712" s="2"/>
      <c r="E2712" s="2"/>
      <c r="F2712" s="2"/>
      <c r="G2712" s="2"/>
      <c r="H2712" s="2"/>
    </row>
    <row r="2713" spans="1:8" x14ac:dyDescent="0.2">
      <c r="A2713" s="1"/>
      <c r="B2713" s="2"/>
      <c r="C2713" s="2"/>
      <c r="D2713" s="2"/>
      <c r="E2713" s="2"/>
      <c r="F2713" s="2"/>
      <c r="G2713" s="2"/>
      <c r="H2713" s="2"/>
    </row>
    <row r="2714" spans="1:8" x14ac:dyDescent="0.2">
      <c r="A2714" s="1"/>
      <c r="B2714" s="2"/>
      <c r="C2714" s="2"/>
      <c r="D2714" s="2"/>
      <c r="E2714" s="2"/>
      <c r="F2714" s="2"/>
      <c r="G2714" s="2"/>
      <c r="H2714" s="2"/>
    </row>
    <row r="2715" spans="1:8" x14ac:dyDescent="0.2">
      <c r="A2715" s="1"/>
      <c r="B2715" s="2"/>
      <c r="C2715" s="2"/>
      <c r="D2715" s="2"/>
      <c r="E2715" s="2"/>
      <c r="F2715" s="2"/>
      <c r="G2715" s="2"/>
      <c r="H2715" s="2"/>
    </row>
    <row r="2716" spans="1:8" x14ac:dyDescent="0.2">
      <c r="A2716" s="1"/>
      <c r="B2716" s="2"/>
      <c r="C2716" s="2"/>
      <c r="D2716" s="2"/>
      <c r="E2716" s="2"/>
      <c r="F2716" s="2"/>
      <c r="G2716" s="2"/>
      <c r="H2716" s="2"/>
    </row>
    <row r="2717" spans="1:8" x14ac:dyDescent="0.2">
      <c r="A2717" s="1"/>
      <c r="B2717" s="2"/>
      <c r="C2717" s="2"/>
      <c r="D2717" s="2"/>
      <c r="E2717" s="2"/>
      <c r="F2717" s="2"/>
      <c r="G2717" s="2"/>
      <c r="H2717" s="2"/>
    </row>
    <row r="2718" spans="1:8" x14ac:dyDescent="0.2">
      <c r="A2718" s="1"/>
      <c r="B2718" s="2"/>
      <c r="C2718" s="2"/>
      <c r="D2718" s="2"/>
      <c r="E2718" s="2"/>
      <c r="F2718" s="2"/>
      <c r="G2718" s="2"/>
      <c r="H2718" s="2"/>
    </row>
    <row r="2719" spans="1:8" x14ac:dyDescent="0.2">
      <c r="A2719" s="1"/>
      <c r="B2719" s="2"/>
      <c r="C2719" s="2"/>
      <c r="D2719" s="2"/>
      <c r="E2719" s="2"/>
      <c r="F2719" s="2"/>
      <c r="G2719" s="2"/>
      <c r="H2719" s="2"/>
    </row>
    <row r="2720" spans="1:8" x14ac:dyDescent="0.2">
      <c r="A2720" s="1"/>
      <c r="B2720" s="2"/>
      <c r="C2720" s="2"/>
      <c r="D2720" s="2"/>
      <c r="E2720" s="2"/>
      <c r="F2720" s="2"/>
      <c r="G2720" s="2"/>
      <c r="H2720" s="2"/>
    </row>
    <row r="2721" spans="1:8" x14ac:dyDescent="0.2">
      <c r="A2721" s="1"/>
      <c r="B2721" s="2"/>
      <c r="C2721" s="2"/>
      <c r="D2721" s="2"/>
      <c r="E2721" s="2"/>
      <c r="F2721" s="2"/>
      <c r="G2721" s="2"/>
      <c r="H2721" s="2"/>
    </row>
    <row r="2722" spans="1:8" x14ac:dyDescent="0.2">
      <c r="A2722" s="1"/>
      <c r="B2722" s="2"/>
      <c r="C2722" s="2"/>
      <c r="D2722" s="2"/>
      <c r="E2722" s="2"/>
      <c r="F2722" s="2"/>
      <c r="G2722" s="2"/>
      <c r="H2722" s="2"/>
    </row>
    <row r="2723" spans="1:8" x14ac:dyDescent="0.2">
      <c r="A2723" s="1"/>
      <c r="B2723" s="2"/>
      <c r="C2723" s="2"/>
      <c r="D2723" s="2"/>
      <c r="E2723" s="2"/>
      <c r="F2723" s="2"/>
      <c r="G2723" s="2"/>
      <c r="H2723" s="2"/>
    </row>
    <row r="2724" spans="1:8" x14ac:dyDescent="0.2">
      <c r="A2724" s="1"/>
      <c r="B2724" s="2"/>
      <c r="C2724" s="2"/>
      <c r="D2724" s="2"/>
      <c r="E2724" s="2"/>
      <c r="F2724" s="2"/>
      <c r="G2724" s="2"/>
      <c r="H2724" s="2"/>
    </row>
    <row r="2725" spans="1:8" x14ac:dyDescent="0.2">
      <c r="A2725" s="1"/>
      <c r="B2725" s="2"/>
      <c r="C2725" s="2"/>
      <c r="D2725" s="2"/>
      <c r="E2725" s="2"/>
      <c r="F2725" s="2"/>
      <c r="G2725" s="2"/>
      <c r="H2725" s="2"/>
    </row>
    <row r="2726" spans="1:8" x14ac:dyDescent="0.2">
      <c r="A2726" s="1"/>
      <c r="B2726" s="2"/>
      <c r="C2726" s="2"/>
      <c r="D2726" s="2"/>
      <c r="E2726" s="2"/>
      <c r="F2726" s="2"/>
      <c r="G2726" s="2"/>
      <c r="H2726" s="2"/>
    </row>
    <row r="2727" spans="1:8" x14ac:dyDescent="0.2">
      <c r="A2727" s="1"/>
      <c r="B2727" s="2"/>
      <c r="C2727" s="2"/>
      <c r="D2727" s="2"/>
      <c r="E2727" s="2"/>
      <c r="F2727" s="2"/>
      <c r="G2727" s="2"/>
      <c r="H2727" s="2"/>
    </row>
    <row r="2728" spans="1:8" x14ac:dyDescent="0.2">
      <c r="A2728" s="1"/>
      <c r="B2728" s="2"/>
      <c r="C2728" s="2"/>
      <c r="D2728" s="2"/>
      <c r="E2728" s="2"/>
      <c r="F2728" s="2"/>
      <c r="G2728" s="2"/>
      <c r="H2728" s="2"/>
    </row>
    <row r="2729" spans="1:8" x14ac:dyDescent="0.2">
      <c r="A2729" s="1"/>
      <c r="B2729" s="2"/>
      <c r="C2729" s="2"/>
      <c r="D2729" s="2"/>
      <c r="E2729" s="2"/>
      <c r="F2729" s="2"/>
      <c r="G2729" s="2"/>
      <c r="H2729" s="2"/>
    </row>
    <row r="2730" spans="1:8" x14ac:dyDescent="0.2">
      <c r="A2730" s="1"/>
      <c r="B2730" s="2"/>
      <c r="C2730" s="2"/>
      <c r="D2730" s="2"/>
      <c r="E2730" s="2"/>
      <c r="F2730" s="2"/>
      <c r="G2730" s="2"/>
      <c r="H2730" s="2"/>
    </row>
    <row r="2731" spans="1:8" x14ac:dyDescent="0.2">
      <c r="A2731" s="1"/>
      <c r="B2731" s="2"/>
      <c r="C2731" s="2"/>
      <c r="D2731" s="2"/>
      <c r="E2731" s="2"/>
      <c r="F2731" s="2"/>
      <c r="G2731" s="2"/>
      <c r="H2731" s="2"/>
    </row>
    <row r="2732" spans="1:8" x14ac:dyDescent="0.2">
      <c r="A2732" s="1"/>
      <c r="B2732" s="2"/>
      <c r="C2732" s="2"/>
      <c r="D2732" s="2"/>
      <c r="E2732" s="2"/>
      <c r="F2732" s="2"/>
      <c r="G2732" s="2"/>
      <c r="H2732" s="2"/>
    </row>
    <row r="2733" spans="1:8" x14ac:dyDescent="0.2">
      <c r="A2733" s="1"/>
      <c r="B2733" s="2"/>
      <c r="C2733" s="2"/>
      <c r="D2733" s="2"/>
      <c r="E2733" s="2"/>
      <c r="F2733" s="2"/>
      <c r="G2733" s="2"/>
      <c r="H2733" s="2"/>
    </row>
    <row r="2734" spans="1:8" x14ac:dyDescent="0.2">
      <c r="A2734" s="1"/>
      <c r="B2734" s="2"/>
      <c r="C2734" s="2"/>
      <c r="D2734" s="2"/>
      <c r="E2734" s="2"/>
      <c r="F2734" s="2"/>
      <c r="G2734" s="2"/>
      <c r="H2734" s="2"/>
    </row>
    <row r="2735" spans="1:8" x14ac:dyDescent="0.2">
      <c r="A2735" s="1"/>
      <c r="B2735" s="2"/>
      <c r="C2735" s="2"/>
      <c r="D2735" s="2"/>
      <c r="E2735" s="2"/>
      <c r="F2735" s="2"/>
      <c r="G2735" s="2"/>
      <c r="H2735" s="2"/>
    </row>
    <row r="2736" spans="1:8" x14ac:dyDescent="0.2">
      <c r="A2736" s="1"/>
      <c r="B2736" s="2"/>
      <c r="C2736" s="2"/>
      <c r="D2736" s="2"/>
      <c r="E2736" s="2"/>
      <c r="F2736" s="2"/>
      <c r="G2736" s="2"/>
      <c r="H2736" s="2"/>
    </row>
    <row r="2737" spans="1:8" x14ac:dyDescent="0.2">
      <c r="A2737" s="1"/>
      <c r="B2737" s="2"/>
      <c r="C2737" s="2"/>
      <c r="D2737" s="2"/>
      <c r="E2737" s="2"/>
      <c r="F2737" s="2"/>
      <c r="G2737" s="2"/>
      <c r="H2737" s="2"/>
    </row>
    <row r="2738" spans="1:8" x14ac:dyDescent="0.2">
      <c r="A2738" s="1"/>
      <c r="B2738" s="2"/>
      <c r="C2738" s="2"/>
      <c r="D2738" s="2"/>
      <c r="E2738" s="2"/>
      <c r="F2738" s="2"/>
      <c r="G2738" s="2"/>
      <c r="H2738" s="2"/>
    </row>
    <row r="2739" spans="1:8" x14ac:dyDescent="0.2">
      <c r="A2739" s="1"/>
      <c r="B2739" s="2"/>
      <c r="C2739" s="2"/>
      <c r="D2739" s="2"/>
      <c r="E2739" s="2"/>
      <c r="F2739" s="2"/>
      <c r="G2739" s="2"/>
      <c r="H2739" s="2"/>
    </row>
    <row r="2740" spans="1:8" x14ac:dyDescent="0.2">
      <c r="A2740" s="1"/>
      <c r="B2740" s="2"/>
      <c r="C2740" s="2"/>
      <c r="D2740" s="2"/>
      <c r="E2740" s="2"/>
      <c r="F2740" s="2"/>
      <c r="G2740" s="2"/>
      <c r="H2740" s="2"/>
    </row>
    <row r="2741" spans="1:8" x14ac:dyDescent="0.2">
      <c r="A2741" s="1"/>
      <c r="B2741" s="2"/>
      <c r="C2741" s="2"/>
      <c r="D2741" s="2"/>
      <c r="E2741" s="2"/>
      <c r="F2741" s="2"/>
      <c r="G2741" s="2"/>
      <c r="H2741" s="2"/>
    </row>
    <row r="2742" spans="1:8" x14ac:dyDescent="0.2">
      <c r="A2742" s="1"/>
      <c r="B2742" s="2"/>
      <c r="C2742" s="2"/>
      <c r="D2742" s="2"/>
      <c r="E2742" s="2"/>
      <c r="F2742" s="2"/>
      <c r="G2742" s="2"/>
      <c r="H2742" s="2"/>
    </row>
    <row r="2743" spans="1:8" x14ac:dyDescent="0.2">
      <c r="A2743" s="1"/>
      <c r="B2743" s="2"/>
      <c r="C2743" s="2"/>
      <c r="D2743" s="2"/>
      <c r="E2743" s="2"/>
      <c r="F2743" s="2"/>
      <c r="G2743" s="2"/>
      <c r="H2743" s="2"/>
    </row>
    <row r="2744" spans="1:8" x14ac:dyDescent="0.2">
      <c r="A2744" s="1"/>
      <c r="B2744" s="2"/>
      <c r="C2744" s="2"/>
      <c r="D2744" s="2"/>
      <c r="E2744" s="2"/>
      <c r="F2744" s="2"/>
      <c r="G2744" s="2"/>
      <c r="H2744" s="2"/>
    </row>
    <row r="2745" spans="1:8" x14ac:dyDescent="0.2">
      <c r="A2745" s="1"/>
      <c r="B2745" s="2"/>
      <c r="C2745" s="2"/>
      <c r="D2745" s="2"/>
      <c r="E2745" s="2"/>
      <c r="F2745" s="2"/>
      <c r="G2745" s="2"/>
      <c r="H2745" s="2"/>
    </row>
    <row r="2746" spans="1:8" x14ac:dyDescent="0.2">
      <c r="A2746" s="1"/>
      <c r="B2746" s="2"/>
      <c r="C2746" s="2"/>
      <c r="D2746" s="2"/>
      <c r="E2746" s="2"/>
      <c r="F2746" s="2"/>
      <c r="G2746" s="2"/>
      <c r="H2746" s="2"/>
    </row>
    <row r="2747" spans="1:8" x14ac:dyDescent="0.2">
      <c r="A2747" s="1"/>
      <c r="B2747" s="2"/>
      <c r="C2747" s="2"/>
      <c r="D2747" s="2"/>
      <c r="E2747" s="2"/>
      <c r="F2747" s="2"/>
      <c r="G2747" s="2"/>
      <c r="H2747" s="2"/>
    </row>
    <row r="2748" spans="1:8" x14ac:dyDescent="0.2">
      <c r="A2748" s="1"/>
      <c r="B2748" s="2"/>
      <c r="C2748" s="2"/>
      <c r="D2748" s="2"/>
      <c r="E2748" s="2"/>
      <c r="F2748" s="2"/>
      <c r="G2748" s="2"/>
      <c r="H2748" s="2"/>
    </row>
    <row r="2749" spans="1:8" x14ac:dyDescent="0.2">
      <c r="A2749" s="1"/>
      <c r="B2749" s="2"/>
      <c r="C2749" s="2"/>
      <c r="D2749" s="2"/>
      <c r="E2749" s="2"/>
      <c r="F2749" s="2"/>
      <c r="G2749" s="2"/>
      <c r="H2749" s="2"/>
    </row>
    <row r="2750" spans="1:8" x14ac:dyDescent="0.2">
      <c r="A2750" s="1"/>
      <c r="B2750" s="2"/>
      <c r="C2750" s="2"/>
      <c r="D2750" s="2"/>
      <c r="E2750" s="2"/>
      <c r="F2750" s="2"/>
      <c r="G2750" s="2"/>
      <c r="H2750" s="2"/>
    </row>
    <row r="2751" spans="1:8" x14ac:dyDescent="0.2">
      <c r="A2751" s="1"/>
      <c r="B2751" s="2"/>
      <c r="C2751" s="2"/>
      <c r="D2751" s="2"/>
      <c r="E2751" s="2"/>
      <c r="F2751" s="2"/>
      <c r="G2751" s="2"/>
      <c r="H2751" s="2"/>
    </row>
    <row r="2752" spans="1:8" x14ac:dyDescent="0.2">
      <c r="A2752" s="1"/>
      <c r="B2752" s="2"/>
      <c r="C2752" s="2"/>
      <c r="D2752" s="2"/>
      <c r="E2752" s="2"/>
      <c r="F2752" s="2"/>
      <c r="G2752" s="2"/>
      <c r="H2752" s="2"/>
    </row>
    <row r="2753" spans="1:8" x14ac:dyDescent="0.2">
      <c r="A2753" s="1"/>
      <c r="B2753" s="2"/>
      <c r="C2753" s="2"/>
      <c r="D2753" s="2"/>
      <c r="E2753" s="2"/>
      <c r="F2753" s="2"/>
      <c r="G2753" s="2"/>
      <c r="H2753" s="2"/>
    </row>
    <row r="2754" spans="1:8" x14ac:dyDescent="0.2">
      <c r="A2754" s="1"/>
      <c r="B2754" s="2"/>
      <c r="C2754" s="2"/>
      <c r="D2754" s="2"/>
      <c r="E2754" s="2"/>
      <c r="F2754" s="2"/>
      <c r="G2754" s="2"/>
      <c r="H2754" s="2"/>
    </row>
    <row r="2755" spans="1:8" x14ac:dyDescent="0.2">
      <c r="A2755" s="1"/>
      <c r="B2755" s="2"/>
      <c r="C2755" s="2"/>
      <c r="D2755" s="2"/>
      <c r="E2755" s="2"/>
      <c r="F2755" s="2"/>
      <c r="G2755" s="2"/>
      <c r="H2755" s="2"/>
    </row>
    <row r="2756" spans="1:8" x14ac:dyDescent="0.2">
      <c r="A2756" s="1"/>
      <c r="B2756" s="2"/>
      <c r="C2756" s="2"/>
      <c r="D2756" s="2"/>
      <c r="E2756" s="2"/>
      <c r="F2756" s="2"/>
      <c r="G2756" s="2"/>
      <c r="H2756" s="2"/>
    </row>
    <row r="2757" spans="1:8" x14ac:dyDescent="0.2">
      <c r="A2757" s="1"/>
      <c r="B2757" s="2"/>
      <c r="C2757" s="2"/>
      <c r="D2757" s="2"/>
      <c r="E2757" s="2"/>
      <c r="F2757" s="2"/>
      <c r="G2757" s="2"/>
      <c r="H2757" s="2"/>
    </row>
    <row r="2758" spans="1:8" x14ac:dyDescent="0.2">
      <c r="A2758" s="1"/>
      <c r="B2758" s="2"/>
      <c r="C2758" s="2"/>
      <c r="D2758" s="2"/>
      <c r="E2758" s="2"/>
      <c r="F2758" s="2"/>
      <c r="G2758" s="2"/>
      <c r="H2758" s="2"/>
    </row>
    <row r="2759" spans="1:8" x14ac:dyDescent="0.2">
      <c r="A2759" s="1"/>
      <c r="B2759" s="2"/>
      <c r="C2759" s="2"/>
      <c r="D2759" s="2"/>
      <c r="E2759" s="2"/>
      <c r="F2759" s="2"/>
      <c r="G2759" s="2"/>
      <c r="H2759" s="2"/>
    </row>
    <row r="2760" spans="1:8" x14ac:dyDescent="0.2">
      <c r="A2760" s="1"/>
      <c r="B2760" s="2"/>
      <c r="C2760" s="2"/>
      <c r="D2760" s="2"/>
      <c r="E2760" s="2"/>
      <c r="F2760" s="2"/>
      <c r="G2760" s="2"/>
      <c r="H2760" s="2"/>
    </row>
    <row r="2761" spans="1:8" x14ac:dyDescent="0.2">
      <c r="A2761" s="1"/>
      <c r="B2761" s="2"/>
      <c r="C2761" s="2"/>
      <c r="D2761" s="2"/>
      <c r="E2761" s="2"/>
      <c r="F2761" s="2"/>
      <c r="G2761" s="2"/>
      <c r="H2761" s="2"/>
    </row>
    <row r="2762" spans="1:8" x14ac:dyDescent="0.2">
      <c r="A2762" s="1"/>
      <c r="B2762" s="2"/>
      <c r="C2762" s="2"/>
      <c r="D2762" s="2"/>
      <c r="E2762" s="2"/>
      <c r="F2762" s="2"/>
      <c r="G2762" s="2"/>
      <c r="H2762" s="2"/>
    </row>
    <row r="2763" spans="1:8" x14ac:dyDescent="0.2">
      <c r="A2763" s="1"/>
      <c r="B2763" s="2"/>
      <c r="C2763" s="2"/>
      <c r="D2763" s="2"/>
      <c r="E2763" s="2"/>
      <c r="F2763" s="2"/>
      <c r="G2763" s="2"/>
      <c r="H2763" s="2"/>
    </row>
    <row r="2764" spans="1:8" x14ac:dyDescent="0.2">
      <c r="A2764" s="1"/>
      <c r="B2764" s="2"/>
      <c r="C2764" s="2"/>
      <c r="D2764" s="2"/>
      <c r="E2764" s="2"/>
      <c r="F2764" s="2"/>
      <c r="G2764" s="2"/>
      <c r="H2764" s="2"/>
    </row>
    <row r="2765" spans="1:8" x14ac:dyDescent="0.2">
      <c r="A2765" s="1"/>
      <c r="B2765" s="2"/>
      <c r="C2765" s="2"/>
      <c r="D2765" s="2"/>
      <c r="E2765" s="2"/>
      <c r="F2765" s="2"/>
      <c r="G2765" s="2"/>
      <c r="H2765" s="2"/>
    </row>
    <row r="2766" spans="1:8" x14ac:dyDescent="0.2">
      <c r="A2766" s="1"/>
      <c r="B2766" s="2"/>
      <c r="C2766" s="2"/>
      <c r="D2766" s="2"/>
      <c r="E2766" s="2"/>
      <c r="F2766" s="2"/>
      <c r="G2766" s="2"/>
      <c r="H2766" s="2"/>
    </row>
    <row r="2767" spans="1:8" x14ac:dyDescent="0.2">
      <c r="A2767" s="1"/>
      <c r="B2767" s="2"/>
      <c r="C2767" s="2"/>
      <c r="D2767" s="2"/>
      <c r="E2767" s="2"/>
      <c r="F2767" s="2"/>
      <c r="G2767" s="2"/>
      <c r="H2767" s="2"/>
    </row>
    <row r="2768" spans="1:8" x14ac:dyDescent="0.2">
      <c r="A2768" s="1"/>
      <c r="B2768" s="2"/>
      <c r="C2768" s="2"/>
      <c r="D2768" s="2"/>
      <c r="E2768" s="2"/>
      <c r="F2768" s="2"/>
      <c r="G2768" s="2"/>
      <c r="H2768" s="2"/>
    </row>
    <row r="2769" spans="1:8" x14ac:dyDescent="0.2">
      <c r="A2769" s="1"/>
      <c r="B2769" s="2"/>
      <c r="C2769" s="2"/>
      <c r="D2769" s="2"/>
      <c r="E2769" s="2"/>
      <c r="F2769" s="2"/>
      <c r="G2769" s="2"/>
      <c r="H2769" s="2"/>
    </row>
    <row r="2770" spans="1:8" x14ac:dyDescent="0.2">
      <c r="A2770" s="1"/>
      <c r="B2770" s="2"/>
      <c r="C2770" s="2"/>
      <c r="D2770" s="2"/>
      <c r="E2770" s="2"/>
      <c r="F2770" s="2"/>
      <c r="G2770" s="2"/>
      <c r="H2770" s="2"/>
    </row>
    <row r="2771" spans="1:8" x14ac:dyDescent="0.2">
      <c r="A2771" s="1"/>
      <c r="B2771" s="2"/>
      <c r="C2771" s="2"/>
      <c r="D2771" s="2"/>
      <c r="E2771" s="2"/>
      <c r="F2771" s="2"/>
      <c r="G2771" s="2"/>
      <c r="H2771" s="2"/>
    </row>
    <row r="2772" spans="1:8" x14ac:dyDescent="0.2">
      <c r="A2772" s="1"/>
      <c r="B2772" s="2"/>
      <c r="C2772" s="2"/>
      <c r="D2772" s="2"/>
      <c r="E2772" s="2"/>
      <c r="F2772" s="2"/>
      <c r="G2772" s="2"/>
      <c r="H2772" s="2"/>
    </row>
    <row r="2773" spans="1:8" x14ac:dyDescent="0.2">
      <c r="A2773" s="1"/>
      <c r="B2773" s="2"/>
      <c r="C2773" s="2"/>
      <c r="D2773" s="2"/>
      <c r="E2773" s="2"/>
      <c r="F2773" s="2"/>
      <c r="G2773" s="2"/>
      <c r="H2773" s="2"/>
    </row>
    <row r="2774" spans="1:8" x14ac:dyDescent="0.2">
      <c r="A2774" s="1"/>
      <c r="B2774" s="2"/>
      <c r="C2774" s="2"/>
      <c r="D2774" s="2"/>
      <c r="E2774" s="2"/>
      <c r="F2774" s="2"/>
      <c r="G2774" s="2"/>
      <c r="H2774" s="2"/>
    </row>
    <row r="2775" spans="1:8" x14ac:dyDescent="0.2">
      <c r="A2775" s="1"/>
      <c r="B2775" s="2"/>
      <c r="C2775" s="2"/>
      <c r="D2775" s="2"/>
      <c r="E2775" s="2"/>
      <c r="F2775" s="2"/>
      <c r="G2775" s="2"/>
      <c r="H2775" s="2"/>
    </row>
    <row r="2776" spans="1:8" x14ac:dyDescent="0.2">
      <c r="A2776" s="1"/>
      <c r="B2776" s="2"/>
      <c r="C2776" s="2"/>
      <c r="D2776" s="2"/>
      <c r="E2776" s="2"/>
      <c r="F2776" s="2"/>
      <c r="G2776" s="2"/>
      <c r="H2776" s="2"/>
    </row>
    <row r="2777" spans="1:8" x14ac:dyDescent="0.2">
      <c r="A2777" s="1"/>
      <c r="B2777" s="2"/>
      <c r="C2777" s="2"/>
      <c r="D2777" s="2"/>
      <c r="E2777" s="2"/>
      <c r="F2777" s="2"/>
      <c r="G2777" s="2"/>
      <c r="H2777" s="2"/>
    </row>
    <row r="2778" spans="1:8" x14ac:dyDescent="0.2">
      <c r="A2778" s="1"/>
      <c r="B2778" s="2"/>
      <c r="C2778" s="2"/>
      <c r="D2778" s="2"/>
      <c r="E2778" s="2"/>
      <c r="F2778" s="2"/>
      <c r="G2778" s="2"/>
      <c r="H2778" s="2"/>
    </row>
    <row r="2779" spans="1:8" x14ac:dyDescent="0.2">
      <c r="A2779" s="1"/>
      <c r="B2779" s="2"/>
      <c r="C2779" s="2"/>
      <c r="D2779" s="2"/>
      <c r="E2779" s="2"/>
      <c r="F2779" s="2"/>
      <c r="G2779" s="2"/>
      <c r="H2779" s="2"/>
    </row>
    <row r="2780" spans="1:8" x14ac:dyDescent="0.2">
      <c r="A2780" s="1"/>
      <c r="B2780" s="2"/>
      <c r="C2780" s="2"/>
      <c r="D2780" s="2"/>
      <c r="E2780" s="2"/>
      <c r="F2780" s="2"/>
      <c r="G2780" s="2"/>
      <c r="H2780" s="2"/>
    </row>
    <row r="2781" spans="1:8" x14ac:dyDescent="0.2">
      <c r="A2781" s="1"/>
      <c r="B2781" s="2"/>
      <c r="C2781" s="2"/>
      <c r="D2781" s="2"/>
      <c r="E2781" s="2"/>
      <c r="F2781" s="2"/>
      <c r="G2781" s="2"/>
      <c r="H2781" s="2"/>
    </row>
    <row r="2782" spans="1:8" x14ac:dyDescent="0.2">
      <c r="A2782" s="1"/>
      <c r="B2782" s="2"/>
      <c r="C2782" s="2"/>
      <c r="D2782" s="2"/>
      <c r="E2782" s="2"/>
      <c r="F2782" s="2"/>
      <c r="G2782" s="2"/>
      <c r="H2782" s="2"/>
    </row>
    <row r="2783" spans="1:8" x14ac:dyDescent="0.2">
      <c r="A2783" s="1"/>
      <c r="B2783" s="2"/>
      <c r="C2783" s="2"/>
      <c r="D2783" s="2"/>
      <c r="E2783" s="2"/>
      <c r="F2783" s="2"/>
      <c r="G2783" s="2"/>
      <c r="H2783" s="2"/>
    </row>
    <row r="2784" spans="1:8" x14ac:dyDescent="0.2">
      <c r="A2784" s="1"/>
      <c r="B2784" s="2"/>
      <c r="C2784" s="2"/>
      <c r="D2784" s="2"/>
      <c r="E2784" s="2"/>
      <c r="F2784" s="2"/>
      <c r="G2784" s="2"/>
      <c r="H2784" s="2"/>
    </row>
    <row r="2785" spans="1:8" x14ac:dyDescent="0.2">
      <c r="A2785" s="1"/>
      <c r="B2785" s="2"/>
      <c r="C2785" s="2"/>
      <c r="D2785" s="2"/>
      <c r="E2785" s="2"/>
      <c r="F2785" s="2"/>
      <c r="G2785" s="2"/>
      <c r="H2785" s="2"/>
    </row>
    <row r="2786" spans="1:8" x14ac:dyDescent="0.2">
      <c r="A2786" s="1"/>
      <c r="B2786" s="2"/>
      <c r="C2786" s="2"/>
      <c r="D2786" s="2"/>
      <c r="E2786" s="2"/>
      <c r="F2786" s="2"/>
      <c r="G2786" s="2"/>
      <c r="H2786" s="2"/>
    </row>
    <row r="2787" spans="1:8" x14ac:dyDescent="0.2">
      <c r="A2787" s="1"/>
      <c r="B2787" s="2"/>
      <c r="C2787" s="2"/>
      <c r="D2787" s="2"/>
      <c r="E2787" s="2"/>
      <c r="F2787" s="2"/>
      <c r="G2787" s="2"/>
      <c r="H2787" s="2"/>
    </row>
    <row r="2788" spans="1:8" x14ac:dyDescent="0.2">
      <c r="A2788" s="1"/>
      <c r="B2788" s="2"/>
      <c r="C2788" s="2"/>
      <c r="D2788" s="2"/>
      <c r="E2788" s="2"/>
      <c r="F2788" s="2"/>
      <c r="G2788" s="2"/>
      <c r="H2788" s="2"/>
    </row>
    <row r="2789" spans="1:8" x14ac:dyDescent="0.2">
      <c r="A2789" s="1"/>
      <c r="B2789" s="2"/>
      <c r="C2789" s="2"/>
      <c r="D2789" s="2"/>
      <c r="E2789" s="2"/>
      <c r="F2789" s="2"/>
      <c r="G2789" s="2"/>
      <c r="H2789" s="2"/>
    </row>
    <row r="2790" spans="1:8" x14ac:dyDescent="0.2">
      <c r="A2790" s="1"/>
      <c r="B2790" s="2"/>
      <c r="C2790" s="2"/>
      <c r="D2790" s="2"/>
      <c r="E2790" s="2"/>
      <c r="F2790" s="2"/>
      <c r="G2790" s="2"/>
      <c r="H2790" s="2"/>
    </row>
    <row r="2791" spans="1:8" x14ac:dyDescent="0.2">
      <c r="A2791" s="1"/>
      <c r="B2791" s="2"/>
      <c r="C2791" s="2"/>
      <c r="D2791" s="2"/>
      <c r="E2791" s="2"/>
      <c r="F2791" s="2"/>
      <c r="G2791" s="2"/>
      <c r="H2791" s="2"/>
    </row>
    <row r="2792" spans="1:8" x14ac:dyDescent="0.2">
      <c r="A2792" s="1"/>
      <c r="B2792" s="2"/>
      <c r="C2792" s="2"/>
      <c r="D2792" s="2"/>
      <c r="E2792" s="2"/>
      <c r="F2792" s="2"/>
      <c r="G2792" s="2"/>
      <c r="H2792" s="2"/>
    </row>
    <row r="2793" spans="1:8" x14ac:dyDescent="0.2">
      <c r="A2793" s="1"/>
      <c r="B2793" s="2"/>
      <c r="C2793" s="2"/>
      <c r="D2793" s="2"/>
      <c r="E2793" s="2"/>
      <c r="F2793" s="2"/>
      <c r="G2793" s="2"/>
      <c r="H2793" s="2"/>
    </row>
    <row r="2794" spans="1:8" x14ac:dyDescent="0.2">
      <c r="A2794" s="1"/>
      <c r="B2794" s="2"/>
      <c r="C2794" s="2"/>
      <c r="D2794" s="2"/>
      <c r="E2794" s="2"/>
      <c r="F2794" s="2"/>
      <c r="G2794" s="2"/>
      <c r="H2794" s="2"/>
    </row>
    <row r="2795" spans="1:8" x14ac:dyDescent="0.2">
      <c r="A2795" s="1"/>
      <c r="B2795" s="2"/>
      <c r="C2795" s="2"/>
      <c r="D2795" s="2"/>
      <c r="E2795" s="2"/>
      <c r="F2795" s="2"/>
      <c r="G2795" s="2"/>
      <c r="H2795" s="2"/>
    </row>
    <row r="2796" spans="1:8" x14ac:dyDescent="0.2">
      <c r="A2796" s="1"/>
      <c r="B2796" s="2"/>
      <c r="C2796" s="2"/>
      <c r="D2796" s="2"/>
      <c r="E2796" s="2"/>
      <c r="F2796" s="2"/>
      <c r="G2796" s="2"/>
      <c r="H2796" s="2"/>
    </row>
    <row r="2797" spans="1:8" x14ac:dyDescent="0.2">
      <c r="A2797" s="1"/>
      <c r="B2797" s="2"/>
      <c r="C2797" s="2"/>
      <c r="D2797" s="2"/>
      <c r="E2797" s="2"/>
      <c r="F2797" s="2"/>
      <c r="G2797" s="2"/>
      <c r="H2797" s="2"/>
    </row>
    <row r="2798" spans="1:8" x14ac:dyDescent="0.2">
      <c r="A2798" s="1"/>
      <c r="B2798" s="2"/>
      <c r="C2798" s="2"/>
      <c r="D2798" s="2"/>
      <c r="E2798" s="2"/>
      <c r="F2798" s="2"/>
      <c r="G2798" s="2"/>
      <c r="H2798" s="2"/>
    </row>
    <row r="2799" spans="1:8" x14ac:dyDescent="0.2">
      <c r="A2799" s="1"/>
      <c r="B2799" s="2"/>
      <c r="C2799" s="2"/>
      <c r="D2799" s="2"/>
      <c r="E2799" s="2"/>
      <c r="F2799" s="2"/>
      <c r="G2799" s="2"/>
      <c r="H2799" s="2"/>
    </row>
    <row r="2800" spans="1:8" x14ac:dyDescent="0.2">
      <c r="A2800" s="1"/>
      <c r="B2800" s="2"/>
      <c r="C2800" s="2"/>
      <c r="D2800" s="2"/>
      <c r="E2800" s="2"/>
      <c r="F2800" s="2"/>
      <c r="G2800" s="2"/>
      <c r="H2800" s="2"/>
    </row>
    <row r="2801" spans="1:8" x14ac:dyDescent="0.2">
      <c r="A2801" s="1"/>
      <c r="B2801" s="2"/>
      <c r="C2801" s="2"/>
      <c r="D2801" s="2"/>
      <c r="E2801" s="2"/>
      <c r="F2801" s="2"/>
      <c r="G2801" s="2"/>
      <c r="H2801" s="2"/>
    </row>
    <row r="2802" spans="1:8" x14ac:dyDescent="0.2">
      <c r="A2802" s="1"/>
      <c r="B2802" s="2"/>
      <c r="C2802" s="2"/>
      <c r="D2802" s="2"/>
      <c r="E2802" s="2"/>
      <c r="F2802" s="2"/>
      <c r="G2802" s="2"/>
      <c r="H2802" s="2"/>
    </row>
    <row r="2803" spans="1:8" x14ac:dyDescent="0.2">
      <c r="A2803" s="1"/>
      <c r="B2803" s="2"/>
      <c r="C2803" s="2"/>
      <c r="D2803" s="2"/>
      <c r="E2803" s="2"/>
      <c r="F2803" s="2"/>
      <c r="G2803" s="2"/>
      <c r="H2803" s="2"/>
    </row>
    <row r="2804" spans="1:8" x14ac:dyDescent="0.2">
      <c r="A2804" s="1"/>
      <c r="B2804" s="2"/>
      <c r="C2804" s="2"/>
      <c r="D2804" s="2"/>
      <c r="E2804" s="2"/>
      <c r="F2804" s="2"/>
      <c r="G2804" s="2"/>
      <c r="H2804" s="2"/>
    </row>
    <row r="2805" spans="1:8" x14ac:dyDescent="0.2">
      <c r="A2805" s="1"/>
      <c r="B2805" s="2"/>
      <c r="C2805" s="2"/>
      <c r="D2805" s="2"/>
      <c r="E2805" s="2"/>
      <c r="F2805" s="2"/>
      <c r="G2805" s="2"/>
      <c r="H2805" s="2"/>
    </row>
    <row r="2806" spans="1:8" x14ac:dyDescent="0.2">
      <c r="A2806" s="1"/>
      <c r="B2806" s="2"/>
      <c r="C2806" s="2"/>
      <c r="D2806" s="2"/>
      <c r="E2806" s="2"/>
      <c r="F2806" s="2"/>
      <c r="G2806" s="2"/>
      <c r="H2806" s="2"/>
    </row>
    <row r="2807" spans="1:8" x14ac:dyDescent="0.2">
      <c r="A2807" s="1"/>
      <c r="B2807" s="2"/>
      <c r="C2807" s="2"/>
      <c r="D2807" s="2"/>
      <c r="E2807" s="2"/>
      <c r="F2807" s="2"/>
      <c r="G2807" s="2"/>
      <c r="H2807" s="2"/>
    </row>
    <row r="2808" spans="1:8" x14ac:dyDescent="0.2">
      <c r="A2808" s="1"/>
      <c r="B2808" s="2"/>
      <c r="C2808" s="2"/>
      <c r="D2808" s="2"/>
      <c r="E2808" s="2"/>
      <c r="F2808" s="2"/>
      <c r="G2808" s="2"/>
      <c r="H2808" s="2"/>
    </row>
    <row r="2809" spans="1:8" x14ac:dyDescent="0.2">
      <c r="A2809" s="1"/>
      <c r="B2809" s="2"/>
      <c r="C2809" s="2"/>
      <c r="D2809" s="2"/>
      <c r="E2809" s="2"/>
      <c r="F2809" s="2"/>
      <c r="G2809" s="2"/>
      <c r="H2809" s="2"/>
    </row>
    <row r="2810" spans="1:8" x14ac:dyDescent="0.2">
      <c r="A2810" s="1"/>
      <c r="B2810" s="2"/>
      <c r="C2810" s="2"/>
      <c r="D2810" s="2"/>
      <c r="E2810" s="2"/>
      <c r="F2810" s="2"/>
      <c r="G2810" s="2"/>
      <c r="H2810" s="2"/>
    </row>
    <row r="2811" spans="1:8" x14ac:dyDescent="0.2">
      <c r="A2811" s="1"/>
      <c r="B2811" s="2"/>
      <c r="C2811" s="2"/>
      <c r="D2811" s="2"/>
      <c r="E2811" s="2"/>
      <c r="F2811" s="2"/>
      <c r="G2811" s="2"/>
      <c r="H2811" s="2"/>
    </row>
    <row r="2812" spans="1:8" x14ac:dyDescent="0.2">
      <c r="A2812" s="1"/>
      <c r="B2812" s="2"/>
      <c r="C2812" s="2"/>
      <c r="D2812" s="2"/>
      <c r="E2812" s="2"/>
      <c r="F2812" s="2"/>
      <c r="G2812" s="2"/>
      <c r="H2812" s="2"/>
    </row>
    <row r="2813" spans="1:8" x14ac:dyDescent="0.2">
      <c r="A2813" s="1"/>
      <c r="B2813" s="2"/>
      <c r="C2813" s="2"/>
      <c r="D2813" s="2"/>
      <c r="E2813" s="2"/>
      <c r="F2813" s="2"/>
      <c r="G2813" s="2"/>
      <c r="H2813" s="2"/>
    </row>
    <row r="2814" spans="1:8" x14ac:dyDescent="0.2">
      <c r="A2814" s="1"/>
      <c r="B2814" s="2"/>
      <c r="C2814" s="2"/>
      <c r="D2814" s="2"/>
      <c r="E2814" s="2"/>
      <c r="F2814" s="2"/>
      <c r="G2814" s="2"/>
      <c r="H2814" s="2"/>
    </row>
    <row r="2815" spans="1:8" x14ac:dyDescent="0.2">
      <c r="A2815" s="1"/>
      <c r="B2815" s="2"/>
      <c r="C2815" s="2"/>
      <c r="D2815" s="2"/>
      <c r="E2815" s="2"/>
      <c r="F2815" s="2"/>
      <c r="G2815" s="2"/>
      <c r="H2815" s="2"/>
    </row>
    <row r="2816" spans="1:8" x14ac:dyDescent="0.2">
      <c r="A2816" s="1"/>
      <c r="B2816" s="2"/>
      <c r="C2816" s="2"/>
      <c r="D2816" s="2"/>
      <c r="E2816" s="2"/>
      <c r="F2816" s="2"/>
      <c r="G2816" s="2"/>
      <c r="H2816" s="2"/>
    </row>
    <row r="2817" spans="1:8" x14ac:dyDescent="0.2">
      <c r="A2817" s="1"/>
      <c r="B2817" s="2"/>
      <c r="C2817" s="2"/>
      <c r="D2817" s="2"/>
      <c r="E2817" s="2"/>
      <c r="F2817" s="2"/>
      <c r="G2817" s="2"/>
      <c r="H2817" s="2"/>
    </row>
    <row r="2818" spans="1:8" x14ac:dyDescent="0.2">
      <c r="A2818" s="1"/>
      <c r="B2818" s="2"/>
      <c r="C2818" s="2"/>
      <c r="D2818" s="2"/>
      <c r="E2818" s="2"/>
      <c r="F2818" s="2"/>
      <c r="G2818" s="2"/>
      <c r="H2818" s="2"/>
    </row>
    <row r="2819" spans="1:8" x14ac:dyDescent="0.2">
      <c r="A2819" s="1"/>
      <c r="B2819" s="2"/>
      <c r="C2819" s="2"/>
      <c r="D2819" s="2"/>
      <c r="E2819" s="2"/>
      <c r="F2819" s="2"/>
      <c r="G2819" s="2"/>
      <c r="H2819" s="2"/>
    </row>
    <row r="2820" spans="1:8" x14ac:dyDescent="0.2">
      <c r="A2820" s="1"/>
      <c r="B2820" s="2"/>
      <c r="C2820" s="2"/>
      <c r="D2820" s="2"/>
      <c r="E2820" s="2"/>
      <c r="F2820" s="2"/>
      <c r="G2820" s="2"/>
      <c r="H2820" s="2"/>
    </row>
    <row r="2821" spans="1:8" x14ac:dyDescent="0.2">
      <c r="A2821" s="1"/>
      <c r="B2821" s="2"/>
      <c r="C2821" s="2"/>
      <c r="D2821" s="2"/>
      <c r="E2821" s="2"/>
      <c r="F2821" s="2"/>
      <c r="G2821" s="2"/>
      <c r="H2821" s="2"/>
    </row>
    <row r="2822" spans="1:8" x14ac:dyDescent="0.2">
      <c r="A2822" s="1"/>
      <c r="B2822" s="2"/>
      <c r="C2822" s="2"/>
      <c r="D2822" s="2"/>
      <c r="E2822" s="2"/>
      <c r="F2822" s="2"/>
      <c r="G2822" s="2"/>
      <c r="H2822" s="2"/>
    </row>
    <row r="2823" spans="1:8" x14ac:dyDescent="0.2">
      <c r="A2823" s="1"/>
      <c r="B2823" s="2"/>
      <c r="C2823" s="2"/>
      <c r="D2823" s="2"/>
      <c r="E2823" s="2"/>
      <c r="F2823" s="2"/>
      <c r="G2823" s="2"/>
      <c r="H2823" s="2"/>
    </row>
    <row r="2824" spans="1:8" x14ac:dyDescent="0.2">
      <c r="A2824" s="1"/>
      <c r="B2824" s="2"/>
      <c r="C2824" s="2"/>
      <c r="D2824" s="2"/>
      <c r="E2824" s="2"/>
      <c r="F2824" s="2"/>
      <c r="G2824" s="2"/>
      <c r="H2824" s="2"/>
    </row>
    <row r="2825" spans="1:8" x14ac:dyDescent="0.2">
      <c r="A2825" s="1"/>
      <c r="B2825" s="2"/>
      <c r="C2825" s="2"/>
      <c r="D2825" s="2"/>
      <c r="E2825" s="2"/>
      <c r="F2825" s="2"/>
      <c r="G2825" s="2"/>
      <c r="H2825" s="2"/>
    </row>
    <row r="2826" spans="1:8" x14ac:dyDescent="0.2">
      <c r="A2826" s="1"/>
      <c r="B2826" s="2"/>
      <c r="C2826" s="2"/>
      <c r="D2826" s="2"/>
      <c r="E2826" s="2"/>
      <c r="F2826" s="2"/>
      <c r="G2826" s="2"/>
      <c r="H2826" s="2"/>
    </row>
    <row r="2827" spans="1:8" x14ac:dyDescent="0.2">
      <c r="A2827" s="1"/>
      <c r="B2827" s="2"/>
      <c r="C2827" s="2"/>
      <c r="D2827" s="2"/>
      <c r="E2827" s="2"/>
      <c r="F2827" s="2"/>
      <c r="G2827" s="2"/>
      <c r="H2827" s="2"/>
    </row>
    <row r="2828" spans="1:8" x14ac:dyDescent="0.2">
      <c r="A2828" s="1"/>
      <c r="B2828" s="2"/>
      <c r="C2828" s="2"/>
      <c r="D2828" s="2"/>
      <c r="E2828" s="2"/>
      <c r="F2828" s="2"/>
      <c r="G2828" s="2"/>
      <c r="H2828" s="2"/>
    </row>
    <row r="2829" spans="1:8" x14ac:dyDescent="0.2">
      <c r="A2829" s="1"/>
      <c r="B2829" s="2"/>
      <c r="C2829" s="2"/>
      <c r="D2829" s="2"/>
      <c r="E2829" s="2"/>
      <c r="F2829" s="2"/>
      <c r="G2829" s="2"/>
      <c r="H2829" s="2"/>
    </row>
    <row r="2830" spans="1:8" x14ac:dyDescent="0.2">
      <c r="A2830" s="1"/>
      <c r="B2830" s="2"/>
      <c r="C2830" s="2"/>
      <c r="D2830" s="2"/>
      <c r="E2830" s="2"/>
      <c r="F2830" s="2"/>
      <c r="G2830" s="2"/>
      <c r="H2830" s="2"/>
    </row>
    <row r="2831" spans="1:8" x14ac:dyDescent="0.2">
      <c r="A2831" s="1"/>
      <c r="B2831" s="2"/>
      <c r="C2831" s="2"/>
      <c r="D2831" s="2"/>
      <c r="E2831" s="2"/>
      <c r="F2831" s="2"/>
      <c r="G2831" s="2"/>
      <c r="H2831" s="2"/>
    </row>
    <row r="2832" spans="1:8" x14ac:dyDescent="0.2">
      <c r="A2832" s="1"/>
      <c r="B2832" s="2"/>
      <c r="C2832" s="2"/>
      <c r="D2832" s="2"/>
      <c r="E2832" s="2"/>
      <c r="F2832" s="2"/>
      <c r="G2832" s="2"/>
      <c r="H2832" s="2"/>
    </row>
    <row r="2833" spans="1:8" x14ac:dyDescent="0.2">
      <c r="A2833" s="1"/>
      <c r="B2833" s="2"/>
      <c r="C2833" s="2"/>
      <c r="D2833" s="2"/>
      <c r="E2833" s="2"/>
      <c r="F2833" s="2"/>
      <c r="G2833" s="2"/>
      <c r="H2833" s="2"/>
    </row>
    <row r="2834" spans="1:8" x14ac:dyDescent="0.2">
      <c r="A2834" s="1"/>
      <c r="B2834" s="2"/>
      <c r="C2834" s="2"/>
      <c r="D2834" s="2"/>
      <c r="E2834" s="2"/>
      <c r="F2834" s="2"/>
      <c r="G2834" s="2"/>
      <c r="H2834" s="2"/>
    </row>
    <row r="2835" spans="1:8" x14ac:dyDescent="0.2">
      <c r="A2835" s="1"/>
      <c r="B2835" s="2"/>
      <c r="C2835" s="2"/>
      <c r="D2835" s="2"/>
      <c r="E2835" s="2"/>
      <c r="F2835" s="2"/>
      <c r="G2835" s="2"/>
      <c r="H2835" s="2"/>
    </row>
    <row r="2836" spans="1:8" x14ac:dyDescent="0.2">
      <c r="A2836" s="1"/>
      <c r="B2836" s="2"/>
      <c r="C2836" s="2"/>
      <c r="D2836" s="2"/>
      <c r="E2836" s="2"/>
      <c r="F2836" s="2"/>
      <c r="G2836" s="2"/>
      <c r="H2836" s="2"/>
    </row>
    <row r="2837" spans="1:8" x14ac:dyDescent="0.2">
      <c r="A2837" s="1"/>
      <c r="B2837" s="2"/>
      <c r="C2837" s="2"/>
      <c r="D2837" s="2"/>
      <c r="E2837" s="2"/>
      <c r="F2837" s="2"/>
      <c r="G2837" s="2"/>
      <c r="H2837" s="2"/>
    </row>
    <row r="2838" spans="1:8" x14ac:dyDescent="0.2">
      <c r="A2838" s="1"/>
      <c r="B2838" s="2"/>
      <c r="C2838" s="2"/>
      <c r="D2838" s="2"/>
      <c r="E2838" s="2"/>
      <c r="F2838" s="2"/>
      <c r="G2838" s="2"/>
      <c r="H2838" s="2"/>
    </row>
    <row r="2839" spans="1:8" x14ac:dyDescent="0.2">
      <c r="A2839" s="1"/>
      <c r="B2839" s="2"/>
      <c r="C2839" s="2"/>
      <c r="D2839" s="2"/>
      <c r="E2839" s="2"/>
      <c r="F2839" s="2"/>
      <c r="G2839" s="2"/>
      <c r="H2839" s="2"/>
    </row>
    <row r="2840" spans="1:8" x14ac:dyDescent="0.2">
      <c r="A2840" s="1"/>
      <c r="B2840" s="2"/>
      <c r="C2840" s="2"/>
      <c r="D2840" s="2"/>
      <c r="E2840" s="2"/>
      <c r="F2840" s="2"/>
      <c r="G2840" s="2"/>
      <c r="H2840" s="2"/>
    </row>
    <row r="2841" spans="1:8" x14ac:dyDescent="0.2">
      <c r="A2841" s="1"/>
      <c r="B2841" s="2"/>
      <c r="C2841" s="2"/>
      <c r="D2841" s="2"/>
      <c r="E2841" s="2"/>
      <c r="F2841" s="2"/>
      <c r="G2841" s="2"/>
      <c r="H2841" s="2"/>
    </row>
    <row r="2842" spans="1:8" x14ac:dyDescent="0.2">
      <c r="A2842" s="1"/>
      <c r="B2842" s="2"/>
      <c r="C2842" s="2"/>
      <c r="D2842" s="2"/>
      <c r="E2842" s="2"/>
      <c r="F2842" s="2"/>
      <c r="G2842" s="2"/>
      <c r="H2842" s="2"/>
    </row>
    <row r="2843" spans="1:8" x14ac:dyDescent="0.2">
      <c r="A2843" s="1"/>
      <c r="B2843" s="2"/>
      <c r="C2843" s="2"/>
      <c r="D2843" s="2"/>
      <c r="E2843" s="2"/>
      <c r="F2843" s="2"/>
      <c r="G2843" s="2"/>
      <c r="H2843" s="2"/>
    </row>
    <row r="2844" spans="1:8" x14ac:dyDescent="0.2">
      <c r="A2844" s="1"/>
      <c r="B2844" s="2"/>
      <c r="C2844" s="2"/>
      <c r="D2844" s="2"/>
      <c r="E2844" s="2"/>
      <c r="F2844" s="2"/>
      <c r="G2844" s="2"/>
      <c r="H2844" s="2"/>
    </row>
    <row r="2845" spans="1:8" x14ac:dyDescent="0.2">
      <c r="A2845" s="1"/>
      <c r="B2845" s="2"/>
      <c r="C2845" s="2"/>
      <c r="D2845" s="2"/>
      <c r="E2845" s="2"/>
      <c r="F2845" s="2"/>
      <c r="G2845" s="2"/>
      <c r="H2845" s="2"/>
    </row>
    <row r="2846" spans="1:8" x14ac:dyDescent="0.2">
      <c r="A2846" s="1"/>
      <c r="B2846" s="2"/>
      <c r="C2846" s="2"/>
      <c r="D2846" s="2"/>
      <c r="E2846" s="2"/>
      <c r="F2846" s="2"/>
      <c r="G2846" s="2"/>
      <c r="H2846" s="2"/>
    </row>
    <row r="2847" spans="1:8" x14ac:dyDescent="0.2">
      <c r="A2847" s="1"/>
      <c r="B2847" s="2"/>
      <c r="C2847" s="2"/>
      <c r="D2847" s="2"/>
      <c r="E2847" s="2"/>
      <c r="F2847" s="2"/>
      <c r="G2847" s="2"/>
      <c r="H2847" s="2"/>
    </row>
    <row r="2848" spans="1:8" x14ac:dyDescent="0.2">
      <c r="A2848" s="1"/>
      <c r="B2848" s="2"/>
      <c r="C2848" s="2"/>
      <c r="D2848" s="2"/>
      <c r="E2848" s="2"/>
      <c r="F2848" s="2"/>
      <c r="G2848" s="2"/>
      <c r="H2848" s="2"/>
    </row>
    <row r="2849" spans="1:8" x14ac:dyDescent="0.2">
      <c r="A2849" s="1"/>
      <c r="B2849" s="2"/>
      <c r="C2849" s="2"/>
      <c r="D2849" s="2"/>
      <c r="E2849" s="2"/>
      <c r="F2849" s="2"/>
      <c r="G2849" s="2"/>
      <c r="H2849" s="2"/>
    </row>
    <row r="2850" spans="1:8" x14ac:dyDescent="0.2">
      <c r="A2850" s="1"/>
      <c r="B2850" s="2"/>
      <c r="C2850" s="2"/>
      <c r="D2850" s="2"/>
      <c r="E2850" s="2"/>
      <c r="F2850" s="2"/>
      <c r="G2850" s="2"/>
      <c r="H2850" s="2"/>
    </row>
    <row r="2851" spans="1:8" x14ac:dyDescent="0.2">
      <c r="A2851" s="1"/>
      <c r="B2851" s="2"/>
      <c r="C2851" s="2"/>
      <c r="D2851" s="2"/>
      <c r="E2851" s="2"/>
      <c r="F2851" s="2"/>
      <c r="G2851" s="2"/>
      <c r="H2851" s="2"/>
    </row>
    <row r="2852" spans="1:8" x14ac:dyDescent="0.2">
      <c r="A2852" s="1"/>
      <c r="B2852" s="2"/>
      <c r="C2852" s="2"/>
      <c r="D2852" s="2"/>
      <c r="E2852" s="2"/>
      <c r="F2852" s="2"/>
      <c r="G2852" s="2"/>
      <c r="H2852" s="2"/>
    </row>
    <row r="2853" spans="1:8" x14ac:dyDescent="0.2">
      <c r="A2853" s="1"/>
      <c r="B2853" s="2"/>
      <c r="C2853" s="2"/>
      <c r="D2853" s="2"/>
      <c r="E2853" s="2"/>
      <c r="F2853" s="2"/>
      <c r="G2853" s="2"/>
      <c r="H2853" s="2"/>
    </row>
    <row r="2854" spans="1:8" x14ac:dyDescent="0.2">
      <c r="A2854" s="1"/>
      <c r="B2854" s="2"/>
      <c r="C2854" s="2"/>
      <c r="D2854" s="2"/>
      <c r="E2854" s="2"/>
      <c r="F2854" s="2"/>
      <c r="G2854" s="2"/>
      <c r="H2854" s="2"/>
    </row>
    <row r="2855" spans="1:8" x14ac:dyDescent="0.2">
      <c r="A2855" s="1"/>
      <c r="B2855" s="2"/>
      <c r="C2855" s="2"/>
      <c r="D2855" s="2"/>
      <c r="E2855" s="2"/>
      <c r="F2855" s="2"/>
      <c r="G2855" s="2"/>
      <c r="H2855" s="2"/>
    </row>
    <row r="2856" spans="1:8" x14ac:dyDescent="0.2">
      <c r="A2856" s="1"/>
      <c r="B2856" s="2"/>
      <c r="C2856" s="2"/>
      <c r="D2856" s="2"/>
      <c r="E2856" s="2"/>
      <c r="F2856" s="2"/>
      <c r="G2856" s="2"/>
      <c r="H2856" s="2"/>
    </row>
    <row r="2857" spans="1:8" x14ac:dyDescent="0.2">
      <c r="A2857" s="1"/>
      <c r="B2857" s="2"/>
      <c r="C2857" s="2"/>
      <c r="D2857" s="2"/>
      <c r="E2857" s="2"/>
      <c r="F2857" s="2"/>
      <c r="G2857" s="2"/>
      <c r="H2857" s="2"/>
    </row>
    <row r="2858" spans="1:8" x14ac:dyDescent="0.2">
      <c r="A2858" s="1"/>
      <c r="B2858" s="2"/>
      <c r="C2858" s="2"/>
      <c r="D2858" s="2"/>
      <c r="E2858" s="2"/>
      <c r="F2858" s="2"/>
      <c r="G2858" s="2"/>
      <c r="H2858" s="2"/>
    </row>
    <row r="2859" spans="1:8" x14ac:dyDescent="0.2">
      <c r="A2859" s="1"/>
      <c r="B2859" s="2"/>
      <c r="C2859" s="2"/>
      <c r="D2859" s="2"/>
      <c r="E2859" s="2"/>
      <c r="F2859" s="2"/>
      <c r="G2859" s="2"/>
      <c r="H2859" s="2"/>
    </row>
    <row r="2860" spans="1:8" x14ac:dyDescent="0.2">
      <c r="A2860" s="1"/>
      <c r="B2860" s="2"/>
      <c r="C2860" s="2"/>
      <c r="D2860" s="2"/>
      <c r="E2860" s="2"/>
      <c r="F2860" s="2"/>
      <c r="G2860" s="2"/>
      <c r="H2860" s="2"/>
    </row>
    <row r="2861" spans="1:8" x14ac:dyDescent="0.2">
      <c r="A2861" s="1"/>
      <c r="B2861" s="2"/>
      <c r="C2861" s="2"/>
      <c r="D2861" s="2"/>
      <c r="E2861" s="2"/>
      <c r="F2861" s="2"/>
      <c r="G2861" s="2"/>
      <c r="H2861" s="2"/>
    </row>
    <row r="2862" spans="1:8" x14ac:dyDescent="0.2">
      <c r="A2862" s="1"/>
      <c r="B2862" s="2"/>
      <c r="C2862" s="2"/>
      <c r="D2862" s="2"/>
      <c r="E2862" s="2"/>
      <c r="F2862" s="2"/>
      <c r="G2862" s="2"/>
      <c r="H2862" s="2"/>
    </row>
    <row r="2863" spans="1:8" x14ac:dyDescent="0.2">
      <c r="A2863" s="1"/>
      <c r="B2863" s="2"/>
      <c r="C2863" s="2"/>
      <c r="D2863" s="2"/>
      <c r="E2863" s="2"/>
      <c r="F2863" s="2"/>
      <c r="G2863" s="2"/>
      <c r="H2863" s="2"/>
    </row>
    <row r="2864" spans="1:8" x14ac:dyDescent="0.2">
      <c r="A2864" s="1"/>
      <c r="B2864" s="2"/>
      <c r="C2864" s="2"/>
      <c r="D2864" s="2"/>
      <c r="E2864" s="2"/>
      <c r="F2864" s="2"/>
      <c r="G2864" s="2"/>
      <c r="H2864" s="2"/>
    </row>
    <row r="2865" spans="1:8" x14ac:dyDescent="0.2">
      <c r="A2865" s="1"/>
      <c r="B2865" s="2"/>
      <c r="C2865" s="2"/>
      <c r="D2865" s="2"/>
      <c r="E2865" s="2"/>
      <c r="F2865" s="2"/>
      <c r="G2865" s="2"/>
      <c r="H2865" s="2"/>
    </row>
    <row r="2866" spans="1:8" x14ac:dyDescent="0.2">
      <c r="A2866" s="1"/>
      <c r="B2866" s="2"/>
      <c r="C2866" s="2"/>
      <c r="D2866" s="2"/>
      <c r="E2866" s="2"/>
      <c r="F2866" s="2"/>
      <c r="G2866" s="2"/>
      <c r="H2866" s="2"/>
    </row>
    <row r="2867" spans="1:8" x14ac:dyDescent="0.2">
      <c r="A2867" s="1"/>
      <c r="B2867" s="2"/>
      <c r="C2867" s="2"/>
      <c r="D2867" s="2"/>
      <c r="E2867" s="2"/>
      <c r="F2867" s="2"/>
      <c r="G2867" s="2"/>
      <c r="H2867" s="2"/>
    </row>
    <row r="2868" spans="1:8" x14ac:dyDescent="0.2">
      <c r="A2868" s="1"/>
      <c r="B2868" s="2"/>
      <c r="C2868" s="2"/>
      <c r="D2868" s="2"/>
      <c r="E2868" s="2"/>
      <c r="F2868" s="2"/>
      <c r="G2868" s="2"/>
      <c r="H2868" s="2"/>
    </row>
    <row r="2869" spans="1:8" x14ac:dyDescent="0.2">
      <c r="A2869" s="1"/>
      <c r="B2869" s="2"/>
      <c r="C2869" s="2"/>
      <c r="D2869" s="2"/>
      <c r="E2869" s="2"/>
      <c r="F2869" s="2"/>
      <c r="G2869" s="2"/>
      <c r="H2869" s="2"/>
    </row>
    <row r="2870" spans="1:8" x14ac:dyDescent="0.2">
      <c r="A2870" s="1"/>
      <c r="B2870" s="2"/>
      <c r="C2870" s="2"/>
      <c r="D2870" s="2"/>
      <c r="E2870" s="2"/>
      <c r="F2870" s="2"/>
      <c r="G2870" s="2"/>
      <c r="H2870" s="2"/>
    </row>
    <row r="2871" spans="1:8" x14ac:dyDescent="0.2">
      <c r="A2871" s="1"/>
      <c r="B2871" s="2"/>
      <c r="C2871" s="2"/>
      <c r="D2871" s="2"/>
      <c r="E2871" s="2"/>
      <c r="F2871" s="2"/>
      <c r="G2871" s="2"/>
      <c r="H2871" s="2"/>
    </row>
    <row r="2872" spans="1:8" x14ac:dyDescent="0.2">
      <c r="A2872" s="1"/>
      <c r="B2872" s="2"/>
      <c r="C2872" s="2"/>
      <c r="D2872" s="2"/>
      <c r="E2872" s="2"/>
      <c r="F2872" s="2"/>
      <c r="G2872" s="2"/>
      <c r="H2872" s="2"/>
    </row>
    <row r="2873" spans="1:8" x14ac:dyDescent="0.2">
      <c r="A2873" s="1"/>
      <c r="B2873" s="2"/>
      <c r="C2873" s="2"/>
      <c r="D2873" s="2"/>
      <c r="E2873" s="2"/>
      <c r="F2873" s="2"/>
      <c r="G2873" s="2"/>
      <c r="H2873" s="2"/>
    </row>
    <row r="2874" spans="1:8" x14ac:dyDescent="0.2">
      <c r="A2874" s="1"/>
      <c r="B2874" s="2"/>
      <c r="C2874" s="2"/>
      <c r="D2874" s="2"/>
      <c r="E2874" s="2"/>
      <c r="F2874" s="2"/>
      <c r="G2874" s="2"/>
      <c r="H2874" s="2"/>
    </row>
    <row r="2875" spans="1:8" x14ac:dyDescent="0.2">
      <c r="A2875" s="1"/>
      <c r="B2875" s="2"/>
      <c r="C2875" s="2"/>
      <c r="D2875" s="2"/>
      <c r="E2875" s="2"/>
      <c r="F2875" s="2"/>
      <c r="G2875" s="2"/>
      <c r="H2875" s="2"/>
    </row>
    <row r="2876" spans="1:8" x14ac:dyDescent="0.2">
      <c r="A2876" s="1"/>
      <c r="B2876" s="2"/>
      <c r="C2876" s="2"/>
      <c r="D2876" s="2"/>
      <c r="E2876" s="2"/>
      <c r="F2876" s="2"/>
      <c r="G2876" s="2"/>
      <c r="H2876" s="2"/>
    </row>
    <row r="2877" spans="1:8" x14ac:dyDescent="0.2">
      <c r="A2877" s="1"/>
      <c r="B2877" s="2"/>
      <c r="C2877" s="2"/>
      <c r="D2877" s="2"/>
      <c r="E2877" s="2"/>
      <c r="F2877" s="2"/>
      <c r="G2877" s="2"/>
      <c r="H2877" s="2"/>
    </row>
    <row r="2878" spans="1:8" x14ac:dyDescent="0.2">
      <c r="A2878" s="1"/>
      <c r="B2878" s="2"/>
      <c r="C2878" s="2"/>
      <c r="D2878" s="2"/>
      <c r="E2878" s="2"/>
      <c r="F2878" s="2"/>
      <c r="G2878" s="2"/>
      <c r="H2878" s="2"/>
    </row>
    <row r="2879" spans="1:8" x14ac:dyDescent="0.2">
      <c r="A2879" s="1"/>
      <c r="B2879" s="2"/>
      <c r="C2879" s="2"/>
      <c r="D2879" s="2"/>
      <c r="E2879" s="2"/>
      <c r="F2879" s="2"/>
      <c r="G2879" s="2"/>
      <c r="H2879" s="2"/>
    </row>
    <row r="2880" spans="1:8" x14ac:dyDescent="0.2">
      <c r="A2880" s="1"/>
      <c r="B2880" s="2"/>
      <c r="C2880" s="2"/>
      <c r="D2880" s="2"/>
      <c r="E2880" s="2"/>
      <c r="F2880" s="2"/>
      <c r="G2880" s="2"/>
      <c r="H2880" s="2"/>
    </row>
    <row r="2881" spans="1:8" x14ac:dyDescent="0.2">
      <c r="A2881" s="1"/>
      <c r="B2881" s="2"/>
      <c r="C2881" s="2"/>
      <c r="D2881" s="2"/>
      <c r="E2881" s="2"/>
      <c r="F2881" s="2"/>
      <c r="G2881" s="2"/>
      <c r="H2881" s="2"/>
    </row>
    <row r="2882" spans="1:8" x14ac:dyDescent="0.2">
      <c r="A2882" s="1"/>
      <c r="B2882" s="2"/>
      <c r="C2882" s="2"/>
      <c r="D2882" s="2"/>
      <c r="E2882" s="2"/>
      <c r="F2882" s="2"/>
      <c r="G2882" s="2"/>
      <c r="H2882" s="2"/>
    </row>
    <row r="2883" spans="1:8" x14ac:dyDescent="0.2">
      <c r="A2883" s="1"/>
      <c r="B2883" s="2"/>
      <c r="C2883" s="2"/>
      <c r="D2883" s="2"/>
      <c r="E2883" s="2"/>
      <c r="F2883" s="2"/>
      <c r="G2883" s="2"/>
      <c r="H2883" s="2"/>
    </row>
    <row r="2884" spans="1:8" x14ac:dyDescent="0.2">
      <c r="A2884" s="1"/>
      <c r="B2884" s="2"/>
      <c r="C2884" s="2"/>
      <c r="D2884" s="2"/>
      <c r="E2884" s="2"/>
      <c r="F2884" s="2"/>
      <c r="G2884" s="2"/>
      <c r="H2884" s="2"/>
    </row>
    <row r="2885" spans="1:8" x14ac:dyDescent="0.2">
      <c r="A2885" s="1"/>
      <c r="B2885" s="2"/>
      <c r="C2885" s="2"/>
      <c r="D2885" s="2"/>
      <c r="E2885" s="2"/>
      <c r="F2885" s="2"/>
      <c r="G2885" s="2"/>
      <c r="H2885" s="2"/>
    </row>
    <row r="2886" spans="1:8" x14ac:dyDescent="0.2">
      <c r="A2886" s="1"/>
      <c r="B2886" s="2"/>
      <c r="C2886" s="2"/>
      <c r="D2886" s="2"/>
      <c r="E2886" s="2"/>
      <c r="F2886" s="2"/>
      <c r="G2886" s="2"/>
      <c r="H2886" s="2"/>
    </row>
    <row r="2887" spans="1:8" x14ac:dyDescent="0.2">
      <c r="A2887" s="1"/>
      <c r="B2887" s="2"/>
      <c r="C2887" s="2"/>
      <c r="D2887" s="2"/>
      <c r="E2887" s="2"/>
      <c r="F2887" s="2"/>
      <c r="G2887" s="2"/>
      <c r="H2887" s="2"/>
    </row>
    <row r="2888" spans="1:8" x14ac:dyDescent="0.2">
      <c r="A2888" s="1"/>
      <c r="B2888" s="2"/>
      <c r="C2888" s="2"/>
      <c r="D2888" s="2"/>
      <c r="E2888" s="2"/>
      <c r="F2888" s="2"/>
      <c r="G2888" s="2"/>
      <c r="H2888" s="2"/>
    </row>
    <row r="2889" spans="1:8" x14ac:dyDescent="0.2">
      <c r="A2889" s="1"/>
      <c r="B2889" s="2"/>
      <c r="C2889" s="2"/>
      <c r="D2889" s="2"/>
      <c r="E2889" s="2"/>
      <c r="F2889" s="2"/>
      <c r="G2889" s="2"/>
      <c r="H2889" s="2"/>
    </row>
    <row r="2890" spans="1:8" x14ac:dyDescent="0.2">
      <c r="A2890" s="1"/>
      <c r="B2890" s="2"/>
      <c r="C2890" s="2"/>
      <c r="D2890" s="2"/>
      <c r="E2890" s="2"/>
      <c r="F2890" s="2"/>
      <c r="G2890" s="2"/>
      <c r="H2890" s="2"/>
    </row>
    <row r="2891" spans="1:8" x14ac:dyDescent="0.2">
      <c r="A2891" s="1"/>
      <c r="B2891" s="2"/>
      <c r="C2891" s="2"/>
      <c r="D2891" s="2"/>
      <c r="E2891" s="2"/>
      <c r="F2891" s="2"/>
      <c r="G2891" s="2"/>
      <c r="H2891" s="2"/>
    </row>
    <row r="2892" spans="1:8" x14ac:dyDescent="0.2">
      <c r="A2892" s="1"/>
      <c r="B2892" s="2"/>
      <c r="C2892" s="2"/>
      <c r="D2892" s="2"/>
      <c r="E2892" s="2"/>
      <c r="F2892" s="2"/>
      <c r="G2892" s="2"/>
      <c r="H2892" s="2"/>
    </row>
    <row r="2893" spans="1:8" x14ac:dyDescent="0.2">
      <c r="A2893" s="1"/>
      <c r="B2893" s="2"/>
      <c r="C2893" s="2"/>
      <c r="D2893" s="2"/>
      <c r="E2893" s="2"/>
      <c r="F2893" s="2"/>
      <c r="G2893" s="2"/>
      <c r="H2893" s="2"/>
    </row>
    <row r="2894" spans="1:8" x14ac:dyDescent="0.2">
      <c r="A2894" s="1"/>
      <c r="B2894" s="2"/>
      <c r="C2894" s="2"/>
      <c r="D2894" s="2"/>
      <c r="E2894" s="2"/>
      <c r="F2894" s="2"/>
      <c r="G2894" s="2"/>
      <c r="H2894" s="2"/>
    </row>
    <row r="2895" spans="1:8" x14ac:dyDescent="0.2">
      <c r="A2895" s="1"/>
      <c r="B2895" s="2"/>
      <c r="C2895" s="2"/>
      <c r="D2895" s="2"/>
      <c r="E2895" s="2"/>
      <c r="F2895" s="2"/>
      <c r="G2895" s="2"/>
      <c r="H2895" s="2"/>
    </row>
    <row r="2896" spans="1:8" x14ac:dyDescent="0.2">
      <c r="A2896" s="1"/>
      <c r="B2896" s="2"/>
      <c r="C2896" s="2"/>
      <c r="D2896" s="2"/>
      <c r="E2896" s="2"/>
      <c r="F2896" s="2"/>
      <c r="G2896" s="2"/>
      <c r="H2896" s="2"/>
    </row>
    <row r="2897" spans="1:8" x14ac:dyDescent="0.2">
      <c r="A2897" s="1"/>
      <c r="B2897" s="2"/>
      <c r="C2897" s="2"/>
      <c r="D2897" s="2"/>
      <c r="E2897" s="2"/>
      <c r="F2897" s="2"/>
      <c r="G2897" s="2"/>
      <c r="H2897" s="2"/>
    </row>
    <row r="2898" spans="1:8" x14ac:dyDescent="0.2">
      <c r="A2898" s="1"/>
      <c r="B2898" s="2"/>
      <c r="C2898" s="2"/>
      <c r="D2898" s="2"/>
      <c r="E2898" s="2"/>
      <c r="F2898" s="2"/>
      <c r="G2898" s="2"/>
      <c r="H2898" s="2"/>
    </row>
    <row r="2899" spans="1:8" x14ac:dyDescent="0.2">
      <c r="A2899" s="1"/>
      <c r="B2899" s="2"/>
      <c r="C2899" s="2"/>
      <c r="D2899" s="2"/>
      <c r="E2899" s="2"/>
      <c r="F2899" s="2"/>
      <c r="G2899" s="2"/>
      <c r="H2899" s="2"/>
    </row>
    <row r="2900" spans="1:8" x14ac:dyDescent="0.2">
      <c r="A2900" s="1"/>
      <c r="B2900" s="2"/>
      <c r="C2900" s="2"/>
      <c r="D2900" s="2"/>
      <c r="E2900" s="2"/>
      <c r="F2900" s="2"/>
      <c r="G2900" s="2"/>
      <c r="H2900" s="2"/>
    </row>
    <row r="2901" spans="1:8" x14ac:dyDescent="0.2">
      <c r="A2901" s="1"/>
      <c r="B2901" s="2"/>
      <c r="C2901" s="2"/>
      <c r="D2901" s="2"/>
      <c r="E2901" s="2"/>
      <c r="F2901" s="2"/>
      <c r="G2901" s="2"/>
      <c r="H2901" s="2"/>
    </row>
    <row r="2902" spans="1:8" x14ac:dyDescent="0.2">
      <c r="A2902" s="1"/>
      <c r="B2902" s="2"/>
      <c r="C2902" s="2"/>
      <c r="D2902" s="2"/>
      <c r="E2902" s="2"/>
      <c r="F2902" s="2"/>
      <c r="G2902" s="2"/>
      <c r="H2902" s="2"/>
    </row>
    <row r="2903" spans="1:8" x14ac:dyDescent="0.2">
      <c r="A2903" s="1"/>
      <c r="B2903" s="2"/>
      <c r="C2903" s="2"/>
      <c r="D2903" s="2"/>
      <c r="E2903" s="2"/>
      <c r="F2903" s="2"/>
      <c r="G2903" s="2"/>
      <c r="H2903" s="2"/>
    </row>
    <row r="2904" spans="1:8" x14ac:dyDescent="0.2">
      <c r="A2904" s="1"/>
      <c r="B2904" s="2"/>
      <c r="C2904" s="2"/>
      <c r="D2904" s="2"/>
      <c r="E2904" s="2"/>
      <c r="F2904" s="2"/>
      <c r="G2904" s="2"/>
      <c r="H2904" s="2"/>
    </row>
    <row r="2905" spans="1:8" x14ac:dyDescent="0.2">
      <c r="A2905" s="1"/>
      <c r="B2905" s="2"/>
      <c r="C2905" s="2"/>
      <c r="D2905" s="2"/>
      <c r="E2905" s="2"/>
      <c r="F2905" s="2"/>
      <c r="G2905" s="2"/>
      <c r="H2905" s="2"/>
    </row>
    <row r="2906" spans="1:8" x14ac:dyDescent="0.2">
      <c r="A2906" s="1"/>
      <c r="B2906" s="2"/>
      <c r="C2906" s="2"/>
      <c r="D2906" s="2"/>
      <c r="E2906" s="2"/>
      <c r="F2906" s="2"/>
      <c r="G2906" s="2"/>
      <c r="H2906" s="2"/>
    </row>
    <row r="2907" spans="1:8" x14ac:dyDescent="0.2">
      <c r="A2907" s="1"/>
      <c r="B2907" s="2"/>
      <c r="C2907" s="2"/>
      <c r="D2907" s="2"/>
      <c r="E2907" s="2"/>
      <c r="F2907" s="2"/>
      <c r="G2907" s="2"/>
      <c r="H2907" s="2"/>
    </row>
    <row r="2908" spans="1:8" x14ac:dyDescent="0.2">
      <c r="A2908" s="1"/>
      <c r="B2908" s="2"/>
      <c r="C2908" s="2"/>
      <c r="D2908" s="2"/>
      <c r="E2908" s="2"/>
      <c r="F2908" s="2"/>
      <c r="G2908" s="2"/>
      <c r="H2908" s="2"/>
    </row>
    <row r="2909" spans="1:8" x14ac:dyDescent="0.2">
      <c r="A2909" s="1"/>
      <c r="B2909" s="2"/>
      <c r="C2909" s="2"/>
      <c r="D2909" s="2"/>
      <c r="E2909" s="2"/>
      <c r="F2909" s="2"/>
      <c r="G2909" s="2"/>
      <c r="H2909" s="2"/>
    </row>
    <row r="2910" spans="1:8" x14ac:dyDescent="0.2">
      <c r="A2910" s="1"/>
      <c r="B2910" s="2"/>
      <c r="C2910" s="2"/>
      <c r="D2910" s="2"/>
      <c r="E2910" s="2"/>
      <c r="F2910" s="2"/>
      <c r="G2910" s="2"/>
      <c r="H2910" s="2"/>
    </row>
    <row r="2911" spans="1:8" x14ac:dyDescent="0.2">
      <c r="A2911" s="1"/>
      <c r="B2911" s="2"/>
      <c r="C2911" s="2"/>
      <c r="D2911" s="2"/>
      <c r="E2911" s="2"/>
      <c r="F2911" s="2"/>
      <c r="G2911" s="2"/>
      <c r="H2911" s="2"/>
    </row>
    <row r="2912" spans="1:8" x14ac:dyDescent="0.2">
      <c r="A2912" s="1"/>
      <c r="B2912" s="2"/>
      <c r="C2912" s="2"/>
      <c r="D2912" s="2"/>
      <c r="E2912" s="2"/>
      <c r="F2912" s="2"/>
      <c r="G2912" s="2"/>
      <c r="H2912" s="2"/>
    </row>
    <row r="2913" spans="1:8" x14ac:dyDescent="0.2">
      <c r="A2913" s="1"/>
      <c r="B2913" s="2"/>
      <c r="C2913" s="2"/>
      <c r="D2913" s="2"/>
      <c r="E2913" s="2"/>
      <c r="F2913" s="2"/>
      <c r="G2913" s="2"/>
      <c r="H2913" s="2"/>
    </row>
    <row r="2914" spans="1:8" x14ac:dyDescent="0.2">
      <c r="A2914" s="1"/>
      <c r="B2914" s="2"/>
      <c r="C2914" s="2"/>
      <c r="D2914" s="2"/>
      <c r="E2914" s="2"/>
      <c r="F2914" s="2"/>
      <c r="G2914" s="2"/>
      <c r="H2914" s="2"/>
    </row>
    <row r="2915" spans="1:8" x14ac:dyDescent="0.2">
      <c r="A2915" s="1"/>
      <c r="B2915" s="2"/>
      <c r="C2915" s="2"/>
      <c r="D2915" s="2"/>
      <c r="E2915" s="2"/>
      <c r="F2915" s="2"/>
      <c r="G2915" s="2"/>
      <c r="H2915" s="2"/>
    </row>
    <row r="2916" spans="1:8" x14ac:dyDescent="0.2">
      <c r="A2916" s="1"/>
      <c r="B2916" s="2"/>
      <c r="C2916" s="2"/>
      <c r="D2916" s="2"/>
      <c r="E2916" s="2"/>
      <c r="F2916" s="2"/>
      <c r="G2916" s="2"/>
      <c r="H2916" s="2"/>
    </row>
    <row r="2917" spans="1:8" x14ac:dyDescent="0.2">
      <c r="A2917" s="1"/>
      <c r="B2917" s="2"/>
      <c r="C2917" s="2"/>
      <c r="D2917" s="2"/>
      <c r="E2917" s="2"/>
      <c r="F2917" s="2"/>
      <c r="G2917" s="2"/>
      <c r="H2917" s="2"/>
    </row>
    <row r="2918" spans="1:8" x14ac:dyDescent="0.2">
      <c r="A2918" s="1"/>
      <c r="B2918" s="2"/>
      <c r="C2918" s="2"/>
      <c r="D2918" s="2"/>
      <c r="E2918" s="2"/>
      <c r="F2918" s="2"/>
      <c r="G2918" s="2"/>
      <c r="H2918" s="2"/>
    </row>
    <row r="2919" spans="1:8" x14ac:dyDescent="0.2">
      <c r="A2919" s="1"/>
      <c r="B2919" s="2"/>
      <c r="C2919" s="2"/>
      <c r="D2919" s="2"/>
      <c r="E2919" s="2"/>
      <c r="F2919" s="2"/>
      <c r="G2919" s="2"/>
      <c r="H2919" s="2"/>
    </row>
    <row r="2920" spans="1:8" x14ac:dyDescent="0.2">
      <c r="A2920" s="1"/>
      <c r="B2920" s="2"/>
      <c r="C2920" s="2"/>
      <c r="D2920" s="2"/>
      <c r="E2920" s="2"/>
      <c r="F2920" s="2"/>
      <c r="G2920" s="2"/>
      <c r="H2920" s="2"/>
    </row>
    <row r="2921" spans="1:8" x14ac:dyDescent="0.2">
      <c r="A2921" s="1"/>
      <c r="B2921" s="2"/>
      <c r="C2921" s="2"/>
      <c r="D2921" s="2"/>
      <c r="E2921" s="2"/>
      <c r="F2921" s="2"/>
      <c r="G2921" s="2"/>
      <c r="H2921" s="2"/>
    </row>
    <row r="2922" spans="1:8" x14ac:dyDescent="0.2">
      <c r="A2922" s="1"/>
      <c r="B2922" s="2"/>
      <c r="C2922" s="2"/>
      <c r="D2922" s="2"/>
      <c r="E2922" s="2"/>
      <c r="F2922" s="2"/>
      <c r="G2922" s="2"/>
      <c r="H2922" s="2"/>
    </row>
    <row r="2923" spans="1:8" x14ac:dyDescent="0.2">
      <c r="A2923" s="1"/>
      <c r="B2923" s="2"/>
      <c r="C2923" s="2"/>
      <c r="D2923" s="2"/>
      <c r="E2923" s="2"/>
      <c r="F2923" s="2"/>
      <c r="G2923" s="2"/>
      <c r="H2923" s="2"/>
    </row>
    <row r="2924" spans="1:8" x14ac:dyDescent="0.2">
      <c r="A2924" s="1"/>
      <c r="B2924" s="2"/>
      <c r="C2924" s="2"/>
      <c r="D2924" s="2"/>
      <c r="E2924" s="2"/>
      <c r="F2924" s="2"/>
      <c r="G2924" s="2"/>
      <c r="H2924" s="2"/>
    </row>
    <row r="2925" spans="1:8" x14ac:dyDescent="0.2">
      <c r="A2925" s="1"/>
      <c r="B2925" s="2"/>
      <c r="C2925" s="2"/>
      <c r="D2925" s="2"/>
      <c r="E2925" s="2"/>
      <c r="F2925" s="2"/>
      <c r="G2925" s="2"/>
      <c r="H2925" s="2"/>
    </row>
    <row r="2926" spans="1:8" x14ac:dyDescent="0.2">
      <c r="A2926" s="1"/>
      <c r="B2926" s="2"/>
      <c r="C2926" s="2"/>
      <c r="D2926" s="2"/>
      <c r="E2926" s="2"/>
      <c r="F2926" s="2"/>
      <c r="G2926" s="2"/>
      <c r="H2926" s="2"/>
    </row>
    <row r="2927" spans="1:8" x14ac:dyDescent="0.2">
      <c r="A2927" s="1"/>
      <c r="B2927" s="2"/>
      <c r="C2927" s="2"/>
      <c r="D2927" s="2"/>
      <c r="E2927" s="2"/>
      <c r="F2927" s="2"/>
      <c r="G2927" s="2"/>
      <c r="H2927" s="2"/>
    </row>
    <row r="2928" spans="1:8" x14ac:dyDescent="0.2">
      <c r="A2928" s="1"/>
      <c r="B2928" s="2"/>
      <c r="C2928" s="2"/>
      <c r="D2928" s="2"/>
      <c r="E2928" s="2"/>
      <c r="F2928" s="2"/>
      <c r="G2928" s="2"/>
      <c r="H2928" s="2"/>
    </row>
    <row r="2929" spans="1:8" x14ac:dyDescent="0.2">
      <c r="A2929" s="1"/>
      <c r="B2929" s="2"/>
      <c r="C2929" s="2"/>
      <c r="D2929" s="2"/>
      <c r="E2929" s="2"/>
      <c r="F2929" s="2"/>
      <c r="G2929" s="2"/>
      <c r="H2929" s="2"/>
    </row>
    <row r="2930" spans="1:8" x14ac:dyDescent="0.2">
      <c r="A2930" s="1"/>
      <c r="B2930" s="2"/>
      <c r="C2930" s="2"/>
      <c r="D2930" s="2"/>
      <c r="E2930" s="2"/>
      <c r="F2930" s="2"/>
      <c r="G2930" s="2"/>
      <c r="H2930" s="2"/>
    </row>
    <row r="2931" spans="1:8" x14ac:dyDescent="0.2">
      <c r="A2931" s="1"/>
      <c r="B2931" s="2"/>
      <c r="C2931" s="2"/>
      <c r="D2931" s="2"/>
      <c r="E2931" s="2"/>
      <c r="F2931" s="2"/>
      <c r="G2931" s="2"/>
      <c r="H2931" s="2"/>
    </row>
    <row r="2932" spans="1:8" x14ac:dyDescent="0.2">
      <c r="A2932" s="1"/>
      <c r="B2932" s="2"/>
      <c r="C2932" s="2"/>
      <c r="D2932" s="2"/>
      <c r="E2932" s="2"/>
      <c r="F2932" s="2"/>
      <c r="G2932" s="2"/>
      <c r="H2932" s="2"/>
    </row>
    <row r="2933" spans="1:8" x14ac:dyDescent="0.2">
      <c r="A2933" s="1"/>
      <c r="B2933" s="2"/>
      <c r="C2933" s="2"/>
      <c r="D2933" s="2"/>
      <c r="E2933" s="2"/>
      <c r="F2933" s="2"/>
      <c r="G2933" s="2"/>
      <c r="H2933" s="2"/>
    </row>
    <row r="2934" spans="1:8" x14ac:dyDescent="0.2">
      <c r="A2934" s="1"/>
      <c r="B2934" s="2"/>
      <c r="C2934" s="2"/>
      <c r="D2934" s="2"/>
      <c r="E2934" s="2"/>
      <c r="F2934" s="2"/>
      <c r="G2934" s="2"/>
      <c r="H2934" s="2"/>
    </row>
    <row r="2935" spans="1:8" x14ac:dyDescent="0.2">
      <c r="A2935" s="1"/>
      <c r="B2935" s="2"/>
      <c r="C2935" s="2"/>
      <c r="D2935" s="2"/>
      <c r="E2935" s="2"/>
      <c r="F2935" s="2"/>
      <c r="G2935" s="2"/>
      <c r="H2935" s="2"/>
    </row>
    <row r="2936" spans="1:8" x14ac:dyDescent="0.2">
      <c r="A2936" s="1"/>
      <c r="B2936" s="2"/>
      <c r="C2936" s="2"/>
      <c r="D2936" s="2"/>
      <c r="E2936" s="2"/>
      <c r="F2936" s="2"/>
      <c r="G2936" s="2"/>
      <c r="H2936" s="2"/>
    </row>
    <row r="2937" spans="1:8" x14ac:dyDescent="0.2">
      <c r="A2937" s="1"/>
      <c r="B2937" s="2"/>
      <c r="C2937" s="2"/>
      <c r="D2937" s="2"/>
      <c r="E2937" s="2"/>
      <c r="F2937" s="2"/>
      <c r="G2937" s="2"/>
      <c r="H2937" s="2"/>
    </row>
    <row r="2938" spans="1:8" x14ac:dyDescent="0.2">
      <c r="A2938" s="1"/>
      <c r="B2938" s="2"/>
      <c r="C2938" s="2"/>
      <c r="D2938" s="2"/>
      <c r="E2938" s="2"/>
      <c r="F2938" s="2"/>
      <c r="G2938" s="2"/>
      <c r="H2938" s="2"/>
    </row>
    <row r="2939" spans="1:8" x14ac:dyDescent="0.2">
      <c r="A2939" s="1"/>
      <c r="B2939" s="2"/>
      <c r="C2939" s="2"/>
      <c r="D2939" s="2"/>
      <c r="E2939" s="2"/>
      <c r="F2939" s="2"/>
      <c r="G2939" s="2"/>
      <c r="H2939" s="2"/>
    </row>
    <row r="2940" spans="1:8" x14ac:dyDescent="0.2">
      <c r="A2940" s="1"/>
      <c r="B2940" s="2"/>
      <c r="C2940" s="2"/>
      <c r="D2940" s="2"/>
      <c r="E2940" s="2"/>
      <c r="F2940" s="2"/>
      <c r="G2940" s="2"/>
      <c r="H2940" s="2"/>
    </row>
    <row r="2941" spans="1:8" x14ac:dyDescent="0.2">
      <c r="A2941" s="1"/>
      <c r="B2941" s="2"/>
      <c r="C2941" s="2"/>
      <c r="D2941" s="2"/>
      <c r="E2941" s="2"/>
      <c r="F2941" s="2"/>
      <c r="G2941" s="2"/>
      <c r="H2941" s="2"/>
    </row>
    <row r="2942" spans="1:8" x14ac:dyDescent="0.2">
      <c r="A2942" s="1"/>
      <c r="B2942" s="2"/>
      <c r="C2942" s="2"/>
      <c r="D2942" s="2"/>
      <c r="E2942" s="2"/>
      <c r="F2942" s="2"/>
      <c r="G2942" s="2"/>
      <c r="H2942" s="2"/>
    </row>
    <row r="2943" spans="1:8" x14ac:dyDescent="0.2">
      <c r="A2943" s="1"/>
      <c r="B2943" s="2"/>
      <c r="C2943" s="2"/>
      <c r="D2943" s="2"/>
      <c r="E2943" s="2"/>
      <c r="F2943" s="2"/>
      <c r="G2943" s="2"/>
      <c r="H2943" s="2"/>
    </row>
    <row r="2944" spans="1:8" x14ac:dyDescent="0.2">
      <c r="A2944" s="1"/>
      <c r="B2944" s="2"/>
      <c r="C2944" s="2"/>
      <c r="D2944" s="2"/>
      <c r="E2944" s="2"/>
      <c r="F2944" s="2"/>
      <c r="G2944" s="2"/>
      <c r="H2944" s="2"/>
    </row>
    <row r="2945" spans="1:8" x14ac:dyDescent="0.2">
      <c r="A2945" s="1"/>
      <c r="B2945" s="2"/>
      <c r="C2945" s="2"/>
      <c r="D2945" s="2"/>
      <c r="E2945" s="2"/>
      <c r="F2945" s="2"/>
      <c r="G2945" s="2"/>
      <c r="H2945" s="2"/>
    </row>
    <row r="2946" spans="1:8" x14ac:dyDescent="0.2">
      <c r="A2946" s="1"/>
      <c r="B2946" s="2"/>
      <c r="C2946" s="2"/>
      <c r="D2946" s="2"/>
      <c r="E2946" s="2"/>
      <c r="F2946" s="2"/>
      <c r="G2946" s="2"/>
      <c r="H2946" s="2"/>
    </row>
    <row r="2947" spans="1:8" x14ac:dyDescent="0.2">
      <c r="A2947" s="1"/>
      <c r="B2947" s="2"/>
      <c r="C2947" s="2"/>
      <c r="D2947" s="2"/>
      <c r="E2947" s="2"/>
      <c r="F2947" s="2"/>
      <c r="G2947" s="2"/>
      <c r="H2947" s="2"/>
    </row>
    <row r="2948" spans="1:8" x14ac:dyDescent="0.2">
      <c r="A2948" s="1"/>
      <c r="B2948" s="2"/>
      <c r="C2948" s="2"/>
      <c r="D2948" s="2"/>
      <c r="E2948" s="2"/>
      <c r="F2948" s="2"/>
      <c r="G2948" s="2"/>
      <c r="H2948" s="2"/>
    </row>
    <row r="2949" spans="1:8" x14ac:dyDescent="0.2">
      <c r="A2949" s="1"/>
      <c r="B2949" s="2"/>
      <c r="C2949" s="2"/>
      <c r="D2949" s="2"/>
      <c r="E2949" s="2"/>
      <c r="F2949" s="2"/>
      <c r="G2949" s="2"/>
      <c r="H2949" s="2"/>
    </row>
    <row r="2950" spans="1:8" x14ac:dyDescent="0.2">
      <c r="A2950" s="1"/>
      <c r="B2950" s="2"/>
      <c r="C2950" s="2"/>
      <c r="D2950" s="2"/>
      <c r="E2950" s="2"/>
      <c r="F2950" s="2"/>
      <c r="G2950" s="2"/>
      <c r="H2950" s="2"/>
    </row>
    <row r="2951" spans="1:8" x14ac:dyDescent="0.2">
      <c r="A2951" s="1"/>
      <c r="B2951" s="2"/>
      <c r="C2951" s="2"/>
      <c r="D2951" s="2"/>
      <c r="E2951" s="2"/>
      <c r="F2951" s="2"/>
      <c r="G2951" s="2"/>
      <c r="H2951" s="2"/>
    </row>
    <row r="2952" spans="1:8" x14ac:dyDescent="0.2">
      <c r="A2952" s="1"/>
      <c r="B2952" s="2"/>
      <c r="C2952" s="2"/>
      <c r="D2952" s="2"/>
      <c r="E2952" s="2"/>
      <c r="F2952" s="2"/>
      <c r="G2952" s="2"/>
      <c r="H2952" s="2"/>
    </row>
    <row r="2953" spans="1:8" x14ac:dyDescent="0.2">
      <c r="A2953" s="1"/>
      <c r="B2953" s="2"/>
      <c r="C2953" s="2"/>
      <c r="D2953" s="2"/>
      <c r="E2953" s="2"/>
      <c r="F2953" s="2"/>
      <c r="G2953" s="2"/>
      <c r="H2953" s="2"/>
    </row>
    <row r="2954" spans="1:8" x14ac:dyDescent="0.2">
      <c r="A2954" s="1"/>
      <c r="B2954" s="2"/>
      <c r="C2954" s="2"/>
      <c r="D2954" s="2"/>
      <c r="E2954" s="2"/>
      <c r="F2954" s="2"/>
      <c r="G2954" s="2"/>
      <c r="H2954" s="2"/>
    </row>
    <row r="2955" spans="1:8" x14ac:dyDescent="0.2">
      <c r="A2955" s="1"/>
      <c r="B2955" s="2"/>
      <c r="C2955" s="2"/>
      <c r="D2955" s="2"/>
      <c r="E2955" s="2"/>
      <c r="F2955" s="2"/>
      <c r="G2955" s="2"/>
      <c r="H2955" s="2"/>
    </row>
    <row r="2956" spans="1:8" x14ac:dyDescent="0.2">
      <c r="A2956" s="1"/>
      <c r="B2956" s="2"/>
      <c r="C2956" s="2"/>
      <c r="D2956" s="2"/>
      <c r="E2956" s="2"/>
      <c r="F2956" s="2"/>
      <c r="G2956" s="2"/>
      <c r="H2956" s="2"/>
    </row>
    <row r="2957" spans="1:8" x14ac:dyDescent="0.2">
      <c r="A2957" s="1"/>
      <c r="B2957" s="2"/>
      <c r="C2957" s="2"/>
      <c r="D2957" s="2"/>
      <c r="E2957" s="2"/>
      <c r="F2957" s="2"/>
      <c r="G2957" s="2"/>
      <c r="H2957" s="2"/>
    </row>
    <row r="2958" spans="1:8" x14ac:dyDescent="0.2">
      <c r="A2958" s="1"/>
      <c r="B2958" s="2"/>
      <c r="C2958" s="2"/>
      <c r="D2958" s="2"/>
      <c r="E2958" s="2"/>
      <c r="F2958" s="2"/>
      <c r="G2958" s="2"/>
      <c r="H2958" s="2"/>
    </row>
    <row r="2959" spans="1:8" x14ac:dyDescent="0.2">
      <c r="A2959" s="1"/>
      <c r="B2959" s="2"/>
      <c r="C2959" s="2"/>
      <c r="D2959" s="2"/>
      <c r="E2959" s="2"/>
      <c r="F2959" s="2"/>
      <c r="G2959" s="2"/>
      <c r="H2959" s="2"/>
    </row>
    <row r="2960" spans="1:8" x14ac:dyDescent="0.2">
      <c r="A2960" s="1"/>
      <c r="B2960" s="2"/>
      <c r="C2960" s="2"/>
      <c r="D2960" s="2"/>
      <c r="E2960" s="2"/>
      <c r="F2960" s="2"/>
      <c r="G2960" s="2"/>
      <c r="H2960" s="2"/>
    </row>
    <row r="2961" spans="1:8" x14ac:dyDescent="0.2">
      <c r="A2961" s="1"/>
      <c r="B2961" s="2"/>
      <c r="C2961" s="2"/>
      <c r="D2961" s="2"/>
      <c r="E2961" s="2"/>
      <c r="F2961" s="2"/>
      <c r="G2961" s="2"/>
      <c r="H2961" s="2"/>
    </row>
    <row r="2962" spans="1:8" x14ac:dyDescent="0.2">
      <c r="A2962" s="1"/>
      <c r="B2962" s="2"/>
      <c r="C2962" s="2"/>
      <c r="D2962" s="2"/>
      <c r="E2962" s="2"/>
      <c r="F2962" s="2"/>
      <c r="G2962" s="2"/>
      <c r="H2962" s="2"/>
    </row>
    <row r="2963" spans="1:8" x14ac:dyDescent="0.2">
      <c r="A2963" s="1"/>
      <c r="B2963" s="2"/>
      <c r="C2963" s="2"/>
      <c r="D2963" s="2"/>
      <c r="E2963" s="2"/>
      <c r="F2963" s="2"/>
      <c r="G2963" s="2"/>
      <c r="H2963" s="2"/>
    </row>
    <row r="2964" spans="1:8" x14ac:dyDescent="0.2">
      <c r="A2964" s="1"/>
      <c r="B2964" s="2"/>
      <c r="C2964" s="2"/>
      <c r="D2964" s="2"/>
      <c r="E2964" s="2"/>
      <c r="F2964" s="2"/>
      <c r="G2964" s="2"/>
      <c r="H2964" s="2"/>
    </row>
    <row r="2965" spans="1:8" x14ac:dyDescent="0.2">
      <c r="A2965" s="1"/>
      <c r="B2965" s="2"/>
      <c r="C2965" s="2"/>
      <c r="D2965" s="2"/>
      <c r="E2965" s="2"/>
      <c r="F2965" s="2"/>
      <c r="G2965" s="2"/>
      <c r="H2965" s="2"/>
    </row>
    <row r="2966" spans="1:8" x14ac:dyDescent="0.2">
      <c r="A2966" s="1"/>
      <c r="B2966" s="2"/>
      <c r="C2966" s="2"/>
      <c r="D2966" s="2"/>
      <c r="E2966" s="2"/>
      <c r="F2966" s="2"/>
      <c r="G2966" s="2"/>
      <c r="H2966" s="2"/>
    </row>
    <row r="2967" spans="1:8" x14ac:dyDescent="0.2">
      <c r="A2967" s="1"/>
      <c r="B2967" s="2"/>
      <c r="C2967" s="2"/>
      <c r="D2967" s="2"/>
      <c r="E2967" s="2"/>
      <c r="F2967" s="2"/>
      <c r="G2967" s="2"/>
      <c r="H2967" s="2"/>
    </row>
    <row r="2968" spans="1:8" x14ac:dyDescent="0.2">
      <c r="A2968" s="1"/>
      <c r="B2968" s="2"/>
      <c r="C2968" s="2"/>
      <c r="D2968" s="2"/>
      <c r="E2968" s="2"/>
      <c r="F2968" s="2"/>
      <c r="G2968" s="2"/>
      <c r="H2968" s="2"/>
    </row>
    <row r="2969" spans="1:8" x14ac:dyDescent="0.2">
      <c r="A2969" s="1"/>
      <c r="B2969" s="2"/>
      <c r="C2969" s="2"/>
      <c r="D2969" s="2"/>
      <c r="E2969" s="2"/>
      <c r="F2969" s="2"/>
      <c r="G2969" s="2"/>
      <c r="H2969" s="2"/>
    </row>
    <row r="2970" spans="1:8" x14ac:dyDescent="0.2">
      <c r="A2970" s="1"/>
      <c r="B2970" s="2"/>
      <c r="C2970" s="2"/>
      <c r="D2970" s="2"/>
      <c r="E2970" s="2"/>
      <c r="F2970" s="2"/>
      <c r="G2970" s="2"/>
      <c r="H2970" s="2"/>
    </row>
    <row r="2971" spans="1:8" x14ac:dyDescent="0.2">
      <c r="A2971" s="1"/>
      <c r="B2971" s="2"/>
      <c r="C2971" s="2"/>
      <c r="D2971" s="2"/>
      <c r="E2971" s="2"/>
      <c r="F2971" s="2"/>
      <c r="G2971" s="2"/>
      <c r="H2971" s="2"/>
    </row>
    <row r="2972" spans="1:8" x14ac:dyDescent="0.2">
      <c r="A2972" s="1"/>
      <c r="B2972" s="2"/>
      <c r="C2972" s="2"/>
      <c r="D2972" s="2"/>
      <c r="E2972" s="2"/>
      <c r="F2972" s="2"/>
      <c r="G2972" s="2"/>
      <c r="H2972" s="2"/>
    </row>
    <row r="2973" spans="1:8" x14ac:dyDescent="0.2">
      <c r="A2973" s="1"/>
      <c r="B2973" s="2"/>
      <c r="C2973" s="2"/>
      <c r="D2973" s="2"/>
      <c r="E2973" s="2"/>
      <c r="F2973" s="2"/>
      <c r="G2973" s="2"/>
      <c r="H2973" s="2"/>
    </row>
    <row r="2974" spans="1:8" x14ac:dyDescent="0.2">
      <c r="A2974" s="1"/>
      <c r="B2974" s="2"/>
      <c r="C2974" s="2"/>
      <c r="D2974" s="2"/>
      <c r="E2974" s="2"/>
      <c r="F2974" s="2"/>
      <c r="G2974" s="2"/>
      <c r="H2974" s="2"/>
    </row>
    <row r="2975" spans="1:8" x14ac:dyDescent="0.2">
      <c r="A2975" s="1"/>
      <c r="B2975" s="2"/>
      <c r="C2975" s="2"/>
      <c r="D2975" s="2"/>
      <c r="E2975" s="2"/>
      <c r="F2975" s="2"/>
      <c r="G2975" s="2"/>
      <c r="H2975" s="2"/>
    </row>
    <row r="2976" spans="1:8" x14ac:dyDescent="0.2">
      <c r="A2976" s="1"/>
      <c r="B2976" s="2"/>
      <c r="C2976" s="2"/>
      <c r="D2976" s="2"/>
      <c r="E2976" s="2"/>
      <c r="F2976" s="2"/>
      <c r="G2976" s="2"/>
      <c r="H2976" s="2"/>
    </row>
    <row r="2977" spans="1:8" x14ac:dyDescent="0.2">
      <c r="A2977" s="1"/>
      <c r="B2977" s="2"/>
      <c r="C2977" s="2"/>
      <c r="D2977" s="2"/>
      <c r="E2977" s="2"/>
      <c r="F2977" s="2"/>
      <c r="G2977" s="2"/>
      <c r="H2977" s="2"/>
    </row>
    <row r="2978" spans="1:8" x14ac:dyDescent="0.2">
      <c r="A2978" s="1"/>
      <c r="B2978" s="2"/>
      <c r="C2978" s="2"/>
      <c r="D2978" s="2"/>
      <c r="E2978" s="2"/>
      <c r="F2978" s="2"/>
      <c r="G2978" s="2"/>
      <c r="H2978" s="2"/>
    </row>
    <row r="2979" spans="1:8" x14ac:dyDescent="0.2">
      <c r="A2979" s="1"/>
      <c r="B2979" s="2"/>
      <c r="C2979" s="2"/>
      <c r="D2979" s="2"/>
      <c r="E2979" s="2"/>
      <c r="F2979" s="2"/>
      <c r="G2979" s="2"/>
      <c r="H2979" s="2"/>
    </row>
    <row r="2980" spans="1:8" x14ac:dyDescent="0.2">
      <c r="A2980" s="1"/>
      <c r="B2980" s="2"/>
      <c r="C2980" s="2"/>
      <c r="D2980" s="2"/>
      <c r="E2980" s="2"/>
      <c r="F2980" s="2"/>
      <c r="G2980" s="2"/>
      <c r="H2980" s="2"/>
    </row>
    <row r="2981" spans="1:8" x14ac:dyDescent="0.2">
      <c r="A2981" s="1"/>
      <c r="B2981" s="2"/>
      <c r="C2981" s="2"/>
      <c r="D2981" s="2"/>
      <c r="E2981" s="2"/>
      <c r="F2981" s="2"/>
      <c r="G2981" s="2"/>
      <c r="H2981" s="2"/>
    </row>
    <row r="2982" spans="1:8" x14ac:dyDescent="0.2">
      <c r="A2982" s="1"/>
      <c r="B2982" s="2"/>
      <c r="C2982" s="2"/>
      <c r="D2982" s="2"/>
      <c r="E2982" s="2"/>
      <c r="F2982" s="2"/>
      <c r="G2982" s="2"/>
      <c r="H2982" s="2"/>
    </row>
    <row r="2983" spans="1:8" x14ac:dyDescent="0.2">
      <c r="A2983" s="1"/>
      <c r="B2983" s="2"/>
      <c r="C2983" s="2"/>
      <c r="D2983" s="2"/>
      <c r="E2983" s="2"/>
      <c r="F2983" s="2"/>
      <c r="G2983" s="2"/>
      <c r="H2983" s="2"/>
    </row>
    <row r="2984" spans="1:8" x14ac:dyDescent="0.2">
      <c r="A2984" s="1"/>
      <c r="B2984" s="2"/>
      <c r="C2984" s="2"/>
      <c r="D2984" s="2"/>
      <c r="E2984" s="2"/>
      <c r="F2984" s="2"/>
      <c r="G2984" s="2"/>
      <c r="H2984" s="2"/>
    </row>
    <row r="2985" spans="1:8" x14ac:dyDescent="0.2">
      <c r="A2985" s="1"/>
      <c r="B2985" s="2"/>
      <c r="C2985" s="2"/>
      <c r="D2985" s="2"/>
      <c r="E2985" s="2"/>
      <c r="F2985" s="2"/>
      <c r="G2985" s="2"/>
      <c r="H2985" s="2"/>
    </row>
    <row r="2986" spans="1:8" x14ac:dyDescent="0.2">
      <c r="A2986" s="1"/>
      <c r="B2986" s="2"/>
      <c r="C2986" s="2"/>
      <c r="D2986" s="2"/>
      <c r="E2986" s="2"/>
      <c r="F2986" s="2"/>
      <c r="G2986" s="2"/>
      <c r="H2986" s="2"/>
    </row>
    <row r="2987" spans="1:8" x14ac:dyDescent="0.2">
      <c r="A2987" s="1"/>
      <c r="B2987" s="2"/>
      <c r="C2987" s="2"/>
      <c r="D2987" s="2"/>
      <c r="E2987" s="2"/>
      <c r="F2987" s="2"/>
      <c r="G2987" s="2"/>
      <c r="H2987" s="2"/>
    </row>
    <row r="2988" spans="1:8" x14ac:dyDescent="0.2">
      <c r="A2988" s="1"/>
      <c r="B2988" s="2"/>
      <c r="C2988" s="2"/>
      <c r="D2988" s="2"/>
      <c r="E2988" s="2"/>
      <c r="F2988" s="2"/>
      <c r="G2988" s="2"/>
      <c r="H2988" s="2"/>
    </row>
    <row r="2989" spans="1:8" x14ac:dyDescent="0.2">
      <c r="A2989" s="1"/>
      <c r="B2989" s="2"/>
      <c r="C2989" s="2"/>
      <c r="D2989" s="2"/>
      <c r="E2989" s="2"/>
      <c r="F2989" s="2"/>
      <c r="G2989" s="2"/>
      <c r="H2989" s="2"/>
    </row>
    <row r="2990" spans="1:8" x14ac:dyDescent="0.2">
      <c r="A2990" s="1"/>
      <c r="B2990" s="2"/>
      <c r="C2990" s="2"/>
      <c r="D2990" s="2"/>
      <c r="E2990" s="2"/>
      <c r="F2990" s="2"/>
      <c r="G2990" s="2"/>
      <c r="H2990" s="2"/>
    </row>
    <row r="2991" spans="1:8" x14ac:dyDescent="0.2">
      <c r="A2991" s="1"/>
      <c r="B2991" s="2"/>
      <c r="C2991" s="2"/>
      <c r="D2991" s="2"/>
      <c r="E2991" s="2"/>
      <c r="F2991" s="2"/>
      <c r="G2991" s="2"/>
      <c r="H2991" s="2"/>
    </row>
    <row r="2992" spans="1:8" x14ac:dyDescent="0.2">
      <c r="A2992" s="1"/>
      <c r="B2992" s="2"/>
      <c r="C2992" s="2"/>
      <c r="D2992" s="2"/>
      <c r="E2992" s="2"/>
      <c r="F2992" s="2"/>
      <c r="G2992" s="2"/>
      <c r="H2992" s="2"/>
    </row>
    <row r="2993" spans="1:8" x14ac:dyDescent="0.2">
      <c r="A2993" s="1"/>
      <c r="B2993" s="2"/>
      <c r="C2993" s="2"/>
      <c r="D2993" s="2"/>
      <c r="E2993" s="2"/>
      <c r="F2993" s="2"/>
      <c r="G2993" s="2"/>
      <c r="H2993" s="2"/>
    </row>
    <row r="2994" spans="1:8" x14ac:dyDescent="0.2">
      <c r="A2994" s="1"/>
      <c r="B2994" s="2"/>
      <c r="C2994" s="2"/>
      <c r="D2994" s="2"/>
      <c r="E2994" s="2"/>
      <c r="F2994" s="2"/>
      <c r="G2994" s="2"/>
      <c r="H2994" s="2"/>
    </row>
    <row r="2995" spans="1:8" x14ac:dyDescent="0.2">
      <c r="A2995" s="1"/>
      <c r="B2995" s="2"/>
      <c r="C2995" s="2"/>
      <c r="D2995" s="2"/>
      <c r="E2995" s="2"/>
      <c r="F2995" s="2"/>
      <c r="G2995" s="2"/>
      <c r="H2995" s="2"/>
    </row>
    <row r="2996" spans="1:8" x14ac:dyDescent="0.2">
      <c r="A2996" s="1"/>
      <c r="B2996" s="2"/>
      <c r="C2996" s="2"/>
      <c r="D2996" s="2"/>
      <c r="E2996" s="2"/>
      <c r="F2996" s="2"/>
      <c r="G2996" s="2"/>
      <c r="H2996" s="2"/>
    </row>
    <row r="2997" spans="1:8" x14ac:dyDescent="0.2">
      <c r="A2997" s="1"/>
      <c r="B2997" s="2"/>
      <c r="C2997" s="2"/>
      <c r="D2997" s="2"/>
      <c r="E2997" s="2"/>
      <c r="F2997" s="2"/>
      <c r="G2997" s="2"/>
      <c r="H2997" s="2"/>
    </row>
    <row r="2998" spans="1:8" x14ac:dyDescent="0.2">
      <c r="A2998" s="1"/>
      <c r="B2998" s="2"/>
      <c r="C2998" s="2"/>
      <c r="D2998" s="2"/>
      <c r="E2998" s="2"/>
      <c r="F2998" s="2"/>
      <c r="G2998" s="2"/>
      <c r="H2998" s="2"/>
    </row>
    <row r="2999" spans="1:8" x14ac:dyDescent="0.2">
      <c r="A2999" s="1"/>
      <c r="B2999" s="2"/>
      <c r="C2999" s="2"/>
      <c r="D2999" s="2"/>
      <c r="E2999" s="2"/>
      <c r="F2999" s="2"/>
      <c r="G2999" s="2"/>
      <c r="H2999" s="2"/>
    </row>
    <row r="3000" spans="1:8" x14ac:dyDescent="0.2">
      <c r="A3000" s="1"/>
      <c r="B3000" s="2"/>
      <c r="C3000" s="2"/>
      <c r="D3000" s="2"/>
      <c r="E3000" s="2"/>
      <c r="F3000" s="2"/>
      <c r="G3000" s="2"/>
      <c r="H3000" s="2"/>
    </row>
    <row r="3001" spans="1:8" x14ac:dyDescent="0.2">
      <c r="A3001" s="1"/>
      <c r="B3001" s="2"/>
      <c r="C3001" s="2"/>
      <c r="D3001" s="2"/>
      <c r="E3001" s="2"/>
      <c r="F3001" s="2"/>
      <c r="G3001" s="2"/>
      <c r="H3001" s="2"/>
    </row>
    <row r="3002" spans="1:8" x14ac:dyDescent="0.2">
      <c r="A3002" s="1"/>
      <c r="B3002" s="2"/>
      <c r="C3002" s="2"/>
      <c r="D3002" s="2"/>
      <c r="E3002" s="2"/>
      <c r="F3002" s="2"/>
      <c r="G3002" s="2"/>
      <c r="H3002" s="2"/>
    </row>
    <row r="3003" spans="1:8" x14ac:dyDescent="0.2">
      <c r="A3003" s="1"/>
      <c r="B3003" s="2"/>
      <c r="C3003" s="2"/>
      <c r="D3003" s="2"/>
      <c r="E3003" s="2"/>
      <c r="F3003" s="2"/>
      <c r="G3003" s="2"/>
      <c r="H3003" s="2"/>
    </row>
    <row r="3004" spans="1:8" x14ac:dyDescent="0.2">
      <c r="A3004" s="1"/>
      <c r="B3004" s="2"/>
      <c r="C3004" s="2"/>
      <c r="D3004" s="2"/>
      <c r="E3004" s="2"/>
      <c r="F3004" s="2"/>
      <c r="G3004" s="2"/>
      <c r="H3004" s="2"/>
    </row>
    <row r="3005" spans="1:8" x14ac:dyDescent="0.2">
      <c r="A3005" s="1"/>
      <c r="B3005" s="2"/>
      <c r="C3005" s="2"/>
      <c r="D3005" s="2"/>
      <c r="E3005" s="2"/>
      <c r="F3005" s="2"/>
      <c r="G3005" s="2"/>
      <c r="H3005" s="2"/>
    </row>
    <row r="3006" spans="1:8" x14ac:dyDescent="0.2">
      <c r="A3006" s="1"/>
      <c r="B3006" s="2"/>
      <c r="C3006" s="2"/>
      <c r="D3006" s="2"/>
      <c r="E3006" s="2"/>
      <c r="F3006" s="2"/>
      <c r="G3006" s="2"/>
      <c r="H3006" s="2"/>
    </row>
    <row r="3007" spans="1:8" x14ac:dyDescent="0.2">
      <c r="A3007" s="1"/>
      <c r="B3007" s="2"/>
      <c r="C3007" s="2"/>
      <c r="D3007" s="2"/>
      <c r="E3007" s="2"/>
      <c r="F3007" s="2"/>
      <c r="G3007" s="2"/>
      <c r="H3007" s="2"/>
    </row>
    <row r="3008" spans="1:8" x14ac:dyDescent="0.2">
      <c r="A3008" s="1"/>
      <c r="B3008" s="2"/>
      <c r="C3008" s="2"/>
      <c r="D3008" s="2"/>
      <c r="E3008" s="2"/>
      <c r="F3008" s="2"/>
      <c r="G3008" s="2"/>
      <c r="H3008" s="2"/>
    </row>
    <row r="3009" spans="1:8" x14ac:dyDescent="0.2">
      <c r="A3009" s="1"/>
      <c r="B3009" s="2"/>
      <c r="C3009" s="2"/>
      <c r="D3009" s="2"/>
      <c r="E3009" s="2"/>
      <c r="F3009" s="2"/>
      <c r="G3009" s="2"/>
      <c r="H3009" s="2"/>
    </row>
    <row r="3010" spans="1:8" x14ac:dyDescent="0.2">
      <c r="A3010" s="1"/>
      <c r="B3010" s="2"/>
      <c r="C3010" s="2"/>
      <c r="D3010" s="2"/>
      <c r="E3010" s="2"/>
      <c r="F3010" s="2"/>
      <c r="G3010" s="2"/>
      <c r="H3010" s="2"/>
    </row>
    <row r="3011" spans="1:8" x14ac:dyDescent="0.2">
      <c r="A3011" s="1"/>
      <c r="B3011" s="2"/>
      <c r="C3011" s="2"/>
      <c r="D3011" s="2"/>
      <c r="E3011" s="2"/>
      <c r="F3011" s="2"/>
      <c r="G3011" s="2"/>
      <c r="H3011" s="2"/>
    </row>
    <row r="3012" spans="1:8" x14ac:dyDescent="0.2">
      <c r="A3012" s="1"/>
      <c r="B3012" s="2"/>
      <c r="C3012" s="2"/>
      <c r="D3012" s="2"/>
      <c r="E3012" s="2"/>
      <c r="F3012" s="2"/>
      <c r="G3012" s="2"/>
      <c r="H3012" s="2"/>
    </row>
    <row r="3013" spans="1:8" x14ac:dyDescent="0.2">
      <c r="A3013" s="1"/>
      <c r="B3013" s="2"/>
      <c r="C3013" s="2"/>
      <c r="D3013" s="2"/>
      <c r="E3013" s="2"/>
      <c r="F3013" s="2"/>
      <c r="G3013" s="2"/>
      <c r="H3013" s="2"/>
    </row>
    <row r="3014" spans="1:8" x14ac:dyDescent="0.2">
      <c r="A3014" s="1"/>
      <c r="B3014" s="2"/>
      <c r="C3014" s="2"/>
      <c r="D3014" s="2"/>
      <c r="E3014" s="2"/>
      <c r="F3014" s="2"/>
      <c r="G3014" s="2"/>
      <c r="H3014" s="2"/>
    </row>
    <row r="3015" spans="1:8" x14ac:dyDescent="0.2">
      <c r="A3015" s="1"/>
      <c r="B3015" s="2"/>
      <c r="C3015" s="2"/>
      <c r="D3015" s="2"/>
      <c r="E3015" s="2"/>
      <c r="F3015" s="2"/>
      <c r="G3015" s="2"/>
      <c r="H3015" s="2"/>
    </row>
    <row r="3016" spans="1:8" x14ac:dyDescent="0.2">
      <c r="A3016" s="1"/>
      <c r="B3016" s="2"/>
      <c r="C3016" s="2"/>
      <c r="D3016" s="2"/>
      <c r="E3016" s="2"/>
      <c r="F3016" s="2"/>
      <c r="G3016" s="2"/>
      <c r="H3016" s="2"/>
    </row>
    <row r="3017" spans="1:8" x14ac:dyDescent="0.2">
      <c r="A3017" s="1"/>
      <c r="B3017" s="2"/>
      <c r="C3017" s="2"/>
      <c r="D3017" s="2"/>
      <c r="E3017" s="2"/>
      <c r="F3017" s="2"/>
      <c r="G3017" s="2"/>
      <c r="H3017" s="2"/>
    </row>
    <row r="3018" spans="1:8" x14ac:dyDescent="0.2">
      <c r="A3018" s="1"/>
      <c r="B3018" s="2"/>
      <c r="C3018" s="2"/>
      <c r="D3018" s="2"/>
      <c r="E3018" s="2"/>
      <c r="F3018" s="2"/>
      <c r="G3018" s="2"/>
      <c r="H3018" s="2"/>
    </row>
    <row r="3019" spans="1:8" x14ac:dyDescent="0.2">
      <c r="A3019" s="1"/>
      <c r="B3019" s="2"/>
      <c r="C3019" s="2"/>
      <c r="D3019" s="2"/>
      <c r="E3019" s="2"/>
      <c r="F3019" s="2"/>
      <c r="G3019" s="2"/>
      <c r="H3019" s="2"/>
    </row>
    <row r="3020" spans="1:8" x14ac:dyDescent="0.2">
      <c r="A3020" s="1"/>
      <c r="B3020" s="2"/>
      <c r="C3020" s="2"/>
      <c r="D3020" s="2"/>
      <c r="E3020" s="2"/>
      <c r="F3020" s="2"/>
      <c r="G3020" s="2"/>
      <c r="H3020" s="2"/>
    </row>
    <row r="3021" spans="1:8" x14ac:dyDescent="0.2">
      <c r="A3021" s="1"/>
      <c r="B3021" s="2"/>
      <c r="C3021" s="2"/>
      <c r="D3021" s="2"/>
      <c r="E3021" s="2"/>
      <c r="F3021" s="2"/>
      <c r="G3021" s="2"/>
      <c r="H3021" s="2"/>
    </row>
    <row r="3022" spans="1:8" x14ac:dyDescent="0.2">
      <c r="A3022" s="1"/>
      <c r="B3022" s="2"/>
      <c r="C3022" s="2"/>
      <c r="D3022" s="2"/>
      <c r="E3022" s="2"/>
      <c r="F3022" s="2"/>
      <c r="G3022" s="2"/>
      <c r="H3022" s="2"/>
    </row>
    <row r="3023" spans="1:8" x14ac:dyDescent="0.2">
      <c r="A3023" s="1"/>
      <c r="B3023" s="2"/>
      <c r="C3023" s="2"/>
      <c r="D3023" s="2"/>
      <c r="E3023" s="2"/>
      <c r="F3023" s="2"/>
      <c r="G3023" s="2"/>
      <c r="H3023" s="2"/>
    </row>
    <row r="3024" spans="1:8" x14ac:dyDescent="0.2">
      <c r="A3024" s="1"/>
      <c r="B3024" s="2"/>
      <c r="C3024" s="2"/>
      <c r="D3024" s="2"/>
      <c r="E3024" s="2"/>
      <c r="F3024" s="2"/>
      <c r="G3024" s="2"/>
      <c r="H3024" s="2"/>
    </row>
    <row r="3025" spans="1:8" x14ac:dyDescent="0.2">
      <c r="A3025" s="1"/>
      <c r="B3025" s="2"/>
      <c r="C3025" s="2"/>
      <c r="D3025" s="2"/>
      <c r="E3025" s="2"/>
      <c r="F3025" s="2"/>
      <c r="G3025" s="2"/>
      <c r="H3025" s="2"/>
    </row>
    <row r="3026" spans="1:8" x14ac:dyDescent="0.2">
      <c r="A3026" s="1"/>
      <c r="B3026" s="2"/>
      <c r="C3026" s="2"/>
      <c r="D3026" s="2"/>
      <c r="E3026" s="2"/>
      <c r="F3026" s="2"/>
      <c r="G3026" s="2"/>
      <c r="H3026" s="2"/>
    </row>
    <row r="3027" spans="1:8" x14ac:dyDescent="0.2">
      <c r="A3027" s="1"/>
      <c r="B3027" s="2"/>
      <c r="C3027" s="2"/>
      <c r="D3027" s="2"/>
      <c r="E3027" s="2"/>
      <c r="F3027" s="2"/>
      <c r="G3027" s="2"/>
      <c r="H3027" s="2"/>
    </row>
    <row r="3028" spans="1:8" x14ac:dyDescent="0.2">
      <c r="A3028" s="1"/>
      <c r="B3028" s="2"/>
      <c r="C3028" s="2"/>
      <c r="D3028" s="2"/>
      <c r="E3028" s="2"/>
      <c r="F3028" s="2"/>
      <c r="G3028" s="2"/>
      <c r="H3028" s="2"/>
    </row>
    <row r="3029" spans="1:8" x14ac:dyDescent="0.2">
      <c r="A3029" s="1"/>
      <c r="B3029" s="2"/>
      <c r="C3029" s="2"/>
      <c r="D3029" s="2"/>
      <c r="E3029" s="2"/>
      <c r="F3029" s="2"/>
      <c r="G3029" s="2"/>
      <c r="H3029" s="2"/>
    </row>
    <row r="3030" spans="1:8" x14ac:dyDescent="0.2">
      <c r="A3030" s="1"/>
      <c r="B3030" s="2"/>
      <c r="C3030" s="2"/>
      <c r="D3030" s="2"/>
      <c r="E3030" s="2"/>
      <c r="F3030" s="2"/>
      <c r="G3030" s="2"/>
      <c r="H3030" s="2"/>
    </row>
    <row r="3031" spans="1:8" x14ac:dyDescent="0.2">
      <c r="A3031" s="1"/>
      <c r="B3031" s="2"/>
      <c r="C3031" s="2"/>
      <c r="D3031" s="2"/>
      <c r="E3031" s="2"/>
      <c r="F3031" s="2"/>
      <c r="G3031" s="2"/>
      <c r="H3031" s="2"/>
    </row>
    <row r="3032" spans="1:8" x14ac:dyDescent="0.2">
      <c r="A3032" s="1"/>
      <c r="B3032" s="2"/>
      <c r="C3032" s="2"/>
      <c r="D3032" s="2"/>
      <c r="E3032" s="2"/>
      <c r="F3032" s="2"/>
      <c r="G3032" s="2"/>
      <c r="H3032" s="2"/>
    </row>
    <row r="3033" spans="1:8" x14ac:dyDescent="0.2">
      <c r="A3033" s="1"/>
      <c r="B3033" s="2"/>
      <c r="C3033" s="2"/>
      <c r="D3033" s="2"/>
      <c r="E3033" s="2"/>
      <c r="F3033" s="2"/>
      <c r="G3033" s="2"/>
      <c r="H3033" s="2"/>
    </row>
    <row r="3034" spans="1:8" x14ac:dyDescent="0.2">
      <c r="A3034" s="1"/>
      <c r="B3034" s="2"/>
      <c r="C3034" s="2"/>
      <c r="D3034" s="2"/>
      <c r="E3034" s="2"/>
      <c r="F3034" s="2"/>
      <c r="G3034" s="2"/>
      <c r="H3034" s="2"/>
    </row>
    <row r="3035" spans="1:8" x14ac:dyDescent="0.2">
      <c r="A3035" s="1"/>
      <c r="B3035" s="2"/>
      <c r="C3035" s="2"/>
      <c r="D3035" s="2"/>
      <c r="E3035" s="2"/>
      <c r="F3035" s="2"/>
      <c r="G3035" s="2"/>
      <c r="H3035" s="2"/>
    </row>
    <row r="3036" spans="1:8" x14ac:dyDescent="0.2">
      <c r="A3036" s="1"/>
      <c r="B3036" s="2"/>
      <c r="C3036" s="2"/>
      <c r="D3036" s="2"/>
      <c r="E3036" s="2"/>
      <c r="F3036" s="2"/>
      <c r="G3036" s="2"/>
      <c r="H3036" s="2"/>
    </row>
    <row r="3037" spans="1:8" x14ac:dyDescent="0.2">
      <c r="A3037" s="1"/>
      <c r="B3037" s="2"/>
      <c r="C3037" s="2"/>
      <c r="D3037" s="2"/>
      <c r="E3037" s="2"/>
      <c r="F3037" s="2"/>
      <c r="G3037" s="2"/>
      <c r="H3037" s="2"/>
    </row>
    <row r="3038" spans="1:8" x14ac:dyDescent="0.2">
      <c r="A3038" s="1"/>
      <c r="B3038" s="2"/>
      <c r="C3038" s="2"/>
      <c r="D3038" s="2"/>
      <c r="E3038" s="2"/>
      <c r="F3038" s="2"/>
      <c r="G3038" s="2"/>
      <c r="H3038" s="2"/>
    </row>
    <row r="3039" spans="1:8" x14ac:dyDescent="0.2">
      <c r="A3039" s="1"/>
      <c r="B3039" s="2"/>
      <c r="C3039" s="2"/>
      <c r="D3039" s="2"/>
      <c r="E3039" s="2"/>
      <c r="F3039" s="2"/>
      <c r="G3039" s="2"/>
      <c r="H3039" s="2"/>
    </row>
    <row r="3040" spans="1:8" x14ac:dyDescent="0.2">
      <c r="A3040" s="1"/>
      <c r="B3040" s="2"/>
      <c r="C3040" s="2"/>
      <c r="D3040" s="2"/>
      <c r="E3040" s="2"/>
      <c r="F3040" s="2"/>
      <c r="G3040" s="2"/>
      <c r="H3040" s="2"/>
    </row>
    <row r="3041" spans="1:8" x14ac:dyDescent="0.2">
      <c r="A3041" s="1"/>
      <c r="B3041" s="2"/>
      <c r="C3041" s="2"/>
      <c r="D3041" s="2"/>
      <c r="E3041" s="2"/>
      <c r="F3041" s="2"/>
      <c r="G3041" s="2"/>
      <c r="H3041" s="2"/>
    </row>
    <row r="3042" spans="1:8" x14ac:dyDescent="0.2">
      <c r="A3042" s="1"/>
      <c r="B3042" s="2"/>
      <c r="C3042" s="2"/>
      <c r="D3042" s="2"/>
      <c r="E3042" s="2"/>
      <c r="F3042" s="2"/>
      <c r="G3042" s="2"/>
      <c r="H3042" s="2"/>
    </row>
    <row r="3043" spans="1:8" x14ac:dyDescent="0.2">
      <c r="A3043" s="1"/>
      <c r="B3043" s="2"/>
      <c r="C3043" s="2"/>
      <c r="D3043" s="2"/>
      <c r="E3043" s="2"/>
      <c r="F3043" s="2"/>
      <c r="G3043" s="2"/>
      <c r="H3043" s="2"/>
    </row>
    <row r="3044" spans="1:8" x14ac:dyDescent="0.2">
      <c r="A3044" s="1"/>
      <c r="B3044" s="2"/>
      <c r="C3044" s="2"/>
      <c r="D3044" s="2"/>
      <c r="E3044" s="2"/>
      <c r="F3044" s="2"/>
      <c r="G3044" s="2"/>
      <c r="H3044" s="2"/>
    </row>
    <row r="3045" spans="1:8" x14ac:dyDescent="0.2">
      <c r="A3045" s="1"/>
      <c r="B3045" s="2"/>
      <c r="C3045" s="2"/>
      <c r="D3045" s="2"/>
      <c r="E3045" s="2"/>
      <c r="F3045" s="2"/>
      <c r="G3045" s="2"/>
      <c r="H3045" s="2"/>
    </row>
    <row r="3046" spans="1:8" x14ac:dyDescent="0.2">
      <c r="A3046" s="1"/>
      <c r="B3046" s="2"/>
      <c r="C3046" s="2"/>
      <c r="D3046" s="2"/>
      <c r="E3046" s="2"/>
      <c r="F3046" s="2"/>
      <c r="G3046" s="2"/>
      <c r="H3046" s="2"/>
    </row>
    <row r="3047" spans="1:8" x14ac:dyDescent="0.2">
      <c r="A3047" s="1"/>
      <c r="B3047" s="2"/>
      <c r="C3047" s="2"/>
      <c r="D3047" s="2"/>
      <c r="E3047" s="2"/>
      <c r="F3047" s="2"/>
      <c r="G3047" s="2"/>
      <c r="H3047" s="2"/>
    </row>
    <row r="3048" spans="1:8" x14ac:dyDescent="0.2">
      <c r="A3048" s="1"/>
      <c r="B3048" s="2"/>
      <c r="C3048" s="2"/>
      <c r="D3048" s="2"/>
      <c r="E3048" s="2"/>
      <c r="F3048" s="2"/>
      <c r="G3048" s="2"/>
      <c r="H3048" s="2"/>
    </row>
    <row r="3049" spans="1:8" x14ac:dyDescent="0.2">
      <c r="A3049" s="1"/>
      <c r="B3049" s="2"/>
      <c r="C3049" s="2"/>
      <c r="D3049" s="2"/>
      <c r="E3049" s="2"/>
      <c r="F3049" s="2"/>
      <c r="G3049" s="2"/>
      <c r="H3049" s="2"/>
    </row>
    <row r="3050" spans="1:8" x14ac:dyDescent="0.2">
      <c r="A3050" s="1"/>
      <c r="B3050" s="2"/>
      <c r="C3050" s="2"/>
      <c r="D3050" s="2"/>
      <c r="E3050" s="2"/>
      <c r="F3050" s="2"/>
      <c r="G3050" s="2"/>
      <c r="H3050" s="2"/>
    </row>
    <row r="3051" spans="1:8" x14ac:dyDescent="0.2">
      <c r="A3051" s="1"/>
      <c r="B3051" s="2"/>
      <c r="C3051" s="2"/>
      <c r="D3051" s="2"/>
      <c r="E3051" s="2"/>
      <c r="F3051" s="2"/>
      <c r="G3051" s="2"/>
      <c r="H3051" s="2"/>
    </row>
    <row r="3052" spans="1:8" x14ac:dyDescent="0.2">
      <c r="A3052" s="1"/>
      <c r="B3052" s="2"/>
      <c r="C3052" s="2"/>
      <c r="D3052" s="2"/>
      <c r="E3052" s="2"/>
      <c r="F3052" s="2"/>
      <c r="G3052" s="2"/>
      <c r="H3052" s="2"/>
    </row>
    <row r="3053" spans="1:8" x14ac:dyDescent="0.2">
      <c r="A3053" s="1"/>
      <c r="B3053" s="2"/>
      <c r="C3053" s="2"/>
      <c r="D3053" s="2"/>
      <c r="E3053" s="2"/>
      <c r="F3053" s="2"/>
      <c r="G3053" s="2"/>
      <c r="H3053" s="2"/>
    </row>
    <row r="3054" spans="1:8" x14ac:dyDescent="0.2">
      <c r="A3054" s="1"/>
      <c r="B3054" s="2"/>
      <c r="C3054" s="2"/>
      <c r="D3054" s="2"/>
      <c r="E3054" s="2"/>
      <c r="F3054" s="2"/>
      <c r="G3054" s="2"/>
      <c r="H3054" s="2"/>
    </row>
    <row r="3055" spans="1:8" x14ac:dyDescent="0.2">
      <c r="A3055" s="1"/>
      <c r="B3055" s="2"/>
      <c r="C3055" s="2"/>
      <c r="D3055" s="2"/>
      <c r="E3055" s="2"/>
      <c r="F3055" s="2"/>
      <c r="G3055" s="2"/>
      <c r="H3055" s="2"/>
    </row>
    <row r="3056" spans="1:8" x14ac:dyDescent="0.2">
      <c r="A3056" s="1"/>
      <c r="B3056" s="2"/>
      <c r="C3056" s="2"/>
      <c r="D3056" s="2"/>
      <c r="E3056" s="2"/>
      <c r="F3056" s="2"/>
      <c r="G3056" s="2"/>
      <c r="H3056" s="2"/>
    </row>
    <row r="3057" spans="1:8" x14ac:dyDescent="0.2">
      <c r="A3057" s="1"/>
      <c r="B3057" s="2"/>
      <c r="C3057" s="2"/>
      <c r="D3057" s="2"/>
      <c r="E3057" s="2"/>
      <c r="F3057" s="2"/>
      <c r="G3057" s="2"/>
      <c r="H3057" s="2"/>
    </row>
    <row r="3058" spans="1:8" x14ac:dyDescent="0.2">
      <c r="A3058" s="1"/>
      <c r="B3058" s="2"/>
      <c r="C3058" s="2"/>
      <c r="D3058" s="2"/>
      <c r="E3058" s="2"/>
      <c r="F3058" s="2"/>
      <c r="G3058" s="2"/>
      <c r="H3058" s="2"/>
    </row>
    <row r="3059" spans="1:8" x14ac:dyDescent="0.2">
      <c r="A3059" s="1"/>
      <c r="B3059" s="2"/>
      <c r="C3059" s="2"/>
      <c r="D3059" s="2"/>
      <c r="E3059" s="2"/>
      <c r="F3059" s="2"/>
      <c r="G3059" s="2"/>
      <c r="H3059" s="2"/>
    </row>
    <row r="3060" spans="1:8" x14ac:dyDescent="0.2">
      <c r="A3060" s="1"/>
      <c r="B3060" s="2"/>
      <c r="C3060" s="2"/>
      <c r="D3060" s="2"/>
      <c r="E3060" s="2"/>
      <c r="F3060" s="2"/>
      <c r="G3060" s="2"/>
      <c r="H3060" s="2"/>
    </row>
    <row r="3061" spans="1:8" x14ac:dyDescent="0.2">
      <c r="A3061" s="1"/>
      <c r="B3061" s="2"/>
      <c r="C3061" s="2"/>
      <c r="D3061" s="2"/>
      <c r="E3061" s="2"/>
      <c r="F3061" s="2"/>
      <c r="G3061" s="2"/>
      <c r="H3061" s="2"/>
    </row>
    <row r="3062" spans="1:8" x14ac:dyDescent="0.2">
      <c r="A3062" s="1"/>
      <c r="B3062" s="2"/>
      <c r="C3062" s="2"/>
      <c r="D3062" s="2"/>
      <c r="E3062" s="2"/>
      <c r="F3062" s="2"/>
      <c r="G3062" s="2"/>
      <c r="H3062" s="2"/>
    </row>
    <row r="3063" spans="1:8" x14ac:dyDescent="0.2">
      <c r="A3063" s="1"/>
      <c r="B3063" s="2"/>
      <c r="C3063" s="2"/>
      <c r="D3063" s="2"/>
      <c r="E3063" s="2"/>
      <c r="F3063" s="2"/>
      <c r="G3063" s="2"/>
      <c r="H3063" s="2"/>
    </row>
    <row r="3064" spans="1:8" x14ac:dyDescent="0.2">
      <c r="A3064" s="1"/>
      <c r="B3064" s="2"/>
      <c r="C3064" s="2"/>
      <c r="D3064" s="2"/>
      <c r="E3064" s="2"/>
      <c r="F3064" s="2"/>
      <c r="G3064" s="2"/>
      <c r="H3064" s="2"/>
    </row>
    <row r="3065" spans="1:8" x14ac:dyDescent="0.2">
      <c r="A3065" s="1"/>
      <c r="B3065" s="2"/>
      <c r="C3065" s="2"/>
      <c r="D3065" s="2"/>
      <c r="E3065" s="2"/>
      <c r="F3065" s="2"/>
      <c r="G3065" s="2"/>
      <c r="H3065" s="2"/>
    </row>
    <row r="3066" spans="1:8" x14ac:dyDescent="0.2">
      <c r="A3066" s="1"/>
      <c r="B3066" s="2"/>
      <c r="C3066" s="2"/>
      <c r="D3066" s="2"/>
      <c r="E3066" s="2"/>
      <c r="F3066" s="2"/>
      <c r="G3066" s="2"/>
      <c r="H3066" s="2"/>
    </row>
    <row r="3067" spans="1:8" x14ac:dyDescent="0.2">
      <c r="A3067" s="1"/>
      <c r="B3067" s="2"/>
      <c r="C3067" s="2"/>
      <c r="D3067" s="2"/>
      <c r="E3067" s="2"/>
      <c r="F3067" s="2"/>
      <c r="G3067" s="2"/>
      <c r="H3067" s="2"/>
    </row>
    <row r="3068" spans="1:8" x14ac:dyDescent="0.2">
      <c r="A3068" s="1"/>
      <c r="B3068" s="2"/>
      <c r="C3068" s="2"/>
      <c r="D3068" s="2"/>
      <c r="E3068" s="2"/>
      <c r="F3068" s="2"/>
      <c r="G3068" s="2"/>
      <c r="H3068" s="2"/>
    </row>
    <row r="3069" spans="1:8" x14ac:dyDescent="0.2">
      <c r="A3069" s="1"/>
      <c r="B3069" s="2"/>
      <c r="C3069" s="2"/>
      <c r="D3069" s="2"/>
      <c r="E3069" s="2"/>
      <c r="F3069" s="2"/>
      <c r="G3069" s="2"/>
      <c r="H3069" s="2"/>
    </row>
    <row r="3070" spans="1:8" x14ac:dyDescent="0.2">
      <c r="A3070" s="1"/>
      <c r="B3070" s="2"/>
      <c r="C3070" s="2"/>
      <c r="D3070" s="2"/>
      <c r="E3070" s="2"/>
      <c r="F3070" s="2"/>
      <c r="G3070" s="2"/>
      <c r="H3070" s="2"/>
    </row>
    <row r="3071" spans="1:8" x14ac:dyDescent="0.2">
      <c r="A3071" s="1"/>
      <c r="B3071" s="2"/>
      <c r="C3071" s="2"/>
      <c r="D3071" s="2"/>
      <c r="E3071" s="2"/>
      <c r="F3071" s="2"/>
      <c r="G3071" s="2"/>
      <c r="H3071" s="2"/>
    </row>
    <row r="3072" spans="1:8" x14ac:dyDescent="0.2">
      <c r="A3072" s="1"/>
      <c r="B3072" s="2"/>
      <c r="C3072" s="2"/>
      <c r="D3072" s="2"/>
      <c r="E3072" s="2"/>
      <c r="F3072" s="2"/>
      <c r="G3072" s="2"/>
      <c r="H3072" s="2"/>
    </row>
    <row r="3073" spans="1:8" x14ac:dyDescent="0.2">
      <c r="A3073" s="1"/>
      <c r="B3073" s="2"/>
      <c r="C3073" s="2"/>
      <c r="D3073" s="2"/>
      <c r="E3073" s="2"/>
      <c r="F3073" s="2"/>
      <c r="G3073" s="2"/>
      <c r="H3073" s="2"/>
    </row>
    <row r="3074" spans="1:8" x14ac:dyDescent="0.2">
      <c r="A3074" s="1"/>
      <c r="B3074" s="2"/>
      <c r="C3074" s="2"/>
      <c r="D3074" s="2"/>
      <c r="E3074" s="2"/>
      <c r="F3074" s="2"/>
      <c r="G3074" s="2"/>
      <c r="H3074" s="2"/>
    </row>
    <row r="3075" spans="1:8" x14ac:dyDescent="0.2">
      <c r="A3075" s="1"/>
      <c r="B3075" s="2"/>
      <c r="C3075" s="2"/>
      <c r="D3075" s="2"/>
      <c r="E3075" s="2"/>
      <c r="F3075" s="2"/>
      <c r="G3075" s="2"/>
      <c r="H3075" s="2"/>
    </row>
    <row r="3076" spans="1:8" x14ac:dyDescent="0.2">
      <c r="A3076" s="1"/>
      <c r="B3076" s="2"/>
      <c r="C3076" s="2"/>
      <c r="D3076" s="2"/>
      <c r="E3076" s="2"/>
      <c r="F3076" s="2"/>
      <c r="G3076" s="2"/>
      <c r="H3076" s="2"/>
    </row>
    <row r="3077" spans="1:8" x14ac:dyDescent="0.2">
      <c r="A3077" s="1"/>
      <c r="B3077" s="2"/>
      <c r="C3077" s="2"/>
      <c r="D3077" s="2"/>
      <c r="E3077" s="2"/>
      <c r="F3077" s="2"/>
      <c r="G3077" s="2"/>
      <c r="H3077" s="2"/>
    </row>
    <row r="3078" spans="1:8" x14ac:dyDescent="0.2">
      <c r="A3078" s="1"/>
      <c r="B3078" s="2"/>
      <c r="C3078" s="2"/>
      <c r="D3078" s="2"/>
      <c r="E3078" s="2"/>
      <c r="F3078" s="2"/>
      <c r="G3078" s="2"/>
      <c r="H3078" s="2"/>
    </row>
    <row r="3079" spans="1:8" x14ac:dyDescent="0.2">
      <c r="A3079" s="1"/>
      <c r="B3079" s="2"/>
      <c r="C3079" s="2"/>
      <c r="D3079" s="2"/>
      <c r="E3079" s="2"/>
      <c r="F3079" s="2"/>
      <c r="G3079" s="2"/>
      <c r="H3079" s="2"/>
    </row>
    <row r="3080" spans="1:8" x14ac:dyDescent="0.2">
      <c r="A3080" s="1"/>
      <c r="B3080" s="2"/>
      <c r="C3080" s="2"/>
      <c r="D3080" s="2"/>
      <c r="E3080" s="2"/>
      <c r="F3080" s="2"/>
      <c r="G3080" s="2"/>
      <c r="H3080" s="2"/>
    </row>
    <row r="3081" spans="1:8" x14ac:dyDescent="0.2">
      <c r="A3081" s="1"/>
      <c r="B3081" s="2"/>
      <c r="C3081" s="2"/>
      <c r="D3081" s="2"/>
      <c r="E3081" s="2"/>
      <c r="F3081" s="2"/>
      <c r="G3081" s="2"/>
      <c r="H3081" s="2"/>
    </row>
    <row r="3082" spans="1:8" x14ac:dyDescent="0.2">
      <c r="A3082" s="1"/>
      <c r="B3082" s="2"/>
      <c r="C3082" s="2"/>
      <c r="D3082" s="2"/>
      <c r="E3082" s="2"/>
      <c r="F3082" s="2"/>
      <c r="G3082" s="2"/>
      <c r="H3082" s="2"/>
    </row>
    <row r="3083" spans="1:8" x14ac:dyDescent="0.2">
      <c r="A3083" s="1"/>
      <c r="B3083" s="2"/>
      <c r="C3083" s="2"/>
      <c r="D3083" s="2"/>
      <c r="E3083" s="2"/>
      <c r="F3083" s="2"/>
      <c r="G3083" s="2"/>
      <c r="H3083" s="2"/>
    </row>
    <row r="3084" spans="1:8" x14ac:dyDescent="0.2">
      <c r="A3084" s="1"/>
      <c r="B3084" s="2"/>
      <c r="C3084" s="2"/>
      <c r="D3084" s="2"/>
      <c r="E3084" s="2"/>
      <c r="F3084" s="2"/>
      <c r="G3084" s="2"/>
      <c r="H3084" s="2"/>
    </row>
    <row r="3085" spans="1:8" x14ac:dyDescent="0.2">
      <c r="A3085" s="1"/>
      <c r="B3085" s="2"/>
      <c r="C3085" s="2"/>
      <c r="D3085" s="2"/>
      <c r="E3085" s="2"/>
      <c r="F3085" s="2"/>
      <c r="G3085" s="2"/>
      <c r="H3085" s="2"/>
    </row>
    <row r="3086" spans="1:8" x14ac:dyDescent="0.2">
      <c r="A3086" s="1"/>
      <c r="B3086" s="2"/>
      <c r="C3086" s="2"/>
      <c r="D3086" s="2"/>
      <c r="E3086" s="2"/>
      <c r="F3086" s="2"/>
      <c r="G3086" s="2"/>
      <c r="H3086" s="2"/>
    </row>
    <row r="3087" spans="1:8" x14ac:dyDescent="0.2">
      <c r="A3087" s="1"/>
      <c r="B3087" s="2"/>
      <c r="C3087" s="2"/>
      <c r="D3087" s="2"/>
      <c r="E3087" s="2"/>
      <c r="F3087" s="2"/>
      <c r="G3087" s="2"/>
      <c r="H3087" s="2"/>
    </row>
    <row r="3088" spans="1:8" x14ac:dyDescent="0.2">
      <c r="A3088" s="1"/>
      <c r="B3088" s="2"/>
      <c r="C3088" s="2"/>
      <c r="D3088" s="2"/>
      <c r="E3088" s="2"/>
      <c r="F3088" s="2"/>
      <c r="G3088" s="2"/>
      <c r="H3088" s="2"/>
    </row>
    <row r="3089" spans="1:8" x14ac:dyDescent="0.2">
      <c r="A3089" s="1"/>
      <c r="B3089" s="2"/>
      <c r="C3089" s="2"/>
      <c r="D3089" s="2"/>
      <c r="E3089" s="2"/>
      <c r="F3089" s="2"/>
      <c r="G3089" s="2"/>
      <c r="H3089" s="2"/>
    </row>
    <row r="3090" spans="1:8" x14ac:dyDescent="0.2">
      <c r="A3090" s="1"/>
      <c r="B3090" s="2"/>
      <c r="C3090" s="2"/>
      <c r="D3090" s="2"/>
      <c r="E3090" s="2"/>
      <c r="F3090" s="2"/>
      <c r="G3090" s="2"/>
      <c r="H3090" s="2"/>
    </row>
    <row r="3091" spans="1:8" x14ac:dyDescent="0.2">
      <c r="A3091" s="1"/>
      <c r="B3091" s="2"/>
      <c r="C3091" s="2"/>
      <c r="D3091" s="2"/>
      <c r="E3091" s="2"/>
      <c r="F3091" s="2"/>
      <c r="G3091" s="2"/>
      <c r="H3091" s="2"/>
    </row>
    <row r="3092" spans="1:8" x14ac:dyDescent="0.2">
      <c r="A3092" s="1"/>
      <c r="B3092" s="2"/>
      <c r="C3092" s="2"/>
      <c r="D3092" s="2"/>
      <c r="E3092" s="2"/>
      <c r="F3092" s="2"/>
      <c r="G3092" s="2"/>
      <c r="H3092" s="2"/>
    </row>
    <row r="3093" spans="1:8" x14ac:dyDescent="0.2">
      <c r="A3093" s="1"/>
      <c r="B3093" s="2"/>
      <c r="C3093" s="2"/>
      <c r="D3093" s="2"/>
      <c r="E3093" s="2"/>
      <c r="F3093" s="2"/>
      <c r="G3093" s="2"/>
      <c r="H3093" s="2"/>
    </row>
    <row r="3094" spans="1:8" x14ac:dyDescent="0.2">
      <c r="A3094" s="1"/>
      <c r="B3094" s="2"/>
      <c r="C3094" s="2"/>
      <c r="D3094" s="2"/>
      <c r="E3094" s="2"/>
      <c r="F3094" s="2"/>
      <c r="G3094" s="2"/>
      <c r="H3094" s="2"/>
    </row>
    <row r="3095" spans="1:8" x14ac:dyDescent="0.2">
      <c r="A3095" s="1"/>
      <c r="B3095" s="2"/>
      <c r="C3095" s="2"/>
      <c r="D3095" s="2"/>
      <c r="E3095" s="2"/>
      <c r="F3095" s="2"/>
      <c r="G3095" s="2"/>
      <c r="H3095" s="2"/>
    </row>
    <row r="3096" spans="1:8" x14ac:dyDescent="0.2">
      <c r="A3096" s="1"/>
      <c r="B3096" s="2"/>
      <c r="C3096" s="2"/>
      <c r="D3096" s="2"/>
      <c r="E3096" s="2"/>
      <c r="F3096" s="2"/>
      <c r="G3096" s="2"/>
      <c r="H3096" s="2"/>
    </row>
    <row r="3097" spans="1:8" x14ac:dyDescent="0.2">
      <c r="A3097" s="1"/>
      <c r="B3097" s="2"/>
      <c r="C3097" s="2"/>
      <c r="D3097" s="2"/>
      <c r="E3097" s="2"/>
      <c r="F3097" s="2"/>
      <c r="G3097" s="2"/>
      <c r="H3097" s="2"/>
    </row>
    <row r="3098" spans="1:8" x14ac:dyDescent="0.2">
      <c r="A3098" s="1"/>
      <c r="B3098" s="2"/>
      <c r="C3098" s="2"/>
      <c r="D3098" s="2"/>
      <c r="E3098" s="2"/>
      <c r="F3098" s="2"/>
      <c r="G3098" s="2"/>
      <c r="H3098" s="2"/>
    </row>
    <row r="3099" spans="1:8" x14ac:dyDescent="0.2">
      <c r="A3099" s="1"/>
      <c r="B3099" s="2"/>
      <c r="C3099" s="2"/>
      <c r="D3099" s="2"/>
      <c r="E3099" s="2"/>
      <c r="F3099" s="2"/>
      <c r="G3099" s="2"/>
      <c r="H3099" s="2"/>
    </row>
    <row r="3100" spans="1:8" x14ac:dyDescent="0.2">
      <c r="A3100" s="1"/>
      <c r="B3100" s="2"/>
      <c r="C3100" s="2"/>
      <c r="D3100" s="2"/>
      <c r="E3100" s="2"/>
      <c r="F3100" s="2"/>
      <c r="G3100" s="2"/>
      <c r="H3100" s="2"/>
    </row>
    <row r="3101" spans="1:8" x14ac:dyDescent="0.2">
      <c r="A3101" s="1"/>
      <c r="B3101" s="2"/>
      <c r="C3101" s="2"/>
      <c r="D3101" s="2"/>
      <c r="E3101" s="2"/>
      <c r="F3101" s="2"/>
      <c r="G3101" s="2"/>
      <c r="H3101" s="2"/>
    </row>
    <row r="3102" spans="1:8" x14ac:dyDescent="0.2">
      <c r="A3102" s="1"/>
      <c r="B3102" s="2"/>
      <c r="C3102" s="2"/>
      <c r="D3102" s="2"/>
      <c r="E3102" s="2"/>
      <c r="F3102" s="2"/>
      <c r="G3102" s="2"/>
      <c r="H3102" s="2"/>
    </row>
    <row r="3103" spans="1:8" x14ac:dyDescent="0.2">
      <c r="A3103" s="1"/>
      <c r="B3103" s="2"/>
      <c r="C3103" s="2"/>
      <c r="D3103" s="2"/>
      <c r="E3103" s="2"/>
      <c r="F3103" s="2"/>
      <c r="G3103" s="2"/>
      <c r="H3103" s="2"/>
    </row>
    <row r="3104" spans="1:8" x14ac:dyDescent="0.2">
      <c r="A3104" s="1"/>
      <c r="B3104" s="2"/>
      <c r="C3104" s="2"/>
      <c r="D3104" s="2"/>
      <c r="E3104" s="2"/>
      <c r="F3104" s="2"/>
      <c r="G3104" s="2"/>
      <c r="H3104" s="2"/>
    </row>
    <row r="3105" spans="1:8" x14ac:dyDescent="0.2">
      <c r="A3105" s="1"/>
      <c r="B3105" s="2"/>
      <c r="C3105" s="2"/>
      <c r="D3105" s="2"/>
      <c r="E3105" s="2"/>
      <c r="F3105" s="2"/>
      <c r="G3105" s="2"/>
      <c r="H3105" s="2"/>
    </row>
    <row r="3106" spans="1:8" x14ac:dyDescent="0.2">
      <c r="A3106" s="1"/>
      <c r="B3106" s="2"/>
      <c r="C3106" s="2"/>
      <c r="D3106" s="2"/>
      <c r="E3106" s="2"/>
      <c r="F3106" s="2"/>
      <c r="G3106" s="2"/>
      <c r="H3106" s="2"/>
    </row>
    <row r="3107" spans="1:8" x14ac:dyDescent="0.2">
      <c r="A3107" s="1"/>
      <c r="B3107" s="2"/>
      <c r="C3107" s="2"/>
      <c r="D3107" s="2"/>
      <c r="E3107" s="2"/>
      <c r="F3107" s="2"/>
      <c r="G3107" s="2"/>
      <c r="H3107" s="2"/>
    </row>
    <row r="3108" spans="1:8" x14ac:dyDescent="0.2">
      <c r="A3108" s="1"/>
      <c r="B3108" s="2"/>
      <c r="C3108" s="2"/>
      <c r="D3108" s="2"/>
      <c r="E3108" s="2"/>
      <c r="F3108" s="2"/>
      <c r="G3108" s="2"/>
      <c r="H3108" s="2"/>
    </row>
    <row r="3109" spans="1:8" x14ac:dyDescent="0.2">
      <c r="A3109" s="1"/>
      <c r="B3109" s="2"/>
      <c r="C3109" s="2"/>
      <c r="D3109" s="2"/>
      <c r="E3109" s="2"/>
      <c r="F3109" s="2"/>
      <c r="G3109" s="2"/>
      <c r="H3109" s="2"/>
    </row>
    <row r="3110" spans="1:8" x14ac:dyDescent="0.2">
      <c r="A3110" s="1"/>
      <c r="B3110" s="2"/>
      <c r="C3110" s="2"/>
      <c r="D3110" s="2"/>
      <c r="E3110" s="2"/>
      <c r="F3110" s="2"/>
      <c r="G3110" s="2"/>
      <c r="H3110" s="2"/>
    </row>
    <row r="3111" spans="1:8" x14ac:dyDescent="0.2">
      <c r="A3111" s="1"/>
      <c r="B3111" s="2"/>
      <c r="C3111" s="2"/>
      <c r="D3111" s="2"/>
      <c r="E3111" s="2"/>
      <c r="F3111" s="2"/>
      <c r="G3111" s="2"/>
      <c r="H3111" s="2"/>
    </row>
    <row r="3112" spans="1:8" x14ac:dyDescent="0.2">
      <c r="A3112" s="1"/>
      <c r="B3112" s="2"/>
      <c r="C3112" s="2"/>
      <c r="D3112" s="2"/>
      <c r="E3112" s="2"/>
      <c r="F3112" s="2"/>
      <c r="G3112" s="2"/>
      <c r="H3112" s="2"/>
    </row>
    <row r="3113" spans="1:8" x14ac:dyDescent="0.2">
      <c r="A3113" s="1"/>
      <c r="B3113" s="2"/>
      <c r="C3113" s="2"/>
      <c r="D3113" s="2"/>
      <c r="E3113" s="2"/>
      <c r="F3113" s="2"/>
      <c r="G3113" s="2"/>
      <c r="H3113" s="2"/>
    </row>
    <row r="3114" spans="1:8" x14ac:dyDescent="0.2">
      <c r="A3114" s="1"/>
      <c r="B3114" s="2"/>
      <c r="C3114" s="2"/>
      <c r="D3114" s="2"/>
      <c r="E3114" s="2"/>
      <c r="F3114" s="2"/>
      <c r="G3114" s="2"/>
      <c r="H3114" s="2"/>
    </row>
    <row r="3115" spans="1:8" x14ac:dyDescent="0.2">
      <c r="A3115" s="1"/>
      <c r="B3115" s="2"/>
      <c r="C3115" s="2"/>
      <c r="D3115" s="2"/>
      <c r="E3115" s="2"/>
      <c r="F3115" s="2"/>
      <c r="G3115" s="2"/>
      <c r="H3115" s="2"/>
    </row>
    <row r="3116" spans="1:8" x14ac:dyDescent="0.2">
      <c r="A3116" s="1"/>
      <c r="B3116" s="2"/>
      <c r="C3116" s="2"/>
      <c r="D3116" s="2"/>
      <c r="E3116" s="2"/>
      <c r="F3116" s="2"/>
      <c r="G3116" s="2"/>
      <c r="H3116" s="2"/>
    </row>
    <row r="3117" spans="1:8" x14ac:dyDescent="0.2">
      <c r="A3117" s="1"/>
      <c r="B3117" s="2"/>
      <c r="C3117" s="2"/>
      <c r="D3117" s="2"/>
      <c r="E3117" s="2"/>
      <c r="F3117" s="2"/>
      <c r="G3117" s="2"/>
      <c r="H3117" s="2"/>
    </row>
    <row r="3118" spans="1:8" x14ac:dyDescent="0.2">
      <c r="A3118" s="1"/>
      <c r="B3118" s="2"/>
      <c r="C3118" s="2"/>
      <c r="D3118" s="2"/>
      <c r="E3118" s="2"/>
      <c r="F3118" s="2"/>
      <c r="G3118" s="2"/>
      <c r="H3118" s="2"/>
    </row>
    <row r="3119" spans="1:8" x14ac:dyDescent="0.2">
      <c r="A3119" s="1"/>
      <c r="B3119" s="2"/>
      <c r="C3119" s="2"/>
      <c r="D3119" s="2"/>
      <c r="E3119" s="2"/>
      <c r="F3119" s="2"/>
      <c r="G3119" s="2"/>
      <c r="H3119" s="2"/>
    </row>
    <row r="3120" spans="1:8" x14ac:dyDescent="0.2">
      <c r="A3120" s="1"/>
      <c r="B3120" s="2"/>
      <c r="C3120" s="2"/>
      <c r="D3120" s="2"/>
      <c r="E3120" s="2"/>
      <c r="F3120" s="2"/>
      <c r="G3120" s="2"/>
      <c r="H3120" s="2"/>
    </row>
    <row r="3121" spans="1:8" x14ac:dyDescent="0.2">
      <c r="A3121" s="1"/>
      <c r="B3121" s="2"/>
      <c r="C3121" s="2"/>
      <c r="D3121" s="2"/>
      <c r="E3121" s="2"/>
      <c r="F3121" s="2"/>
      <c r="G3121" s="2"/>
      <c r="H3121" s="2"/>
    </row>
    <row r="3122" spans="1:8" x14ac:dyDescent="0.2">
      <c r="A3122" s="1"/>
      <c r="B3122" s="2"/>
      <c r="C3122" s="2"/>
      <c r="D3122" s="2"/>
      <c r="E3122" s="2"/>
      <c r="F3122" s="2"/>
      <c r="G3122" s="2"/>
      <c r="H3122" s="2"/>
    </row>
    <row r="3123" spans="1:8" x14ac:dyDescent="0.2">
      <c r="A3123" s="1"/>
      <c r="B3123" s="2"/>
      <c r="C3123" s="2"/>
      <c r="D3123" s="2"/>
      <c r="E3123" s="2"/>
      <c r="F3123" s="2"/>
      <c r="G3123" s="2"/>
      <c r="H3123" s="2"/>
    </row>
    <row r="3124" spans="1:8" x14ac:dyDescent="0.2">
      <c r="A3124" s="1"/>
      <c r="B3124" s="2"/>
      <c r="C3124" s="2"/>
      <c r="D3124" s="2"/>
      <c r="E3124" s="2"/>
      <c r="F3124" s="2"/>
      <c r="G3124" s="2"/>
      <c r="H3124" s="2"/>
    </row>
    <row r="3125" spans="1:8" x14ac:dyDescent="0.2">
      <c r="A3125" s="1"/>
      <c r="B3125" s="2"/>
      <c r="C3125" s="2"/>
      <c r="D3125" s="2"/>
      <c r="E3125" s="2"/>
      <c r="F3125" s="2"/>
      <c r="G3125" s="2"/>
      <c r="H3125" s="2"/>
    </row>
    <row r="3126" spans="1:8" x14ac:dyDescent="0.2">
      <c r="A3126" s="1"/>
      <c r="B3126" s="2"/>
      <c r="C3126" s="2"/>
      <c r="D3126" s="2"/>
      <c r="E3126" s="2"/>
      <c r="F3126" s="2"/>
      <c r="G3126" s="2"/>
      <c r="H3126" s="2"/>
    </row>
    <row r="3127" spans="1:8" x14ac:dyDescent="0.2">
      <c r="A3127" s="1"/>
      <c r="B3127" s="2"/>
      <c r="C3127" s="2"/>
      <c r="D3127" s="2"/>
      <c r="E3127" s="2"/>
      <c r="F3127" s="2"/>
      <c r="G3127" s="2"/>
      <c r="H3127" s="2"/>
    </row>
    <row r="3128" spans="1:8" x14ac:dyDescent="0.2">
      <c r="A3128" s="1"/>
      <c r="B3128" s="2"/>
      <c r="C3128" s="2"/>
      <c r="D3128" s="2"/>
      <c r="E3128" s="2"/>
      <c r="F3128" s="2"/>
      <c r="G3128" s="2"/>
      <c r="H3128" s="2"/>
    </row>
    <row r="3129" spans="1:8" x14ac:dyDescent="0.2">
      <c r="A3129" s="1"/>
      <c r="B3129" s="2"/>
      <c r="C3129" s="2"/>
      <c r="D3129" s="2"/>
      <c r="E3129" s="2"/>
      <c r="F3129" s="2"/>
      <c r="G3129" s="2"/>
      <c r="H3129" s="2"/>
    </row>
    <row r="3130" spans="1:8" x14ac:dyDescent="0.2">
      <c r="A3130" s="1"/>
      <c r="B3130" s="2"/>
      <c r="C3130" s="2"/>
      <c r="D3130" s="2"/>
      <c r="E3130" s="2"/>
      <c r="F3130" s="2"/>
      <c r="G3130" s="2"/>
      <c r="H3130" s="2"/>
    </row>
    <row r="3131" spans="1:8" x14ac:dyDescent="0.2">
      <c r="A3131" s="1"/>
      <c r="B3131" s="2"/>
      <c r="C3131" s="2"/>
      <c r="D3131" s="2"/>
      <c r="E3131" s="2"/>
      <c r="F3131" s="2"/>
      <c r="G3131" s="2"/>
      <c r="H3131" s="2"/>
    </row>
    <row r="3132" spans="1:8" x14ac:dyDescent="0.2">
      <c r="A3132" s="1"/>
      <c r="B3132" s="2"/>
      <c r="C3132" s="2"/>
      <c r="D3132" s="2"/>
      <c r="E3132" s="2"/>
      <c r="F3132" s="2"/>
      <c r="G3132" s="2"/>
      <c r="H3132" s="2"/>
    </row>
    <row r="3133" spans="1:8" x14ac:dyDescent="0.2">
      <c r="A3133" s="1"/>
      <c r="B3133" s="2"/>
      <c r="C3133" s="2"/>
      <c r="D3133" s="2"/>
      <c r="E3133" s="2"/>
      <c r="F3133" s="2"/>
      <c r="G3133" s="2"/>
      <c r="H3133" s="2"/>
    </row>
    <row r="3134" spans="1:8" x14ac:dyDescent="0.2">
      <c r="A3134" s="1"/>
      <c r="B3134" s="2"/>
      <c r="C3134" s="2"/>
      <c r="D3134" s="2"/>
      <c r="E3134" s="2"/>
      <c r="F3134" s="2"/>
      <c r="G3134" s="2"/>
      <c r="H3134" s="2"/>
    </row>
    <row r="3135" spans="1:8" x14ac:dyDescent="0.2">
      <c r="A3135" s="1"/>
      <c r="B3135" s="2"/>
      <c r="C3135" s="2"/>
      <c r="D3135" s="2"/>
      <c r="E3135" s="2"/>
      <c r="F3135" s="2"/>
      <c r="G3135" s="2"/>
      <c r="H3135" s="2"/>
    </row>
    <row r="3136" spans="1:8" x14ac:dyDescent="0.2">
      <c r="A3136" s="1"/>
      <c r="B3136" s="2"/>
      <c r="C3136" s="2"/>
      <c r="D3136" s="2"/>
      <c r="E3136" s="2"/>
      <c r="F3136" s="2"/>
      <c r="G3136" s="2"/>
      <c r="H3136" s="2"/>
    </row>
    <row r="3137" spans="1:8" x14ac:dyDescent="0.2">
      <c r="A3137" s="1"/>
      <c r="B3137" s="2"/>
      <c r="C3137" s="2"/>
      <c r="D3137" s="2"/>
      <c r="E3137" s="2"/>
      <c r="F3137" s="2"/>
      <c r="G3137" s="2"/>
      <c r="H3137" s="2"/>
    </row>
    <row r="3138" spans="1:8" x14ac:dyDescent="0.2">
      <c r="A3138" s="1"/>
      <c r="B3138" s="2"/>
      <c r="C3138" s="2"/>
      <c r="D3138" s="2"/>
      <c r="E3138" s="2"/>
      <c r="F3138" s="2"/>
      <c r="G3138" s="2"/>
      <c r="H3138" s="2"/>
    </row>
    <row r="3139" spans="1:8" x14ac:dyDescent="0.2">
      <c r="A3139" s="1"/>
      <c r="B3139" s="2"/>
      <c r="C3139" s="2"/>
      <c r="D3139" s="2"/>
      <c r="E3139" s="2"/>
      <c r="F3139" s="2"/>
      <c r="G3139" s="2"/>
      <c r="H3139" s="2"/>
    </row>
    <row r="3140" spans="1:8" x14ac:dyDescent="0.2">
      <c r="A3140" s="1"/>
      <c r="B3140" s="2"/>
      <c r="C3140" s="2"/>
      <c r="D3140" s="2"/>
      <c r="E3140" s="2"/>
      <c r="F3140" s="2"/>
      <c r="G3140" s="2"/>
      <c r="H3140" s="2"/>
    </row>
    <row r="3141" spans="1:8" x14ac:dyDescent="0.2">
      <c r="A3141" s="1"/>
      <c r="B3141" s="2"/>
      <c r="C3141" s="2"/>
      <c r="D3141" s="2"/>
      <c r="E3141" s="2"/>
      <c r="F3141" s="2"/>
      <c r="G3141" s="2"/>
      <c r="H3141" s="2"/>
    </row>
    <row r="3142" spans="1:8" x14ac:dyDescent="0.2">
      <c r="A3142" s="1"/>
      <c r="B3142" s="2"/>
      <c r="C3142" s="2"/>
      <c r="D3142" s="2"/>
      <c r="E3142" s="2"/>
      <c r="F3142" s="2"/>
      <c r="G3142" s="2"/>
      <c r="H3142" s="2"/>
    </row>
    <row r="3143" spans="1:8" x14ac:dyDescent="0.2">
      <c r="A3143" s="1"/>
      <c r="B3143" s="2"/>
      <c r="C3143" s="2"/>
      <c r="D3143" s="2"/>
      <c r="E3143" s="2"/>
      <c r="F3143" s="2"/>
      <c r="G3143" s="2"/>
      <c r="H3143" s="2"/>
    </row>
    <row r="3144" spans="1:8" x14ac:dyDescent="0.2">
      <c r="A3144" s="1"/>
      <c r="B3144" s="2"/>
      <c r="C3144" s="2"/>
      <c r="D3144" s="2"/>
      <c r="E3144" s="2"/>
      <c r="F3144" s="2"/>
      <c r="G3144" s="2"/>
      <c r="H3144" s="2"/>
    </row>
    <row r="3145" spans="1:8" x14ac:dyDescent="0.2">
      <c r="A3145" s="1"/>
      <c r="B3145" s="2"/>
      <c r="C3145" s="2"/>
      <c r="D3145" s="2"/>
      <c r="E3145" s="2"/>
      <c r="F3145" s="2"/>
      <c r="G3145" s="2"/>
      <c r="H3145" s="2"/>
    </row>
    <row r="3146" spans="1:8" x14ac:dyDescent="0.2">
      <c r="A3146" s="1"/>
      <c r="B3146" s="2"/>
      <c r="C3146" s="2"/>
      <c r="D3146" s="2"/>
      <c r="E3146" s="2"/>
      <c r="F3146" s="2"/>
      <c r="G3146" s="2"/>
      <c r="H3146" s="2"/>
    </row>
    <row r="3147" spans="1:8" x14ac:dyDescent="0.2">
      <c r="A3147" s="1"/>
      <c r="B3147" s="2"/>
      <c r="C3147" s="2"/>
      <c r="D3147" s="2"/>
      <c r="E3147" s="2"/>
      <c r="F3147" s="2"/>
      <c r="G3147" s="2"/>
      <c r="H3147" s="2"/>
    </row>
    <row r="3148" spans="1:8" x14ac:dyDescent="0.2">
      <c r="A3148" s="1"/>
      <c r="B3148" s="2"/>
      <c r="C3148" s="2"/>
      <c r="D3148" s="2"/>
      <c r="E3148" s="2"/>
      <c r="F3148" s="2"/>
      <c r="G3148" s="2"/>
      <c r="H3148" s="2"/>
    </row>
    <row r="3149" spans="1:8" x14ac:dyDescent="0.2">
      <c r="A3149" s="1"/>
      <c r="B3149" s="2"/>
      <c r="C3149" s="2"/>
      <c r="D3149" s="2"/>
      <c r="E3149" s="2"/>
      <c r="F3149" s="2"/>
      <c r="G3149" s="2"/>
      <c r="H3149" s="2"/>
    </row>
    <row r="3150" spans="1:8" x14ac:dyDescent="0.2">
      <c r="A3150" s="1"/>
      <c r="B3150" s="2"/>
      <c r="C3150" s="2"/>
      <c r="D3150" s="2"/>
      <c r="E3150" s="2"/>
      <c r="F3150" s="2"/>
      <c r="G3150" s="2"/>
      <c r="H3150" s="2"/>
    </row>
    <row r="3151" spans="1:8" x14ac:dyDescent="0.2">
      <c r="A3151" s="1"/>
      <c r="B3151" s="2"/>
      <c r="C3151" s="2"/>
      <c r="D3151" s="2"/>
      <c r="E3151" s="2"/>
      <c r="F3151" s="2"/>
      <c r="G3151" s="2"/>
      <c r="H3151" s="2"/>
    </row>
    <row r="3152" spans="1:8" x14ac:dyDescent="0.2">
      <c r="A3152" s="1"/>
      <c r="B3152" s="2"/>
      <c r="C3152" s="2"/>
      <c r="D3152" s="2"/>
      <c r="E3152" s="2"/>
      <c r="F3152" s="2"/>
      <c r="G3152" s="2"/>
      <c r="H3152" s="2"/>
    </row>
    <row r="3153" spans="1:8" x14ac:dyDescent="0.2">
      <c r="A3153" s="1"/>
      <c r="B3153" s="2"/>
      <c r="C3153" s="2"/>
      <c r="D3153" s="2"/>
      <c r="E3153" s="2"/>
      <c r="F3153" s="2"/>
      <c r="G3153" s="2"/>
      <c r="H3153" s="2"/>
    </row>
    <row r="3154" spans="1:8" x14ac:dyDescent="0.2">
      <c r="A3154" s="1"/>
      <c r="B3154" s="2"/>
      <c r="C3154" s="2"/>
      <c r="D3154" s="2"/>
      <c r="E3154" s="2"/>
      <c r="F3154" s="2"/>
      <c r="G3154" s="2"/>
      <c r="H3154" s="2"/>
    </row>
    <row r="3155" spans="1:8" x14ac:dyDescent="0.2">
      <c r="A3155" s="1"/>
      <c r="B3155" s="2"/>
      <c r="C3155" s="2"/>
      <c r="D3155" s="2"/>
      <c r="E3155" s="2"/>
      <c r="F3155" s="2"/>
      <c r="G3155" s="2"/>
      <c r="H3155" s="2"/>
    </row>
    <row r="3156" spans="1:8" x14ac:dyDescent="0.2">
      <c r="A3156" s="1"/>
      <c r="B3156" s="2"/>
      <c r="C3156" s="2"/>
      <c r="D3156" s="2"/>
      <c r="E3156" s="2"/>
      <c r="F3156" s="2"/>
      <c r="G3156" s="2"/>
      <c r="H3156" s="2"/>
    </row>
    <row r="3157" spans="1:8" x14ac:dyDescent="0.2">
      <c r="A3157" s="1"/>
      <c r="B3157" s="2"/>
      <c r="C3157" s="2"/>
      <c r="D3157" s="2"/>
      <c r="E3157" s="2"/>
      <c r="F3157" s="2"/>
      <c r="G3157" s="2"/>
      <c r="H3157" s="2"/>
    </row>
    <row r="3158" spans="1:8" x14ac:dyDescent="0.2">
      <c r="A3158" s="1"/>
      <c r="B3158" s="2"/>
      <c r="C3158" s="2"/>
      <c r="D3158" s="2"/>
      <c r="E3158" s="2"/>
      <c r="F3158" s="2"/>
      <c r="G3158" s="2"/>
      <c r="H3158" s="2"/>
    </row>
    <row r="3159" spans="1:8" x14ac:dyDescent="0.2">
      <c r="A3159" s="1"/>
      <c r="B3159" s="2"/>
      <c r="C3159" s="2"/>
      <c r="D3159" s="2"/>
      <c r="E3159" s="2"/>
      <c r="F3159" s="2"/>
      <c r="G3159" s="2"/>
      <c r="H3159" s="2"/>
    </row>
    <row r="3160" spans="1:8" x14ac:dyDescent="0.2">
      <c r="A3160" s="1"/>
      <c r="B3160" s="2"/>
      <c r="C3160" s="2"/>
      <c r="D3160" s="2"/>
      <c r="E3160" s="2"/>
      <c r="F3160" s="2"/>
      <c r="G3160" s="2"/>
      <c r="H3160" s="2"/>
    </row>
    <row r="3161" spans="1:8" x14ac:dyDescent="0.2">
      <c r="A3161" s="1"/>
      <c r="B3161" s="2"/>
      <c r="C3161" s="2"/>
      <c r="D3161" s="2"/>
      <c r="E3161" s="2"/>
      <c r="F3161" s="2"/>
      <c r="G3161" s="2"/>
      <c r="H3161" s="2"/>
    </row>
    <row r="3162" spans="1:8" x14ac:dyDescent="0.2">
      <c r="A3162" s="1"/>
      <c r="B3162" s="2"/>
      <c r="C3162" s="2"/>
      <c r="D3162" s="2"/>
      <c r="E3162" s="2"/>
      <c r="F3162" s="2"/>
      <c r="G3162" s="2"/>
      <c r="H3162" s="2"/>
    </row>
    <row r="3163" spans="1:8" x14ac:dyDescent="0.2">
      <c r="A3163" s="1"/>
      <c r="B3163" s="2"/>
      <c r="C3163" s="2"/>
      <c r="D3163" s="2"/>
      <c r="E3163" s="2"/>
      <c r="F3163" s="2"/>
      <c r="G3163" s="2"/>
      <c r="H3163" s="2"/>
    </row>
    <row r="3164" spans="1:8" x14ac:dyDescent="0.2">
      <c r="A3164" s="1"/>
      <c r="B3164" s="2"/>
      <c r="C3164" s="2"/>
      <c r="D3164" s="2"/>
      <c r="E3164" s="2"/>
      <c r="F3164" s="2"/>
      <c r="G3164" s="2"/>
      <c r="H3164" s="2"/>
    </row>
    <row r="3165" spans="1:8" x14ac:dyDescent="0.2">
      <c r="A3165" s="1"/>
      <c r="B3165" s="2"/>
      <c r="C3165" s="2"/>
      <c r="D3165" s="2"/>
      <c r="E3165" s="2"/>
      <c r="F3165" s="2"/>
      <c r="G3165" s="2"/>
      <c r="H3165" s="2"/>
    </row>
    <row r="3166" spans="1:8" x14ac:dyDescent="0.2">
      <c r="A3166" s="1"/>
      <c r="B3166" s="2"/>
      <c r="C3166" s="2"/>
      <c r="D3166" s="2"/>
      <c r="E3166" s="2"/>
      <c r="F3166" s="2"/>
      <c r="G3166" s="2"/>
      <c r="H3166" s="2"/>
    </row>
    <row r="3167" spans="1:8" x14ac:dyDescent="0.2">
      <c r="A3167" s="1"/>
      <c r="B3167" s="2"/>
      <c r="C3167" s="2"/>
      <c r="D3167" s="2"/>
      <c r="E3167" s="2"/>
      <c r="F3167" s="2"/>
      <c r="G3167" s="2"/>
      <c r="H3167" s="2"/>
    </row>
    <row r="3168" spans="1:8" x14ac:dyDescent="0.2">
      <c r="A3168" s="1"/>
      <c r="B3168" s="2"/>
      <c r="C3168" s="2"/>
      <c r="D3168" s="2"/>
      <c r="E3168" s="2"/>
      <c r="F3168" s="2"/>
      <c r="G3168" s="2"/>
      <c r="H3168" s="2"/>
    </row>
    <row r="3169" spans="1:8" x14ac:dyDescent="0.2">
      <c r="A3169" s="1"/>
      <c r="B3169" s="2"/>
      <c r="C3169" s="2"/>
      <c r="D3169" s="2"/>
      <c r="E3169" s="2"/>
      <c r="F3169" s="2"/>
      <c r="G3169" s="2"/>
      <c r="H3169" s="2"/>
    </row>
    <row r="3170" spans="1:8" x14ac:dyDescent="0.2">
      <c r="A3170" s="1"/>
      <c r="B3170" s="2"/>
      <c r="C3170" s="2"/>
      <c r="D3170" s="2"/>
      <c r="E3170" s="2"/>
      <c r="F3170" s="2"/>
      <c r="G3170" s="2"/>
      <c r="H3170" s="2"/>
    </row>
    <row r="3171" spans="1:8" x14ac:dyDescent="0.2">
      <c r="A3171" s="1"/>
      <c r="B3171" s="2"/>
      <c r="C3171" s="2"/>
      <c r="D3171" s="2"/>
      <c r="E3171" s="2"/>
      <c r="F3171" s="2"/>
      <c r="G3171" s="2"/>
      <c r="H3171" s="2"/>
    </row>
    <row r="3172" spans="1:8" x14ac:dyDescent="0.2">
      <c r="A3172" s="1"/>
      <c r="B3172" s="2"/>
      <c r="C3172" s="2"/>
      <c r="D3172" s="2"/>
      <c r="E3172" s="2"/>
      <c r="F3172" s="2"/>
      <c r="G3172" s="2"/>
      <c r="H3172" s="2"/>
    </row>
    <row r="3173" spans="1:8" x14ac:dyDescent="0.2">
      <c r="A3173" s="1"/>
      <c r="B3173" s="2"/>
      <c r="C3173" s="2"/>
      <c r="D3173" s="2"/>
      <c r="E3173" s="2"/>
      <c r="F3173" s="2"/>
      <c r="G3173" s="2"/>
      <c r="H3173" s="2"/>
    </row>
    <row r="3174" spans="1:8" x14ac:dyDescent="0.2">
      <c r="A3174" s="1"/>
      <c r="B3174" s="2"/>
      <c r="C3174" s="2"/>
      <c r="D3174" s="2"/>
      <c r="E3174" s="2"/>
      <c r="F3174" s="2"/>
      <c r="G3174" s="2"/>
      <c r="H3174" s="2"/>
    </row>
    <row r="3175" spans="1:8" x14ac:dyDescent="0.2">
      <c r="A3175" s="1"/>
      <c r="B3175" s="2"/>
      <c r="C3175" s="2"/>
      <c r="D3175" s="2"/>
      <c r="E3175" s="2"/>
      <c r="F3175" s="2"/>
      <c r="G3175" s="2"/>
      <c r="H3175" s="2"/>
    </row>
    <row r="3176" spans="1:8" x14ac:dyDescent="0.2">
      <c r="A3176" s="1"/>
      <c r="B3176" s="2"/>
      <c r="C3176" s="2"/>
      <c r="D3176" s="2"/>
      <c r="E3176" s="2"/>
      <c r="F3176" s="2"/>
      <c r="G3176" s="2"/>
      <c r="H3176" s="2"/>
    </row>
    <row r="3177" spans="1:8" x14ac:dyDescent="0.2">
      <c r="A3177" s="1"/>
      <c r="B3177" s="2"/>
      <c r="C3177" s="2"/>
      <c r="D3177" s="2"/>
      <c r="E3177" s="2"/>
      <c r="F3177" s="2"/>
      <c r="G3177" s="2"/>
      <c r="H3177" s="2"/>
    </row>
    <row r="3178" spans="1:8" x14ac:dyDescent="0.2">
      <c r="A3178" s="1"/>
      <c r="B3178" s="2"/>
      <c r="C3178" s="2"/>
      <c r="D3178" s="2"/>
      <c r="E3178" s="2"/>
      <c r="F3178" s="2"/>
      <c r="G3178" s="2"/>
      <c r="H3178" s="2"/>
    </row>
    <row r="3179" spans="1:8" x14ac:dyDescent="0.2">
      <c r="A3179" s="1"/>
      <c r="B3179" s="2"/>
      <c r="C3179" s="2"/>
      <c r="D3179" s="2"/>
      <c r="E3179" s="2"/>
      <c r="F3179" s="2"/>
      <c r="G3179" s="2"/>
      <c r="H3179" s="2"/>
    </row>
    <row r="3180" spans="1:8" x14ac:dyDescent="0.2">
      <c r="A3180" s="1"/>
      <c r="B3180" s="2"/>
      <c r="C3180" s="2"/>
      <c r="D3180" s="2"/>
      <c r="E3180" s="2"/>
      <c r="F3180" s="2"/>
      <c r="G3180" s="2"/>
      <c r="H3180" s="2"/>
    </row>
    <row r="3181" spans="1:8" x14ac:dyDescent="0.2">
      <c r="A3181" s="1"/>
      <c r="B3181" s="2"/>
      <c r="C3181" s="2"/>
      <c r="D3181" s="2"/>
      <c r="E3181" s="2"/>
      <c r="F3181" s="2"/>
      <c r="G3181" s="2"/>
      <c r="H3181" s="2"/>
    </row>
    <row r="3182" spans="1:8" x14ac:dyDescent="0.2">
      <c r="A3182" s="1"/>
      <c r="B3182" s="2"/>
      <c r="C3182" s="2"/>
      <c r="D3182" s="2"/>
      <c r="E3182" s="2"/>
      <c r="F3182" s="2"/>
      <c r="G3182" s="2"/>
      <c r="H3182" s="2"/>
    </row>
    <row r="3183" spans="1:8" x14ac:dyDescent="0.2">
      <c r="A3183" s="1"/>
      <c r="B3183" s="2"/>
      <c r="C3183" s="2"/>
      <c r="D3183" s="2"/>
      <c r="E3183" s="2"/>
      <c r="F3183" s="2"/>
      <c r="G3183" s="2"/>
      <c r="H3183" s="2"/>
    </row>
    <row r="3184" spans="1:8" x14ac:dyDescent="0.2">
      <c r="A3184" s="1"/>
      <c r="B3184" s="2"/>
      <c r="C3184" s="2"/>
      <c r="D3184" s="2"/>
      <c r="E3184" s="2"/>
      <c r="F3184" s="2"/>
      <c r="G3184" s="2"/>
      <c r="H3184" s="2"/>
    </row>
    <row r="3185" spans="1:8" x14ac:dyDescent="0.2">
      <c r="A3185" s="1"/>
      <c r="B3185" s="2"/>
      <c r="C3185" s="2"/>
      <c r="D3185" s="2"/>
      <c r="E3185" s="2"/>
      <c r="F3185" s="2"/>
      <c r="G3185" s="2"/>
      <c r="H3185" s="2"/>
    </row>
    <row r="3186" spans="1:8" x14ac:dyDescent="0.2">
      <c r="A3186" s="1"/>
      <c r="B3186" s="2"/>
      <c r="C3186" s="2"/>
      <c r="D3186" s="2"/>
      <c r="E3186" s="2"/>
      <c r="F3186" s="2"/>
      <c r="G3186" s="2"/>
      <c r="H3186" s="2"/>
    </row>
    <row r="3187" spans="1:8" x14ac:dyDescent="0.2">
      <c r="A3187" s="1"/>
      <c r="B3187" s="2"/>
      <c r="C3187" s="2"/>
      <c r="D3187" s="2"/>
      <c r="E3187" s="2"/>
      <c r="F3187" s="2"/>
      <c r="G3187" s="2"/>
      <c r="H3187" s="2"/>
    </row>
    <row r="3188" spans="1:8" x14ac:dyDescent="0.2">
      <c r="A3188" s="1"/>
      <c r="B3188" s="2"/>
      <c r="C3188" s="2"/>
      <c r="D3188" s="2"/>
      <c r="E3188" s="2"/>
      <c r="F3188" s="2"/>
      <c r="G3188" s="2"/>
      <c r="H3188" s="2"/>
    </row>
    <row r="3189" spans="1:8" x14ac:dyDescent="0.2">
      <c r="A3189" s="1"/>
      <c r="B3189" s="2"/>
      <c r="C3189" s="2"/>
      <c r="D3189" s="2"/>
      <c r="E3189" s="2"/>
      <c r="F3189" s="2"/>
      <c r="G3189" s="2"/>
      <c r="H3189" s="2"/>
    </row>
    <row r="3190" spans="1:8" x14ac:dyDescent="0.2">
      <c r="A3190" s="1"/>
      <c r="B3190" s="2"/>
      <c r="C3190" s="2"/>
      <c r="D3190" s="2"/>
      <c r="E3190" s="2"/>
      <c r="F3190" s="2"/>
      <c r="G3190" s="2"/>
      <c r="H3190" s="2"/>
    </row>
    <row r="3191" spans="1:8" x14ac:dyDescent="0.2">
      <c r="A3191" s="1"/>
      <c r="B3191" s="2"/>
      <c r="C3191" s="2"/>
      <c r="D3191" s="2"/>
      <c r="E3191" s="2"/>
      <c r="F3191" s="2"/>
      <c r="G3191" s="2"/>
      <c r="H3191" s="2"/>
    </row>
    <row r="3192" spans="1:8" x14ac:dyDescent="0.2">
      <c r="A3192" s="1"/>
      <c r="B3192" s="2"/>
      <c r="C3192" s="2"/>
      <c r="D3192" s="2"/>
      <c r="E3192" s="2"/>
      <c r="F3192" s="2"/>
      <c r="G3192" s="2"/>
      <c r="H3192" s="2"/>
    </row>
    <row r="3193" spans="1:8" x14ac:dyDescent="0.2">
      <c r="A3193" s="1"/>
      <c r="B3193" s="2"/>
      <c r="C3193" s="2"/>
      <c r="D3193" s="2"/>
      <c r="E3193" s="2"/>
      <c r="F3193" s="2"/>
      <c r="G3193" s="2"/>
      <c r="H3193" s="2"/>
    </row>
    <row r="3194" spans="1:8" x14ac:dyDescent="0.2">
      <c r="A3194" s="1"/>
      <c r="B3194" s="2"/>
      <c r="C3194" s="2"/>
      <c r="D3194" s="2"/>
      <c r="E3194" s="2"/>
      <c r="F3194" s="2"/>
      <c r="G3194" s="2"/>
      <c r="H3194" s="2"/>
    </row>
    <row r="3195" spans="1:8" x14ac:dyDescent="0.2">
      <c r="A3195" s="1"/>
      <c r="B3195" s="2"/>
      <c r="C3195" s="2"/>
      <c r="D3195" s="2"/>
      <c r="E3195" s="2"/>
      <c r="F3195" s="2"/>
      <c r="G3195" s="2"/>
      <c r="H3195" s="2"/>
    </row>
    <row r="3196" spans="1:8" x14ac:dyDescent="0.2">
      <c r="A3196" s="1"/>
      <c r="B3196" s="2"/>
      <c r="C3196" s="2"/>
      <c r="D3196" s="2"/>
      <c r="E3196" s="2"/>
      <c r="F3196" s="2"/>
      <c r="G3196" s="2"/>
      <c r="H3196" s="2"/>
    </row>
    <row r="3197" spans="1:8" x14ac:dyDescent="0.2">
      <c r="A3197" s="1"/>
      <c r="B3197" s="2"/>
      <c r="C3197" s="2"/>
      <c r="D3197" s="2"/>
      <c r="E3197" s="2"/>
      <c r="F3197" s="2"/>
      <c r="G3197" s="2"/>
      <c r="H3197" s="2"/>
    </row>
    <row r="3198" spans="1:8" x14ac:dyDescent="0.2">
      <c r="A3198" s="1"/>
      <c r="B3198" s="2"/>
      <c r="C3198" s="2"/>
      <c r="D3198" s="2"/>
      <c r="E3198" s="2"/>
      <c r="F3198" s="2"/>
      <c r="G3198" s="2"/>
      <c r="H3198" s="2"/>
    </row>
    <row r="3199" spans="1:8" x14ac:dyDescent="0.2">
      <c r="A3199" s="1"/>
      <c r="B3199" s="2"/>
      <c r="C3199" s="2"/>
      <c r="D3199" s="2"/>
      <c r="E3199" s="2"/>
      <c r="F3199" s="2"/>
      <c r="G3199" s="2"/>
      <c r="H3199" s="2"/>
    </row>
    <row r="3200" spans="1:8" x14ac:dyDescent="0.2">
      <c r="A3200" s="1"/>
      <c r="B3200" s="2"/>
      <c r="C3200" s="2"/>
      <c r="D3200" s="2"/>
      <c r="E3200" s="2"/>
      <c r="F3200" s="2"/>
      <c r="G3200" s="2"/>
      <c r="H3200" s="2"/>
    </row>
    <row r="3201" spans="1:8" x14ac:dyDescent="0.2">
      <c r="A3201" s="1"/>
      <c r="B3201" s="2"/>
      <c r="C3201" s="2"/>
      <c r="D3201" s="2"/>
      <c r="E3201" s="2"/>
      <c r="F3201" s="2"/>
      <c r="G3201" s="2"/>
      <c r="H3201" s="2"/>
    </row>
    <row r="3202" spans="1:8" x14ac:dyDescent="0.2">
      <c r="A3202" s="1"/>
      <c r="B3202" s="2"/>
      <c r="C3202" s="2"/>
      <c r="D3202" s="2"/>
      <c r="E3202" s="2"/>
      <c r="F3202" s="2"/>
      <c r="G3202" s="2"/>
      <c r="H3202" s="2"/>
    </row>
    <row r="3203" spans="1:8" x14ac:dyDescent="0.2">
      <c r="A3203" s="1"/>
      <c r="B3203" s="2"/>
      <c r="C3203" s="2"/>
      <c r="D3203" s="2"/>
      <c r="E3203" s="2"/>
      <c r="F3203" s="2"/>
      <c r="G3203" s="2"/>
      <c r="H3203" s="2"/>
    </row>
    <row r="3204" spans="1:8" x14ac:dyDescent="0.2">
      <c r="A3204" s="1"/>
      <c r="B3204" s="2"/>
      <c r="C3204" s="2"/>
      <c r="D3204" s="2"/>
      <c r="E3204" s="2"/>
      <c r="F3204" s="2"/>
      <c r="G3204" s="2"/>
      <c r="H3204" s="2"/>
    </row>
    <row r="3205" spans="1:8" x14ac:dyDescent="0.2">
      <c r="A3205" s="1"/>
      <c r="B3205" s="2"/>
      <c r="C3205" s="2"/>
      <c r="D3205" s="2"/>
      <c r="E3205" s="2"/>
      <c r="F3205" s="2"/>
      <c r="G3205" s="2"/>
      <c r="H3205" s="2"/>
    </row>
    <row r="3206" spans="1:8" x14ac:dyDescent="0.2">
      <c r="A3206" s="1"/>
      <c r="B3206" s="2"/>
      <c r="C3206" s="2"/>
      <c r="D3206" s="2"/>
      <c r="E3206" s="2"/>
      <c r="F3206" s="2"/>
      <c r="G3206" s="2"/>
      <c r="H3206" s="2"/>
    </row>
    <row r="3207" spans="1:8" x14ac:dyDescent="0.2">
      <c r="A3207" s="1"/>
      <c r="B3207" s="2"/>
      <c r="C3207" s="2"/>
      <c r="D3207" s="2"/>
      <c r="E3207" s="2"/>
      <c r="F3207" s="2"/>
      <c r="G3207" s="2"/>
      <c r="H3207" s="2"/>
    </row>
    <row r="3208" spans="1:8" x14ac:dyDescent="0.2">
      <c r="A3208" s="1"/>
      <c r="B3208" s="2"/>
      <c r="C3208" s="2"/>
      <c r="D3208" s="2"/>
      <c r="E3208" s="2"/>
      <c r="F3208" s="2"/>
      <c r="G3208" s="2"/>
      <c r="H3208" s="2"/>
    </row>
    <row r="3209" spans="1:8" x14ac:dyDescent="0.2">
      <c r="A3209" s="1"/>
      <c r="B3209" s="2"/>
      <c r="C3209" s="2"/>
      <c r="D3209" s="2"/>
      <c r="E3209" s="2"/>
      <c r="F3209" s="2"/>
      <c r="G3209" s="2"/>
      <c r="H3209" s="2"/>
    </row>
    <row r="3210" spans="1:8" x14ac:dyDescent="0.2">
      <c r="A3210" s="1"/>
      <c r="B3210" s="2"/>
      <c r="C3210" s="2"/>
      <c r="D3210" s="2"/>
      <c r="E3210" s="2"/>
      <c r="F3210" s="2"/>
      <c r="G3210" s="2"/>
      <c r="H3210" s="2"/>
    </row>
    <row r="3211" spans="1:8" x14ac:dyDescent="0.2">
      <c r="A3211" s="1"/>
      <c r="B3211" s="2"/>
      <c r="C3211" s="2"/>
      <c r="D3211" s="2"/>
      <c r="E3211" s="2"/>
      <c r="F3211" s="2"/>
      <c r="G3211" s="2"/>
      <c r="H3211" s="2"/>
    </row>
    <row r="3212" spans="1:8" x14ac:dyDescent="0.2">
      <c r="A3212" s="1"/>
      <c r="B3212" s="2"/>
      <c r="C3212" s="2"/>
      <c r="D3212" s="2"/>
      <c r="E3212" s="2"/>
      <c r="F3212" s="2"/>
      <c r="G3212" s="2"/>
      <c r="H3212" s="2"/>
    </row>
    <row r="3213" spans="1:8" x14ac:dyDescent="0.2">
      <c r="A3213" s="1"/>
      <c r="B3213" s="2"/>
      <c r="C3213" s="2"/>
      <c r="D3213" s="2"/>
      <c r="E3213" s="2"/>
      <c r="F3213" s="2"/>
      <c r="G3213" s="2"/>
      <c r="H3213" s="2"/>
    </row>
    <row r="3214" spans="1:8" x14ac:dyDescent="0.2">
      <c r="A3214" s="1"/>
      <c r="B3214" s="2"/>
      <c r="C3214" s="2"/>
      <c r="D3214" s="2"/>
      <c r="E3214" s="2"/>
      <c r="F3214" s="2"/>
      <c r="G3214" s="2"/>
      <c r="H3214" s="2"/>
    </row>
    <row r="3215" spans="1:8" x14ac:dyDescent="0.2">
      <c r="A3215" s="1"/>
      <c r="B3215" s="2"/>
      <c r="C3215" s="2"/>
      <c r="D3215" s="2"/>
      <c r="E3215" s="2"/>
      <c r="F3215" s="2"/>
      <c r="G3215" s="2"/>
      <c r="H3215" s="2"/>
    </row>
    <row r="3216" spans="1:8" x14ac:dyDescent="0.2">
      <c r="A3216" s="1"/>
      <c r="B3216" s="2"/>
      <c r="C3216" s="2"/>
      <c r="D3216" s="2"/>
      <c r="E3216" s="2"/>
      <c r="F3216" s="2"/>
      <c r="G3216" s="2"/>
      <c r="H3216" s="2"/>
    </row>
    <row r="3217" spans="1:8" x14ac:dyDescent="0.2">
      <c r="A3217" s="1"/>
      <c r="B3217" s="2"/>
      <c r="C3217" s="2"/>
      <c r="D3217" s="2"/>
      <c r="E3217" s="2"/>
      <c r="F3217" s="2"/>
      <c r="G3217" s="2"/>
      <c r="H3217" s="2"/>
    </row>
    <row r="3218" spans="1:8" x14ac:dyDescent="0.2">
      <c r="A3218" s="1"/>
      <c r="B3218" s="2"/>
      <c r="C3218" s="2"/>
      <c r="D3218" s="2"/>
      <c r="E3218" s="2"/>
      <c r="F3218" s="2"/>
      <c r="G3218" s="2"/>
      <c r="H3218" s="2"/>
    </row>
    <row r="3219" spans="1:8" x14ac:dyDescent="0.2">
      <c r="A3219" s="1"/>
      <c r="B3219" s="2"/>
      <c r="C3219" s="2"/>
      <c r="D3219" s="2"/>
      <c r="E3219" s="2"/>
      <c r="F3219" s="2"/>
      <c r="G3219" s="2"/>
      <c r="H3219" s="2"/>
    </row>
    <row r="3220" spans="1:8" x14ac:dyDescent="0.2">
      <c r="A3220" s="1"/>
      <c r="B3220" s="2"/>
      <c r="C3220" s="2"/>
      <c r="D3220" s="2"/>
      <c r="E3220" s="2"/>
      <c r="F3220" s="2"/>
      <c r="G3220" s="2"/>
      <c r="H3220" s="2"/>
    </row>
    <row r="3221" spans="1:8" x14ac:dyDescent="0.2">
      <c r="A3221" s="1"/>
      <c r="B3221" s="2"/>
      <c r="C3221" s="2"/>
      <c r="D3221" s="2"/>
      <c r="E3221" s="2"/>
      <c r="F3221" s="2"/>
      <c r="G3221" s="2"/>
      <c r="H3221" s="2"/>
    </row>
    <row r="3222" spans="1:8" x14ac:dyDescent="0.2">
      <c r="A3222" s="1"/>
      <c r="B3222" s="2"/>
      <c r="C3222" s="2"/>
      <c r="D3222" s="2"/>
      <c r="E3222" s="2"/>
      <c r="F3222" s="2"/>
      <c r="G3222" s="2"/>
      <c r="H3222" s="2"/>
    </row>
    <row r="3223" spans="1:8" x14ac:dyDescent="0.2">
      <c r="A3223" s="1"/>
      <c r="B3223" s="2"/>
      <c r="C3223" s="2"/>
      <c r="D3223" s="2"/>
      <c r="E3223" s="2"/>
      <c r="F3223" s="2"/>
      <c r="G3223" s="2"/>
      <c r="H3223" s="2"/>
    </row>
    <row r="3224" spans="1:8" x14ac:dyDescent="0.2">
      <c r="A3224" s="1"/>
      <c r="B3224" s="2"/>
      <c r="C3224" s="2"/>
      <c r="D3224" s="2"/>
      <c r="E3224" s="2"/>
      <c r="F3224" s="2"/>
      <c r="G3224" s="2"/>
      <c r="H3224" s="2"/>
    </row>
    <row r="3225" spans="1:8" x14ac:dyDescent="0.2">
      <c r="A3225" s="1"/>
      <c r="B3225" s="2"/>
      <c r="C3225" s="2"/>
      <c r="D3225" s="2"/>
      <c r="E3225" s="2"/>
      <c r="F3225" s="2"/>
      <c r="G3225" s="2"/>
      <c r="H3225" s="2"/>
    </row>
    <row r="3226" spans="1:8" x14ac:dyDescent="0.2">
      <c r="A3226" s="1"/>
      <c r="B3226" s="2"/>
      <c r="C3226" s="2"/>
      <c r="D3226" s="2"/>
      <c r="E3226" s="2"/>
      <c r="F3226" s="2"/>
      <c r="G3226" s="2"/>
      <c r="H3226" s="2"/>
    </row>
    <row r="3227" spans="1:8" x14ac:dyDescent="0.2">
      <c r="A3227" s="1"/>
      <c r="B3227" s="2"/>
      <c r="C3227" s="2"/>
      <c r="D3227" s="2"/>
      <c r="E3227" s="2"/>
      <c r="F3227" s="2"/>
      <c r="G3227" s="2"/>
      <c r="H3227" s="2"/>
    </row>
    <row r="3228" spans="1:8" x14ac:dyDescent="0.2">
      <c r="A3228" s="1"/>
      <c r="B3228" s="2"/>
      <c r="C3228" s="2"/>
      <c r="D3228" s="2"/>
      <c r="E3228" s="2"/>
      <c r="F3228" s="2"/>
      <c r="G3228" s="2"/>
      <c r="H3228" s="2"/>
    </row>
    <row r="3229" spans="1:8" x14ac:dyDescent="0.2">
      <c r="A3229" s="1"/>
      <c r="B3229" s="2"/>
      <c r="C3229" s="2"/>
      <c r="D3229" s="2"/>
      <c r="E3229" s="2"/>
      <c r="F3229" s="2"/>
      <c r="G3229" s="2"/>
      <c r="H3229" s="2"/>
    </row>
    <row r="3230" spans="1:8" x14ac:dyDescent="0.2">
      <c r="A3230" s="1"/>
      <c r="B3230" s="2"/>
      <c r="C3230" s="2"/>
      <c r="D3230" s="2"/>
      <c r="E3230" s="2"/>
      <c r="F3230" s="2"/>
      <c r="G3230" s="2"/>
      <c r="H3230" s="2"/>
    </row>
    <row r="3231" spans="1:8" x14ac:dyDescent="0.2">
      <c r="A3231" s="1"/>
      <c r="B3231" s="2"/>
      <c r="C3231" s="2"/>
      <c r="D3231" s="2"/>
      <c r="E3231" s="2"/>
      <c r="F3231" s="2"/>
      <c r="G3231" s="2"/>
      <c r="H3231" s="2"/>
    </row>
    <row r="3232" spans="1:8" x14ac:dyDescent="0.2">
      <c r="A3232" s="1"/>
      <c r="B3232" s="2"/>
      <c r="C3232" s="2"/>
      <c r="D3232" s="2"/>
      <c r="E3232" s="2"/>
      <c r="F3232" s="2"/>
      <c r="G3232" s="2"/>
      <c r="H3232" s="2"/>
    </row>
    <row r="3233" spans="1:8" x14ac:dyDescent="0.2">
      <c r="A3233" s="1"/>
      <c r="B3233" s="2"/>
      <c r="C3233" s="2"/>
      <c r="D3233" s="2"/>
      <c r="E3233" s="2"/>
      <c r="F3233" s="2"/>
      <c r="G3233" s="2"/>
      <c r="H3233" s="2"/>
    </row>
    <row r="3234" spans="1:8" x14ac:dyDescent="0.2">
      <c r="A3234" s="1"/>
      <c r="B3234" s="2"/>
      <c r="C3234" s="2"/>
      <c r="D3234" s="2"/>
      <c r="E3234" s="2"/>
      <c r="F3234" s="2"/>
      <c r="G3234" s="2"/>
      <c r="H3234" s="2"/>
    </row>
    <row r="3235" spans="1:8" x14ac:dyDescent="0.2">
      <c r="A3235" s="1"/>
      <c r="B3235" s="2"/>
      <c r="C3235" s="2"/>
      <c r="D3235" s="2"/>
      <c r="E3235" s="2"/>
      <c r="F3235" s="2"/>
      <c r="G3235" s="2"/>
      <c r="H3235" s="2"/>
    </row>
    <row r="3236" spans="1:8" x14ac:dyDescent="0.2">
      <c r="A3236" s="1"/>
      <c r="B3236" s="2"/>
      <c r="C3236" s="2"/>
      <c r="D3236" s="2"/>
      <c r="E3236" s="2"/>
      <c r="F3236" s="2"/>
      <c r="G3236" s="2"/>
      <c r="H3236" s="2"/>
    </row>
    <row r="3237" spans="1:8" x14ac:dyDescent="0.2">
      <c r="A3237" s="1"/>
      <c r="B3237" s="2"/>
      <c r="C3237" s="2"/>
      <c r="D3237" s="2"/>
      <c r="E3237" s="2"/>
      <c r="F3237" s="2"/>
      <c r="G3237" s="2"/>
      <c r="H3237" s="2"/>
    </row>
    <row r="3238" spans="1:8" x14ac:dyDescent="0.2">
      <c r="A3238" s="1"/>
      <c r="B3238" s="2"/>
      <c r="C3238" s="2"/>
      <c r="D3238" s="2"/>
      <c r="E3238" s="2"/>
      <c r="F3238" s="2"/>
      <c r="G3238" s="2"/>
      <c r="H3238" s="2"/>
    </row>
    <row r="3239" spans="1:8" x14ac:dyDescent="0.2">
      <c r="A3239" s="1"/>
      <c r="B3239" s="2"/>
      <c r="C3239" s="2"/>
      <c r="D3239" s="2"/>
      <c r="E3239" s="2"/>
      <c r="F3239" s="2"/>
      <c r="G3239" s="2"/>
      <c r="H3239" s="2"/>
    </row>
    <row r="3240" spans="1:8" x14ac:dyDescent="0.2">
      <c r="A3240" s="1"/>
      <c r="B3240" s="2"/>
      <c r="C3240" s="2"/>
      <c r="D3240" s="2"/>
      <c r="E3240" s="2"/>
      <c r="F3240" s="2"/>
      <c r="G3240" s="2"/>
      <c r="H3240" s="2"/>
    </row>
    <row r="3241" spans="1:8" x14ac:dyDescent="0.2">
      <c r="A3241" s="1"/>
      <c r="B3241" s="2"/>
      <c r="C3241" s="2"/>
      <c r="D3241" s="2"/>
      <c r="E3241" s="2"/>
      <c r="F3241" s="2"/>
      <c r="G3241" s="2"/>
      <c r="H3241" s="2"/>
    </row>
    <row r="3242" spans="1:8" x14ac:dyDescent="0.2">
      <c r="A3242" s="1"/>
      <c r="B3242" s="2"/>
      <c r="C3242" s="2"/>
      <c r="D3242" s="2"/>
      <c r="E3242" s="2"/>
      <c r="F3242" s="2"/>
      <c r="G3242" s="2"/>
      <c r="H3242" s="2"/>
    </row>
    <row r="3243" spans="1:8" x14ac:dyDescent="0.2">
      <c r="A3243" s="1"/>
      <c r="B3243" s="2"/>
      <c r="C3243" s="2"/>
      <c r="D3243" s="2"/>
      <c r="E3243" s="2"/>
      <c r="F3243" s="2"/>
      <c r="G3243" s="2"/>
      <c r="H3243" s="2"/>
    </row>
    <row r="3244" spans="1:8" x14ac:dyDescent="0.2">
      <c r="A3244" s="1"/>
      <c r="B3244" s="2"/>
      <c r="C3244" s="2"/>
      <c r="D3244" s="2"/>
      <c r="E3244" s="2"/>
      <c r="F3244" s="2"/>
      <c r="G3244" s="2"/>
      <c r="H3244" s="2"/>
    </row>
    <row r="3245" spans="1:8" x14ac:dyDescent="0.2">
      <c r="A3245" s="1"/>
      <c r="B3245" s="2"/>
      <c r="C3245" s="2"/>
      <c r="D3245" s="2"/>
      <c r="E3245" s="2"/>
      <c r="F3245" s="2"/>
      <c r="G3245" s="2"/>
      <c r="H3245" s="2"/>
    </row>
    <row r="3246" spans="1:8" x14ac:dyDescent="0.2">
      <c r="A3246" s="1"/>
      <c r="B3246" s="2"/>
      <c r="C3246" s="2"/>
      <c r="D3246" s="2"/>
      <c r="E3246" s="2"/>
      <c r="F3246" s="2"/>
      <c r="G3246" s="2"/>
      <c r="H3246" s="2"/>
    </row>
    <row r="3247" spans="1:8" x14ac:dyDescent="0.2">
      <c r="A3247" s="1"/>
      <c r="B3247" s="2"/>
      <c r="C3247" s="2"/>
      <c r="D3247" s="2"/>
      <c r="E3247" s="2"/>
      <c r="F3247" s="2"/>
      <c r="G3247" s="2"/>
      <c r="H3247" s="2"/>
    </row>
    <row r="3248" spans="1:8" x14ac:dyDescent="0.2">
      <c r="A3248" s="1"/>
      <c r="B3248" s="2"/>
      <c r="C3248" s="2"/>
      <c r="D3248" s="2"/>
      <c r="E3248" s="2"/>
      <c r="F3248" s="2"/>
      <c r="G3248" s="2"/>
      <c r="H3248" s="2"/>
    </row>
    <row r="3249" spans="1:8" x14ac:dyDescent="0.2">
      <c r="A3249" s="1"/>
      <c r="B3249" s="2"/>
      <c r="C3249" s="2"/>
      <c r="D3249" s="2"/>
      <c r="E3249" s="2"/>
      <c r="F3249" s="2"/>
      <c r="G3249" s="2"/>
      <c r="H3249" s="2"/>
    </row>
    <row r="3250" spans="1:8" x14ac:dyDescent="0.2">
      <c r="A3250" s="1"/>
      <c r="B3250" s="2"/>
      <c r="C3250" s="2"/>
      <c r="D3250" s="2"/>
      <c r="E3250" s="2"/>
      <c r="F3250" s="2"/>
      <c r="G3250" s="2"/>
      <c r="H3250" s="2"/>
    </row>
    <row r="3251" spans="1:8" x14ac:dyDescent="0.2">
      <c r="A3251" s="1"/>
      <c r="B3251" s="2"/>
      <c r="C3251" s="2"/>
      <c r="D3251" s="2"/>
      <c r="E3251" s="2"/>
      <c r="F3251" s="2"/>
      <c r="G3251" s="2"/>
      <c r="H3251" s="2"/>
    </row>
    <row r="3252" spans="1:8" x14ac:dyDescent="0.2">
      <c r="A3252" s="1"/>
      <c r="B3252" s="2"/>
      <c r="C3252" s="2"/>
      <c r="D3252" s="2"/>
      <c r="E3252" s="2"/>
      <c r="F3252" s="2"/>
      <c r="G3252" s="2"/>
      <c r="H3252" s="2"/>
    </row>
    <row r="3253" spans="1:8" x14ac:dyDescent="0.2">
      <c r="A3253" s="1"/>
      <c r="B3253" s="2"/>
      <c r="C3253" s="2"/>
      <c r="D3253" s="2"/>
      <c r="E3253" s="2"/>
      <c r="F3253" s="2"/>
      <c r="G3253" s="2"/>
      <c r="H3253" s="2"/>
    </row>
    <row r="3254" spans="1:8" x14ac:dyDescent="0.2">
      <c r="A3254" s="1"/>
      <c r="B3254" s="2"/>
      <c r="C3254" s="2"/>
      <c r="D3254" s="2"/>
      <c r="E3254" s="2"/>
      <c r="F3254" s="2"/>
      <c r="G3254" s="2"/>
      <c r="H3254" s="2"/>
    </row>
    <row r="3255" spans="1:8" x14ac:dyDescent="0.2">
      <c r="A3255" s="1"/>
      <c r="B3255" s="2"/>
      <c r="C3255" s="2"/>
      <c r="D3255" s="2"/>
      <c r="E3255" s="2"/>
      <c r="F3255" s="2"/>
      <c r="G3255" s="2"/>
      <c r="H3255" s="2"/>
    </row>
    <row r="3256" spans="1:8" x14ac:dyDescent="0.2">
      <c r="A3256" s="1"/>
      <c r="B3256" s="2"/>
      <c r="C3256" s="2"/>
      <c r="D3256" s="2"/>
      <c r="E3256" s="2"/>
      <c r="F3256" s="2"/>
      <c r="G3256" s="2"/>
      <c r="H3256" s="2"/>
    </row>
    <row r="3257" spans="1:8" x14ac:dyDescent="0.2">
      <c r="A3257" s="1"/>
      <c r="B3257" s="2"/>
      <c r="C3257" s="2"/>
      <c r="D3257" s="2"/>
      <c r="E3257" s="2"/>
      <c r="F3257" s="2"/>
      <c r="G3257" s="2"/>
      <c r="H3257" s="2"/>
    </row>
    <row r="3258" spans="1:8" x14ac:dyDescent="0.2">
      <c r="A3258" s="1"/>
      <c r="B3258" s="2"/>
      <c r="C3258" s="2"/>
      <c r="D3258" s="2"/>
      <c r="E3258" s="2"/>
      <c r="F3258" s="2"/>
      <c r="G3258" s="2"/>
      <c r="H3258" s="2"/>
    </row>
    <row r="3259" spans="1:8" x14ac:dyDescent="0.2">
      <c r="A3259" s="1"/>
      <c r="B3259" s="2"/>
      <c r="C3259" s="2"/>
      <c r="D3259" s="2"/>
      <c r="E3259" s="2"/>
      <c r="F3259" s="2"/>
      <c r="G3259" s="2"/>
      <c r="H3259" s="2"/>
    </row>
    <row r="3260" spans="1:8" x14ac:dyDescent="0.2">
      <c r="A3260" s="1"/>
      <c r="B3260" s="2"/>
      <c r="C3260" s="2"/>
      <c r="D3260" s="2"/>
      <c r="E3260" s="2"/>
      <c r="F3260" s="2"/>
      <c r="G3260" s="2"/>
      <c r="H3260" s="2"/>
    </row>
    <row r="3261" spans="1:8" x14ac:dyDescent="0.2">
      <c r="A3261" s="1"/>
      <c r="B3261" s="2"/>
      <c r="C3261" s="2"/>
      <c r="D3261" s="2"/>
      <c r="E3261" s="2"/>
      <c r="F3261" s="2"/>
      <c r="G3261" s="2"/>
      <c r="H3261" s="2"/>
    </row>
    <row r="3262" spans="1:8" x14ac:dyDescent="0.2">
      <c r="A3262" s="1"/>
      <c r="B3262" s="2"/>
      <c r="C3262" s="2"/>
      <c r="D3262" s="2"/>
      <c r="E3262" s="2"/>
      <c r="F3262" s="2"/>
      <c r="G3262" s="2"/>
      <c r="H3262" s="2"/>
    </row>
    <row r="3263" spans="1:8" x14ac:dyDescent="0.2">
      <c r="A3263" s="1"/>
      <c r="B3263" s="2"/>
      <c r="C3263" s="2"/>
      <c r="D3263" s="2"/>
      <c r="E3263" s="2"/>
      <c r="F3263" s="2"/>
      <c r="G3263" s="2"/>
      <c r="H3263" s="2"/>
    </row>
    <row r="3264" spans="1:8" x14ac:dyDescent="0.2">
      <c r="A3264" s="1"/>
      <c r="B3264" s="2"/>
      <c r="C3264" s="2"/>
      <c r="D3264" s="2"/>
      <c r="E3264" s="2"/>
      <c r="F3264" s="2"/>
      <c r="G3264" s="2"/>
      <c r="H3264" s="2"/>
    </row>
    <row r="3265" spans="1:8" x14ac:dyDescent="0.2">
      <c r="A3265" s="1"/>
      <c r="B3265" s="2"/>
      <c r="C3265" s="2"/>
      <c r="D3265" s="2"/>
      <c r="E3265" s="2"/>
      <c r="F3265" s="2"/>
      <c r="G3265" s="2"/>
      <c r="H3265" s="2"/>
    </row>
    <row r="3266" spans="1:8" x14ac:dyDescent="0.2">
      <c r="A3266" s="1"/>
      <c r="B3266" s="2"/>
      <c r="C3266" s="2"/>
      <c r="D3266" s="2"/>
      <c r="E3266" s="2"/>
      <c r="F3266" s="2"/>
      <c r="G3266" s="2"/>
      <c r="H3266" s="2"/>
    </row>
    <row r="3267" spans="1:8" x14ac:dyDescent="0.2">
      <c r="A3267" s="1"/>
      <c r="B3267" s="2"/>
      <c r="C3267" s="2"/>
      <c r="D3267" s="2"/>
      <c r="E3267" s="2"/>
      <c r="F3267" s="2"/>
      <c r="G3267" s="2"/>
      <c r="H3267" s="2"/>
    </row>
    <row r="3268" spans="1:8" x14ac:dyDescent="0.2">
      <c r="A3268" s="1"/>
      <c r="B3268" s="2"/>
      <c r="C3268" s="2"/>
      <c r="D3268" s="2"/>
      <c r="E3268" s="2"/>
      <c r="F3268" s="2"/>
      <c r="G3268" s="2"/>
      <c r="H3268" s="2"/>
    </row>
    <row r="3269" spans="1:8" x14ac:dyDescent="0.2">
      <c r="A3269" s="1"/>
      <c r="B3269" s="2"/>
      <c r="C3269" s="2"/>
      <c r="D3269" s="2"/>
      <c r="E3269" s="2"/>
      <c r="F3269" s="2"/>
      <c r="G3269" s="2"/>
      <c r="H3269" s="2"/>
    </row>
    <row r="3270" spans="1:8" x14ac:dyDescent="0.2">
      <c r="A3270" s="1"/>
      <c r="B3270" s="2"/>
      <c r="C3270" s="2"/>
      <c r="D3270" s="2"/>
      <c r="E3270" s="2"/>
      <c r="F3270" s="2"/>
      <c r="G3270" s="2"/>
      <c r="H3270" s="2"/>
    </row>
    <row r="3271" spans="1:8" x14ac:dyDescent="0.2">
      <c r="A3271" s="1"/>
      <c r="B3271" s="2"/>
      <c r="C3271" s="2"/>
      <c r="D3271" s="2"/>
      <c r="E3271" s="2"/>
      <c r="F3271" s="2"/>
      <c r="G3271" s="2"/>
      <c r="H3271" s="2"/>
    </row>
    <row r="3272" spans="1:8" x14ac:dyDescent="0.2">
      <c r="A3272" s="1"/>
      <c r="B3272" s="2"/>
      <c r="C3272" s="2"/>
      <c r="D3272" s="2"/>
      <c r="E3272" s="2"/>
      <c r="F3272" s="2"/>
      <c r="G3272" s="2"/>
      <c r="H3272" s="2"/>
    </row>
    <row r="3273" spans="1:8" x14ac:dyDescent="0.2">
      <c r="A3273" s="1"/>
      <c r="B3273" s="2"/>
      <c r="C3273" s="2"/>
      <c r="D3273" s="2"/>
      <c r="E3273" s="2"/>
      <c r="F3273" s="2"/>
      <c r="G3273" s="2"/>
      <c r="H3273" s="2"/>
    </row>
    <row r="3274" spans="1:8" x14ac:dyDescent="0.2">
      <c r="A3274" s="1"/>
      <c r="B3274" s="2"/>
      <c r="C3274" s="2"/>
      <c r="D3274" s="2"/>
      <c r="E3274" s="2"/>
      <c r="F3274" s="2"/>
      <c r="G3274" s="2"/>
      <c r="H3274" s="2"/>
    </row>
    <row r="3275" spans="1:8" x14ac:dyDescent="0.2">
      <c r="A3275" s="1"/>
      <c r="B3275" s="2"/>
      <c r="C3275" s="2"/>
      <c r="D3275" s="2"/>
      <c r="E3275" s="2"/>
      <c r="F3275" s="2"/>
      <c r="G3275" s="2"/>
      <c r="H3275" s="2"/>
    </row>
    <row r="3276" spans="1:8" x14ac:dyDescent="0.2">
      <c r="A3276" s="1"/>
      <c r="B3276" s="2"/>
      <c r="C3276" s="2"/>
      <c r="D3276" s="2"/>
      <c r="E3276" s="2"/>
      <c r="F3276" s="2"/>
      <c r="G3276" s="2"/>
      <c r="H3276" s="2"/>
    </row>
    <row r="3277" spans="1:8" x14ac:dyDescent="0.2">
      <c r="A3277" s="1"/>
      <c r="B3277" s="2"/>
      <c r="C3277" s="2"/>
      <c r="D3277" s="2"/>
      <c r="E3277" s="2"/>
      <c r="F3277" s="2"/>
      <c r="G3277" s="2"/>
      <c r="H3277" s="2"/>
    </row>
    <row r="3278" spans="1:8" x14ac:dyDescent="0.2">
      <c r="A3278" s="1"/>
      <c r="B3278" s="2"/>
      <c r="C3278" s="2"/>
      <c r="D3278" s="2"/>
      <c r="E3278" s="2"/>
      <c r="F3278" s="2"/>
      <c r="G3278" s="2"/>
      <c r="H3278" s="2"/>
    </row>
    <row r="3279" spans="1:8" x14ac:dyDescent="0.2">
      <c r="A3279" s="1"/>
      <c r="B3279" s="2"/>
      <c r="C3279" s="2"/>
      <c r="D3279" s="2"/>
      <c r="E3279" s="2"/>
      <c r="F3279" s="2"/>
      <c r="G3279" s="2"/>
      <c r="H3279" s="2"/>
    </row>
    <row r="3280" spans="1:8" x14ac:dyDescent="0.2">
      <c r="A3280" s="1"/>
      <c r="B3280" s="2"/>
      <c r="C3280" s="2"/>
      <c r="D3280" s="2"/>
      <c r="E3280" s="2"/>
      <c r="F3280" s="2"/>
      <c r="G3280" s="2"/>
      <c r="H3280" s="2"/>
    </row>
    <row r="3281" spans="1:8" x14ac:dyDescent="0.2">
      <c r="A3281" s="1"/>
      <c r="B3281" s="2"/>
      <c r="C3281" s="2"/>
      <c r="D3281" s="2"/>
      <c r="E3281" s="2"/>
      <c r="F3281" s="2"/>
      <c r="G3281" s="2"/>
      <c r="H3281" s="2"/>
    </row>
    <row r="3282" spans="1:8" x14ac:dyDescent="0.2">
      <c r="A3282" s="1"/>
      <c r="B3282" s="2"/>
      <c r="C3282" s="2"/>
      <c r="D3282" s="2"/>
      <c r="E3282" s="2"/>
      <c r="F3282" s="2"/>
      <c r="G3282" s="2"/>
      <c r="H3282" s="2"/>
    </row>
    <row r="3283" spans="1:8" x14ac:dyDescent="0.2">
      <c r="A3283" s="1"/>
      <c r="B3283" s="2"/>
      <c r="C3283" s="2"/>
      <c r="D3283" s="2"/>
      <c r="E3283" s="2"/>
      <c r="F3283" s="2"/>
      <c r="G3283" s="2"/>
      <c r="H3283" s="2"/>
    </row>
    <row r="3284" spans="1:8" x14ac:dyDescent="0.2">
      <c r="A3284" s="1"/>
      <c r="B3284" s="2"/>
      <c r="C3284" s="2"/>
      <c r="D3284" s="2"/>
      <c r="E3284" s="2"/>
      <c r="F3284" s="2"/>
      <c r="G3284" s="2"/>
      <c r="H3284" s="2"/>
    </row>
    <row r="3285" spans="1:8" x14ac:dyDescent="0.2">
      <c r="A3285" s="1"/>
      <c r="B3285" s="2"/>
      <c r="C3285" s="2"/>
      <c r="D3285" s="2"/>
      <c r="E3285" s="2"/>
      <c r="F3285" s="2"/>
      <c r="G3285" s="2"/>
      <c r="H3285" s="2"/>
    </row>
    <row r="3286" spans="1:8" x14ac:dyDescent="0.2">
      <c r="A3286" s="1"/>
      <c r="B3286" s="2"/>
      <c r="C3286" s="2"/>
      <c r="D3286" s="2"/>
      <c r="E3286" s="2"/>
      <c r="F3286" s="2"/>
      <c r="G3286" s="2"/>
      <c r="H3286" s="2"/>
    </row>
    <row r="3287" spans="1:8" x14ac:dyDescent="0.2">
      <c r="A3287" s="1"/>
      <c r="B3287" s="2"/>
      <c r="C3287" s="2"/>
      <c r="D3287" s="2"/>
      <c r="E3287" s="2"/>
      <c r="F3287" s="2"/>
      <c r="G3287" s="2"/>
      <c r="H3287" s="2"/>
    </row>
    <row r="3288" spans="1:8" x14ac:dyDescent="0.2">
      <c r="A3288" s="1"/>
      <c r="B3288" s="2"/>
      <c r="C3288" s="2"/>
      <c r="D3288" s="2"/>
      <c r="E3288" s="2"/>
      <c r="F3288" s="2"/>
      <c r="G3288" s="2"/>
      <c r="H3288" s="2"/>
    </row>
    <row r="3289" spans="1:8" x14ac:dyDescent="0.2">
      <c r="A3289" s="1"/>
      <c r="B3289" s="2"/>
      <c r="C3289" s="2"/>
      <c r="D3289" s="2"/>
      <c r="E3289" s="2"/>
      <c r="F3289" s="2"/>
      <c r="G3289" s="2"/>
      <c r="H3289" s="2"/>
    </row>
    <row r="3290" spans="1:8" x14ac:dyDescent="0.2">
      <c r="A3290" s="1"/>
      <c r="B3290" s="2"/>
      <c r="C3290" s="2"/>
      <c r="D3290" s="2"/>
      <c r="E3290" s="2"/>
      <c r="F3290" s="2"/>
      <c r="G3290" s="2"/>
      <c r="H3290" s="2"/>
    </row>
    <row r="3291" spans="1:8" x14ac:dyDescent="0.2">
      <c r="A3291" s="1"/>
      <c r="B3291" s="2"/>
      <c r="C3291" s="2"/>
      <c r="D3291" s="2"/>
      <c r="E3291" s="2"/>
      <c r="F3291" s="2"/>
      <c r="G3291" s="2"/>
      <c r="H3291" s="2"/>
    </row>
    <row r="3292" spans="1:8" x14ac:dyDescent="0.2">
      <c r="A3292" s="1"/>
      <c r="B3292" s="2"/>
      <c r="C3292" s="2"/>
      <c r="D3292" s="2"/>
      <c r="E3292" s="2"/>
      <c r="F3292" s="2"/>
      <c r="G3292" s="2"/>
      <c r="H3292" s="2"/>
    </row>
    <row r="3293" spans="1:8" x14ac:dyDescent="0.2">
      <c r="A3293" s="1"/>
      <c r="B3293" s="2"/>
      <c r="C3293" s="2"/>
      <c r="D3293" s="2"/>
      <c r="E3293" s="2"/>
      <c r="F3293" s="2"/>
      <c r="G3293" s="2"/>
      <c r="H3293" s="2"/>
    </row>
    <row r="3294" spans="1:8" x14ac:dyDescent="0.2">
      <c r="A3294" s="1"/>
      <c r="B3294" s="2"/>
      <c r="C3294" s="2"/>
      <c r="D3294" s="2"/>
      <c r="E3294" s="2"/>
      <c r="F3294" s="2"/>
      <c r="G3294" s="2"/>
      <c r="H3294" s="2"/>
    </row>
    <row r="3295" spans="1:8" x14ac:dyDescent="0.2">
      <c r="A3295" s="1"/>
      <c r="B3295" s="2"/>
      <c r="C3295" s="2"/>
      <c r="D3295" s="2"/>
      <c r="E3295" s="2"/>
      <c r="F3295" s="2"/>
      <c r="G3295" s="2"/>
      <c r="H3295" s="2"/>
    </row>
    <row r="3296" spans="1:8" x14ac:dyDescent="0.2">
      <c r="A3296" s="1"/>
      <c r="B3296" s="2"/>
      <c r="C3296" s="2"/>
      <c r="D3296" s="2"/>
      <c r="E3296" s="2"/>
      <c r="F3296" s="2"/>
      <c r="G3296" s="2"/>
      <c r="H3296" s="2"/>
    </row>
    <row r="3297" spans="1:8" x14ac:dyDescent="0.2">
      <c r="A3297" s="1"/>
      <c r="B3297" s="2"/>
      <c r="C3297" s="2"/>
      <c r="D3297" s="2"/>
      <c r="E3297" s="2"/>
      <c r="F3297" s="2"/>
      <c r="G3297" s="2"/>
      <c r="H3297" s="2"/>
    </row>
    <row r="3298" spans="1:8" x14ac:dyDescent="0.2">
      <c r="A3298" s="1"/>
      <c r="B3298" s="2"/>
      <c r="C3298" s="2"/>
      <c r="D3298" s="2"/>
      <c r="E3298" s="2"/>
      <c r="F3298" s="2"/>
      <c r="G3298" s="2"/>
      <c r="H3298" s="2"/>
    </row>
    <row r="3299" spans="1:8" x14ac:dyDescent="0.2">
      <c r="A3299" s="1"/>
      <c r="B3299" s="2"/>
      <c r="C3299" s="2"/>
      <c r="D3299" s="2"/>
      <c r="E3299" s="2"/>
      <c r="F3299" s="2"/>
      <c r="G3299" s="2"/>
      <c r="H3299" s="2"/>
    </row>
    <row r="3300" spans="1:8" x14ac:dyDescent="0.2">
      <c r="A3300" s="1"/>
      <c r="B3300" s="2"/>
      <c r="C3300" s="2"/>
      <c r="D3300" s="2"/>
      <c r="E3300" s="2"/>
      <c r="F3300" s="2"/>
      <c r="G3300" s="2"/>
      <c r="H3300" s="2"/>
    </row>
    <row r="3301" spans="1:8" x14ac:dyDescent="0.2">
      <c r="A3301" s="1"/>
      <c r="B3301" s="2"/>
      <c r="C3301" s="2"/>
      <c r="D3301" s="2"/>
      <c r="E3301" s="2"/>
      <c r="F3301" s="2"/>
      <c r="G3301" s="2"/>
      <c r="H3301" s="2"/>
    </row>
    <row r="3302" spans="1:8" x14ac:dyDescent="0.2">
      <c r="A3302" s="1"/>
      <c r="B3302" s="2"/>
      <c r="C3302" s="2"/>
      <c r="D3302" s="2"/>
      <c r="E3302" s="2"/>
      <c r="F3302" s="2"/>
      <c r="G3302" s="2"/>
      <c r="H3302" s="2"/>
    </row>
    <row r="3303" spans="1:8" x14ac:dyDescent="0.2">
      <c r="A3303" s="1"/>
      <c r="B3303" s="2"/>
      <c r="C3303" s="2"/>
      <c r="D3303" s="2"/>
      <c r="E3303" s="2"/>
      <c r="F3303" s="2"/>
      <c r="G3303" s="2"/>
      <c r="H3303" s="2"/>
    </row>
    <row r="3304" spans="1:8" x14ac:dyDescent="0.2">
      <c r="A3304" s="1"/>
      <c r="B3304" s="2"/>
      <c r="C3304" s="2"/>
      <c r="D3304" s="2"/>
      <c r="E3304" s="2"/>
      <c r="F3304" s="2"/>
      <c r="G3304" s="2"/>
      <c r="H3304" s="2"/>
    </row>
    <row r="3305" spans="1:8" x14ac:dyDescent="0.2">
      <c r="A3305" s="1"/>
      <c r="B3305" s="2"/>
      <c r="C3305" s="2"/>
      <c r="D3305" s="2"/>
      <c r="E3305" s="2"/>
      <c r="F3305" s="2"/>
      <c r="G3305" s="2"/>
      <c r="H3305" s="2"/>
    </row>
    <row r="3306" spans="1:8" x14ac:dyDescent="0.2">
      <c r="A3306" s="1"/>
      <c r="B3306" s="2"/>
      <c r="C3306" s="2"/>
      <c r="D3306" s="2"/>
      <c r="E3306" s="2"/>
      <c r="F3306" s="2"/>
      <c r="G3306" s="2"/>
      <c r="H3306" s="2"/>
    </row>
    <row r="3307" spans="1:8" x14ac:dyDescent="0.2">
      <c r="A3307" s="1"/>
      <c r="B3307" s="2"/>
      <c r="C3307" s="2"/>
      <c r="D3307" s="2"/>
      <c r="E3307" s="2"/>
      <c r="F3307" s="2"/>
      <c r="G3307" s="2"/>
      <c r="H3307" s="2"/>
    </row>
    <row r="3308" spans="1:8" x14ac:dyDescent="0.2">
      <c r="A3308" s="1"/>
      <c r="B3308" s="2"/>
      <c r="C3308" s="2"/>
      <c r="D3308" s="2"/>
      <c r="E3308" s="2"/>
      <c r="F3308" s="2"/>
      <c r="G3308" s="2"/>
      <c r="H3308" s="2"/>
    </row>
    <row r="3309" spans="1:8" x14ac:dyDescent="0.2">
      <c r="A3309" s="1"/>
      <c r="B3309" s="2"/>
      <c r="C3309" s="2"/>
      <c r="D3309" s="2"/>
      <c r="E3309" s="2"/>
      <c r="F3309" s="2"/>
      <c r="G3309" s="2"/>
      <c r="H3309" s="2"/>
    </row>
    <row r="3310" spans="1:8" x14ac:dyDescent="0.2">
      <c r="A3310" s="1"/>
      <c r="B3310" s="2"/>
      <c r="C3310" s="2"/>
      <c r="D3310" s="2"/>
      <c r="E3310" s="2"/>
      <c r="F3310" s="2"/>
      <c r="G3310" s="2"/>
      <c r="H3310" s="2"/>
    </row>
    <row r="3311" spans="1:8" x14ac:dyDescent="0.2">
      <c r="A3311" s="1"/>
      <c r="B3311" s="2"/>
      <c r="C3311" s="2"/>
      <c r="D3311" s="2"/>
      <c r="E3311" s="2"/>
      <c r="F3311" s="2"/>
      <c r="G3311" s="2"/>
      <c r="H3311" s="2"/>
    </row>
    <row r="3312" spans="1:8" x14ac:dyDescent="0.2">
      <c r="A3312" s="1"/>
      <c r="B3312" s="2"/>
      <c r="C3312" s="2"/>
      <c r="D3312" s="2"/>
      <c r="E3312" s="2"/>
      <c r="F3312" s="2"/>
      <c r="G3312" s="2"/>
      <c r="H3312" s="2"/>
    </row>
    <row r="3313" spans="1:8" x14ac:dyDescent="0.2">
      <c r="A3313" s="1"/>
      <c r="B3313" s="2"/>
      <c r="C3313" s="2"/>
      <c r="D3313" s="2"/>
      <c r="E3313" s="2"/>
      <c r="F3313" s="2"/>
      <c r="G3313" s="2"/>
      <c r="H3313" s="2"/>
    </row>
    <row r="3314" spans="1:8" x14ac:dyDescent="0.2">
      <c r="A3314" s="1"/>
      <c r="B3314" s="2"/>
      <c r="C3314" s="2"/>
      <c r="D3314" s="2"/>
      <c r="E3314" s="2"/>
      <c r="F3314" s="2"/>
      <c r="G3314" s="2"/>
      <c r="H3314" s="2"/>
    </row>
    <row r="3315" spans="1:8" x14ac:dyDescent="0.2">
      <c r="A3315" s="1"/>
      <c r="B3315" s="2"/>
      <c r="C3315" s="2"/>
      <c r="D3315" s="2"/>
      <c r="E3315" s="2"/>
      <c r="F3315" s="2"/>
      <c r="G3315" s="2"/>
      <c r="H3315" s="2"/>
    </row>
    <row r="3316" spans="1:8" x14ac:dyDescent="0.2">
      <c r="A3316" s="1"/>
      <c r="B3316" s="2"/>
      <c r="C3316" s="2"/>
      <c r="D3316" s="2"/>
      <c r="E3316" s="2"/>
      <c r="F3316" s="2"/>
      <c r="G3316" s="2"/>
      <c r="H3316" s="2"/>
    </row>
    <row r="3317" spans="1:8" x14ac:dyDescent="0.2">
      <c r="A3317" s="1"/>
      <c r="B3317" s="2"/>
      <c r="C3317" s="2"/>
      <c r="D3317" s="2"/>
      <c r="E3317" s="2"/>
      <c r="F3317" s="2"/>
      <c r="G3317" s="2"/>
      <c r="H3317" s="2"/>
    </row>
    <row r="3318" spans="1:8" x14ac:dyDescent="0.2">
      <c r="A3318" s="1"/>
      <c r="B3318" s="2"/>
      <c r="C3318" s="2"/>
      <c r="D3318" s="2"/>
      <c r="E3318" s="2"/>
      <c r="F3318" s="2"/>
      <c r="G3318" s="2"/>
      <c r="H3318" s="2"/>
    </row>
    <row r="3319" spans="1:8" x14ac:dyDescent="0.2">
      <c r="A3319" s="1"/>
      <c r="B3319" s="2"/>
      <c r="C3319" s="2"/>
      <c r="D3319" s="2"/>
      <c r="E3319" s="2"/>
      <c r="F3319" s="2"/>
      <c r="G3319" s="2"/>
      <c r="H3319" s="2"/>
    </row>
    <row r="3320" spans="1:8" x14ac:dyDescent="0.2">
      <c r="A3320" s="1"/>
      <c r="B3320" s="2"/>
      <c r="C3320" s="2"/>
      <c r="D3320" s="2"/>
      <c r="E3320" s="2"/>
      <c r="F3320" s="2"/>
      <c r="G3320" s="2"/>
      <c r="H3320" s="2"/>
    </row>
    <row r="3321" spans="1:8" x14ac:dyDescent="0.2">
      <c r="A3321" s="1"/>
      <c r="B3321" s="2"/>
      <c r="C3321" s="2"/>
      <c r="D3321" s="2"/>
      <c r="E3321" s="2"/>
      <c r="F3321" s="2"/>
      <c r="G3321" s="2"/>
      <c r="H3321" s="2"/>
    </row>
    <row r="3322" spans="1:8" x14ac:dyDescent="0.2">
      <c r="A3322" s="1"/>
      <c r="B3322" s="2"/>
      <c r="C3322" s="2"/>
      <c r="D3322" s="2"/>
      <c r="E3322" s="2"/>
      <c r="F3322" s="2"/>
      <c r="G3322" s="2"/>
      <c r="H3322" s="2"/>
    </row>
    <row r="3323" spans="1:8" x14ac:dyDescent="0.2">
      <c r="A3323" s="1"/>
      <c r="B3323" s="2"/>
      <c r="C3323" s="2"/>
      <c r="D3323" s="2"/>
      <c r="E3323" s="2"/>
      <c r="F3323" s="2"/>
      <c r="G3323" s="2"/>
      <c r="H3323" s="2"/>
    </row>
    <row r="3324" spans="1:8" x14ac:dyDescent="0.2">
      <c r="A3324" s="1"/>
      <c r="B3324" s="2"/>
      <c r="C3324" s="2"/>
      <c r="D3324" s="2"/>
      <c r="E3324" s="2"/>
      <c r="F3324" s="2"/>
      <c r="G3324" s="2"/>
      <c r="H3324" s="2"/>
    </row>
    <row r="3325" spans="1:8" x14ac:dyDescent="0.2">
      <c r="A3325" s="1"/>
      <c r="B3325" s="2"/>
      <c r="C3325" s="2"/>
      <c r="D3325" s="2"/>
      <c r="E3325" s="2"/>
      <c r="F3325" s="2"/>
      <c r="G3325" s="2"/>
      <c r="H3325" s="2"/>
    </row>
    <row r="3326" spans="1:8" x14ac:dyDescent="0.2">
      <c r="A3326" s="1"/>
      <c r="B3326" s="2"/>
      <c r="C3326" s="2"/>
      <c r="D3326" s="2"/>
      <c r="E3326" s="2"/>
      <c r="F3326" s="2"/>
      <c r="G3326" s="2"/>
      <c r="H3326" s="2"/>
    </row>
    <row r="3327" spans="1:8" x14ac:dyDescent="0.2">
      <c r="A3327" s="1"/>
      <c r="B3327" s="2"/>
      <c r="C3327" s="2"/>
      <c r="D3327" s="2"/>
      <c r="E3327" s="2"/>
      <c r="F3327" s="2"/>
      <c r="G3327" s="2"/>
      <c r="H3327" s="2"/>
    </row>
    <row r="3328" spans="1:8" x14ac:dyDescent="0.2">
      <c r="A3328" s="1"/>
      <c r="B3328" s="2"/>
      <c r="C3328" s="2"/>
      <c r="D3328" s="2"/>
      <c r="E3328" s="2"/>
      <c r="F3328" s="2"/>
      <c r="G3328" s="2"/>
      <c r="H3328" s="2"/>
    </row>
    <row r="3329" spans="1:8" x14ac:dyDescent="0.2">
      <c r="A3329" s="1"/>
      <c r="B3329" s="2"/>
      <c r="C3329" s="2"/>
      <c r="D3329" s="2"/>
      <c r="E3329" s="2"/>
      <c r="F3329" s="2"/>
      <c r="G3329" s="2"/>
      <c r="H3329" s="2"/>
    </row>
    <row r="3330" spans="1:8" x14ac:dyDescent="0.2">
      <c r="A3330" s="1"/>
      <c r="B3330" s="2"/>
      <c r="C3330" s="2"/>
      <c r="D3330" s="2"/>
      <c r="E3330" s="2"/>
      <c r="F3330" s="2"/>
      <c r="G3330" s="2"/>
      <c r="H3330" s="2"/>
    </row>
    <row r="3331" spans="1:8" x14ac:dyDescent="0.2">
      <c r="A3331" s="1"/>
      <c r="B3331" s="2"/>
      <c r="C3331" s="2"/>
      <c r="D3331" s="2"/>
      <c r="E3331" s="2"/>
      <c r="F3331" s="2"/>
      <c r="G3331" s="2"/>
      <c r="H3331" s="2"/>
    </row>
    <row r="3332" spans="1:8" x14ac:dyDescent="0.2">
      <c r="A3332" s="1"/>
      <c r="B3332" s="2"/>
      <c r="C3332" s="2"/>
      <c r="D3332" s="2"/>
      <c r="E3332" s="2"/>
      <c r="F3332" s="2"/>
      <c r="G3332" s="2"/>
      <c r="H3332" s="2"/>
    </row>
    <row r="3333" spans="1:8" x14ac:dyDescent="0.2">
      <c r="A3333" s="1"/>
      <c r="B3333" s="2"/>
      <c r="C3333" s="2"/>
      <c r="D3333" s="2"/>
      <c r="E3333" s="2"/>
      <c r="F3333" s="2"/>
      <c r="G3333" s="2"/>
      <c r="H3333" s="2"/>
    </row>
    <row r="3334" spans="1:8" x14ac:dyDescent="0.2">
      <c r="A3334" s="1"/>
      <c r="B3334" s="2"/>
      <c r="C3334" s="2"/>
      <c r="D3334" s="2"/>
      <c r="E3334" s="2"/>
      <c r="F3334" s="2"/>
      <c r="G3334" s="2"/>
      <c r="H3334" s="2"/>
    </row>
    <row r="3335" spans="1:8" x14ac:dyDescent="0.2">
      <c r="A3335" s="1"/>
      <c r="B3335" s="2"/>
      <c r="C3335" s="2"/>
      <c r="D3335" s="2"/>
      <c r="E3335" s="2"/>
      <c r="F3335" s="2"/>
      <c r="G3335" s="2"/>
      <c r="H3335" s="2"/>
    </row>
    <row r="3336" spans="1:8" x14ac:dyDescent="0.2">
      <c r="A3336" s="1"/>
      <c r="B3336" s="2"/>
      <c r="C3336" s="2"/>
      <c r="D3336" s="2"/>
      <c r="E3336" s="2"/>
      <c r="F3336" s="2"/>
      <c r="G3336" s="2"/>
      <c r="H3336" s="2"/>
    </row>
    <row r="3337" spans="1:8" x14ac:dyDescent="0.2">
      <c r="A3337" s="1"/>
      <c r="B3337" s="2"/>
      <c r="C3337" s="2"/>
      <c r="D3337" s="2"/>
      <c r="E3337" s="2"/>
      <c r="F3337" s="2"/>
      <c r="G3337" s="2"/>
      <c r="H3337" s="2"/>
    </row>
    <row r="3338" spans="1:8" x14ac:dyDescent="0.2">
      <c r="A3338" s="1"/>
      <c r="B3338" s="2"/>
      <c r="C3338" s="2"/>
      <c r="D3338" s="2"/>
      <c r="E3338" s="2"/>
      <c r="F3338" s="2"/>
      <c r="G3338" s="2"/>
      <c r="H3338" s="2"/>
    </row>
    <row r="3339" spans="1:8" x14ac:dyDescent="0.2">
      <c r="A3339" s="1"/>
      <c r="B3339" s="2"/>
      <c r="C3339" s="2"/>
      <c r="D3339" s="2"/>
      <c r="E3339" s="2"/>
      <c r="F3339" s="2"/>
      <c r="G3339" s="2"/>
      <c r="H3339" s="2"/>
    </row>
    <row r="3340" spans="1:8" x14ac:dyDescent="0.2">
      <c r="A3340" s="1"/>
      <c r="B3340" s="2"/>
      <c r="C3340" s="2"/>
      <c r="D3340" s="2"/>
      <c r="E3340" s="2"/>
      <c r="F3340" s="2"/>
      <c r="G3340" s="2"/>
      <c r="H3340" s="2"/>
    </row>
    <row r="3341" spans="1:8" x14ac:dyDescent="0.2">
      <c r="A3341" s="1"/>
      <c r="B3341" s="2"/>
      <c r="C3341" s="2"/>
      <c r="D3341" s="2"/>
      <c r="E3341" s="2"/>
      <c r="F3341" s="2"/>
      <c r="G3341" s="2"/>
      <c r="H3341" s="2"/>
    </row>
    <row r="3342" spans="1:8" x14ac:dyDescent="0.2">
      <c r="A3342" s="1"/>
      <c r="B3342" s="2"/>
      <c r="C3342" s="2"/>
      <c r="D3342" s="2"/>
      <c r="E3342" s="2"/>
      <c r="F3342" s="2"/>
      <c r="G3342" s="2"/>
      <c r="H3342" s="2"/>
    </row>
    <row r="3343" spans="1:8" x14ac:dyDescent="0.2">
      <c r="A3343" s="1"/>
      <c r="B3343" s="2"/>
      <c r="C3343" s="2"/>
      <c r="D3343" s="2"/>
      <c r="E3343" s="2"/>
      <c r="F3343" s="2"/>
      <c r="G3343" s="2"/>
      <c r="H3343" s="2"/>
    </row>
    <row r="3344" spans="1:8" x14ac:dyDescent="0.2">
      <c r="A3344" s="1"/>
      <c r="B3344" s="2"/>
      <c r="C3344" s="2"/>
      <c r="D3344" s="2"/>
      <c r="E3344" s="2"/>
      <c r="F3344" s="2"/>
      <c r="G3344" s="2"/>
      <c r="H3344" s="2"/>
    </row>
    <row r="3345" spans="1:8" x14ac:dyDescent="0.2">
      <c r="A3345" s="1"/>
      <c r="B3345" s="2"/>
      <c r="C3345" s="2"/>
      <c r="D3345" s="2"/>
      <c r="E3345" s="2"/>
      <c r="F3345" s="2"/>
      <c r="G3345" s="2"/>
      <c r="H3345" s="2"/>
    </row>
    <row r="3346" spans="1:8" x14ac:dyDescent="0.2">
      <c r="A3346" s="1"/>
      <c r="B3346" s="2"/>
      <c r="C3346" s="2"/>
      <c r="D3346" s="2"/>
      <c r="E3346" s="2"/>
      <c r="F3346" s="2"/>
      <c r="G3346" s="2"/>
      <c r="H3346" s="2"/>
    </row>
    <row r="3347" spans="1:8" x14ac:dyDescent="0.2">
      <c r="A3347" s="1"/>
      <c r="B3347" s="2"/>
      <c r="C3347" s="2"/>
      <c r="D3347" s="2"/>
      <c r="E3347" s="2"/>
      <c r="F3347" s="2"/>
      <c r="G3347" s="2"/>
      <c r="H3347" s="2"/>
    </row>
    <row r="3348" spans="1:8" x14ac:dyDescent="0.2">
      <c r="A3348" s="1"/>
      <c r="B3348" s="2"/>
      <c r="C3348" s="2"/>
      <c r="D3348" s="2"/>
      <c r="E3348" s="2"/>
      <c r="F3348" s="2"/>
      <c r="G3348" s="2"/>
      <c r="H3348" s="2"/>
    </row>
    <row r="3349" spans="1:8" x14ac:dyDescent="0.2">
      <c r="A3349" s="1"/>
      <c r="B3349" s="2"/>
      <c r="C3349" s="2"/>
      <c r="D3349" s="2"/>
      <c r="E3349" s="2"/>
      <c r="F3349" s="2"/>
      <c r="G3349" s="2"/>
      <c r="H3349" s="2"/>
    </row>
    <row r="3350" spans="1:8" x14ac:dyDescent="0.2">
      <c r="A3350" s="1"/>
      <c r="B3350" s="2"/>
      <c r="C3350" s="2"/>
      <c r="D3350" s="2"/>
      <c r="E3350" s="2"/>
      <c r="F3350" s="2"/>
      <c r="G3350" s="2"/>
      <c r="H3350" s="2"/>
    </row>
    <row r="3351" spans="1:8" x14ac:dyDescent="0.2">
      <c r="A3351" s="1"/>
      <c r="B3351" s="2"/>
      <c r="C3351" s="2"/>
      <c r="D3351" s="2"/>
      <c r="E3351" s="2"/>
      <c r="F3351" s="2"/>
      <c r="G3351" s="2"/>
      <c r="H3351" s="2"/>
    </row>
    <row r="3352" spans="1:8" x14ac:dyDescent="0.2">
      <c r="A3352" s="1"/>
      <c r="B3352" s="2"/>
      <c r="C3352" s="2"/>
      <c r="D3352" s="2"/>
      <c r="E3352" s="2"/>
      <c r="F3352" s="2"/>
      <c r="G3352" s="2"/>
      <c r="H3352" s="2"/>
    </row>
    <row r="3353" spans="1:8" x14ac:dyDescent="0.2">
      <c r="A3353" s="1"/>
      <c r="B3353" s="2"/>
      <c r="C3353" s="2"/>
      <c r="D3353" s="2"/>
      <c r="E3353" s="2"/>
      <c r="F3353" s="2"/>
      <c r="G3353" s="2"/>
      <c r="H3353" s="2"/>
    </row>
    <row r="3354" spans="1:8" x14ac:dyDescent="0.2">
      <c r="A3354" s="1"/>
      <c r="B3354" s="2"/>
      <c r="C3354" s="2"/>
      <c r="D3354" s="2"/>
      <c r="E3354" s="2"/>
      <c r="F3354" s="2"/>
      <c r="G3354" s="2"/>
      <c r="H3354" s="2"/>
    </row>
    <row r="3355" spans="1:8" x14ac:dyDescent="0.2">
      <c r="A3355" s="1"/>
      <c r="B3355" s="2"/>
      <c r="C3355" s="2"/>
      <c r="D3355" s="2"/>
      <c r="E3355" s="2"/>
      <c r="F3355" s="2"/>
      <c r="G3355" s="2"/>
      <c r="H3355" s="2"/>
    </row>
    <row r="3356" spans="1:8" x14ac:dyDescent="0.2">
      <c r="A3356" s="1"/>
      <c r="B3356" s="2"/>
      <c r="C3356" s="2"/>
      <c r="D3356" s="2"/>
      <c r="E3356" s="2"/>
      <c r="F3356" s="2"/>
      <c r="G3356" s="2"/>
      <c r="H3356" s="2"/>
    </row>
    <row r="3357" spans="1:8" x14ac:dyDescent="0.2">
      <c r="A3357" s="1"/>
      <c r="B3357" s="2"/>
      <c r="C3357" s="2"/>
      <c r="D3357" s="2"/>
      <c r="E3357" s="2"/>
      <c r="F3357" s="2"/>
      <c r="G3357" s="2"/>
      <c r="H3357" s="2"/>
    </row>
    <row r="3358" spans="1:8" x14ac:dyDescent="0.2">
      <c r="A3358" s="1"/>
      <c r="B3358" s="2"/>
      <c r="C3358" s="2"/>
      <c r="D3358" s="2"/>
      <c r="E3358" s="2"/>
      <c r="F3358" s="2"/>
      <c r="G3358" s="2"/>
      <c r="H3358" s="2"/>
    </row>
    <row r="3359" spans="1:8" x14ac:dyDescent="0.2">
      <c r="A3359" s="1"/>
      <c r="B3359" s="2"/>
      <c r="C3359" s="2"/>
      <c r="D3359" s="2"/>
      <c r="E3359" s="2"/>
      <c r="F3359" s="2"/>
      <c r="G3359" s="2"/>
      <c r="H3359" s="2"/>
    </row>
    <row r="3360" spans="1:8" x14ac:dyDescent="0.2">
      <c r="A3360" s="1"/>
      <c r="B3360" s="2"/>
      <c r="C3360" s="2"/>
      <c r="D3360" s="2"/>
      <c r="E3360" s="2"/>
      <c r="F3360" s="2"/>
      <c r="G3360" s="2"/>
      <c r="H3360" s="2"/>
    </row>
    <row r="3361" spans="1:8" x14ac:dyDescent="0.2">
      <c r="A3361" s="1"/>
      <c r="B3361" s="2"/>
      <c r="C3361" s="2"/>
      <c r="D3361" s="2"/>
      <c r="E3361" s="2"/>
      <c r="F3361" s="2"/>
      <c r="G3361" s="2"/>
      <c r="H3361" s="2"/>
    </row>
    <row r="3362" spans="1:8" x14ac:dyDescent="0.2">
      <c r="A3362" s="1"/>
      <c r="B3362" s="2"/>
      <c r="C3362" s="2"/>
      <c r="D3362" s="2"/>
      <c r="E3362" s="2"/>
      <c r="F3362" s="2"/>
      <c r="G3362" s="2"/>
      <c r="H3362" s="2"/>
    </row>
    <row r="3363" spans="1:8" x14ac:dyDescent="0.2">
      <c r="A3363" s="1"/>
      <c r="B3363" s="2"/>
      <c r="C3363" s="2"/>
      <c r="D3363" s="2"/>
      <c r="E3363" s="2"/>
      <c r="F3363" s="2"/>
      <c r="G3363" s="2"/>
      <c r="H3363" s="2"/>
    </row>
    <row r="3364" spans="1:8" x14ac:dyDescent="0.2">
      <c r="A3364" s="1"/>
      <c r="B3364" s="2"/>
      <c r="C3364" s="2"/>
      <c r="D3364" s="2"/>
      <c r="E3364" s="2"/>
      <c r="F3364" s="2"/>
      <c r="G3364" s="2"/>
      <c r="H3364" s="2"/>
    </row>
    <row r="3365" spans="1:8" x14ac:dyDescent="0.2">
      <c r="A3365" s="1"/>
      <c r="B3365" s="2"/>
      <c r="C3365" s="2"/>
      <c r="D3365" s="2"/>
      <c r="E3365" s="2"/>
      <c r="F3365" s="2"/>
      <c r="G3365" s="2"/>
      <c r="H3365" s="2"/>
    </row>
    <row r="3366" spans="1:8" x14ac:dyDescent="0.2">
      <c r="A3366" s="1"/>
      <c r="B3366" s="2"/>
      <c r="C3366" s="2"/>
      <c r="D3366" s="2"/>
      <c r="E3366" s="2"/>
      <c r="F3366" s="2"/>
      <c r="G3366" s="2"/>
      <c r="H3366" s="2"/>
    </row>
    <row r="3367" spans="1:8" x14ac:dyDescent="0.2">
      <c r="A3367" s="1"/>
      <c r="B3367" s="2"/>
      <c r="C3367" s="2"/>
      <c r="D3367" s="2"/>
      <c r="E3367" s="2"/>
      <c r="F3367" s="2"/>
      <c r="G3367" s="2"/>
      <c r="H3367" s="2"/>
    </row>
    <row r="3368" spans="1:8" x14ac:dyDescent="0.2">
      <c r="A3368" s="1"/>
      <c r="B3368" s="2"/>
      <c r="C3368" s="2"/>
      <c r="D3368" s="2"/>
      <c r="E3368" s="2"/>
      <c r="F3368" s="2"/>
      <c r="G3368" s="2"/>
      <c r="H3368" s="2"/>
    </row>
    <row r="3369" spans="1:8" x14ac:dyDescent="0.2">
      <c r="A3369" s="1"/>
      <c r="B3369" s="2"/>
      <c r="C3369" s="2"/>
      <c r="D3369" s="2"/>
      <c r="E3369" s="2"/>
      <c r="F3369" s="2"/>
      <c r="G3369" s="2"/>
      <c r="H3369" s="2"/>
    </row>
    <row r="3370" spans="1:8" x14ac:dyDescent="0.2">
      <c r="A3370" s="1"/>
      <c r="B3370" s="2"/>
      <c r="C3370" s="2"/>
      <c r="D3370" s="2"/>
      <c r="E3370" s="2"/>
      <c r="F3370" s="2"/>
      <c r="G3370" s="2"/>
      <c r="H3370" s="2"/>
    </row>
    <row r="3371" spans="1:8" x14ac:dyDescent="0.2">
      <c r="A3371" s="1"/>
      <c r="B3371" s="2"/>
      <c r="C3371" s="2"/>
      <c r="D3371" s="2"/>
      <c r="E3371" s="2"/>
      <c r="F3371" s="2"/>
      <c r="G3371" s="2"/>
      <c r="H3371" s="2"/>
    </row>
    <row r="3372" spans="1:8" x14ac:dyDescent="0.2">
      <c r="A3372" s="1"/>
      <c r="B3372" s="2"/>
      <c r="C3372" s="2"/>
      <c r="D3372" s="2"/>
      <c r="E3372" s="2"/>
      <c r="F3372" s="2"/>
      <c r="G3372" s="2"/>
      <c r="H3372" s="2"/>
    </row>
    <row r="3373" spans="1:8" x14ac:dyDescent="0.2">
      <c r="A3373" s="1"/>
      <c r="B3373" s="2"/>
      <c r="C3373" s="2"/>
      <c r="D3373" s="2"/>
      <c r="E3373" s="2"/>
      <c r="F3373" s="2"/>
      <c r="G3373" s="2"/>
      <c r="H3373" s="2"/>
    </row>
    <row r="3374" spans="1:8" x14ac:dyDescent="0.2">
      <c r="A3374" s="1"/>
      <c r="B3374" s="2"/>
      <c r="C3374" s="2"/>
      <c r="D3374" s="2"/>
      <c r="E3374" s="2"/>
      <c r="F3374" s="2"/>
      <c r="G3374" s="2"/>
      <c r="H3374" s="2"/>
    </row>
    <row r="3375" spans="1:8" x14ac:dyDescent="0.2">
      <c r="A3375" s="1"/>
      <c r="B3375" s="2"/>
      <c r="C3375" s="2"/>
      <c r="D3375" s="2"/>
      <c r="E3375" s="2"/>
      <c r="F3375" s="2"/>
      <c r="G3375" s="2"/>
      <c r="H3375" s="2"/>
    </row>
    <row r="3376" spans="1:8" x14ac:dyDescent="0.2">
      <c r="A3376" s="1"/>
      <c r="B3376" s="2"/>
      <c r="C3376" s="2"/>
      <c r="D3376" s="2"/>
      <c r="E3376" s="2"/>
      <c r="F3376" s="2"/>
      <c r="G3376" s="2"/>
      <c r="H3376" s="2"/>
    </row>
    <row r="3377" spans="1:8" x14ac:dyDescent="0.2">
      <c r="A3377" s="1"/>
      <c r="B3377" s="2"/>
      <c r="C3377" s="2"/>
      <c r="D3377" s="2"/>
      <c r="E3377" s="2"/>
      <c r="F3377" s="2"/>
      <c r="G3377" s="2"/>
      <c r="H3377" s="2"/>
    </row>
    <row r="3378" spans="1:8" x14ac:dyDescent="0.2">
      <c r="A3378" s="1"/>
      <c r="B3378" s="2"/>
      <c r="C3378" s="2"/>
      <c r="D3378" s="2"/>
      <c r="E3378" s="2"/>
      <c r="F3378" s="2"/>
      <c r="G3378" s="2"/>
      <c r="H3378" s="2"/>
    </row>
    <row r="3379" spans="1:8" x14ac:dyDescent="0.2">
      <c r="A3379" s="1"/>
      <c r="B3379" s="2"/>
      <c r="C3379" s="2"/>
      <c r="D3379" s="2"/>
      <c r="E3379" s="2"/>
      <c r="F3379" s="2"/>
      <c r="G3379" s="2"/>
      <c r="H3379" s="2"/>
    </row>
    <row r="3380" spans="1:8" x14ac:dyDescent="0.2">
      <c r="A3380" s="1"/>
      <c r="B3380" s="2"/>
      <c r="C3380" s="2"/>
      <c r="D3380" s="2"/>
      <c r="E3380" s="2"/>
      <c r="F3380" s="2"/>
      <c r="G3380" s="2"/>
      <c r="H3380" s="2"/>
    </row>
    <row r="3381" spans="1:8" x14ac:dyDescent="0.2">
      <c r="A3381" s="1"/>
      <c r="B3381" s="2"/>
      <c r="C3381" s="2"/>
      <c r="D3381" s="2"/>
      <c r="E3381" s="2"/>
      <c r="F3381" s="2"/>
      <c r="G3381" s="2"/>
      <c r="H3381" s="2"/>
    </row>
    <row r="3382" spans="1:8" x14ac:dyDescent="0.2">
      <c r="A3382" s="1"/>
      <c r="B3382" s="2"/>
      <c r="C3382" s="2"/>
      <c r="D3382" s="2"/>
      <c r="E3382" s="2"/>
      <c r="F3382" s="2"/>
      <c r="G3382" s="2"/>
      <c r="H3382" s="2"/>
    </row>
    <row r="3383" spans="1:8" x14ac:dyDescent="0.2">
      <c r="A3383" s="1"/>
      <c r="B3383" s="2"/>
      <c r="C3383" s="2"/>
      <c r="D3383" s="2"/>
      <c r="E3383" s="2"/>
      <c r="F3383" s="2"/>
      <c r="G3383" s="2"/>
      <c r="H3383" s="2"/>
    </row>
    <row r="3384" spans="1:8" x14ac:dyDescent="0.2">
      <c r="A3384" s="1"/>
      <c r="B3384" s="2"/>
      <c r="C3384" s="2"/>
      <c r="D3384" s="2"/>
      <c r="E3384" s="2"/>
      <c r="F3384" s="2"/>
      <c r="G3384" s="2"/>
      <c r="H3384" s="2"/>
    </row>
    <row r="3385" spans="1:8" x14ac:dyDescent="0.2">
      <c r="A3385" s="1"/>
      <c r="B3385" s="2"/>
      <c r="C3385" s="2"/>
      <c r="D3385" s="2"/>
      <c r="E3385" s="2"/>
      <c r="F3385" s="2"/>
      <c r="G3385" s="2"/>
      <c r="H3385" s="2"/>
    </row>
    <row r="3386" spans="1:8" x14ac:dyDescent="0.2">
      <c r="A3386" s="1"/>
      <c r="B3386" s="2"/>
      <c r="C3386" s="2"/>
      <c r="D3386" s="2"/>
      <c r="E3386" s="2"/>
      <c r="F3386" s="2"/>
      <c r="G3386" s="2"/>
      <c r="H3386" s="2"/>
    </row>
    <row r="3387" spans="1:8" x14ac:dyDescent="0.2">
      <c r="A3387" s="1"/>
      <c r="B3387" s="2"/>
      <c r="C3387" s="2"/>
      <c r="D3387" s="2"/>
      <c r="E3387" s="2"/>
      <c r="F3387" s="2"/>
      <c r="G3387" s="2"/>
      <c r="H3387" s="2"/>
    </row>
    <row r="3388" spans="1:8" x14ac:dyDescent="0.2">
      <c r="A3388" s="1"/>
      <c r="B3388" s="2"/>
      <c r="C3388" s="2"/>
      <c r="D3388" s="2"/>
      <c r="E3388" s="2"/>
      <c r="F3388" s="2"/>
      <c r="G3388" s="2"/>
      <c r="H3388" s="2"/>
    </row>
    <row r="3389" spans="1:8" x14ac:dyDescent="0.2">
      <c r="A3389" s="1"/>
      <c r="B3389" s="2"/>
      <c r="C3389" s="2"/>
      <c r="D3389" s="2"/>
      <c r="E3389" s="2"/>
      <c r="F3389" s="2"/>
      <c r="G3389" s="2"/>
      <c r="H3389" s="2"/>
    </row>
    <row r="3390" spans="1:8" x14ac:dyDescent="0.2">
      <c r="A3390" s="1"/>
      <c r="B3390" s="2"/>
      <c r="C3390" s="2"/>
      <c r="D3390" s="2"/>
      <c r="E3390" s="2"/>
      <c r="F3390" s="2"/>
      <c r="G3390" s="2"/>
      <c r="H3390" s="2"/>
    </row>
    <row r="3391" spans="1:8" x14ac:dyDescent="0.2">
      <c r="A3391" s="1"/>
      <c r="B3391" s="2"/>
      <c r="C3391" s="2"/>
      <c r="D3391" s="2"/>
      <c r="E3391" s="2"/>
      <c r="F3391" s="2"/>
      <c r="G3391" s="2"/>
      <c r="H3391" s="2"/>
    </row>
    <row r="3392" spans="1:8" x14ac:dyDescent="0.2">
      <c r="A3392" s="1"/>
      <c r="B3392" s="2"/>
      <c r="C3392" s="2"/>
      <c r="D3392" s="2"/>
      <c r="E3392" s="2"/>
      <c r="F3392" s="2"/>
      <c r="G3392" s="2"/>
      <c r="H3392" s="2"/>
    </row>
    <row r="3393" spans="1:8" x14ac:dyDescent="0.2">
      <c r="A3393" s="1"/>
      <c r="B3393" s="2"/>
      <c r="C3393" s="2"/>
      <c r="D3393" s="2"/>
      <c r="E3393" s="2"/>
      <c r="F3393" s="2"/>
      <c r="G3393" s="2"/>
      <c r="H3393" s="2"/>
    </row>
    <row r="3394" spans="1:8" x14ac:dyDescent="0.2">
      <c r="A3394" s="1"/>
      <c r="B3394" s="2"/>
      <c r="C3394" s="2"/>
      <c r="D3394" s="2"/>
      <c r="E3394" s="2"/>
      <c r="F3394" s="2"/>
      <c r="G3394" s="2"/>
      <c r="H3394" s="2"/>
    </row>
    <row r="3395" spans="1:8" x14ac:dyDescent="0.2">
      <c r="A3395" s="1"/>
      <c r="B3395" s="2"/>
      <c r="C3395" s="2"/>
      <c r="D3395" s="2"/>
      <c r="E3395" s="2"/>
      <c r="F3395" s="2"/>
      <c r="G3395" s="2"/>
      <c r="H3395" s="2"/>
    </row>
    <row r="3396" spans="1:8" x14ac:dyDescent="0.2">
      <c r="A3396" s="1"/>
      <c r="B3396" s="2"/>
      <c r="C3396" s="2"/>
      <c r="D3396" s="2"/>
      <c r="E3396" s="2"/>
      <c r="F3396" s="2"/>
      <c r="G3396" s="2"/>
      <c r="H3396" s="2"/>
    </row>
    <row r="3397" spans="1:8" x14ac:dyDescent="0.2">
      <c r="A3397" s="1"/>
      <c r="B3397" s="2"/>
      <c r="C3397" s="2"/>
      <c r="D3397" s="2"/>
      <c r="E3397" s="2"/>
      <c r="F3397" s="2"/>
      <c r="G3397" s="2"/>
      <c r="H3397" s="2"/>
    </row>
    <row r="3398" spans="1:8" x14ac:dyDescent="0.2">
      <c r="A3398" s="1"/>
      <c r="B3398" s="2"/>
      <c r="C3398" s="2"/>
      <c r="D3398" s="2"/>
      <c r="E3398" s="2"/>
      <c r="F3398" s="2"/>
      <c r="G3398" s="2"/>
      <c r="H3398" s="2"/>
    </row>
    <row r="3399" spans="1:8" x14ac:dyDescent="0.2">
      <c r="A3399" s="1"/>
      <c r="B3399" s="2"/>
      <c r="C3399" s="2"/>
      <c r="D3399" s="2"/>
      <c r="E3399" s="2"/>
      <c r="F3399" s="2"/>
      <c r="G3399" s="2"/>
      <c r="H3399" s="2"/>
    </row>
    <row r="3400" spans="1:8" x14ac:dyDescent="0.2">
      <c r="A3400" s="1"/>
      <c r="B3400" s="2"/>
      <c r="C3400" s="2"/>
      <c r="D3400" s="2"/>
      <c r="E3400" s="2"/>
      <c r="F3400" s="2"/>
      <c r="G3400" s="2"/>
      <c r="H3400" s="2"/>
    </row>
    <row r="3401" spans="1:8" x14ac:dyDescent="0.2">
      <c r="A3401" s="1"/>
      <c r="B3401" s="2"/>
      <c r="C3401" s="2"/>
      <c r="D3401" s="2"/>
      <c r="E3401" s="2"/>
      <c r="F3401" s="2"/>
      <c r="G3401" s="2"/>
      <c r="H3401" s="2"/>
    </row>
    <row r="3402" spans="1:8" x14ac:dyDescent="0.2">
      <c r="A3402" s="1"/>
      <c r="B3402" s="2"/>
      <c r="C3402" s="2"/>
      <c r="D3402" s="2"/>
      <c r="E3402" s="2"/>
      <c r="F3402" s="2"/>
      <c r="G3402" s="2"/>
      <c r="H3402" s="2"/>
    </row>
    <row r="3403" spans="1:8" x14ac:dyDescent="0.2">
      <c r="A3403" s="1"/>
      <c r="B3403" s="2"/>
      <c r="C3403" s="2"/>
      <c r="D3403" s="2"/>
      <c r="E3403" s="2"/>
      <c r="F3403" s="2"/>
      <c r="G3403" s="2"/>
      <c r="H3403" s="2"/>
    </row>
    <row r="3404" spans="1:8" x14ac:dyDescent="0.2">
      <c r="A3404" s="1"/>
      <c r="B3404" s="2"/>
      <c r="C3404" s="2"/>
      <c r="D3404" s="2"/>
      <c r="E3404" s="2"/>
      <c r="F3404" s="2"/>
      <c r="G3404" s="2"/>
      <c r="H3404" s="2"/>
    </row>
    <row r="3405" spans="1:8" x14ac:dyDescent="0.2">
      <c r="A3405" s="1"/>
      <c r="B3405" s="2"/>
      <c r="C3405" s="2"/>
      <c r="D3405" s="2"/>
      <c r="E3405" s="2"/>
      <c r="F3405" s="2"/>
      <c r="G3405" s="2"/>
      <c r="H3405" s="2"/>
    </row>
    <row r="3406" spans="1:8" x14ac:dyDescent="0.2">
      <c r="A3406" s="1"/>
      <c r="B3406" s="2"/>
      <c r="C3406" s="2"/>
      <c r="D3406" s="2"/>
      <c r="E3406" s="2"/>
      <c r="F3406" s="2"/>
      <c r="G3406" s="2"/>
      <c r="H3406" s="2"/>
    </row>
    <row r="3407" spans="1:8" x14ac:dyDescent="0.2">
      <c r="A3407" s="1"/>
      <c r="B3407" s="2"/>
      <c r="C3407" s="2"/>
      <c r="D3407" s="2"/>
      <c r="E3407" s="2"/>
      <c r="F3407" s="2"/>
      <c r="G3407" s="2"/>
      <c r="H3407" s="2"/>
    </row>
    <row r="3408" spans="1:8" x14ac:dyDescent="0.2">
      <c r="A3408" s="1"/>
      <c r="B3408" s="2"/>
      <c r="C3408" s="2"/>
      <c r="D3408" s="2"/>
      <c r="E3408" s="2"/>
      <c r="F3408" s="2"/>
      <c r="G3408" s="2"/>
      <c r="H3408" s="2"/>
    </row>
    <row r="3409" spans="1:8" x14ac:dyDescent="0.2">
      <c r="A3409" s="1"/>
      <c r="B3409" s="2"/>
      <c r="C3409" s="2"/>
      <c r="D3409" s="2"/>
      <c r="E3409" s="2"/>
      <c r="F3409" s="2"/>
      <c r="G3409" s="2"/>
      <c r="H3409" s="2"/>
    </row>
    <row r="3410" spans="1:8" x14ac:dyDescent="0.2">
      <c r="A3410" s="1"/>
      <c r="B3410" s="2"/>
      <c r="C3410" s="2"/>
      <c r="D3410" s="2"/>
      <c r="E3410" s="2"/>
      <c r="F3410" s="2"/>
      <c r="G3410" s="2"/>
      <c r="H3410" s="2"/>
    </row>
    <row r="3411" spans="1:8" x14ac:dyDescent="0.2">
      <c r="A3411" s="1"/>
      <c r="B3411" s="2"/>
      <c r="C3411" s="2"/>
      <c r="D3411" s="2"/>
      <c r="E3411" s="2"/>
      <c r="F3411" s="2"/>
      <c r="G3411" s="2"/>
      <c r="H3411" s="2"/>
    </row>
    <row r="3412" spans="1:8" x14ac:dyDescent="0.2">
      <c r="A3412" s="1"/>
      <c r="B3412" s="2"/>
      <c r="C3412" s="2"/>
      <c r="D3412" s="2"/>
      <c r="E3412" s="2"/>
      <c r="F3412" s="2"/>
      <c r="G3412" s="2"/>
      <c r="H3412" s="2"/>
    </row>
    <row r="3413" spans="1:8" x14ac:dyDescent="0.2">
      <c r="A3413" s="1"/>
      <c r="B3413" s="2"/>
      <c r="C3413" s="2"/>
      <c r="D3413" s="2"/>
      <c r="E3413" s="2"/>
      <c r="F3413" s="2"/>
      <c r="G3413" s="2"/>
      <c r="H3413" s="2"/>
    </row>
    <row r="3414" spans="1:8" x14ac:dyDescent="0.2">
      <c r="A3414" s="1"/>
      <c r="B3414" s="2"/>
      <c r="C3414" s="2"/>
      <c r="D3414" s="2"/>
      <c r="E3414" s="2"/>
      <c r="F3414" s="2"/>
      <c r="G3414" s="2"/>
      <c r="H3414" s="2"/>
    </row>
    <row r="3415" spans="1:8" x14ac:dyDescent="0.2">
      <c r="A3415" s="1"/>
      <c r="B3415" s="2"/>
      <c r="C3415" s="2"/>
      <c r="D3415" s="2"/>
      <c r="E3415" s="2"/>
      <c r="F3415" s="2"/>
      <c r="G3415" s="2"/>
      <c r="H3415" s="2"/>
    </row>
    <row r="3416" spans="1:8" x14ac:dyDescent="0.2">
      <c r="A3416" s="1"/>
      <c r="B3416" s="2"/>
      <c r="C3416" s="2"/>
      <c r="D3416" s="2"/>
      <c r="E3416" s="2"/>
      <c r="F3416" s="2"/>
      <c r="G3416" s="2"/>
      <c r="H3416" s="2"/>
    </row>
    <row r="3417" spans="1:8" x14ac:dyDescent="0.2">
      <c r="A3417" s="1"/>
      <c r="B3417" s="2"/>
      <c r="C3417" s="2"/>
      <c r="D3417" s="2"/>
      <c r="E3417" s="2"/>
      <c r="F3417" s="2"/>
      <c r="G3417" s="2"/>
      <c r="H3417" s="2"/>
    </row>
    <row r="3418" spans="1:8" x14ac:dyDescent="0.2">
      <c r="A3418" s="1"/>
      <c r="B3418" s="2"/>
      <c r="C3418" s="2"/>
      <c r="D3418" s="2"/>
      <c r="E3418" s="2"/>
      <c r="F3418" s="2"/>
      <c r="G3418" s="2"/>
      <c r="H3418" s="2"/>
    </row>
    <row r="3419" spans="1:8" x14ac:dyDescent="0.2">
      <c r="A3419" s="1"/>
      <c r="B3419" s="2"/>
      <c r="C3419" s="2"/>
      <c r="D3419" s="2"/>
      <c r="E3419" s="2"/>
      <c r="F3419" s="2"/>
      <c r="G3419" s="2"/>
      <c r="H3419" s="2"/>
    </row>
    <row r="3420" spans="1:8" x14ac:dyDescent="0.2">
      <c r="A3420" s="1"/>
      <c r="B3420" s="2"/>
      <c r="C3420" s="2"/>
      <c r="D3420" s="2"/>
      <c r="E3420" s="2"/>
      <c r="F3420" s="2"/>
      <c r="G3420" s="2"/>
      <c r="H3420" s="2"/>
    </row>
    <row r="3421" spans="1:8" x14ac:dyDescent="0.2">
      <c r="A3421" s="1"/>
      <c r="B3421" s="2"/>
      <c r="C3421" s="2"/>
      <c r="D3421" s="2"/>
      <c r="E3421" s="2"/>
      <c r="F3421" s="2"/>
      <c r="G3421" s="2"/>
      <c r="H3421" s="2"/>
    </row>
    <row r="3422" spans="1:8" x14ac:dyDescent="0.2">
      <c r="A3422" s="1"/>
      <c r="B3422" s="2"/>
      <c r="C3422" s="2"/>
      <c r="D3422" s="2"/>
      <c r="E3422" s="2"/>
      <c r="F3422" s="2"/>
      <c r="G3422" s="2"/>
      <c r="H3422" s="2"/>
    </row>
    <row r="3423" spans="1:8" x14ac:dyDescent="0.2">
      <c r="A3423" s="1"/>
      <c r="B3423" s="2"/>
      <c r="C3423" s="2"/>
      <c r="D3423" s="2"/>
      <c r="E3423" s="2"/>
      <c r="F3423" s="2"/>
      <c r="G3423" s="2"/>
      <c r="H3423" s="2"/>
    </row>
    <row r="3424" spans="1:8" x14ac:dyDescent="0.2">
      <c r="A3424" s="1"/>
      <c r="B3424" s="2"/>
      <c r="C3424" s="2"/>
      <c r="D3424" s="2"/>
      <c r="E3424" s="2"/>
      <c r="F3424" s="2"/>
      <c r="G3424" s="2"/>
      <c r="H3424" s="2"/>
    </row>
    <row r="3425" spans="1:8" x14ac:dyDescent="0.2">
      <c r="A3425" s="1"/>
      <c r="B3425" s="2"/>
      <c r="C3425" s="2"/>
      <c r="D3425" s="2"/>
      <c r="E3425" s="2"/>
      <c r="F3425" s="2"/>
      <c r="G3425" s="2"/>
      <c r="H3425" s="2"/>
    </row>
    <row r="3426" spans="1:8" x14ac:dyDescent="0.2">
      <c r="A3426" s="1"/>
      <c r="B3426" s="2"/>
      <c r="C3426" s="2"/>
      <c r="D3426" s="2"/>
      <c r="E3426" s="2"/>
      <c r="F3426" s="2"/>
      <c r="G3426" s="2"/>
      <c r="H3426" s="2"/>
    </row>
    <row r="3427" spans="1:8" x14ac:dyDescent="0.2">
      <c r="A3427" s="1"/>
      <c r="B3427" s="2"/>
      <c r="C3427" s="2"/>
      <c r="D3427" s="2"/>
      <c r="E3427" s="2"/>
      <c r="F3427" s="2"/>
      <c r="G3427" s="2"/>
      <c r="H3427" s="2"/>
    </row>
    <row r="3428" spans="1:8" x14ac:dyDescent="0.2">
      <c r="A3428" s="1"/>
      <c r="B3428" s="2"/>
      <c r="C3428" s="2"/>
      <c r="D3428" s="2"/>
      <c r="E3428" s="2"/>
      <c r="F3428" s="2"/>
      <c r="G3428" s="2"/>
      <c r="H3428" s="2"/>
    </row>
    <row r="3429" spans="1:8" x14ac:dyDescent="0.2">
      <c r="A3429" s="1"/>
      <c r="B3429" s="2"/>
      <c r="C3429" s="2"/>
      <c r="D3429" s="2"/>
      <c r="E3429" s="2"/>
      <c r="F3429" s="2"/>
      <c r="G3429" s="2"/>
      <c r="H3429" s="2"/>
    </row>
    <row r="3430" spans="1:8" x14ac:dyDescent="0.2">
      <c r="A3430" s="1"/>
      <c r="B3430" s="2"/>
      <c r="C3430" s="2"/>
      <c r="D3430" s="2"/>
      <c r="E3430" s="2"/>
      <c r="F3430" s="2"/>
      <c r="G3430" s="2"/>
      <c r="H3430" s="2"/>
    </row>
    <row r="3431" spans="1:8" x14ac:dyDescent="0.2">
      <c r="A3431" s="1"/>
      <c r="B3431" s="2"/>
      <c r="C3431" s="2"/>
      <c r="D3431" s="2"/>
      <c r="E3431" s="2"/>
      <c r="F3431" s="2"/>
      <c r="G3431" s="2"/>
      <c r="H3431" s="2"/>
    </row>
    <row r="3432" spans="1:8" x14ac:dyDescent="0.2">
      <c r="A3432" s="1"/>
      <c r="B3432" s="2"/>
      <c r="C3432" s="2"/>
      <c r="D3432" s="2"/>
      <c r="E3432" s="2"/>
      <c r="F3432" s="2"/>
      <c r="G3432" s="2"/>
      <c r="H3432" s="2"/>
    </row>
    <row r="3433" spans="1:8" x14ac:dyDescent="0.2">
      <c r="A3433" s="1"/>
      <c r="B3433" s="2"/>
      <c r="C3433" s="2"/>
      <c r="D3433" s="2"/>
      <c r="E3433" s="2"/>
      <c r="F3433" s="2"/>
      <c r="G3433" s="2"/>
      <c r="H3433" s="2"/>
    </row>
    <row r="3434" spans="1:8" x14ac:dyDescent="0.2">
      <c r="A3434" s="1"/>
      <c r="B3434" s="2"/>
      <c r="C3434" s="2"/>
      <c r="D3434" s="2"/>
      <c r="E3434" s="2"/>
      <c r="F3434" s="2"/>
      <c r="G3434" s="2"/>
      <c r="H3434" s="2"/>
    </row>
    <row r="3435" spans="1:8" x14ac:dyDescent="0.2">
      <c r="A3435" s="1"/>
      <c r="B3435" s="2"/>
      <c r="C3435" s="2"/>
      <c r="D3435" s="2"/>
      <c r="E3435" s="2"/>
      <c r="F3435" s="2"/>
      <c r="G3435" s="2"/>
      <c r="H3435" s="2"/>
    </row>
    <row r="3436" spans="1:8" x14ac:dyDescent="0.2">
      <c r="A3436" s="1"/>
      <c r="B3436" s="2"/>
      <c r="C3436" s="2"/>
      <c r="D3436" s="2"/>
      <c r="E3436" s="2"/>
      <c r="F3436" s="2"/>
      <c r="G3436" s="2"/>
      <c r="H3436" s="2"/>
    </row>
    <row r="3437" spans="1:8" x14ac:dyDescent="0.2">
      <c r="A3437" s="1"/>
      <c r="B3437" s="2"/>
      <c r="C3437" s="2"/>
      <c r="D3437" s="2"/>
      <c r="E3437" s="2"/>
      <c r="F3437" s="2"/>
      <c r="G3437" s="2"/>
      <c r="H3437" s="2"/>
    </row>
    <row r="3438" spans="1:8" x14ac:dyDescent="0.2">
      <c r="A3438" s="1"/>
      <c r="B3438" s="2"/>
      <c r="C3438" s="2"/>
      <c r="D3438" s="2"/>
      <c r="E3438" s="2"/>
      <c r="F3438" s="2"/>
      <c r="G3438" s="2"/>
      <c r="H3438" s="2"/>
    </row>
    <row r="3439" spans="1:8" x14ac:dyDescent="0.2">
      <c r="A3439" s="1"/>
      <c r="B3439" s="2"/>
      <c r="C3439" s="2"/>
      <c r="D3439" s="2"/>
      <c r="E3439" s="2"/>
      <c r="F3439" s="2"/>
      <c r="G3439" s="2"/>
      <c r="H3439" s="2"/>
    </row>
    <row r="3440" spans="1:8" x14ac:dyDescent="0.2">
      <c r="A3440" s="1"/>
      <c r="B3440" s="2"/>
      <c r="C3440" s="2"/>
      <c r="D3440" s="2"/>
      <c r="E3440" s="2"/>
      <c r="F3440" s="2"/>
      <c r="G3440" s="2"/>
      <c r="H3440" s="2"/>
    </row>
    <row r="3441" spans="1:8" x14ac:dyDescent="0.2">
      <c r="A3441" s="1"/>
      <c r="B3441" s="2"/>
      <c r="C3441" s="2"/>
      <c r="D3441" s="2"/>
      <c r="E3441" s="2"/>
      <c r="F3441" s="2"/>
      <c r="G3441" s="2"/>
      <c r="H3441" s="2"/>
    </row>
    <row r="3442" spans="1:8" x14ac:dyDescent="0.2">
      <c r="A3442" s="1"/>
      <c r="B3442" s="2"/>
      <c r="C3442" s="2"/>
      <c r="D3442" s="2"/>
      <c r="E3442" s="2"/>
      <c r="F3442" s="2"/>
      <c r="G3442" s="2"/>
      <c r="H3442" s="2"/>
    </row>
    <row r="3443" spans="1:8" x14ac:dyDescent="0.2">
      <c r="A3443" s="1"/>
      <c r="B3443" s="2"/>
      <c r="C3443" s="2"/>
      <c r="D3443" s="2"/>
      <c r="E3443" s="2"/>
      <c r="F3443" s="2"/>
      <c r="G3443" s="2"/>
      <c r="H3443" s="2"/>
    </row>
    <row r="3444" spans="1:8" x14ac:dyDescent="0.2">
      <c r="A3444" s="1"/>
      <c r="B3444" s="2"/>
      <c r="C3444" s="2"/>
      <c r="D3444" s="2"/>
      <c r="E3444" s="2"/>
      <c r="F3444" s="2"/>
      <c r="G3444" s="2"/>
      <c r="H3444" s="2"/>
    </row>
    <row r="3445" spans="1:8" x14ac:dyDescent="0.2">
      <c r="A3445" s="1"/>
      <c r="B3445" s="2"/>
      <c r="C3445" s="2"/>
      <c r="D3445" s="2"/>
      <c r="E3445" s="2"/>
      <c r="F3445" s="2"/>
      <c r="G3445" s="2"/>
      <c r="H3445" s="2"/>
    </row>
    <row r="3446" spans="1:8" x14ac:dyDescent="0.2">
      <c r="A3446" s="1"/>
      <c r="B3446" s="2"/>
      <c r="C3446" s="2"/>
      <c r="D3446" s="2"/>
      <c r="E3446" s="2"/>
      <c r="F3446" s="2"/>
      <c r="G3446" s="2"/>
      <c r="H3446" s="2"/>
    </row>
    <row r="3447" spans="1:8" x14ac:dyDescent="0.2">
      <c r="A3447" s="1"/>
      <c r="B3447" s="2"/>
      <c r="C3447" s="2"/>
      <c r="D3447" s="2"/>
      <c r="E3447" s="2"/>
      <c r="F3447" s="2"/>
      <c r="G3447" s="2"/>
      <c r="H3447" s="2"/>
    </row>
    <row r="3448" spans="1:8" x14ac:dyDescent="0.2">
      <c r="A3448" s="1"/>
      <c r="B3448" s="2"/>
      <c r="C3448" s="2"/>
      <c r="D3448" s="2"/>
      <c r="E3448" s="2"/>
      <c r="F3448" s="2"/>
      <c r="G3448" s="2"/>
      <c r="H3448" s="2"/>
    </row>
    <row r="3449" spans="1:8" x14ac:dyDescent="0.2">
      <c r="A3449" s="1"/>
      <c r="B3449" s="2"/>
      <c r="C3449" s="2"/>
      <c r="D3449" s="2"/>
      <c r="E3449" s="2"/>
      <c r="F3449" s="2"/>
      <c r="G3449" s="2"/>
      <c r="H3449" s="2"/>
    </row>
    <row r="3450" spans="1:8" x14ac:dyDescent="0.2">
      <c r="A3450" s="1"/>
      <c r="B3450" s="2"/>
      <c r="C3450" s="2"/>
      <c r="D3450" s="2"/>
      <c r="E3450" s="2"/>
      <c r="F3450" s="2"/>
      <c r="G3450" s="2"/>
      <c r="H3450" s="2"/>
    </row>
    <row r="3451" spans="1:8" x14ac:dyDescent="0.2">
      <c r="A3451" s="1"/>
      <c r="B3451" s="2"/>
      <c r="C3451" s="2"/>
      <c r="D3451" s="2"/>
      <c r="E3451" s="2"/>
      <c r="F3451" s="2"/>
      <c r="G3451" s="2"/>
      <c r="H3451" s="2"/>
    </row>
    <row r="3452" spans="1:8" x14ac:dyDescent="0.2">
      <c r="A3452" s="1"/>
      <c r="B3452" s="2"/>
      <c r="C3452" s="2"/>
      <c r="D3452" s="2"/>
      <c r="E3452" s="2"/>
      <c r="F3452" s="2"/>
      <c r="G3452" s="2"/>
      <c r="H3452" s="2"/>
    </row>
    <row r="3453" spans="1:8" x14ac:dyDescent="0.2">
      <c r="A3453" s="1"/>
      <c r="B3453" s="2"/>
      <c r="C3453" s="2"/>
      <c r="D3453" s="2"/>
      <c r="E3453" s="2"/>
      <c r="F3453" s="2"/>
      <c r="G3453" s="2"/>
      <c r="H3453" s="2"/>
    </row>
    <row r="3454" spans="1:8" x14ac:dyDescent="0.2">
      <c r="A3454" s="1"/>
      <c r="B3454" s="2"/>
      <c r="C3454" s="2"/>
      <c r="D3454" s="2"/>
      <c r="E3454" s="2"/>
      <c r="F3454" s="2"/>
      <c r="G3454" s="2"/>
      <c r="H3454" s="2"/>
    </row>
    <row r="3455" spans="1:8" x14ac:dyDescent="0.2">
      <c r="A3455" s="1"/>
      <c r="B3455" s="2"/>
      <c r="C3455" s="2"/>
      <c r="D3455" s="2"/>
      <c r="E3455" s="2"/>
      <c r="F3455" s="2"/>
      <c r="G3455" s="2"/>
      <c r="H3455" s="2"/>
    </row>
    <row r="3456" spans="1:8" x14ac:dyDescent="0.2">
      <c r="A3456" s="1"/>
      <c r="B3456" s="2"/>
      <c r="C3456" s="2"/>
      <c r="D3456" s="2"/>
      <c r="E3456" s="2"/>
      <c r="F3456" s="2"/>
      <c r="G3456" s="2"/>
      <c r="H3456" s="2"/>
    </row>
    <row r="3457" spans="1:8" x14ac:dyDescent="0.2">
      <c r="A3457" s="1"/>
      <c r="B3457" s="2"/>
      <c r="C3457" s="2"/>
      <c r="D3457" s="2"/>
      <c r="E3457" s="2"/>
      <c r="F3457" s="2"/>
      <c r="G3457" s="2"/>
      <c r="H3457" s="2"/>
    </row>
    <row r="3458" spans="1:8" x14ac:dyDescent="0.2">
      <c r="A3458" s="1"/>
      <c r="B3458" s="2"/>
      <c r="C3458" s="2"/>
      <c r="D3458" s="2"/>
      <c r="E3458" s="2"/>
      <c r="F3458" s="2"/>
      <c r="G3458" s="2"/>
      <c r="H3458" s="2"/>
    </row>
    <row r="3459" spans="1:8" x14ac:dyDescent="0.2">
      <c r="A3459" s="1"/>
      <c r="B3459" s="2"/>
      <c r="C3459" s="2"/>
      <c r="D3459" s="2"/>
      <c r="E3459" s="2"/>
      <c r="F3459" s="2"/>
      <c r="G3459" s="2"/>
      <c r="H3459" s="2"/>
    </row>
    <row r="3460" spans="1:8" x14ac:dyDescent="0.2">
      <c r="A3460" s="1"/>
      <c r="B3460" s="2"/>
      <c r="C3460" s="2"/>
      <c r="D3460" s="2"/>
      <c r="E3460" s="2"/>
      <c r="F3460" s="2"/>
      <c r="G3460" s="2"/>
      <c r="H3460" s="2"/>
    </row>
    <row r="3461" spans="1:8" x14ac:dyDescent="0.2">
      <c r="A3461" s="1"/>
      <c r="B3461" s="2"/>
      <c r="C3461" s="2"/>
      <c r="D3461" s="2"/>
      <c r="E3461" s="2"/>
      <c r="F3461" s="2"/>
      <c r="G3461" s="2"/>
      <c r="H3461" s="2"/>
    </row>
    <row r="3462" spans="1:8" x14ac:dyDescent="0.2">
      <c r="A3462" s="1"/>
      <c r="B3462" s="2"/>
      <c r="C3462" s="2"/>
      <c r="D3462" s="2"/>
      <c r="E3462" s="2"/>
      <c r="F3462" s="2"/>
      <c r="G3462" s="2"/>
      <c r="H3462" s="2"/>
    </row>
    <row r="3463" spans="1:8" x14ac:dyDescent="0.2">
      <c r="A3463" s="1"/>
      <c r="B3463" s="2"/>
      <c r="C3463" s="2"/>
      <c r="D3463" s="2"/>
      <c r="E3463" s="2"/>
      <c r="F3463" s="2"/>
      <c r="G3463" s="2"/>
      <c r="H3463" s="2"/>
    </row>
    <row r="3464" spans="1:8" x14ac:dyDescent="0.2">
      <c r="A3464" s="1"/>
      <c r="B3464" s="2"/>
      <c r="C3464" s="2"/>
      <c r="D3464" s="2"/>
      <c r="E3464" s="2"/>
      <c r="F3464" s="2"/>
      <c r="G3464" s="2"/>
      <c r="H3464" s="2"/>
    </row>
    <row r="3465" spans="1:8" x14ac:dyDescent="0.2">
      <c r="A3465" s="1"/>
      <c r="B3465" s="2"/>
      <c r="C3465" s="2"/>
      <c r="D3465" s="2"/>
      <c r="E3465" s="2"/>
      <c r="F3465" s="2"/>
      <c r="G3465" s="2"/>
      <c r="H3465" s="2"/>
    </row>
    <row r="3466" spans="1:8" x14ac:dyDescent="0.2">
      <c r="A3466" s="1"/>
      <c r="B3466" s="2"/>
      <c r="C3466" s="2"/>
      <c r="D3466" s="2"/>
      <c r="E3466" s="2"/>
      <c r="F3466" s="2"/>
      <c r="G3466" s="2"/>
      <c r="H3466" s="2"/>
    </row>
    <row r="3467" spans="1:8" x14ac:dyDescent="0.2">
      <c r="A3467" s="1"/>
      <c r="B3467" s="2"/>
      <c r="C3467" s="2"/>
      <c r="D3467" s="2"/>
      <c r="E3467" s="2"/>
      <c r="F3467" s="2"/>
      <c r="G3467" s="2"/>
      <c r="H3467" s="2"/>
    </row>
    <row r="3468" spans="1:8" x14ac:dyDescent="0.2">
      <c r="A3468" s="1"/>
      <c r="B3468" s="2"/>
      <c r="C3468" s="2"/>
      <c r="D3468" s="2"/>
      <c r="E3468" s="2"/>
      <c r="F3468" s="2"/>
      <c r="G3468" s="2"/>
      <c r="H3468" s="2"/>
    </row>
    <row r="3469" spans="1:8" x14ac:dyDescent="0.2">
      <c r="A3469" s="1"/>
      <c r="B3469" s="2"/>
      <c r="C3469" s="2"/>
      <c r="D3469" s="2"/>
      <c r="E3469" s="2"/>
      <c r="F3469" s="2"/>
      <c r="G3469" s="2"/>
      <c r="H3469" s="2"/>
    </row>
    <row r="3470" spans="1:8" x14ac:dyDescent="0.2">
      <c r="A3470" s="1"/>
      <c r="B3470" s="2"/>
      <c r="C3470" s="2"/>
      <c r="D3470" s="2"/>
      <c r="E3470" s="2"/>
      <c r="F3470" s="2"/>
      <c r="G3470" s="2"/>
      <c r="H3470" s="2"/>
    </row>
    <row r="3471" spans="1:8" x14ac:dyDescent="0.2">
      <c r="A3471" s="1"/>
      <c r="B3471" s="2"/>
      <c r="C3471" s="2"/>
      <c r="D3471" s="2"/>
      <c r="E3471" s="2"/>
      <c r="F3471" s="2"/>
      <c r="G3471" s="2"/>
      <c r="H3471" s="2"/>
    </row>
    <row r="3472" spans="1:8" x14ac:dyDescent="0.2">
      <c r="A3472" s="1"/>
      <c r="B3472" s="2"/>
      <c r="C3472" s="2"/>
      <c r="D3472" s="2"/>
      <c r="E3472" s="2"/>
      <c r="F3472" s="2"/>
      <c r="G3472" s="2"/>
      <c r="H3472" s="2"/>
    </row>
    <row r="3473" spans="1:8" x14ac:dyDescent="0.2">
      <c r="A3473" s="1"/>
      <c r="B3473" s="2"/>
      <c r="C3473" s="2"/>
      <c r="D3473" s="2"/>
      <c r="E3473" s="2"/>
      <c r="F3473" s="2"/>
      <c r="G3473" s="2"/>
      <c r="H3473" s="2"/>
    </row>
    <row r="3474" spans="1:8" x14ac:dyDescent="0.2">
      <c r="A3474" s="1"/>
      <c r="B3474" s="2"/>
      <c r="C3474" s="2"/>
      <c r="D3474" s="2"/>
      <c r="E3474" s="2"/>
      <c r="F3474" s="2"/>
      <c r="G3474" s="2"/>
      <c r="H3474" s="2"/>
    </row>
    <row r="3475" spans="1:8" x14ac:dyDescent="0.2">
      <c r="A3475" s="1"/>
      <c r="B3475" s="2"/>
      <c r="C3475" s="2"/>
      <c r="D3475" s="2"/>
      <c r="E3475" s="2"/>
      <c r="F3475" s="2"/>
      <c r="G3475" s="2"/>
      <c r="H3475" s="2"/>
    </row>
    <row r="3476" spans="1:8" x14ac:dyDescent="0.2">
      <c r="A3476" s="1"/>
      <c r="B3476" s="2"/>
      <c r="C3476" s="2"/>
      <c r="D3476" s="2"/>
      <c r="E3476" s="2"/>
      <c r="F3476" s="2"/>
      <c r="G3476" s="2"/>
      <c r="H3476" s="2"/>
    </row>
    <row r="3477" spans="1:8" x14ac:dyDescent="0.2">
      <c r="A3477" s="1"/>
      <c r="B3477" s="2"/>
      <c r="C3477" s="2"/>
      <c r="D3477" s="2"/>
      <c r="E3477" s="2"/>
      <c r="F3477" s="2"/>
      <c r="G3477" s="2"/>
      <c r="H3477" s="2"/>
    </row>
    <row r="3478" spans="1:8" x14ac:dyDescent="0.2">
      <c r="A3478" s="1"/>
      <c r="B3478" s="2"/>
      <c r="C3478" s="2"/>
      <c r="D3478" s="2"/>
      <c r="E3478" s="2"/>
      <c r="F3478" s="2"/>
      <c r="G3478" s="2"/>
      <c r="H3478" s="2"/>
    </row>
    <row r="3479" spans="1:8" x14ac:dyDescent="0.2">
      <c r="A3479" s="1"/>
      <c r="B3479" s="2"/>
      <c r="C3479" s="2"/>
      <c r="D3479" s="2"/>
      <c r="E3479" s="2"/>
      <c r="F3479" s="2"/>
      <c r="G3479" s="2"/>
      <c r="H3479" s="2"/>
    </row>
    <row r="3480" spans="1:8" x14ac:dyDescent="0.2">
      <c r="A3480" s="1"/>
      <c r="B3480" s="2"/>
      <c r="C3480" s="2"/>
      <c r="D3480" s="2"/>
      <c r="E3480" s="2"/>
      <c r="F3480" s="2"/>
      <c r="G3480" s="2"/>
      <c r="H3480" s="2"/>
    </row>
    <row r="3481" spans="1:8" x14ac:dyDescent="0.2">
      <c r="A3481" s="1"/>
      <c r="B3481" s="2"/>
      <c r="C3481" s="2"/>
      <c r="D3481" s="2"/>
      <c r="E3481" s="2"/>
      <c r="F3481" s="2"/>
      <c r="G3481" s="2"/>
      <c r="H3481" s="2"/>
    </row>
    <row r="3482" spans="1:8" x14ac:dyDescent="0.2">
      <c r="A3482" s="1"/>
      <c r="B3482" s="2"/>
      <c r="C3482" s="2"/>
      <c r="D3482" s="2"/>
      <c r="E3482" s="2"/>
      <c r="F3482" s="2"/>
      <c r="G3482" s="2"/>
      <c r="H3482" s="2"/>
    </row>
    <row r="3483" spans="1:8" x14ac:dyDescent="0.2">
      <c r="A3483" s="1"/>
      <c r="B3483" s="2"/>
      <c r="C3483" s="2"/>
      <c r="D3483" s="2"/>
      <c r="E3483" s="2"/>
      <c r="F3483" s="2"/>
      <c r="G3483" s="2"/>
      <c r="H3483" s="2"/>
    </row>
    <row r="3484" spans="1:8" x14ac:dyDescent="0.2">
      <c r="A3484" s="1"/>
      <c r="B3484" s="2"/>
      <c r="C3484" s="2"/>
      <c r="D3484" s="2"/>
      <c r="E3484" s="2"/>
      <c r="F3484" s="2"/>
      <c r="G3484" s="2"/>
      <c r="H3484" s="2"/>
    </row>
    <row r="3485" spans="1:8" x14ac:dyDescent="0.2">
      <c r="A3485" s="1"/>
      <c r="B3485" s="2"/>
      <c r="C3485" s="2"/>
      <c r="D3485" s="2"/>
      <c r="E3485" s="2"/>
      <c r="F3485" s="2"/>
      <c r="G3485" s="2"/>
      <c r="H3485" s="2"/>
    </row>
    <row r="3486" spans="1:8" x14ac:dyDescent="0.2">
      <c r="A3486" s="1"/>
      <c r="B3486" s="2"/>
      <c r="C3486" s="2"/>
      <c r="D3486" s="2"/>
      <c r="E3486" s="2"/>
      <c r="F3486" s="2"/>
      <c r="G3486" s="2"/>
      <c r="H3486" s="2"/>
    </row>
    <row r="3487" spans="1:8" x14ac:dyDescent="0.2">
      <c r="A3487" s="1"/>
      <c r="B3487" s="2"/>
      <c r="C3487" s="2"/>
      <c r="D3487" s="2"/>
      <c r="E3487" s="2"/>
      <c r="F3487" s="2"/>
      <c r="G3487" s="2"/>
      <c r="H3487" s="2"/>
    </row>
    <row r="3488" spans="1:8" x14ac:dyDescent="0.2">
      <c r="A3488" s="1"/>
      <c r="B3488" s="2"/>
      <c r="C3488" s="2"/>
      <c r="D3488" s="2"/>
      <c r="E3488" s="2"/>
      <c r="F3488" s="2"/>
      <c r="G3488" s="2"/>
      <c r="H3488" s="2"/>
    </row>
    <row r="3489" spans="1:8" x14ac:dyDescent="0.2">
      <c r="A3489" s="1"/>
      <c r="B3489" s="2"/>
      <c r="C3489" s="2"/>
      <c r="D3489" s="2"/>
      <c r="E3489" s="2"/>
      <c r="F3489" s="2"/>
      <c r="G3489" s="2"/>
      <c r="H3489" s="2"/>
    </row>
    <row r="3490" spans="1:8" x14ac:dyDescent="0.2">
      <c r="A3490" s="1"/>
      <c r="B3490" s="2"/>
      <c r="C3490" s="2"/>
      <c r="D3490" s="2"/>
      <c r="E3490" s="2"/>
      <c r="F3490" s="2"/>
      <c r="G3490" s="2"/>
      <c r="H3490" s="2"/>
    </row>
    <row r="3491" spans="1:8" x14ac:dyDescent="0.2">
      <c r="A3491" s="1"/>
      <c r="B3491" s="2"/>
      <c r="C3491" s="2"/>
      <c r="D3491" s="2"/>
      <c r="E3491" s="2"/>
      <c r="F3491" s="2"/>
      <c r="G3491" s="2"/>
      <c r="H3491" s="2"/>
    </row>
    <row r="3492" spans="1:8" x14ac:dyDescent="0.2">
      <c r="A3492" s="1"/>
      <c r="B3492" s="2"/>
      <c r="C3492" s="2"/>
      <c r="D3492" s="2"/>
      <c r="E3492" s="2"/>
      <c r="F3492" s="2"/>
      <c r="G3492" s="2"/>
      <c r="H3492" s="2"/>
    </row>
    <row r="3493" spans="1:8" x14ac:dyDescent="0.2">
      <c r="A3493" s="1"/>
      <c r="B3493" s="2"/>
      <c r="C3493" s="2"/>
      <c r="D3493" s="2"/>
      <c r="E3493" s="2"/>
      <c r="F3493" s="2"/>
      <c r="G3493" s="2"/>
      <c r="H3493" s="2"/>
    </row>
    <row r="3494" spans="1:8" x14ac:dyDescent="0.2">
      <c r="A3494" s="1"/>
      <c r="B3494" s="2"/>
      <c r="C3494" s="2"/>
      <c r="D3494" s="2"/>
      <c r="E3494" s="2"/>
      <c r="F3494" s="2"/>
      <c r="G3494" s="2"/>
      <c r="H3494" s="2"/>
    </row>
    <row r="3495" spans="1:8" x14ac:dyDescent="0.2">
      <c r="A3495" s="1"/>
      <c r="B3495" s="2"/>
      <c r="C3495" s="2"/>
      <c r="D3495" s="2"/>
      <c r="E3495" s="2"/>
      <c r="F3495" s="2"/>
      <c r="G3495" s="2"/>
      <c r="H3495" s="2"/>
    </row>
    <row r="3496" spans="1:8" x14ac:dyDescent="0.2">
      <c r="A3496" s="1"/>
      <c r="B3496" s="2"/>
      <c r="C3496" s="2"/>
      <c r="D3496" s="2"/>
      <c r="E3496" s="2"/>
      <c r="F3496" s="2"/>
      <c r="G3496" s="2"/>
      <c r="H3496" s="2"/>
    </row>
    <row r="3497" spans="1:8" x14ac:dyDescent="0.2">
      <c r="A3497" s="1"/>
      <c r="B3497" s="2"/>
      <c r="C3497" s="2"/>
      <c r="D3497" s="2"/>
      <c r="E3497" s="2"/>
      <c r="F3497" s="2"/>
      <c r="G3497" s="2"/>
      <c r="H3497" s="2"/>
    </row>
    <row r="3498" spans="1:8" x14ac:dyDescent="0.2">
      <c r="A3498" s="1"/>
      <c r="B3498" s="2"/>
      <c r="C3498" s="2"/>
      <c r="D3498" s="2"/>
      <c r="E3498" s="2"/>
      <c r="F3498" s="2"/>
      <c r="G3498" s="2"/>
      <c r="H3498" s="2"/>
    </row>
    <row r="3499" spans="1:8" x14ac:dyDescent="0.2">
      <c r="A3499" s="1"/>
      <c r="B3499" s="2"/>
      <c r="C3499" s="2"/>
      <c r="D3499" s="2"/>
      <c r="E3499" s="2"/>
      <c r="F3499" s="2"/>
      <c r="G3499" s="2"/>
      <c r="H3499" s="2"/>
    </row>
    <row r="3500" spans="1:8" x14ac:dyDescent="0.2">
      <c r="A3500" s="1"/>
      <c r="B3500" s="2"/>
      <c r="C3500" s="2"/>
      <c r="D3500" s="2"/>
      <c r="E3500" s="2"/>
      <c r="F3500" s="2"/>
      <c r="G3500" s="2"/>
      <c r="H3500" s="2"/>
    </row>
    <row r="3501" spans="1:8" x14ac:dyDescent="0.2">
      <c r="A3501" s="1"/>
      <c r="B3501" s="2"/>
      <c r="C3501" s="2"/>
      <c r="D3501" s="2"/>
      <c r="E3501" s="2"/>
      <c r="F3501" s="2"/>
      <c r="G3501" s="2"/>
      <c r="H3501" s="2"/>
    </row>
    <row r="3502" spans="1:8" x14ac:dyDescent="0.2">
      <c r="A3502" s="1"/>
      <c r="B3502" s="2"/>
      <c r="C3502" s="2"/>
      <c r="D3502" s="2"/>
      <c r="E3502" s="2"/>
      <c r="F3502" s="2"/>
      <c r="G3502" s="2"/>
      <c r="H3502" s="2"/>
    </row>
    <row r="3503" spans="1:8" x14ac:dyDescent="0.2">
      <c r="A3503" s="1"/>
      <c r="B3503" s="2"/>
      <c r="C3503" s="2"/>
      <c r="D3503" s="2"/>
      <c r="E3503" s="2"/>
      <c r="F3503" s="2"/>
      <c r="G3503" s="2"/>
      <c r="H3503" s="2"/>
    </row>
    <row r="3504" spans="1:8" x14ac:dyDescent="0.2">
      <c r="A3504" s="1"/>
      <c r="B3504" s="2"/>
      <c r="C3504" s="2"/>
      <c r="D3504" s="2"/>
      <c r="E3504" s="2"/>
      <c r="F3504" s="2"/>
      <c r="G3504" s="2"/>
      <c r="H3504" s="2"/>
    </row>
    <row r="3505" spans="1:8" x14ac:dyDescent="0.2">
      <c r="A3505" s="1"/>
      <c r="B3505" s="2"/>
      <c r="C3505" s="2"/>
      <c r="D3505" s="2"/>
      <c r="E3505" s="2"/>
      <c r="F3505" s="2"/>
      <c r="G3505" s="2"/>
      <c r="H3505" s="2"/>
    </row>
    <row r="3506" spans="1:8" x14ac:dyDescent="0.2">
      <c r="A3506" s="1"/>
      <c r="B3506" s="2"/>
      <c r="C3506" s="2"/>
      <c r="D3506" s="2"/>
      <c r="E3506" s="2"/>
      <c r="F3506" s="2"/>
      <c r="G3506" s="2"/>
      <c r="H3506" s="2"/>
    </row>
    <row r="3507" spans="1:8" x14ac:dyDescent="0.2">
      <c r="A3507" s="1"/>
      <c r="B3507" s="2"/>
      <c r="C3507" s="2"/>
      <c r="D3507" s="2"/>
      <c r="E3507" s="2"/>
      <c r="F3507" s="2"/>
      <c r="G3507" s="2"/>
      <c r="H3507" s="2"/>
    </row>
    <row r="3508" spans="1:8" x14ac:dyDescent="0.2">
      <c r="A3508" s="1"/>
      <c r="B3508" s="2"/>
      <c r="C3508" s="2"/>
      <c r="D3508" s="2"/>
      <c r="E3508" s="2"/>
      <c r="F3508" s="2"/>
      <c r="G3508" s="2"/>
      <c r="H3508" s="2"/>
    </row>
    <row r="3509" spans="1:8" x14ac:dyDescent="0.2">
      <c r="A3509" s="1"/>
      <c r="B3509" s="2"/>
      <c r="C3509" s="2"/>
      <c r="D3509" s="2"/>
      <c r="E3509" s="2"/>
      <c r="F3509" s="2"/>
      <c r="G3509" s="2"/>
      <c r="H3509" s="2"/>
    </row>
    <row r="3510" spans="1:8" x14ac:dyDescent="0.2">
      <c r="A3510" s="1"/>
      <c r="B3510" s="2"/>
      <c r="C3510" s="2"/>
      <c r="D3510" s="2"/>
      <c r="E3510" s="2"/>
      <c r="F3510" s="2"/>
      <c r="G3510" s="2"/>
      <c r="H3510" s="2"/>
    </row>
    <row r="3511" spans="1:8" x14ac:dyDescent="0.2">
      <c r="A3511" s="1"/>
      <c r="B3511" s="2"/>
      <c r="C3511" s="2"/>
      <c r="D3511" s="2"/>
      <c r="E3511" s="2"/>
      <c r="F3511" s="2"/>
      <c r="G3511" s="2"/>
      <c r="H3511" s="2"/>
    </row>
    <row r="3512" spans="1:8" x14ac:dyDescent="0.2">
      <c r="A3512" s="1"/>
      <c r="B3512" s="2"/>
      <c r="C3512" s="2"/>
      <c r="D3512" s="2"/>
      <c r="E3512" s="2"/>
      <c r="F3512" s="2"/>
      <c r="G3512" s="2"/>
      <c r="H3512" s="2"/>
    </row>
    <row r="3513" spans="1:8" x14ac:dyDescent="0.2">
      <c r="A3513" s="1"/>
      <c r="B3513" s="2"/>
      <c r="C3513" s="2"/>
      <c r="D3513" s="2"/>
      <c r="E3513" s="2"/>
      <c r="F3513" s="2"/>
      <c r="G3513" s="2"/>
      <c r="H3513" s="2"/>
    </row>
    <row r="3514" spans="1:8" x14ac:dyDescent="0.2">
      <c r="A3514" s="1"/>
      <c r="B3514" s="2"/>
      <c r="C3514" s="2"/>
      <c r="D3514" s="2"/>
      <c r="E3514" s="2"/>
      <c r="F3514" s="2"/>
      <c r="G3514" s="2"/>
      <c r="H3514" s="2"/>
    </row>
    <row r="3515" spans="1:8" x14ac:dyDescent="0.2">
      <c r="A3515" s="1"/>
      <c r="B3515" s="2"/>
      <c r="C3515" s="2"/>
      <c r="D3515" s="2"/>
      <c r="E3515" s="2"/>
      <c r="F3515" s="2"/>
      <c r="G3515" s="2"/>
      <c r="H3515" s="2"/>
    </row>
    <row r="3516" spans="1:8" x14ac:dyDescent="0.2">
      <c r="A3516" s="1"/>
      <c r="B3516" s="2"/>
      <c r="C3516" s="2"/>
      <c r="D3516" s="2"/>
      <c r="E3516" s="2"/>
      <c r="F3516" s="2"/>
      <c r="G3516" s="2"/>
      <c r="H3516" s="2"/>
    </row>
    <row r="3517" spans="1:8" x14ac:dyDescent="0.2">
      <c r="A3517" s="1"/>
      <c r="B3517" s="2"/>
      <c r="C3517" s="2"/>
      <c r="D3517" s="2"/>
      <c r="E3517" s="2"/>
      <c r="F3517" s="2"/>
      <c r="G3517" s="2"/>
      <c r="H3517" s="2"/>
    </row>
    <row r="3518" spans="1:8" x14ac:dyDescent="0.2">
      <c r="A3518" s="1"/>
      <c r="B3518" s="2"/>
      <c r="C3518" s="2"/>
      <c r="D3518" s="2"/>
      <c r="E3518" s="2"/>
      <c r="F3518" s="2"/>
      <c r="G3518" s="2"/>
      <c r="H3518" s="2"/>
    </row>
    <row r="3519" spans="1:8" x14ac:dyDescent="0.2">
      <c r="A3519" s="1"/>
      <c r="B3519" s="2"/>
      <c r="C3519" s="2"/>
      <c r="D3519" s="2"/>
      <c r="E3519" s="2"/>
      <c r="F3519" s="2"/>
      <c r="G3519" s="2"/>
      <c r="H3519" s="2"/>
    </row>
    <row r="3520" spans="1:8" x14ac:dyDescent="0.2">
      <c r="A3520" s="1"/>
      <c r="B3520" s="2"/>
      <c r="C3520" s="2"/>
      <c r="D3520" s="2"/>
      <c r="E3520" s="2"/>
      <c r="F3520" s="2"/>
      <c r="G3520" s="2"/>
      <c r="H3520" s="2"/>
    </row>
    <row r="3521" spans="1:8" x14ac:dyDescent="0.2">
      <c r="A3521" s="1"/>
      <c r="B3521" s="2"/>
      <c r="C3521" s="2"/>
      <c r="D3521" s="2"/>
      <c r="E3521" s="2"/>
      <c r="F3521" s="2"/>
      <c r="G3521" s="2"/>
      <c r="H3521" s="2"/>
    </row>
    <row r="3522" spans="1:8" x14ac:dyDescent="0.2">
      <c r="A3522" s="1"/>
      <c r="B3522" s="2"/>
      <c r="C3522" s="2"/>
      <c r="D3522" s="2"/>
      <c r="E3522" s="2"/>
      <c r="F3522" s="2"/>
      <c r="G3522" s="2"/>
      <c r="H3522" s="2"/>
    </row>
    <row r="3523" spans="1:8" x14ac:dyDescent="0.2">
      <c r="A3523" s="1"/>
      <c r="B3523" s="2"/>
      <c r="C3523" s="2"/>
      <c r="D3523" s="2"/>
      <c r="E3523" s="2"/>
      <c r="F3523" s="2"/>
      <c r="G3523" s="2"/>
      <c r="H3523" s="2"/>
    </row>
    <row r="3524" spans="1:8" x14ac:dyDescent="0.2">
      <c r="A3524" s="1"/>
      <c r="B3524" s="2"/>
      <c r="C3524" s="2"/>
      <c r="D3524" s="2"/>
      <c r="E3524" s="2"/>
      <c r="F3524" s="2"/>
      <c r="G3524" s="2"/>
      <c r="H3524" s="2"/>
    </row>
    <row r="3525" spans="1:8" x14ac:dyDescent="0.2">
      <c r="A3525" s="1"/>
      <c r="B3525" s="2"/>
      <c r="C3525" s="2"/>
      <c r="D3525" s="2"/>
      <c r="E3525" s="2"/>
      <c r="F3525" s="2"/>
      <c r="G3525" s="2"/>
      <c r="H3525" s="2"/>
    </row>
    <row r="3526" spans="1:8" x14ac:dyDescent="0.2">
      <c r="A3526" s="1"/>
      <c r="B3526" s="2"/>
      <c r="C3526" s="2"/>
      <c r="D3526" s="2"/>
      <c r="E3526" s="2"/>
      <c r="F3526" s="2"/>
      <c r="G3526" s="2"/>
      <c r="H3526" s="2"/>
    </row>
    <row r="3527" spans="1:8" x14ac:dyDescent="0.2">
      <c r="A3527" s="1"/>
      <c r="B3527" s="2"/>
      <c r="C3527" s="2"/>
      <c r="D3527" s="2"/>
      <c r="E3527" s="2"/>
      <c r="F3527" s="2"/>
      <c r="G3527" s="2"/>
      <c r="H3527" s="2"/>
    </row>
    <row r="3528" spans="1:8" x14ac:dyDescent="0.2">
      <c r="A3528" s="1"/>
      <c r="B3528" s="2"/>
      <c r="C3528" s="2"/>
      <c r="D3528" s="2"/>
      <c r="E3528" s="2"/>
      <c r="F3528" s="2"/>
      <c r="G3528" s="2"/>
      <c r="H3528" s="2"/>
    </row>
    <row r="3529" spans="1:8" x14ac:dyDescent="0.2">
      <c r="A3529" s="1"/>
      <c r="B3529" s="2"/>
      <c r="C3529" s="2"/>
      <c r="D3529" s="2"/>
      <c r="E3529" s="2"/>
      <c r="F3529" s="2"/>
      <c r="G3529" s="2"/>
      <c r="H3529" s="2"/>
    </row>
    <row r="3530" spans="1:8" x14ac:dyDescent="0.2">
      <c r="A3530" s="1"/>
      <c r="B3530" s="2"/>
      <c r="C3530" s="2"/>
      <c r="D3530" s="2"/>
      <c r="E3530" s="2"/>
      <c r="F3530" s="2"/>
      <c r="G3530" s="2"/>
      <c r="H3530" s="2"/>
    </row>
    <row r="3531" spans="1:8" x14ac:dyDescent="0.2">
      <c r="A3531" s="1"/>
      <c r="B3531" s="2"/>
      <c r="C3531" s="2"/>
      <c r="D3531" s="2"/>
      <c r="E3531" s="2"/>
      <c r="F3531" s="2"/>
      <c r="G3531" s="2"/>
      <c r="H3531" s="2"/>
    </row>
    <row r="3532" spans="1:8" x14ac:dyDescent="0.2">
      <c r="A3532" s="1"/>
      <c r="B3532" s="2"/>
      <c r="C3532" s="2"/>
      <c r="D3532" s="2"/>
      <c r="E3532" s="2"/>
      <c r="F3532" s="2"/>
      <c r="G3532" s="2"/>
      <c r="H3532" s="2"/>
    </row>
    <row r="3533" spans="1:8" x14ac:dyDescent="0.2">
      <c r="A3533" s="1"/>
      <c r="B3533" s="2"/>
      <c r="C3533" s="2"/>
      <c r="D3533" s="2"/>
      <c r="E3533" s="2"/>
      <c r="F3533" s="2"/>
      <c r="G3533" s="2"/>
      <c r="H3533" s="2"/>
    </row>
    <row r="3534" spans="1:8" x14ac:dyDescent="0.2">
      <c r="A3534" s="1"/>
      <c r="B3534" s="2"/>
      <c r="C3534" s="2"/>
      <c r="D3534" s="2"/>
      <c r="E3534" s="2"/>
      <c r="F3534" s="2"/>
      <c r="G3534" s="2"/>
      <c r="H3534" s="2"/>
    </row>
    <row r="3535" spans="1:8" x14ac:dyDescent="0.2">
      <c r="A3535" s="1"/>
      <c r="B3535" s="2"/>
      <c r="C3535" s="2"/>
      <c r="D3535" s="2"/>
      <c r="E3535" s="2"/>
      <c r="F3535" s="2"/>
      <c r="G3535" s="2"/>
      <c r="H3535" s="2"/>
    </row>
    <row r="3536" spans="1:8" x14ac:dyDescent="0.2">
      <c r="A3536" s="1"/>
      <c r="B3536" s="2"/>
      <c r="C3536" s="2"/>
      <c r="D3536" s="2"/>
      <c r="E3536" s="2"/>
      <c r="F3536" s="2"/>
      <c r="G3536" s="2"/>
      <c r="H3536" s="2"/>
    </row>
    <row r="3537" spans="1:8" x14ac:dyDescent="0.2">
      <c r="A3537" s="1"/>
      <c r="B3537" s="2"/>
      <c r="C3537" s="2"/>
      <c r="D3537" s="2"/>
      <c r="E3537" s="2"/>
      <c r="F3537" s="2"/>
      <c r="G3537" s="2"/>
      <c r="H3537" s="2"/>
    </row>
    <row r="3538" spans="1:8" x14ac:dyDescent="0.2">
      <c r="A3538" s="1"/>
      <c r="B3538" s="2"/>
      <c r="C3538" s="2"/>
      <c r="D3538" s="2"/>
      <c r="E3538" s="2"/>
      <c r="F3538" s="2"/>
      <c r="G3538" s="2"/>
      <c r="H3538" s="2"/>
    </row>
    <row r="3539" spans="1:8" x14ac:dyDescent="0.2">
      <c r="A3539" s="1"/>
      <c r="B3539" s="2"/>
      <c r="C3539" s="2"/>
      <c r="D3539" s="2"/>
      <c r="E3539" s="2"/>
      <c r="F3539" s="2"/>
      <c r="G3539" s="2"/>
      <c r="H3539" s="2"/>
    </row>
    <row r="3540" spans="1:8" x14ac:dyDescent="0.2">
      <c r="A3540" s="1"/>
      <c r="B3540" s="2"/>
      <c r="C3540" s="2"/>
      <c r="D3540" s="2"/>
      <c r="E3540" s="2"/>
      <c r="F3540" s="2"/>
      <c r="G3540" s="2"/>
      <c r="H3540" s="2"/>
    </row>
    <row r="3541" spans="1:8" x14ac:dyDescent="0.2">
      <c r="A3541" s="1"/>
      <c r="B3541" s="2"/>
      <c r="C3541" s="2"/>
      <c r="D3541" s="2"/>
      <c r="E3541" s="2"/>
      <c r="F3541" s="2"/>
      <c r="G3541" s="2"/>
      <c r="H3541" s="2"/>
    </row>
    <row r="3542" spans="1:8" x14ac:dyDescent="0.2">
      <c r="A3542" s="1"/>
      <c r="B3542" s="2"/>
      <c r="C3542" s="2"/>
      <c r="D3542" s="2"/>
      <c r="E3542" s="2"/>
      <c r="F3542" s="2"/>
      <c r="G3542" s="2"/>
      <c r="H3542" s="2"/>
    </row>
    <row r="3543" spans="1:8" x14ac:dyDescent="0.2">
      <c r="A3543" s="1"/>
      <c r="B3543" s="2"/>
      <c r="C3543" s="2"/>
      <c r="D3543" s="2"/>
      <c r="E3543" s="2"/>
      <c r="F3543" s="2"/>
      <c r="G3543" s="2"/>
      <c r="H3543" s="2"/>
    </row>
    <row r="3544" spans="1:8" x14ac:dyDescent="0.2">
      <c r="A3544" s="1"/>
      <c r="B3544" s="2"/>
      <c r="C3544" s="2"/>
      <c r="D3544" s="2"/>
      <c r="E3544" s="2"/>
      <c r="F3544" s="2"/>
      <c r="G3544" s="2"/>
      <c r="H3544" s="2"/>
    </row>
    <row r="3545" spans="1:8" x14ac:dyDescent="0.2">
      <c r="A3545" s="1"/>
      <c r="B3545" s="2"/>
      <c r="C3545" s="2"/>
      <c r="D3545" s="2"/>
      <c r="E3545" s="2"/>
      <c r="F3545" s="2"/>
      <c r="G3545" s="2"/>
      <c r="H3545" s="2"/>
    </row>
    <row r="3546" spans="1:8" x14ac:dyDescent="0.2">
      <c r="A3546" s="1"/>
      <c r="B3546" s="2"/>
      <c r="C3546" s="2"/>
      <c r="D3546" s="2"/>
      <c r="E3546" s="2"/>
      <c r="F3546" s="2"/>
      <c r="G3546" s="2"/>
      <c r="H3546" s="2"/>
    </row>
    <row r="3547" spans="1:8" x14ac:dyDescent="0.2">
      <c r="A3547" s="1"/>
      <c r="B3547" s="2"/>
      <c r="C3547" s="2"/>
      <c r="D3547" s="2"/>
      <c r="E3547" s="2"/>
      <c r="F3547" s="2"/>
      <c r="G3547" s="2"/>
      <c r="H3547" s="2"/>
    </row>
    <row r="3548" spans="1:8" x14ac:dyDescent="0.2">
      <c r="A3548" s="1"/>
      <c r="B3548" s="2"/>
      <c r="C3548" s="2"/>
      <c r="D3548" s="2"/>
      <c r="E3548" s="2"/>
      <c r="F3548" s="2"/>
      <c r="G3548" s="2"/>
      <c r="H3548" s="2"/>
    </row>
    <row r="3549" spans="1:8" x14ac:dyDescent="0.2">
      <c r="A3549" s="1"/>
      <c r="B3549" s="2"/>
      <c r="C3549" s="2"/>
      <c r="D3549" s="2"/>
      <c r="E3549" s="2"/>
      <c r="F3549" s="2"/>
      <c r="G3549" s="2"/>
      <c r="H3549" s="2"/>
    </row>
    <row r="3550" spans="1:8" x14ac:dyDescent="0.2">
      <c r="A3550" s="1"/>
      <c r="B3550" s="2"/>
      <c r="C3550" s="2"/>
      <c r="D3550" s="2"/>
      <c r="E3550" s="2"/>
      <c r="F3550" s="2"/>
      <c r="G3550" s="2"/>
      <c r="H3550" s="2"/>
    </row>
    <row r="3551" spans="1:8" x14ac:dyDescent="0.2">
      <c r="A3551" s="1"/>
      <c r="B3551" s="2"/>
      <c r="C3551" s="2"/>
      <c r="D3551" s="2"/>
      <c r="E3551" s="2"/>
      <c r="F3551" s="2"/>
      <c r="G3551" s="2"/>
      <c r="H3551" s="2"/>
    </row>
    <row r="3552" spans="1:8" x14ac:dyDescent="0.2">
      <c r="A3552" s="1"/>
      <c r="B3552" s="2"/>
      <c r="C3552" s="2"/>
      <c r="D3552" s="2"/>
      <c r="E3552" s="2"/>
      <c r="F3552" s="2"/>
      <c r="G3552" s="2"/>
      <c r="H3552" s="2"/>
    </row>
    <row r="3553" spans="1:8" x14ac:dyDescent="0.2">
      <c r="A3553" s="1"/>
      <c r="B3553" s="2"/>
      <c r="C3553" s="2"/>
      <c r="D3553" s="2"/>
      <c r="E3553" s="2"/>
      <c r="F3553" s="2"/>
      <c r="G3553" s="2"/>
      <c r="H3553" s="2"/>
    </row>
    <row r="3554" spans="1:8" x14ac:dyDescent="0.2">
      <c r="A3554" s="1"/>
      <c r="B3554" s="2"/>
      <c r="C3554" s="2"/>
      <c r="D3554" s="2"/>
      <c r="E3554" s="2"/>
      <c r="F3554" s="2"/>
      <c r="G3554" s="2"/>
      <c r="H3554" s="2"/>
    </row>
    <row r="3555" spans="1:8" x14ac:dyDescent="0.2">
      <c r="A3555" s="1"/>
      <c r="B3555" s="2"/>
      <c r="C3555" s="2"/>
      <c r="D3555" s="2"/>
      <c r="E3555" s="2"/>
      <c r="F3555" s="2"/>
      <c r="G3555" s="2"/>
      <c r="H3555" s="2"/>
    </row>
    <row r="3556" spans="1:8" x14ac:dyDescent="0.2">
      <c r="A3556" s="1"/>
      <c r="B3556" s="2"/>
      <c r="C3556" s="2"/>
      <c r="D3556" s="2"/>
      <c r="E3556" s="2"/>
      <c r="F3556" s="2"/>
      <c r="G3556" s="2"/>
      <c r="H3556" s="2"/>
    </row>
    <row r="3557" spans="1:8" x14ac:dyDescent="0.2">
      <c r="A3557" s="1"/>
      <c r="B3557" s="2"/>
      <c r="C3557" s="2"/>
      <c r="D3557" s="2"/>
      <c r="E3557" s="2"/>
      <c r="F3557" s="2"/>
      <c r="G3557" s="2"/>
      <c r="H3557" s="2"/>
    </row>
    <row r="3558" spans="1:8" x14ac:dyDescent="0.2">
      <c r="A3558" s="1"/>
      <c r="B3558" s="2"/>
      <c r="C3558" s="2"/>
      <c r="D3558" s="2"/>
      <c r="E3558" s="2"/>
      <c r="F3558" s="2"/>
      <c r="G3558" s="2"/>
      <c r="H3558" s="2"/>
    </row>
    <row r="3559" spans="1:8" x14ac:dyDescent="0.2">
      <c r="A3559" s="1"/>
      <c r="B3559" s="2"/>
      <c r="C3559" s="2"/>
      <c r="D3559" s="2"/>
      <c r="E3559" s="2"/>
      <c r="F3559" s="2"/>
      <c r="G3559" s="2"/>
      <c r="H3559" s="2"/>
    </row>
    <row r="3560" spans="1:8" x14ac:dyDescent="0.2">
      <c r="A3560" s="1"/>
      <c r="B3560" s="2"/>
      <c r="C3560" s="2"/>
      <c r="D3560" s="2"/>
      <c r="E3560" s="2"/>
      <c r="F3560" s="2"/>
      <c r="G3560" s="2"/>
      <c r="H3560" s="2"/>
    </row>
    <row r="3561" spans="1:8" x14ac:dyDescent="0.2">
      <c r="A3561" s="1"/>
      <c r="B3561" s="2"/>
      <c r="C3561" s="2"/>
      <c r="D3561" s="2"/>
      <c r="E3561" s="2"/>
      <c r="F3561" s="2"/>
      <c r="G3561" s="2"/>
      <c r="H3561" s="2"/>
    </row>
    <row r="3562" spans="1:8" x14ac:dyDescent="0.2">
      <c r="A3562" s="1"/>
      <c r="B3562" s="2"/>
      <c r="C3562" s="2"/>
      <c r="D3562" s="2"/>
      <c r="E3562" s="2"/>
      <c r="F3562" s="2"/>
      <c r="G3562" s="2"/>
      <c r="H3562" s="2"/>
    </row>
    <row r="3563" spans="1:8" x14ac:dyDescent="0.2">
      <c r="A3563" s="1"/>
      <c r="B3563" s="2"/>
      <c r="C3563" s="2"/>
      <c r="D3563" s="2"/>
      <c r="E3563" s="2"/>
      <c r="F3563" s="2"/>
      <c r="G3563" s="2"/>
      <c r="H3563" s="2"/>
    </row>
    <row r="3564" spans="1:8" x14ac:dyDescent="0.2">
      <c r="A3564" s="1"/>
      <c r="B3564" s="2"/>
      <c r="C3564" s="2"/>
      <c r="D3564" s="2"/>
      <c r="E3564" s="2"/>
      <c r="F3564" s="2"/>
      <c r="G3564" s="2"/>
      <c r="H3564" s="2"/>
    </row>
    <row r="3565" spans="1:8" x14ac:dyDescent="0.2">
      <c r="A3565" s="1"/>
      <c r="B3565" s="2"/>
      <c r="C3565" s="2"/>
      <c r="D3565" s="2"/>
      <c r="E3565" s="2"/>
      <c r="F3565" s="2"/>
      <c r="G3565" s="2"/>
      <c r="H3565" s="2"/>
    </row>
    <row r="3566" spans="1:8" x14ac:dyDescent="0.2">
      <c r="A3566" s="1"/>
      <c r="B3566" s="2"/>
      <c r="C3566" s="2"/>
      <c r="D3566" s="2"/>
      <c r="E3566" s="2"/>
      <c r="F3566" s="2"/>
      <c r="G3566" s="2"/>
      <c r="H3566" s="2"/>
    </row>
    <row r="3567" spans="1:8" x14ac:dyDescent="0.2">
      <c r="A3567" s="1"/>
      <c r="B3567" s="2"/>
      <c r="C3567" s="2"/>
      <c r="D3567" s="2"/>
      <c r="E3567" s="2"/>
      <c r="F3567" s="2"/>
      <c r="G3567" s="2"/>
      <c r="H3567" s="2"/>
    </row>
    <row r="3568" spans="1:8" x14ac:dyDescent="0.2">
      <c r="A3568" s="1"/>
      <c r="B3568" s="2"/>
      <c r="C3568" s="2"/>
      <c r="D3568" s="2"/>
      <c r="E3568" s="2"/>
      <c r="F3568" s="2"/>
      <c r="G3568" s="2"/>
      <c r="H3568" s="2"/>
    </row>
    <row r="3569" spans="1:8" x14ac:dyDescent="0.2">
      <c r="A3569" s="1"/>
      <c r="B3569" s="2"/>
      <c r="C3569" s="2"/>
      <c r="D3569" s="2"/>
      <c r="E3569" s="2"/>
      <c r="F3569" s="2"/>
      <c r="G3569" s="2"/>
      <c r="H3569" s="2"/>
    </row>
    <row r="3570" spans="1:8" x14ac:dyDescent="0.2">
      <c r="A3570" s="1"/>
      <c r="B3570" s="2"/>
      <c r="C3570" s="2"/>
      <c r="D3570" s="2"/>
      <c r="E3570" s="2"/>
      <c r="F3570" s="2"/>
      <c r="G3570" s="2"/>
      <c r="H3570" s="2"/>
    </row>
    <row r="3571" spans="1:8" x14ac:dyDescent="0.2">
      <c r="A3571" s="1"/>
      <c r="B3571" s="2"/>
      <c r="C3571" s="2"/>
      <c r="D3571" s="2"/>
      <c r="E3571" s="2"/>
      <c r="F3571" s="2"/>
      <c r="G3571" s="2"/>
      <c r="H3571" s="2"/>
    </row>
    <row r="3572" spans="1:8" x14ac:dyDescent="0.2">
      <c r="A3572" s="1"/>
      <c r="B3572" s="2"/>
      <c r="C3572" s="2"/>
      <c r="D3572" s="2"/>
      <c r="E3572" s="2"/>
      <c r="F3572" s="2"/>
      <c r="G3572" s="2"/>
      <c r="H3572" s="2"/>
    </row>
    <row r="3573" spans="1:8" x14ac:dyDescent="0.2">
      <c r="A3573" s="1"/>
      <c r="B3573" s="2"/>
      <c r="C3573" s="2"/>
      <c r="D3573" s="2"/>
      <c r="E3573" s="2"/>
      <c r="F3573" s="2"/>
      <c r="G3573" s="2"/>
      <c r="H3573" s="2"/>
    </row>
    <row r="3574" spans="1:8" x14ac:dyDescent="0.2">
      <c r="A3574" s="1"/>
      <c r="B3574" s="2"/>
      <c r="C3574" s="2"/>
      <c r="D3574" s="2"/>
      <c r="E3574" s="2"/>
      <c r="F3574" s="2"/>
      <c r="G3574" s="2"/>
      <c r="H3574" s="2"/>
    </row>
    <row r="3575" spans="1:8" x14ac:dyDescent="0.2">
      <c r="A3575" s="1"/>
      <c r="B3575" s="2"/>
      <c r="C3575" s="2"/>
      <c r="D3575" s="2"/>
      <c r="E3575" s="2"/>
      <c r="F3575" s="2"/>
      <c r="G3575" s="2"/>
      <c r="H3575" s="2"/>
    </row>
    <row r="3576" spans="1:8" x14ac:dyDescent="0.2">
      <c r="A3576" s="1"/>
      <c r="B3576" s="2"/>
      <c r="C3576" s="2"/>
      <c r="D3576" s="2"/>
      <c r="E3576" s="2"/>
      <c r="F3576" s="2"/>
      <c r="G3576" s="2"/>
      <c r="H3576" s="2"/>
    </row>
    <row r="3577" spans="1:8" x14ac:dyDescent="0.2">
      <c r="A3577" s="1"/>
      <c r="B3577" s="2"/>
      <c r="C3577" s="2"/>
      <c r="D3577" s="2"/>
      <c r="E3577" s="2"/>
      <c r="F3577" s="2"/>
      <c r="G3577" s="2"/>
      <c r="H3577" s="2"/>
    </row>
    <row r="3578" spans="1:8" x14ac:dyDescent="0.2">
      <c r="A3578" s="1"/>
      <c r="B3578" s="2"/>
      <c r="C3578" s="2"/>
      <c r="D3578" s="2"/>
      <c r="E3578" s="2"/>
      <c r="F3578" s="2"/>
      <c r="G3578" s="2"/>
      <c r="H3578" s="2"/>
    </row>
    <row r="3579" spans="1:8" x14ac:dyDescent="0.2">
      <c r="A3579" s="1"/>
      <c r="B3579" s="2"/>
      <c r="C3579" s="2"/>
      <c r="D3579" s="2"/>
      <c r="E3579" s="2"/>
      <c r="F3579" s="2"/>
      <c r="G3579" s="2"/>
      <c r="H3579" s="2"/>
    </row>
    <row r="3580" spans="1:8" x14ac:dyDescent="0.2">
      <c r="A3580" s="1"/>
      <c r="B3580" s="2"/>
      <c r="C3580" s="2"/>
      <c r="D3580" s="2"/>
      <c r="E3580" s="2"/>
      <c r="F3580" s="2"/>
      <c r="G3580" s="2"/>
      <c r="H3580" s="2"/>
    </row>
    <row r="3581" spans="1:8" x14ac:dyDescent="0.2">
      <c r="A3581" s="1"/>
      <c r="B3581" s="2"/>
      <c r="C3581" s="2"/>
      <c r="D3581" s="2"/>
      <c r="E3581" s="2"/>
      <c r="F3581" s="2"/>
      <c r="G3581" s="2"/>
      <c r="H3581" s="2"/>
    </row>
    <row r="3582" spans="1:8" x14ac:dyDescent="0.2">
      <c r="A3582" s="1"/>
      <c r="B3582" s="2"/>
      <c r="C3582" s="2"/>
      <c r="D3582" s="2"/>
      <c r="E3582" s="2"/>
      <c r="F3582" s="2"/>
      <c r="G3582" s="2"/>
      <c r="H3582" s="2"/>
    </row>
    <row r="3583" spans="1:8" x14ac:dyDescent="0.2">
      <c r="A3583" s="1"/>
      <c r="B3583" s="2"/>
      <c r="C3583" s="2"/>
      <c r="D3583" s="2"/>
      <c r="E3583" s="2"/>
      <c r="F3583" s="2"/>
      <c r="G3583" s="2"/>
      <c r="H3583" s="2"/>
    </row>
    <row r="3584" spans="1:8" x14ac:dyDescent="0.2">
      <c r="A3584" s="1"/>
      <c r="B3584" s="2"/>
      <c r="C3584" s="2"/>
      <c r="D3584" s="2"/>
      <c r="E3584" s="2"/>
      <c r="F3584" s="2"/>
      <c r="G3584" s="2"/>
      <c r="H3584" s="2"/>
    </row>
    <row r="3585" spans="1:8" x14ac:dyDescent="0.2">
      <c r="A3585" s="1"/>
      <c r="B3585" s="2"/>
      <c r="C3585" s="2"/>
      <c r="D3585" s="2"/>
      <c r="E3585" s="2"/>
      <c r="F3585" s="2"/>
      <c r="G3585" s="2"/>
      <c r="H3585" s="2"/>
    </row>
    <row r="3586" spans="1:8" x14ac:dyDescent="0.2">
      <c r="A3586" s="1"/>
      <c r="B3586" s="2"/>
      <c r="C3586" s="2"/>
      <c r="D3586" s="2"/>
      <c r="E3586" s="2"/>
      <c r="F3586" s="2"/>
      <c r="G3586" s="2"/>
      <c r="H3586" s="2"/>
    </row>
    <row r="3587" spans="1:8" x14ac:dyDescent="0.2">
      <c r="A3587" s="1"/>
      <c r="B3587" s="2"/>
      <c r="C3587" s="2"/>
      <c r="D3587" s="2"/>
      <c r="E3587" s="2"/>
      <c r="F3587" s="2"/>
      <c r="G3587" s="2"/>
      <c r="H3587" s="2"/>
    </row>
    <row r="3588" spans="1:8" x14ac:dyDescent="0.2">
      <c r="A3588" s="1"/>
      <c r="B3588" s="2"/>
      <c r="C3588" s="2"/>
      <c r="D3588" s="2"/>
      <c r="E3588" s="2"/>
      <c r="F3588" s="2"/>
      <c r="G3588" s="2"/>
      <c r="H3588" s="2"/>
    </row>
    <row r="3589" spans="1:8" x14ac:dyDescent="0.2">
      <c r="A3589" s="1"/>
      <c r="B3589" s="2"/>
      <c r="C3589" s="2"/>
      <c r="D3589" s="2"/>
      <c r="E3589" s="2"/>
      <c r="F3589" s="2"/>
      <c r="G3589" s="2"/>
      <c r="H3589" s="2"/>
    </row>
    <row r="3590" spans="1:8" x14ac:dyDescent="0.2">
      <c r="A3590" s="1"/>
      <c r="B3590" s="2"/>
      <c r="C3590" s="2"/>
      <c r="D3590" s="2"/>
      <c r="E3590" s="2"/>
      <c r="F3590" s="2"/>
      <c r="G3590" s="2"/>
      <c r="H3590" s="2"/>
    </row>
    <row r="3591" spans="1:8" x14ac:dyDescent="0.2">
      <c r="A3591" s="1"/>
      <c r="B3591" s="2"/>
      <c r="C3591" s="2"/>
      <c r="D3591" s="2"/>
      <c r="E3591" s="2"/>
      <c r="F3591" s="2"/>
      <c r="G3591" s="2"/>
      <c r="H3591" s="2"/>
    </row>
    <row r="3592" spans="1:8" x14ac:dyDescent="0.2">
      <c r="A3592" s="1"/>
      <c r="B3592" s="2"/>
      <c r="C3592" s="2"/>
      <c r="D3592" s="2"/>
      <c r="E3592" s="2"/>
      <c r="F3592" s="2"/>
      <c r="G3592" s="2"/>
      <c r="H3592" s="2"/>
    </row>
    <row r="3593" spans="1:8" x14ac:dyDescent="0.2">
      <c r="A3593" s="1"/>
      <c r="B3593" s="2"/>
      <c r="C3593" s="2"/>
      <c r="D3593" s="2"/>
      <c r="E3593" s="2"/>
      <c r="F3593" s="2"/>
      <c r="G3593" s="2"/>
      <c r="H3593" s="2"/>
    </row>
    <row r="3594" spans="1:8" x14ac:dyDescent="0.2">
      <c r="A3594" s="1"/>
      <c r="B3594" s="2"/>
      <c r="C3594" s="2"/>
      <c r="D3594" s="2"/>
      <c r="E3594" s="2"/>
      <c r="F3594" s="2"/>
      <c r="G3594" s="2"/>
      <c r="H3594" s="2"/>
    </row>
    <row r="3595" spans="1:8" x14ac:dyDescent="0.2">
      <c r="A3595" s="2"/>
      <c r="B3595" s="2"/>
      <c r="C3595" s="2"/>
      <c r="D3595" s="2"/>
      <c r="E3595" s="2"/>
      <c r="F3595" s="2"/>
      <c r="G3595" s="2"/>
      <c r="H3595"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EFF82-9B04-254A-AB63-03FB13145874}">
  <dimension ref="C1:Z63"/>
  <sheetViews>
    <sheetView showGridLines="0" tabSelected="1" topLeftCell="C1" zoomScale="57" zoomScaleNormal="106" workbookViewId="0">
      <selection activeCell="K69" sqref="K69"/>
    </sheetView>
  </sheetViews>
  <sheetFormatPr baseColWidth="10" defaultColWidth="11" defaultRowHeight="16" x14ac:dyDescent="0.2"/>
  <cols>
    <col min="3" max="3" width="10.83203125" bestFit="1" customWidth="1"/>
    <col min="4" max="4" width="25.83203125" bestFit="1" customWidth="1"/>
    <col min="5" max="5" width="21.33203125" bestFit="1" customWidth="1"/>
    <col min="6" max="6" width="19.1640625" bestFit="1" customWidth="1"/>
    <col min="7" max="7" width="23" bestFit="1" customWidth="1"/>
    <col min="21" max="21" width="10.6640625" bestFit="1" customWidth="1"/>
    <col min="22" max="22" width="23.83203125" bestFit="1" customWidth="1"/>
    <col min="23" max="23" width="19.6640625" bestFit="1" customWidth="1"/>
    <col min="24" max="24" width="17.5" bestFit="1" customWidth="1"/>
    <col min="25" max="25" width="21.1640625" bestFit="1" customWidth="1"/>
    <col min="32" max="32" width="10.6640625" bestFit="1" customWidth="1"/>
    <col min="33" max="33" width="17.33203125" bestFit="1" customWidth="1"/>
    <col min="34" max="34" width="11.1640625" bestFit="1" customWidth="1"/>
    <col min="35" max="35" width="13.6640625" bestFit="1" customWidth="1"/>
    <col min="36" max="36" width="13" bestFit="1" customWidth="1"/>
    <col min="37" max="37" width="8.1640625" bestFit="1" customWidth="1"/>
    <col min="38" max="38" width="14.83203125" bestFit="1" customWidth="1"/>
    <col min="39" max="39" width="9.5" bestFit="1" customWidth="1"/>
    <col min="40" max="40" width="9.83203125" bestFit="1" customWidth="1"/>
    <col min="41" max="41" width="11.6640625" bestFit="1" customWidth="1"/>
    <col min="42" max="42" width="12.33203125" bestFit="1" customWidth="1"/>
  </cols>
  <sheetData>
    <row r="1" spans="3:26" x14ac:dyDescent="0.2">
      <c r="C1" s="22"/>
      <c r="D1" s="23"/>
      <c r="E1" s="23"/>
      <c r="F1" s="23"/>
      <c r="G1" s="191" t="s">
        <v>87</v>
      </c>
      <c r="H1" s="191"/>
      <c r="I1" s="191"/>
      <c r="J1" s="191"/>
      <c r="K1" s="191"/>
      <c r="L1" s="191"/>
      <c r="M1" s="191"/>
      <c r="N1" s="191"/>
      <c r="O1" s="191"/>
      <c r="P1" s="191"/>
      <c r="Q1" s="191"/>
      <c r="R1" s="191"/>
      <c r="S1" s="191"/>
      <c r="T1" s="191"/>
      <c r="U1" s="191"/>
      <c r="V1" s="191"/>
      <c r="W1" s="23"/>
      <c r="X1" s="23"/>
      <c r="Y1" s="23"/>
      <c r="Z1" s="24"/>
    </row>
    <row r="2" spans="3:26" x14ac:dyDescent="0.2">
      <c r="C2" s="25"/>
      <c r="G2" s="192"/>
      <c r="H2" s="192"/>
      <c r="I2" s="192"/>
      <c r="J2" s="192"/>
      <c r="K2" s="192"/>
      <c r="L2" s="192"/>
      <c r="M2" s="192"/>
      <c r="N2" s="192"/>
      <c r="O2" s="192"/>
      <c r="P2" s="192"/>
      <c r="Q2" s="192"/>
      <c r="R2" s="192"/>
      <c r="S2" s="192"/>
      <c r="T2" s="192"/>
      <c r="U2" s="192"/>
      <c r="V2" s="192"/>
      <c r="Z2" s="26"/>
    </row>
    <row r="3" spans="3:26" x14ac:dyDescent="0.2">
      <c r="C3" s="25"/>
      <c r="Z3" s="26"/>
    </row>
    <row r="4" spans="3:26" x14ac:dyDescent="0.2">
      <c r="C4" s="25"/>
      <c r="Z4" s="26"/>
    </row>
    <row r="5" spans="3:26" x14ac:dyDescent="0.2">
      <c r="C5" s="25"/>
      <c r="Z5" s="26"/>
    </row>
    <row r="6" spans="3:26" x14ac:dyDescent="0.2">
      <c r="C6" s="25"/>
      <c r="Z6" s="26"/>
    </row>
    <row r="7" spans="3:26" x14ac:dyDescent="0.2">
      <c r="C7" s="25"/>
      <c r="Z7" s="26"/>
    </row>
    <row r="8" spans="3:26" x14ac:dyDescent="0.2">
      <c r="C8" s="25"/>
      <c r="Z8" s="26"/>
    </row>
    <row r="9" spans="3:26" x14ac:dyDescent="0.2">
      <c r="C9" s="25"/>
      <c r="Z9" s="26"/>
    </row>
    <row r="10" spans="3:26" x14ac:dyDescent="0.2">
      <c r="C10" s="25"/>
      <c r="Z10" s="26"/>
    </row>
    <row r="11" spans="3:26" x14ac:dyDescent="0.2">
      <c r="C11" s="25"/>
      <c r="Z11" s="26"/>
    </row>
    <row r="12" spans="3:26" x14ac:dyDescent="0.2">
      <c r="C12" s="25"/>
      <c r="Z12" s="26"/>
    </row>
    <row r="13" spans="3:26" x14ac:dyDescent="0.2">
      <c r="C13" s="25"/>
      <c r="Z13" s="26"/>
    </row>
    <row r="14" spans="3:26" x14ac:dyDescent="0.2">
      <c r="C14" s="25"/>
      <c r="Z14" s="26"/>
    </row>
    <row r="15" spans="3:26" x14ac:dyDescent="0.2">
      <c r="C15" s="25"/>
      <c r="Z15" s="26"/>
    </row>
    <row r="16" spans="3:26" x14ac:dyDescent="0.2">
      <c r="C16" s="25"/>
      <c r="Z16" s="26"/>
    </row>
    <row r="17" spans="3:26" x14ac:dyDescent="0.2">
      <c r="C17" s="25"/>
      <c r="Z17" s="26"/>
    </row>
    <row r="18" spans="3:26" x14ac:dyDescent="0.2">
      <c r="C18" s="25"/>
      <c r="Z18" s="26"/>
    </row>
    <row r="19" spans="3:26" x14ac:dyDescent="0.2">
      <c r="C19" s="25"/>
      <c r="Z19" s="26"/>
    </row>
    <row r="20" spans="3:26" ht="19" x14ac:dyDescent="0.25">
      <c r="C20" s="193" t="s">
        <v>88</v>
      </c>
      <c r="D20" s="194"/>
      <c r="E20" s="194"/>
      <c r="F20" s="194"/>
      <c r="G20" s="195"/>
      <c r="Z20" s="26"/>
    </row>
    <row r="21" spans="3:26" x14ac:dyDescent="0.2">
      <c r="C21" s="27" t="s">
        <v>0</v>
      </c>
      <c r="D21" s="19" t="s">
        <v>69</v>
      </c>
      <c r="E21" s="19" t="s">
        <v>53</v>
      </c>
      <c r="F21" s="19" t="s">
        <v>57</v>
      </c>
      <c r="G21" s="19" t="s">
        <v>23</v>
      </c>
      <c r="Z21" s="26"/>
    </row>
    <row r="22" spans="3:26" x14ac:dyDescent="0.2">
      <c r="C22" s="28">
        <v>44315</v>
      </c>
      <c r="D22" s="5">
        <v>20</v>
      </c>
      <c r="E22" s="5">
        <v>1185</v>
      </c>
      <c r="F22" s="5">
        <v>1056</v>
      </c>
      <c r="G22" s="5">
        <v>115</v>
      </c>
      <c r="Z22" s="26"/>
    </row>
    <row r="23" spans="3:26" x14ac:dyDescent="0.2">
      <c r="C23" s="28">
        <v>44329</v>
      </c>
      <c r="D23" s="5">
        <v>19</v>
      </c>
      <c r="E23" s="5">
        <v>1203</v>
      </c>
      <c r="F23" s="5">
        <v>1053</v>
      </c>
      <c r="G23" s="5">
        <v>123</v>
      </c>
      <c r="Z23" s="26"/>
    </row>
    <row r="24" spans="3:26" x14ac:dyDescent="0.2">
      <c r="C24" s="28">
        <v>44406</v>
      </c>
      <c r="D24" s="5">
        <v>184</v>
      </c>
      <c r="E24" s="5">
        <v>1288</v>
      </c>
      <c r="F24" s="5">
        <v>1121</v>
      </c>
      <c r="G24" s="5">
        <v>102</v>
      </c>
      <c r="Z24" s="26"/>
    </row>
    <row r="25" spans="3:26" x14ac:dyDescent="0.2">
      <c r="C25" s="28">
        <v>44434</v>
      </c>
      <c r="D25" s="5">
        <v>168</v>
      </c>
      <c r="E25" s="5">
        <v>1281</v>
      </c>
      <c r="F25" s="5">
        <v>1196</v>
      </c>
      <c r="G25" s="5">
        <v>107</v>
      </c>
      <c r="Z25" s="26"/>
    </row>
    <row r="26" spans="3:26" x14ac:dyDescent="0.2">
      <c r="C26" s="28">
        <v>44469</v>
      </c>
      <c r="D26" s="5">
        <v>167</v>
      </c>
      <c r="E26" s="5">
        <v>1250</v>
      </c>
      <c r="F26" s="5">
        <v>1207</v>
      </c>
      <c r="G26" s="5">
        <v>97</v>
      </c>
      <c r="Z26" s="26"/>
    </row>
    <row r="27" spans="3:26" x14ac:dyDescent="0.2">
      <c r="C27" s="28">
        <v>44497</v>
      </c>
      <c r="D27" s="5">
        <v>187</v>
      </c>
      <c r="E27" s="5">
        <v>1229</v>
      </c>
      <c r="F27" s="5">
        <v>1192</v>
      </c>
      <c r="G27" s="5">
        <v>95</v>
      </c>
      <c r="Z27" s="26"/>
    </row>
    <row r="28" spans="3:26" x14ac:dyDescent="0.2">
      <c r="C28" s="28">
        <v>44525</v>
      </c>
      <c r="D28" s="5">
        <v>221</v>
      </c>
      <c r="E28" s="5">
        <v>1219</v>
      </c>
      <c r="F28" s="5">
        <v>1216</v>
      </c>
      <c r="G28" s="5">
        <v>93</v>
      </c>
      <c r="Z28" s="26"/>
    </row>
    <row r="29" spans="3:26" x14ac:dyDescent="0.2">
      <c r="C29" s="28">
        <v>44553</v>
      </c>
      <c r="D29" s="5">
        <v>280</v>
      </c>
      <c r="E29" s="5">
        <v>1227</v>
      </c>
      <c r="F29" s="5">
        <v>1224</v>
      </c>
      <c r="G29" s="5">
        <v>97</v>
      </c>
      <c r="Z29" s="26"/>
    </row>
    <row r="30" spans="3:26" x14ac:dyDescent="0.2">
      <c r="C30" s="28">
        <v>44588</v>
      </c>
      <c r="D30" s="5">
        <v>243</v>
      </c>
      <c r="E30" s="5">
        <v>1260</v>
      </c>
      <c r="F30" s="5">
        <v>1235</v>
      </c>
      <c r="G30" s="5">
        <v>144</v>
      </c>
      <c r="Z30" s="26"/>
    </row>
    <row r="31" spans="3:26" x14ac:dyDescent="0.2">
      <c r="C31" s="28">
        <v>44616</v>
      </c>
      <c r="D31" s="5">
        <v>232</v>
      </c>
      <c r="E31" s="5">
        <v>1267</v>
      </c>
      <c r="F31" s="5">
        <v>1246</v>
      </c>
      <c r="G31" s="5">
        <v>175</v>
      </c>
      <c r="Z31" s="26"/>
    </row>
    <row r="32" spans="3:26" x14ac:dyDescent="0.2">
      <c r="C32" s="28">
        <v>44651</v>
      </c>
      <c r="D32" s="5">
        <v>187</v>
      </c>
      <c r="E32" s="5">
        <v>1276</v>
      </c>
      <c r="F32" s="5">
        <v>1285</v>
      </c>
      <c r="G32" s="5">
        <v>132</v>
      </c>
      <c r="Z32" s="26"/>
    </row>
    <row r="33" spans="3:26" x14ac:dyDescent="0.2">
      <c r="C33" s="28">
        <v>44679</v>
      </c>
      <c r="D33" s="5">
        <v>194</v>
      </c>
      <c r="E33" s="5">
        <v>1348</v>
      </c>
      <c r="F33" s="5">
        <v>1283</v>
      </c>
      <c r="G33" s="5">
        <v>123</v>
      </c>
      <c r="Z33" s="26"/>
    </row>
    <row r="34" spans="3:26" x14ac:dyDescent="0.2">
      <c r="C34" s="28">
        <v>44707</v>
      </c>
      <c r="D34" s="5">
        <v>212</v>
      </c>
      <c r="E34" s="5">
        <v>1337</v>
      </c>
      <c r="F34" s="5">
        <v>1304</v>
      </c>
      <c r="G34" s="5">
        <v>115</v>
      </c>
      <c r="Z34" s="26"/>
    </row>
    <row r="35" spans="3:26" x14ac:dyDescent="0.2">
      <c r="C35" s="28">
        <v>44742</v>
      </c>
      <c r="D35" s="5">
        <v>187</v>
      </c>
      <c r="E35" s="5">
        <v>1271</v>
      </c>
      <c r="F35" s="5">
        <v>1312</v>
      </c>
      <c r="G35" s="5">
        <v>120</v>
      </c>
      <c r="Z35" s="26"/>
    </row>
    <row r="36" spans="3:26" x14ac:dyDescent="0.2">
      <c r="C36" s="28">
        <v>44770</v>
      </c>
      <c r="D36" s="5">
        <v>178</v>
      </c>
      <c r="E36" s="5">
        <v>1263</v>
      </c>
      <c r="F36" s="5">
        <v>1245</v>
      </c>
      <c r="G36" s="5">
        <v>125</v>
      </c>
      <c r="Z36" s="26"/>
    </row>
    <row r="37" spans="3:26" x14ac:dyDescent="0.2">
      <c r="C37" s="28">
        <v>44798</v>
      </c>
      <c r="D37" s="5">
        <v>198</v>
      </c>
      <c r="E37" s="5">
        <v>1197</v>
      </c>
      <c r="F37" s="5">
        <v>1235</v>
      </c>
      <c r="G37" s="5">
        <v>128</v>
      </c>
      <c r="Z37" s="26"/>
    </row>
    <row r="38" spans="3:26" x14ac:dyDescent="0.2">
      <c r="C38" s="28">
        <v>44833</v>
      </c>
      <c r="D38" s="5">
        <v>197</v>
      </c>
      <c r="E38" s="5">
        <v>1227</v>
      </c>
      <c r="F38" s="5">
        <v>1198</v>
      </c>
      <c r="G38" s="5">
        <v>109</v>
      </c>
      <c r="Z38" s="26"/>
    </row>
    <row r="39" spans="3:26" x14ac:dyDescent="0.2">
      <c r="C39" s="28">
        <v>44861</v>
      </c>
      <c r="D39" s="5">
        <v>221</v>
      </c>
      <c r="E39" s="5">
        <v>1211</v>
      </c>
      <c r="F39" s="5">
        <v>1161</v>
      </c>
      <c r="G39" s="5">
        <v>112</v>
      </c>
      <c r="Z39" s="26"/>
    </row>
    <row r="40" spans="3:26" x14ac:dyDescent="0.2">
      <c r="C40" s="28">
        <v>44889</v>
      </c>
      <c r="D40" s="5">
        <v>242</v>
      </c>
      <c r="E40" s="5">
        <v>1136</v>
      </c>
      <c r="F40" s="5">
        <v>1133</v>
      </c>
      <c r="G40" s="5">
        <v>108</v>
      </c>
      <c r="Z40" s="26"/>
    </row>
    <row r="41" spans="3:26" x14ac:dyDescent="0.2">
      <c r="C41" s="28">
        <v>44917</v>
      </c>
      <c r="D41" s="5">
        <v>223</v>
      </c>
      <c r="E41" s="5">
        <v>1219</v>
      </c>
      <c r="F41" s="5">
        <v>1187</v>
      </c>
      <c r="G41" s="5">
        <v>111</v>
      </c>
      <c r="Z41" s="26"/>
    </row>
    <row r="42" spans="3:26" x14ac:dyDescent="0.2">
      <c r="C42" s="28">
        <v>44952</v>
      </c>
      <c r="D42" s="5">
        <v>206</v>
      </c>
      <c r="E42" s="5">
        <v>1208</v>
      </c>
      <c r="F42" s="5">
        <v>1204</v>
      </c>
      <c r="G42" s="5">
        <v>110</v>
      </c>
      <c r="Z42" s="26"/>
    </row>
    <row r="43" spans="3:26" x14ac:dyDescent="0.2">
      <c r="C43" s="28">
        <v>44980</v>
      </c>
      <c r="D43" s="5">
        <v>201</v>
      </c>
      <c r="E43" s="5">
        <v>1295</v>
      </c>
      <c r="F43" s="5">
        <v>1109</v>
      </c>
      <c r="G43" s="5">
        <v>112</v>
      </c>
      <c r="Z43" s="26"/>
    </row>
    <row r="44" spans="3:26" x14ac:dyDescent="0.2">
      <c r="C44" s="28">
        <v>45015</v>
      </c>
      <c r="D44" s="5">
        <v>222</v>
      </c>
      <c r="E44" s="5">
        <v>1319</v>
      </c>
      <c r="F44" s="5">
        <v>1096</v>
      </c>
      <c r="G44" s="5">
        <v>103</v>
      </c>
      <c r="Z44" s="26"/>
    </row>
    <row r="45" spans="3:26" x14ac:dyDescent="0.2">
      <c r="C45" s="28">
        <v>45043</v>
      </c>
      <c r="D45" s="5">
        <v>214</v>
      </c>
      <c r="E45" s="5">
        <v>1182</v>
      </c>
      <c r="F45" s="5">
        <v>1064</v>
      </c>
      <c r="G45" s="5">
        <v>95</v>
      </c>
      <c r="Z45" s="26"/>
    </row>
    <row r="46" spans="3:26" x14ac:dyDescent="0.2">
      <c r="C46" s="28">
        <v>45071</v>
      </c>
      <c r="D46" s="5">
        <v>254</v>
      </c>
      <c r="E46" s="5">
        <v>1136</v>
      </c>
      <c r="F46" s="5">
        <v>1077</v>
      </c>
      <c r="G46" s="5">
        <v>98</v>
      </c>
      <c r="Z46" s="26"/>
    </row>
    <row r="47" spans="3:26" x14ac:dyDescent="0.2">
      <c r="C47" s="28">
        <v>45106</v>
      </c>
      <c r="D47" s="5">
        <v>207</v>
      </c>
      <c r="E47" s="5">
        <v>1117</v>
      </c>
      <c r="F47" s="5">
        <v>1103</v>
      </c>
      <c r="G47" s="5">
        <v>94</v>
      </c>
      <c r="Z47" s="26"/>
    </row>
    <row r="48" spans="3:26" x14ac:dyDescent="0.2">
      <c r="C48" s="28">
        <v>45134</v>
      </c>
      <c r="D48" s="5">
        <v>239</v>
      </c>
      <c r="E48" s="5">
        <v>1093</v>
      </c>
      <c r="F48" s="5">
        <v>1087</v>
      </c>
      <c r="G48" s="5">
        <v>97</v>
      </c>
      <c r="Z48" s="26"/>
    </row>
    <row r="49" spans="3:26" x14ac:dyDescent="0.2">
      <c r="C49" s="28">
        <v>45169</v>
      </c>
      <c r="D49" s="5">
        <v>239</v>
      </c>
      <c r="E49" s="5">
        <v>1080</v>
      </c>
      <c r="F49" s="5">
        <v>1049</v>
      </c>
      <c r="G49" s="5">
        <v>112</v>
      </c>
      <c r="Z49" s="26"/>
    </row>
    <row r="50" spans="3:26" x14ac:dyDescent="0.2">
      <c r="C50" s="28">
        <v>45197</v>
      </c>
      <c r="D50" s="5">
        <v>242</v>
      </c>
      <c r="E50" s="5">
        <v>1098</v>
      </c>
      <c r="F50" s="5">
        <v>1056</v>
      </c>
      <c r="G50" s="5">
        <v>96</v>
      </c>
      <c r="Z50" s="26"/>
    </row>
    <row r="51" spans="3:26" x14ac:dyDescent="0.2">
      <c r="C51" s="28">
        <v>45225</v>
      </c>
      <c r="D51" s="5">
        <v>238</v>
      </c>
      <c r="E51" s="5">
        <v>1079</v>
      </c>
      <c r="F51" s="5">
        <v>1061</v>
      </c>
      <c r="G51" s="5">
        <v>78</v>
      </c>
      <c r="Z51" s="26"/>
    </row>
    <row r="52" spans="3:26" x14ac:dyDescent="0.2">
      <c r="C52" s="28">
        <v>45260</v>
      </c>
      <c r="D52" s="5">
        <v>259</v>
      </c>
      <c r="E52" s="5">
        <v>1090</v>
      </c>
      <c r="F52" s="5">
        <v>1084</v>
      </c>
      <c r="G52" s="5">
        <v>89</v>
      </c>
      <c r="Z52" s="26"/>
    </row>
    <row r="53" spans="3:26" x14ac:dyDescent="0.2">
      <c r="C53" s="28">
        <v>45288</v>
      </c>
      <c r="D53" s="5">
        <v>194</v>
      </c>
      <c r="E53" s="5">
        <v>1105</v>
      </c>
      <c r="F53" s="5">
        <v>1106</v>
      </c>
      <c r="G53" s="5">
        <v>90</v>
      </c>
      <c r="Z53" s="26"/>
    </row>
    <row r="54" spans="3:26" x14ac:dyDescent="0.2">
      <c r="C54" s="28">
        <v>45316</v>
      </c>
      <c r="D54" s="5">
        <v>1446</v>
      </c>
      <c r="E54" s="5">
        <v>1152</v>
      </c>
      <c r="F54" s="5">
        <v>1135</v>
      </c>
      <c r="G54" s="5">
        <v>103</v>
      </c>
      <c r="Z54" s="26"/>
    </row>
    <row r="55" spans="3:26" x14ac:dyDescent="0.2">
      <c r="C55" s="28">
        <v>45351</v>
      </c>
      <c r="D55" s="5">
        <v>1353</v>
      </c>
      <c r="E55" s="5">
        <v>1296</v>
      </c>
      <c r="F55" s="5">
        <v>1271</v>
      </c>
      <c r="G55" s="5">
        <v>129</v>
      </c>
      <c r="Z55" s="26"/>
    </row>
    <row r="56" spans="3:26" x14ac:dyDescent="0.2">
      <c r="C56" s="28">
        <v>45379</v>
      </c>
      <c r="D56" s="5">
        <v>1332</v>
      </c>
      <c r="E56" s="5">
        <v>1322</v>
      </c>
      <c r="F56" s="5">
        <v>1366</v>
      </c>
      <c r="G56" s="5">
        <v>132</v>
      </c>
      <c r="Z56" s="26"/>
    </row>
    <row r="57" spans="3:26" x14ac:dyDescent="0.2">
      <c r="C57" s="28">
        <v>45407</v>
      </c>
      <c r="D57" s="5">
        <v>1322</v>
      </c>
      <c r="E57" s="5">
        <v>1322</v>
      </c>
      <c r="F57" s="5">
        <v>1445</v>
      </c>
      <c r="G57" s="5">
        <v>135</v>
      </c>
      <c r="Z57" s="26"/>
    </row>
    <row r="58" spans="3:26" x14ac:dyDescent="0.2">
      <c r="C58" s="28">
        <v>45442</v>
      </c>
      <c r="D58" s="5">
        <v>1337</v>
      </c>
      <c r="E58" s="5">
        <v>1410</v>
      </c>
      <c r="F58" s="5">
        <v>1564</v>
      </c>
      <c r="G58" s="5">
        <v>126</v>
      </c>
      <c r="Z58" s="26"/>
    </row>
    <row r="59" spans="3:26" x14ac:dyDescent="0.2">
      <c r="C59" s="28">
        <v>45470</v>
      </c>
      <c r="D59" s="5">
        <v>1374</v>
      </c>
      <c r="E59" s="5">
        <v>1438</v>
      </c>
      <c r="F59" s="5">
        <v>1612</v>
      </c>
      <c r="G59" s="5">
        <v>136</v>
      </c>
      <c r="Z59" s="26"/>
    </row>
    <row r="60" spans="3:26" x14ac:dyDescent="0.2">
      <c r="C60" s="28">
        <v>45498</v>
      </c>
      <c r="D60" s="5">
        <v>1292</v>
      </c>
      <c r="E60" s="5">
        <v>1477</v>
      </c>
      <c r="F60" s="5">
        <v>1685</v>
      </c>
      <c r="G60" s="5">
        <v>129</v>
      </c>
      <c r="Z60" s="26"/>
    </row>
    <row r="61" spans="3:26" x14ac:dyDescent="0.2">
      <c r="C61" s="28">
        <v>45533</v>
      </c>
      <c r="D61" s="5">
        <v>1340</v>
      </c>
      <c r="E61" s="5">
        <v>1525</v>
      </c>
      <c r="F61" s="5">
        <v>1760</v>
      </c>
      <c r="G61" s="5">
        <v>133</v>
      </c>
      <c r="Z61" s="26"/>
    </row>
    <row r="62" spans="3:26" x14ac:dyDescent="0.2">
      <c r="C62" s="28">
        <v>45561</v>
      </c>
      <c r="D62" s="5">
        <v>1319</v>
      </c>
      <c r="E62" s="5">
        <v>1570</v>
      </c>
      <c r="F62" s="5">
        <v>1884</v>
      </c>
      <c r="G62" s="5">
        <v>128</v>
      </c>
      <c r="Z62" s="26"/>
    </row>
    <row r="63" spans="3:26" ht="17" thickBot="1" x14ac:dyDescent="0.25">
      <c r="C63" s="31">
        <v>45596</v>
      </c>
      <c r="D63" s="32">
        <v>1228</v>
      </c>
      <c r="E63" s="32">
        <v>1663</v>
      </c>
      <c r="F63" s="32">
        <v>1939</v>
      </c>
      <c r="G63" s="32">
        <v>135</v>
      </c>
      <c r="H63" s="29"/>
      <c r="I63" s="29"/>
      <c r="J63" s="29"/>
      <c r="K63" s="29"/>
      <c r="L63" s="29"/>
      <c r="M63" s="29"/>
      <c r="N63" s="29"/>
      <c r="O63" s="29"/>
      <c r="P63" s="29"/>
      <c r="Q63" s="29"/>
      <c r="R63" s="29"/>
      <c r="S63" s="29"/>
      <c r="T63" s="29"/>
      <c r="U63" s="29"/>
      <c r="V63" s="29"/>
      <c r="W63" s="29"/>
      <c r="X63" s="29"/>
      <c r="Y63" s="29"/>
      <c r="Z63" s="30"/>
    </row>
  </sheetData>
  <mergeCells count="2">
    <mergeCell ref="G1:V2"/>
    <mergeCell ref="C20:G20"/>
  </mergeCells>
  <conditionalFormatting sqref="D22:G63">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65224-5DE6-5F40-863D-32B8A60466E8}">
  <dimension ref="A1:H3594"/>
  <sheetViews>
    <sheetView workbookViewId="0"/>
  </sheetViews>
  <sheetFormatPr baseColWidth="10" defaultColWidth="11" defaultRowHeight="16" x14ac:dyDescent="0.2"/>
  <cols>
    <col min="1" max="1" width="13.1640625" bestFit="1" customWidth="1"/>
    <col min="2" max="2" width="12.6640625" bestFit="1" customWidth="1"/>
    <col min="3" max="3" width="27.5" bestFit="1" customWidth="1"/>
    <col min="4" max="4" width="12.33203125" bestFit="1" customWidth="1"/>
    <col min="5" max="5" width="13.33203125" bestFit="1" customWidth="1"/>
    <col min="6" max="6" width="14.33203125" bestFit="1" customWidth="1"/>
    <col min="7" max="7" width="13.1640625" bestFit="1" customWidth="1"/>
    <col min="8" max="8" width="8" bestFit="1" customWidth="1"/>
  </cols>
  <sheetData>
    <row r="1" spans="1:8" x14ac:dyDescent="0.2">
      <c r="A1" s="9" t="s">
        <v>93</v>
      </c>
      <c r="B1" s="10" t="s">
        <v>94</v>
      </c>
      <c r="C1" s="10" t="s">
        <v>95</v>
      </c>
      <c r="D1" s="10" t="s">
        <v>96</v>
      </c>
      <c r="E1" s="10" t="s">
        <v>97</v>
      </c>
      <c r="F1" s="10" t="s">
        <v>98</v>
      </c>
      <c r="G1" s="10" t="s">
        <v>99</v>
      </c>
      <c r="H1" s="10" t="s">
        <v>100</v>
      </c>
    </row>
    <row r="2" spans="1:8" x14ac:dyDescent="0.2">
      <c r="A2" s="33">
        <v>44315</v>
      </c>
      <c r="B2" s="6" t="s">
        <v>101</v>
      </c>
      <c r="C2" s="6" t="s">
        <v>1</v>
      </c>
      <c r="D2" s="34">
        <v>114</v>
      </c>
      <c r="E2" s="34">
        <v>210</v>
      </c>
      <c r="F2" s="34">
        <v>292</v>
      </c>
      <c r="G2" s="35">
        <v>1086</v>
      </c>
      <c r="H2" s="34">
        <v>1702</v>
      </c>
    </row>
    <row r="3" spans="1:8" x14ac:dyDescent="0.2">
      <c r="A3" s="36">
        <v>44315</v>
      </c>
      <c r="B3" s="7" t="s">
        <v>101</v>
      </c>
      <c r="C3" s="7" t="s">
        <v>3</v>
      </c>
      <c r="D3" s="37">
        <v>3082</v>
      </c>
      <c r="E3" s="37">
        <v>1368</v>
      </c>
      <c r="F3" s="38">
        <v>739</v>
      </c>
      <c r="G3" s="38">
        <v>911</v>
      </c>
      <c r="H3" s="34">
        <v>6100</v>
      </c>
    </row>
    <row r="4" spans="1:8" x14ac:dyDescent="0.2">
      <c r="A4" s="33">
        <v>44315</v>
      </c>
      <c r="B4" s="6" t="s">
        <v>101</v>
      </c>
      <c r="C4" s="6" t="s">
        <v>4</v>
      </c>
      <c r="D4" s="34">
        <v>210</v>
      </c>
      <c r="E4" s="34">
        <v>27</v>
      </c>
      <c r="F4" s="34">
        <v>19</v>
      </c>
      <c r="G4" s="34">
        <v>13</v>
      </c>
      <c r="H4" s="34">
        <v>269</v>
      </c>
    </row>
    <row r="5" spans="1:8" x14ac:dyDescent="0.2">
      <c r="A5" s="36">
        <v>44315</v>
      </c>
      <c r="B5" s="7" t="s">
        <v>101</v>
      </c>
      <c r="C5" s="7" t="s">
        <v>5</v>
      </c>
      <c r="D5" s="37">
        <v>12969</v>
      </c>
      <c r="E5" s="37">
        <v>6854</v>
      </c>
      <c r="F5" s="37">
        <v>5481</v>
      </c>
      <c r="G5" s="37">
        <v>5523</v>
      </c>
      <c r="H5" s="34">
        <v>30827</v>
      </c>
    </row>
    <row r="6" spans="1:8" x14ac:dyDescent="0.2">
      <c r="A6" s="33">
        <v>44315</v>
      </c>
      <c r="B6" s="6" t="s">
        <v>101</v>
      </c>
      <c r="C6" s="6" t="s">
        <v>6</v>
      </c>
      <c r="D6" s="34">
        <v>38</v>
      </c>
      <c r="E6" s="34">
        <v>18</v>
      </c>
      <c r="F6" s="34">
        <v>10</v>
      </c>
      <c r="G6" s="34">
        <v>2</v>
      </c>
      <c r="H6" s="34">
        <v>68</v>
      </c>
    </row>
    <row r="7" spans="1:8" x14ac:dyDescent="0.2">
      <c r="A7" s="36">
        <v>44315</v>
      </c>
      <c r="B7" s="7" t="s">
        <v>101</v>
      </c>
      <c r="C7" s="7" t="s">
        <v>8</v>
      </c>
      <c r="D7" s="38">
        <v>952</v>
      </c>
      <c r="E7" s="38">
        <v>641</v>
      </c>
      <c r="F7" s="38">
        <v>452</v>
      </c>
      <c r="G7" s="38">
        <v>51</v>
      </c>
      <c r="H7" s="34">
        <v>2096</v>
      </c>
    </row>
    <row r="8" spans="1:8" x14ac:dyDescent="0.2">
      <c r="A8" s="33">
        <v>44315</v>
      </c>
      <c r="B8" s="6" t="s">
        <v>101</v>
      </c>
      <c r="C8" s="6" t="s">
        <v>9</v>
      </c>
      <c r="D8" s="34">
        <v>727</v>
      </c>
      <c r="E8" s="34">
        <v>174</v>
      </c>
      <c r="F8" s="34">
        <v>228</v>
      </c>
      <c r="G8" s="34">
        <v>157</v>
      </c>
      <c r="H8" s="34">
        <v>1286</v>
      </c>
    </row>
    <row r="9" spans="1:8" x14ac:dyDescent="0.2">
      <c r="A9" s="36">
        <v>44315</v>
      </c>
      <c r="B9" s="7" t="s">
        <v>101</v>
      </c>
      <c r="C9" s="7" t="s">
        <v>10</v>
      </c>
      <c r="D9" s="38">
        <v>551</v>
      </c>
      <c r="E9" s="38">
        <v>570</v>
      </c>
      <c r="F9" s="38">
        <v>419</v>
      </c>
      <c r="G9" s="38">
        <v>450</v>
      </c>
      <c r="H9" s="34">
        <v>1990</v>
      </c>
    </row>
    <row r="10" spans="1:8" x14ac:dyDescent="0.2">
      <c r="A10" s="33">
        <v>44315</v>
      </c>
      <c r="B10" s="6" t="s">
        <v>101</v>
      </c>
      <c r="C10" s="6" t="s">
        <v>12</v>
      </c>
      <c r="D10" s="35">
        <v>15909</v>
      </c>
      <c r="E10" s="35">
        <v>7798</v>
      </c>
      <c r="F10" s="35">
        <v>5273</v>
      </c>
      <c r="G10" s="35">
        <v>12961</v>
      </c>
      <c r="H10" s="34">
        <v>41941</v>
      </c>
    </row>
    <row r="11" spans="1:8" x14ac:dyDescent="0.2">
      <c r="A11" s="36">
        <v>44315</v>
      </c>
      <c r="B11" s="7" t="s">
        <v>101</v>
      </c>
      <c r="C11" s="7" t="s">
        <v>14</v>
      </c>
      <c r="D11" s="38">
        <v>759</v>
      </c>
      <c r="E11" s="38">
        <v>415</v>
      </c>
      <c r="F11" s="38">
        <v>356</v>
      </c>
      <c r="G11" s="38">
        <v>291</v>
      </c>
      <c r="H11" s="34">
        <v>1821</v>
      </c>
    </row>
    <row r="12" spans="1:8" x14ac:dyDescent="0.2">
      <c r="A12" s="33">
        <v>44315</v>
      </c>
      <c r="B12" s="6" t="s">
        <v>101</v>
      </c>
      <c r="C12" s="6" t="s">
        <v>15</v>
      </c>
      <c r="D12" s="35">
        <v>5695</v>
      </c>
      <c r="E12" s="35">
        <v>2804</v>
      </c>
      <c r="F12" s="35">
        <v>1876</v>
      </c>
      <c r="G12" s="35">
        <v>4945</v>
      </c>
      <c r="H12" s="34">
        <v>15320</v>
      </c>
    </row>
    <row r="13" spans="1:8" x14ac:dyDescent="0.2">
      <c r="A13" s="36">
        <v>44315</v>
      </c>
      <c r="B13" s="7" t="s">
        <v>101</v>
      </c>
      <c r="C13" s="7" t="s">
        <v>16</v>
      </c>
      <c r="D13" s="37">
        <v>8466</v>
      </c>
      <c r="E13" s="37">
        <v>2818</v>
      </c>
      <c r="F13" s="37">
        <v>1594</v>
      </c>
      <c r="G13" s="37">
        <v>1657</v>
      </c>
      <c r="H13" s="34">
        <v>14535</v>
      </c>
    </row>
    <row r="14" spans="1:8" x14ac:dyDescent="0.2">
      <c r="A14" s="33">
        <v>44315</v>
      </c>
      <c r="B14" s="6" t="s">
        <v>101</v>
      </c>
      <c r="C14" s="6" t="s">
        <v>17</v>
      </c>
      <c r="D14" s="34">
        <v>222</v>
      </c>
      <c r="E14" s="34">
        <v>43</v>
      </c>
      <c r="F14" s="34">
        <v>39</v>
      </c>
      <c r="G14" s="34">
        <v>43</v>
      </c>
      <c r="H14" s="34">
        <v>347</v>
      </c>
    </row>
    <row r="15" spans="1:8" x14ac:dyDescent="0.2">
      <c r="A15" s="36">
        <v>44315</v>
      </c>
      <c r="B15" s="7" t="s">
        <v>101</v>
      </c>
      <c r="C15" s="7" t="s">
        <v>18</v>
      </c>
      <c r="D15" s="37">
        <v>8618</v>
      </c>
      <c r="E15" s="37">
        <v>5580</v>
      </c>
      <c r="F15" s="37">
        <v>3604</v>
      </c>
      <c r="G15" s="37">
        <v>4057</v>
      </c>
      <c r="H15" s="34">
        <v>21859</v>
      </c>
    </row>
    <row r="16" spans="1:8" x14ac:dyDescent="0.2">
      <c r="A16" s="33">
        <v>44315</v>
      </c>
      <c r="B16" s="6" t="s">
        <v>101</v>
      </c>
      <c r="C16" s="6" t="s">
        <v>19</v>
      </c>
      <c r="D16" s="35">
        <v>26541</v>
      </c>
      <c r="E16" s="35">
        <v>8688</v>
      </c>
      <c r="F16" s="35">
        <v>4062</v>
      </c>
      <c r="G16" s="35">
        <v>4314</v>
      </c>
      <c r="H16" s="34">
        <v>43605</v>
      </c>
    </row>
    <row r="17" spans="1:8" x14ac:dyDescent="0.2">
      <c r="A17" s="36">
        <v>44315</v>
      </c>
      <c r="B17" s="7" t="s">
        <v>101</v>
      </c>
      <c r="C17" s="7" t="s">
        <v>20</v>
      </c>
      <c r="D17" s="37">
        <v>2006</v>
      </c>
      <c r="E17" s="38">
        <v>518</v>
      </c>
      <c r="F17" s="38">
        <v>191</v>
      </c>
      <c r="G17" s="38">
        <v>268</v>
      </c>
      <c r="H17" s="34">
        <v>2983</v>
      </c>
    </row>
    <row r="18" spans="1:8" x14ac:dyDescent="0.2">
      <c r="A18" s="33">
        <v>44315</v>
      </c>
      <c r="B18" s="6" t="s">
        <v>101</v>
      </c>
      <c r="C18" s="6" t="s">
        <v>21</v>
      </c>
      <c r="D18" s="35">
        <v>17238</v>
      </c>
      <c r="E18" s="35">
        <v>6638</v>
      </c>
      <c r="F18" s="35">
        <v>3377</v>
      </c>
      <c r="G18" s="35">
        <v>4590</v>
      </c>
      <c r="H18" s="34">
        <v>31843</v>
      </c>
    </row>
    <row r="19" spans="1:8" x14ac:dyDescent="0.2">
      <c r="A19" s="36">
        <v>44315</v>
      </c>
      <c r="B19" s="7" t="s">
        <v>101</v>
      </c>
      <c r="C19" s="7" t="s">
        <v>22</v>
      </c>
      <c r="D19" s="37">
        <v>4223</v>
      </c>
      <c r="E19" s="37">
        <v>1466</v>
      </c>
      <c r="F19" s="38">
        <v>970</v>
      </c>
      <c r="G19" s="37">
        <v>1424</v>
      </c>
      <c r="H19" s="34">
        <v>8083</v>
      </c>
    </row>
    <row r="20" spans="1:8" x14ac:dyDescent="0.2">
      <c r="A20" s="33">
        <v>44315</v>
      </c>
      <c r="B20" s="6" t="s">
        <v>101</v>
      </c>
      <c r="C20" s="6" t="s">
        <v>23</v>
      </c>
      <c r="D20" s="34">
        <v>82</v>
      </c>
      <c r="E20" s="34">
        <v>27</v>
      </c>
      <c r="F20" s="34">
        <v>4</v>
      </c>
      <c r="G20" s="34">
        <v>2</v>
      </c>
      <c r="H20" s="34">
        <v>115</v>
      </c>
    </row>
    <row r="21" spans="1:8" x14ac:dyDescent="0.2">
      <c r="A21" s="36">
        <v>44315</v>
      </c>
      <c r="B21" s="7" t="s">
        <v>101</v>
      </c>
      <c r="C21" s="7" t="s">
        <v>24</v>
      </c>
      <c r="D21" s="38">
        <v>0</v>
      </c>
      <c r="E21" s="38">
        <v>2</v>
      </c>
      <c r="F21" s="38">
        <v>11</v>
      </c>
      <c r="G21" s="38">
        <v>2</v>
      </c>
      <c r="H21" s="34">
        <v>15</v>
      </c>
    </row>
    <row r="22" spans="1:8" x14ac:dyDescent="0.2">
      <c r="A22" s="33">
        <v>44315</v>
      </c>
      <c r="B22" s="6" t="s">
        <v>101</v>
      </c>
      <c r="C22" s="6" t="s">
        <v>25</v>
      </c>
      <c r="D22" s="34">
        <v>497</v>
      </c>
      <c r="E22" s="34">
        <v>53</v>
      </c>
      <c r="F22" s="34">
        <v>48</v>
      </c>
      <c r="G22" s="34">
        <v>0</v>
      </c>
      <c r="H22" s="34">
        <v>598</v>
      </c>
    </row>
    <row r="23" spans="1:8" x14ac:dyDescent="0.2">
      <c r="A23" s="36">
        <v>44315</v>
      </c>
      <c r="B23" s="7" t="s">
        <v>101</v>
      </c>
      <c r="C23" s="7" t="s">
        <v>26</v>
      </c>
      <c r="D23" s="38">
        <v>19</v>
      </c>
      <c r="E23" s="38">
        <v>0</v>
      </c>
      <c r="F23" s="38">
        <v>0</v>
      </c>
      <c r="G23" s="38">
        <v>0</v>
      </c>
      <c r="H23" s="34">
        <v>19</v>
      </c>
    </row>
    <row r="24" spans="1:8" x14ac:dyDescent="0.2">
      <c r="A24" s="33">
        <v>44315</v>
      </c>
      <c r="B24" s="6" t="s">
        <v>101</v>
      </c>
      <c r="C24" s="6" t="s">
        <v>27</v>
      </c>
      <c r="D24" s="35">
        <v>1177</v>
      </c>
      <c r="E24" s="34">
        <v>807</v>
      </c>
      <c r="F24" s="34">
        <v>895</v>
      </c>
      <c r="G24" s="35">
        <v>2862</v>
      </c>
      <c r="H24" s="34">
        <v>5741</v>
      </c>
    </row>
    <row r="25" spans="1:8" x14ac:dyDescent="0.2">
      <c r="A25" s="36">
        <v>44315</v>
      </c>
      <c r="B25" s="7" t="s">
        <v>101</v>
      </c>
      <c r="C25" s="7" t="s">
        <v>28</v>
      </c>
      <c r="D25" s="38">
        <v>59</v>
      </c>
      <c r="E25" s="38">
        <v>49</v>
      </c>
      <c r="F25" s="38">
        <v>29</v>
      </c>
      <c r="G25" s="38">
        <v>30</v>
      </c>
      <c r="H25" s="34">
        <v>167</v>
      </c>
    </row>
    <row r="26" spans="1:8" x14ac:dyDescent="0.2">
      <c r="A26" s="33">
        <v>44315</v>
      </c>
      <c r="B26" s="6" t="s">
        <v>101</v>
      </c>
      <c r="C26" s="6" t="s">
        <v>29</v>
      </c>
      <c r="D26" s="34">
        <v>46</v>
      </c>
      <c r="E26" s="34">
        <v>0</v>
      </c>
      <c r="F26" s="34">
        <v>0</v>
      </c>
      <c r="G26" s="34">
        <v>2</v>
      </c>
      <c r="H26" s="34">
        <v>48</v>
      </c>
    </row>
    <row r="27" spans="1:8" x14ac:dyDescent="0.2">
      <c r="A27" s="36">
        <v>44315</v>
      </c>
      <c r="B27" s="7" t="s">
        <v>101</v>
      </c>
      <c r="C27" s="7" t="s">
        <v>31</v>
      </c>
      <c r="D27" s="37">
        <v>1885</v>
      </c>
      <c r="E27" s="38">
        <v>565</v>
      </c>
      <c r="F27" s="38">
        <v>388</v>
      </c>
      <c r="G27" s="38">
        <v>718</v>
      </c>
      <c r="H27" s="34">
        <v>3556</v>
      </c>
    </row>
    <row r="28" spans="1:8" x14ac:dyDescent="0.2">
      <c r="A28" s="33">
        <v>44315</v>
      </c>
      <c r="B28" s="6" t="s">
        <v>101</v>
      </c>
      <c r="C28" s="6" t="s">
        <v>32</v>
      </c>
      <c r="D28" s="35">
        <v>7392</v>
      </c>
      <c r="E28" s="35">
        <v>4609</v>
      </c>
      <c r="F28" s="35">
        <v>3252</v>
      </c>
      <c r="G28" s="35">
        <v>7994</v>
      </c>
      <c r="H28" s="34">
        <v>23247</v>
      </c>
    </row>
    <row r="29" spans="1:8" x14ac:dyDescent="0.2">
      <c r="A29" s="36">
        <v>44315</v>
      </c>
      <c r="B29" s="7" t="s">
        <v>101</v>
      </c>
      <c r="C29" s="7" t="s">
        <v>33</v>
      </c>
      <c r="D29" s="37">
        <v>2237</v>
      </c>
      <c r="E29" s="38">
        <v>808</v>
      </c>
      <c r="F29" s="38">
        <v>732</v>
      </c>
      <c r="G29" s="37">
        <v>1112</v>
      </c>
      <c r="H29" s="34">
        <v>4889</v>
      </c>
    </row>
    <row r="30" spans="1:8" x14ac:dyDescent="0.2">
      <c r="A30" s="33">
        <v>44315</v>
      </c>
      <c r="B30" s="6" t="s">
        <v>101</v>
      </c>
      <c r="C30" s="6" t="s">
        <v>34</v>
      </c>
      <c r="D30" s="34">
        <v>2</v>
      </c>
      <c r="E30" s="34">
        <v>0</v>
      </c>
      <c r="F30" s="34">
        <v>4</v>
      </c>
      <c r="G30" s="34">
        <v>2</v>
      </c>
      <c r="H30" s="34">
        <v>8</v>
      </c>
    </row>
    <row r="31" spans="1:8" x14ac:dyDescent="0.2">
      <c r="A31" s="36">
        <v>44315</v>
      </c>
      <c r="B31" s="7" t="s">
        <v>101</v>
      </c>
      <c r="C31" s="7" t="s">
        <v>35</v>
      </c>
      <c r="D31" s="38">
        <v>456</v>
      </c>
      <c r="E31" s="38">
        <v>19</v>
      </c>
      <c r="F31" s="38">
        <v>10</v>
      </c>
      <c r="G31" s="38">
        <v>2</v>
      </c>
      <c r="H31" s="34">
        <v>487</v>
      </c>
    </row>
    <row r="32" spans="1:8" x14ac:dyDescent="0.2">
      <c r="A32" s="33">
        <v>44315</v>
      </c>
      <c r="B32" s="6" t="s">
        <v>101</v>
      </c>
      <c r="C32" s="6" t="s">
        <v>36</v>
      </c>
      <c r="D32" s="35">
        <v>13270</v>
      </c>
      <c r="E32" s="35">
        <v>6514</v>
      </c>
      <c r="F32" s="35">
        <v>6112</v>
      </c>
      <c r="G32" s="35">
        <v>14292</v>
      </c>
      <c r="H32" s="34">
        <v>40188</v>
      </c>
    </row>
    <row r="33" spans="1:8" x14ac:dyDescent="0.2">
      <c r="A33" s="36">
        <v>44315</v>
      </c>
      <c r="B33" s="7" t="s">
        <v>101</v>
      </c>
      <c r="C33" s="7" t="s">
        <v>37</v>
      </c>
      <c r="D33" s="38">
        <v>576</v>
      </c>
      <c r="E33" s="38">
        <v>383</v>
      </c>
      <c r="F33" s="38">
        <v>452</v>
      </c>
      <c r="G33" s="37">
        <v>1689</v>
      </c>
      <c r="H33" s="34">
        <v>3100</v>
      </c>
    </row>
    <row r="34" spans="1:8" x14ac:dyDescent="0.2">
      <c r="A34" s="33">
        <v>44315</v>
      </c>
      <c r="B34" s="6" t="s">
        <v>101</v>
      </c>
      <c r="C34" s="6" t="s">
        <v>38</v>
      </c>
      <c r="D34" s="35">
        <v>23039</v>
      </c>
      <c r="E34" s="35">
        <v>15713</v>
      </c>
      <c r="F34" s="35">
        <v>12119</v>
      </c>
      <c r="G34" s="35">
        <v>19113</v>
      </c>
      <c r="H34" s="34">
        <v>69984</v>
      </c>
    </row>
    <row r="35" spans="1:8" x14ac:dyDescent="0.2">
      <c r="A35" s="36">
        <v>44315</v>
      </c>
      <c r="B35" s="7" t="s">
        <v>101</v>
      </c>
      <c r="C35" s="7" t="s">
        <v>40</v>
      </c>
      <c r="D35" s="37">
        <v>13580</v>
      </c>
      <c r="E35" s="37">
        <v>8372</v>
      </c>
      <c r="F35" s="37">
        <v>7694</v>
      </c>
      <c r="G35" s="37">
        <v>25862</v>
      </c>
      <c r="H35" s="34">
        <v>55508</v>
      </c>
    </row>
    <row r="36" spans="1:8" x14ac:dyDescent="0.2">
      <c r="A36" s="33">
        <v>44315</v>
      </c>
      <c r="B36" s="6" t="s">
        <v>101</v>
      </c>
      <c r="C36" s="6" t="s">
        <v>41</v>
      </c>
      <c r="D36" s="34">
        <v>7</v>
      </c>
      <c r="E36" s="34">
        <v>4</v>
      </c>
      <c r="F36" s="34">
        <v>4</v>
      </c>
      <c r="G36" s="34">
        <v>8</v>
      </c>
      <c r="H36" s="34">
        <v>23</v>
      </c>
    </row>
    <row r="37" spans="1:8" x14ac:dyDescent="0.2">
      <c r="A37" s="36">
        <v>44315</v>
      </c>
      <c r="B37" s="7" t="s">
        <v>101</v>
      </c>
      <c r="C37" s="7" t="s">
        <v>42</v>
      </c>
      <c r="D37" s="38">
        <v>4</v>
      </c>
      <c r="E37" s="38">
        <v>4</v>
      </c>
      <c r="F37" s="38">
        <v>4</v>
      </c>
      <c r="G37" s="38">
        <v>2</v>
      </c>
      <c r="H37" s="34">
        <v>14</v>
      </c>
    </row>
    <row r="38" spans="1:8" x14ac:dyDescent="0.2">
      <c r="A38" s="33">
        <v>44315</v>
      </c>
      <c r="B38" s="6" t="s">
        <v>101</v>
      </c>
      <c r="C38" s="6" t="s">
        <v>51</v>
      </c>
      <c r="D38" s="34">
        <v>10</v>
      </c>
      <c r="E38" s="34">
        <v>4</v>
      </c>
      <c r="F38" s="34">
        <v>7</v>
      </c>
      <c r="G38" s="34">
        <v>5</v>
      </c>
      <c r="H38" s="34">
        <v>26</v>
      </c>
    </row>
    <row r="39" spans="1:8" x14ac:dyDescent="0.2">
      <c r="A39" s="36">
        <v>44315</v>
      </c>
      <c r="B39" s="7" t="s">
        <v>101</v>
      </c>
      <c r="C39" s="7" t="s">
        <v>53</v>
      </c>
      <c r="D39" s="38">
        <v>2</v>
      </c>
      <c r="E39" s="38">
        <v>2</v>
      </c>
      <c r="F39" s="38">
        <v>8</v>
      </c>
      <c r="G39" s="38">
        <v>19</v>
      </c>
      <c r="H39" s="34">
        <v>31</v>
      </c>
    </row>
    <row r="40" spans="1:8" x14ac:dyDescent="0.2">
      <c r="A40" s="33">
        <v>44315</v>
      </c>
      <c r="B40" s="6" t="s">
        <v>101</v>
      </c>
      <c r="C40" s="6" t="s">
        <v>55</v>
      </c>
      <c r="D40" s="34">
        <v>2</v>
      </c>
      <c r="E40" s="34">
        <v>4</v>
      </c>
      <c r="F40" s="34">
        <v>2</v>
      </c>
      <c r="G40" s="34">
        <v>0</v>
      </c>
      <c r="H40" s="34">
        <v>8</v>
      </c>
    </row>
    <row r="41" spans="1:8" x14ac:dyDescent="0.2">
      <c r="A41" s="36">
        <v>44315</v>
      </c>
      <c r="B41" s="7" t="s">
        <v>101</v>
      </c>
      <c r="C41" s="7" t="s">
        <v>58</v>
      </c>
      <c r="D41" s="38">
        <v>61</v>
      </c>
      <c r="E41" s="38">
        <v>38</v>
      </c>
      <c r="F41" s="38">
        <v>27</v>
      </c>
      <c r="G41" s="38">
        <v>19</v>
      </c>
      <c r="H41" s="34">
        <v>145</v>
      </c>
    </row>
    <row r="42" spans="1:8" x14ac:dyDescent="0.2">
      <c r="A42" s="33">
        <v>44315</v>
      </c>
      <c r="B42" s="6" t="s">
        <v>101</v>
      </c>
      <c r="C42" s="6" t="s">
        <v>59</v>
      </c>
      <c r="D42" s="35">
        <v>3600</v>
      </c>
      <c r="E42" s="35">
        <v>2283</v>
      </c>
      <c r="F42" s="35">
        <v>2067</v>
      </c>
      <c r="G42" s="35">
        <v>4820</v>
      </c>
      <c r="H42" s="34">
        <v>12770</v>
      </c>
    </row>
    <row r="43" spans="1:8" x14ac:dyDescent="0.2">
      <c r="A43" s="36">
        <v>44315</v>
      </c>
      <c r="B43" s="7" t="s">
        <v>101</v>
      </c>
      <c r="C43" s="7" t="s">
        <v>61</v>
      </c>
      <c r="D43" s="38">
        <v>58</v>
      </c>
      <c r="E43" s="38">
        <v>43</v>
      </c>
      <c r="F43" s="38">
        <v>32</v>
      </c>
      <c r="G43" s="38">
        <v>43</v>
      </c>
      <c r="H43" s="34">
        <v>176</v>
      </c>
    </row>
    <row r="44" spans="1:8" x14ac:dyDescent="0.2">
      <c r="A44" s="33">
        <v>44315</v>
      </c>
      <c r="B44" s="6" t="s">
        <v>101</v>
      </c>
      <c r="C44" s="6" t="s">
        <v>62</v>
      </c>
      <c r="D44" s="35">
        <v>5049</v>
      </c>
      <c r="E44" s="35">
        <v>2950</v>
      </c>
      <c r="F44" s="35">
        <v>2267</v>
      </c>
      <c r="G44" s="35">
        <v>5769</v>
      </c>
      <c r="H44" s="34">
        <v>16035</v>
      </c>
    </row>
    <row r="45" spans="1:8" x14ac:dyDescent="0.2">
      <c r="A45" s="36">
        <v>44315</v>
      </c>
      <c r="B45" s="7" t="s">
        <v>101</v>
      </c>
      <c r="C45" s="7" t="s">
        <v>63</v>
      </c>
      <c r="D45" s="38">
        <v>279</v>
      </c>
      <c r="E45" s="38">
        <v>51</v>
      </c>
      <c r="F45" s="38">
        <v>17</v>
      </c>
      <c r="G45" s="38">
        <v>2</v>
      </c>
      <c r="H45" s="34">
        <v>349</v>
      </c>
    </row>
    <row r="46" spans="1:8" x14ac:dyDescent="0.2">
      <c r="A46" s="33">
        <v>44315</v>
      </c>
      <c r="B46" s="6" t="s">
        <v>101</v>
      </c>
      <c r="C46" s="6" t="s">
        <v>64</v>
      </c>
      <c r="D46" s="34">
        <v>14</v>
      </c>
      <c r="E46" s="34">
        <v>2</v>
      </c>
      <c r="F46" s="34">
        <v>2</v>
      </c>
      <c r="G46" s="34">
        <v>2</v>
      </c>
      <c r="H46" s="34">
        <v>20</v>
      </c>
    </row>
    <row r="47" spans="1:8" x14ac:dyDescent="0.2">
      <c r="A47" s="36">
        <v>44315</v>
      </c>
      <c r="B47" s="7" t="s">
        <v>101</v>
      </c>
      <c r="C47" s="7" t="s">
        <v>65</v>
      </c>
      <c r="D47" s="38">
        <v>56</v>
      </c>
      <c r="E47" s="38">
        <v>0</v>
      </c>
      <c r="F47" s="38">
        <v>0</v>
      </c>
      <c r="G47" s="38">
        <v>0</v>
      </c>
      <c r="H47" s="34">
        <v>56</v>
      </c>
    </row>
    <row r="48" spans="1:8" x14ac:dyDescent="0.2">
      <c r="A48" s="33">
        <v>44315</v>
      </c>
      <c r="B48" s="6" t="s">
        <v>101</v>
      </c>
      <c r="C48" s="6" t="s">
        <v>66</v>
      </c>
      <c r="D48" s="34">
        <v>15</v>
      </c>
      <c r="E48" s="34">
        <v>0</v>
      </c>
      <c r="F48" s="34">
        <v>0</v>
      </c>
      <c r="G48" s="34">
        <v>0</v>
      </c>
      <c r="H48" s="34">
        <v>15</v>
      </c>
    </row>
    <row r="49" spans="1:8" x14ac:dyDescent="0.2">
      <c r="A49" s="36">
        <v>44315</v>
      </c>
      <c r="B49" s="7" t="s">
        <v>101</v>
      </c>
      <c r="C49" s="7" t="s">
        <v>67</v>
      </c>
      <c r="D49" s="37">
        <v>6386</v>
      </c>
      <c r="E49" s="37">
        <v>3398</v>
      </c>
      <c r="F49" s="37">
        <v>3244</v>
      </c>
      <c r="G49" s="37">
        <v>5911</v>
      </c>
      <c r="H49" s="34">
        <v>18939</v>
      </c>
    </row>
    <row r="50" spans="1:8" x14ac:dyDescent="0.2">
      <c r="A50" s="33">
        <v>44315</v>
      </c>
      <c r="B50" s="6" t="s">
        <v>101</v>
      </c>
      <c r="C50" s="6" t="s">
        <v>68</v>
      </c>
      <c r="D50" s="35">
        <v>6608</v>
      </c>
      <c r="E50" s="35">
        <v>3575</v>
      </c>
      <c r="F50" s="35">
        <v>2675</v>
      </c>
      <c r="G50" s="35">
        <v>6807</v>
      </c>
      <c r="H50" s="34">
        <v>19665</v>
      </c>
    </row>
    <row r="51" spans="1:8" x14ac:dyDescent="0.2">
      <c r="A51" s="36">
        <v>44315</v>
      </c>
      <c r="B51" s="7" t="s">
        <v>101</v>
      </c>
      <c r="C51" s="7" t="s">
        <v>89</v>
      </c>
      <c r="D51" s="38">
        <v>6</v>
      </c>
      <c r="E51" s="38">
        <v>2</v>
      </c>
      <c r="F51" s="38">
        <v>2</v>
      </c>
      <c r="G51" s="38">
        <v>0</v>
      </c>
      <c r="H51" s="34">
        <v>10</v>
      </c>
    </row>
    <row r="52" spans="1:8" x14ac:dyDescent="0.2">
      <c r="A52" s="33">
        <v>44315</v>
      </c>
      <c r="B52" s="6" t="s">
        <v>101</v>
      </c>
      <c r="C52" s="6" t="s">
        <v>70</v>
      </c>
      <c r="D52" s="35">
        <v>10067</v>
      </c>
      <c r="E52" s="35">
        <v>5480</v>
      </c>
      <c r="F52" s="35">
        <v>4800</v>
      </c>
      <c r="G52" s="35">
        <v>10826</v>
      </c>
      <c r="H52" s="34">
        <v>31173</v>
      </c>
    </row>
    <row r="53" spans="1:8" x14ac:dyDescent="0.2">
      <c r="A53" s="36">
        <v>44315</v>
      </c>
      <c r="B53" s="7" t="s">
        <v>101</v>
      </c>
      <c r="C53" s="7" t="s">
        <v>71</v>
      </c>
      <c r="D53" s="37">
        <v>4758</v>
      </c>
      <c r="E53" s="37">
        <v>3146</v>
      </c>
      <c r="F53" s="37">
        <v>2160</v>
      </c>
      <c r="G53" s="37">
        <v>4200</v>
      </c>
      <c r="H53" s="34">
        <v>14264</v>
      </c>
    </row>
    <row r="54" spans="1:8" x14ac:dyDescent="0.2">
      <c r="A54" s="33">
        <v>44315</v>
      </c>
      <c r="B54" s="6" t="s">
        <v>102</v>
      </c>
      <c r="C54" s="6" t="s">
        <v>1</v>
      </c>
      <c r="D54" s="34">
        <v>0</v>
      </c>
      <c r="E54" s="34">
        <v>2</v>
      </c>
      <c r="F54" s="34">
        <v>2</v>
      </c>
      <c r="G54" s="34">
        <v>2</v>
      </c>
      <c r="H54" s="34">
        <v>6</v>
      </c>
    </row>
    <row r="55" spans="1:8" x14ac:dyDescent="0.2">
      <c r="A55" s="36">
        <v>44315</v>
      </c>
      <c r="B55" s="7" t="s">
        <v>102</v>
      </c>
      <c r="C55" s="7" t="s">
        <v>3</v>
      </c>
      <c r="D55" s="38">
        <v>14</v>
      </c>
      <c r="E55" s="38">
        <v>4</v>
      </c>
      <c r="F55" s="38">
        <v>7</v>
      </c>
      <c r="G55" s="38">
        <v>0</v>
      </c>
      <c r="H55" s="34">
        <v>25</v>
      </c>
    </row>
    <row r="56" spans="1:8" x14ac:dyDescent="0.2">
      <c r="A56" s="33">
        <v>44315</v>
      </c>
      <c r="B56" s="6" t="s">
        <v>102</v>
      </c>
      <c r="C56" s="6" t="s">
        <v>4</v>
      </c>
      <c r="D56" s="34">
        <v>73</v>
      </c>
      <c r="E56" s="34">
        <v>30</v>
      </c>
      <c r="F56" s="34">
        <v>16</v>
      </c>
      <c r="G56" s="34">
        <v>8</v>
      </c>
      <c r="H56" s="34">
        <v>127</v>
      </c>
    </row>
    <row r="57" spans="1:8" x14ac:dyDescent="0.2">
      <c r="A57" s="36">
        <v>44315</v>
      </c>
      <c r="B57" s="7" t="s">
        <v>102</v>
      </c>
      <c r="C57" s="7" t="s">
        <v>5</v>
      </c>
      <c r="D57" s="38">
        <v>44</v>
      </c>
      <c r="E57" s="38">
        <v>25</v>
      </c>
      <c r="F57" s="38">
        <v>23</v>
      </c>
      <c r="G57" s="38">
        <v>7</v>
      </c>
      <c r="H57" s="34">
        <v>99</v>
      </c>
    </row>
    <row r="58" spans="1:8" x14ac:dyDescent="0.2">
      <c r="A58" s="33">
        <v>44315</v>
      </c>
      <c r="B58" s="6" t="s">
        <v>102</v>
      </c>
      <c r="C58" s="6" t="s">
        <v>6</v>
      </c>
      <c r="D58" s="34">
        <v>8</v>
      </c>
      <c r="E58" s="34">
        <v>0</v>
      </c>
      <c r="F58" s="34">
        <v>2</v>
      </c>
      <c r="G58" s="34">
        <v>0</v>
      </c>
      <c r="H58" s="34">
        <v>10</v>
      </c>
    </row>
    <row r="59" spans="1:8" x14ac:dyDescent="0.2">
      <c r="A59" s="36">
        <v>44315</v>
      </c>
      <c r="B59" s="7" t="s">
        <v>102</v>
      </c>
      <c r="C59" s="7" t="s">
        <v>7</v>
      </c>
      <c r="D59" s="38">
        <v>27</v>
      </c>
      <c r="E59" s="38">
        <v>0</v>
      </c>
      <c r="F59" s="38">
        <v>4</v>
      </c>
      <c r="G59" s="38">
        <v>0</v>
      </c>
      <c r="H59" s="34">
        <v>31</v>
      </c>
    </row>
    <row r="60" spans="1:8" x14ac:dyDescent="0.2">
      <c r="A60" s="33">
        <v>44315</v>
      </c>
      <c r="B60" s="6" t="s">
        <v>102</v>
      </c>
      <c r="C60" s="6" t="s">
        <v>8</v>
      </c>
      <c r="D60" s="34">
        <v>403</v>
      </c>
      <c r="E60" s="34">
        <v>294</v>
      </c>
      <c r="F60" s="34">
        <v>356</v>
      </c>
      <c r="G60" s="34">
        <v>904</v>
      </c>
      <c r="H60" s="34">
        <v>1957</v>
      </c>
    </row>
    <row r="61" spans="1:8" x14ac:dyDescent="0.2">
      <c r="A61" s="36">
        <v>44315</v>
      </c>
      <c r="B61" s="7" t="s">
        <v>102</v>
      </c>
      <c r="C61" s="7" t="s">
        <v>9</v>
      </c>
      <c r="D61" s="38">
        <v>250</v>
      </c>
      <c r="E61" s="38">
        <v>124</v>
      </c>
      <c r="F61" s="38">
        <v>187</v>
      </c>
      <c r="G61" s="37">
        <v>1151</v>
      </c>
      <c r="H61" s="34">
        <v>1712</v>
      </c>
    </row>
    <row r="62" spans="1:8" x14ac:dyDescent="0.2">
      <c r="A62" s="33">
        <v>44315</v>
      </c>
      <c r="B62" s="6" t="s">
        <v>102</v>
      </c>
      <c r="C62" s="6" t="s">
        <v>11</v>
      </c>
      <c r="D62" s="34">
        <v>104</v>
      </c>
      <c r="E62" s="34">
        <v>62</v>
      </c>
      <c r="F62" s="34">
        <v>127</v>
      </c>
      <c r="G62" s="34">
        <v>193</v>
      </c>
      <c r="H62" s="34">
        <v>486</v>
      </c>
    </row>
    <row r="63" spans="1:8" x14ac:dyDescent="0.2">
      <c r="A63" s="36">
        <v>44315</v>
      </c>
      <c r="B63" s="7" t="s">
        <v>102</v>
      </c>
      <c r="C63" s="7" t="s">
        <v>12</v>
      </c>
      <c r="D63" s="37">
        <v>1221</v>
      </c>
      <c r="E63" s="38">
        <v>622</v>
      </c>
      <c r="F63" s="38">
        <v>488</v>
      </c>
      <c r="G63" s="37">
        <v>1063</v>
      </c>
      <c r="H63" s="34">
        <v>3394</v>
      </c>
    </row>
    <row r="64" spans="1:8" x14ac:dyDescent="0.2">
      <c r="A64" s="33">
        <v>44315</v>
      </c>
      <c r="B64" s="6" t="s">
        <v>102</v>
      </c>
      <c r="C64" s="6" t="s">
        <v>13</v>
      </c>
      <c r="D64" s="34">
        <v>219</v>
      </c>
      <c r="E64" s="34">
        <v>52</v>
      </c>
      <c r="F64" s="34">
        <v>89</v>
      </c>
      <c r="G64" s="34">
        <v>306</v>
      </c>
      <c r="H64" s="34">
        <v>666</v>
      </c>
    </row>
    <row r="65" spans="1:8" x14ac:dyDescent="0.2">
      <c r="A65" s="36">
        <v>44315</v>
      </c>
      <c r="B65" s="7" t="s">
        <v>102</v>
      </c>
      <c r="C65" s="7" t="s">
        <v>14</v>
      </c>
      <c r="D65" s="38">
        <v>4</v>
      </c>
      <c r="E65" s="38">
        <v>4</v>
      </c>
      <c r="F65" s="38">
        <v>0</v>
      </c>
      <c r="G65" s="38">
        <v>0</v>
      </c>
      <c r="H65" s="34">
        <v>8</v>
      </c>
    </row>
    <row r="66" spans="1:8" x14ac:dyDescent="0.2">
      <c r="A66" s="33">
        <v>44315</v>
      </c>
      <c r="B66" s="6" t="s">
        <v>102</v>
      </c>
      <c r="C66" s="6" t="s">
        <v>15</v>
      </c>
      <c r="D66" s="34">
        <v>12</v>
      </c>
      <c r="E66" s="34">
        <v>4</v>
      </c>
      <c r="F66" s="34">
        <v>2</v>
      </c>
      <c r="G66" s="34">
        <v>2</v>
      </c>
      <c r="H66" s="34">
        <v>20</v>
      </c>
    </row>
    <row r="67" spans="1:8" x14ac:dyDescent="0.2">
      <c r="A67" s="36">
        <v>44315</v>
      </c>
      <c r="B67" s="7" t="s">
        <v>102</v>
      </c>
      <c r="C67" s="7" t="s">
        <v>16</v>
      </c>
      <c r="D67" s="38">
        <v>20</v>
      </c>
      <c r="E67" s="38">
        <v>4</v>
      </c>
      <c r="F67" s="38">
        <v>2</v>
      </c>
      <c r="G67" s="38">
        <v>2</v>
      </c>
      <c r="H67" s="34">
        <v>28</v>
      </c>
    </row>
    <row r="68" spans="1:8" x14ac:dyDescent="0.2">
      <c r="A68" s="33">
        <v>44315</v>
      </c>
      <c r="B68" s="6" t="s">
        <v>102</v>
      </c>
      <c r="C68" s="6" t="s">
        <v>18</v>
      </c>
      <c r="D68" s="34">
        <v>24</v>
      </c>
      <c r="E68" s="34">
        <v>8</v>
      </c>
      <c r="F68" s="34">
        <v>4</v>
      </c>
      <c r="G68" s="34">
        <v>2</v>
      </c>
      <c r="H68" s="34">
        <v>38</v>
      </c>
    </row>
    <row r="69" spans="1:8" x14ac:dyDescent="0.2">
      <c r="A69" s="36">
        <v>44315</v>
      </c>
      <c r="B69" s="7" t="s">
        <v>102</v>
      </c>
      <c r="C69" s="7" t="s">
        <v>19</v>
      </c>
      <c r="D69" s="38">
        <v>870</v>
      </c>
      <c r="E69" s="38">
        <v>472</v>
      </c>
      <c r="F69" s="38">
        <v>264</v>
      </c>
      <c r="G69" s="38">
        <v>281</v>
      </c>
      <c r="H69" s="34">
        <v>1887</v>
      </c>
    </row>
    <row r="70" spans="1:8" x14ac:dyDescent="0.2">
      <c r="A70" s="33">
        <v>44315</v>
      </c>
      <c r="B70" s="6" t="s">
        <v>102</v>
      </c>
      <c r="C70" s="6" t="s">
        <v>21</v>
      </c>
      <c r="D70" s="34">
        <v>327</v>
      </c>
      <c r="E70" s="34">
        <v>127</v>
      </c>
      <c r="F70" s="34">
        <v>47</v>
      </c>
      <c r="G70" s="34">
        <v>20</v>
      </c>
      <c r="H70" s="34">
        <v>521</v>
      </c>
    </row>
    <row r="71" spans="1:8" x14ac:dyDescent="0.2">
      <c r="A71" s="36">
        <v>44315</v>
      </c>
      <c r="B71" s="7" t="s">
        <v>102</v>
      </c>
      <c r="C71" s="7" t="s">
        <v>22</v>
      </c>
      <c r="D71" s="38">
        <v>51</v>
      </c>
      <c r="E71" s="38">
        <v>15</v>
      </c>
      <c r="F71" s="38">
        <v>4</v>
      </c>
      <c r="G71" s="38">
        <v>0</v>
      </c>
      <c r="H71" s="34">
        <v>70</v>
      </c>
    </row>
    <row r="72" spans="1:8" x14ac:dyDescent="0.2">
      <c r="A72" s="33">
        <v>44315</v>
      </c>
      <c r="B72" s="6" t="s">
        <v>102</v>
      </c>
      <c r="C72" s="6" t="s">
        <v>24</v>
      </c>
      <c r="D72" s="34">
        <v>114</v>
      </c>
      <c r="E72" s="34">
        <v>32</v>
      </c>
      <c r="F72" s="34">
        <v>65</v>
      </c>
      <c r="G72" s="34">
        <v>336</v>
      </c>
      <c r="H72" s="34">
        <v>547</v>
      </c>
    </row>
    <row r="73" spans="1:8" x14ac:dyDescent="0.2">
      <c r="A73" s="36">
        <v>44315</v>
      </c>
      <c r="B73" s="7" t="s">
        <v>102</v>
      </c>
      <c r="C73" s="7" t="s">
        <v>27</v>
      </c>
      <c r="D73" s="38">
        <v>102</v>
      </c>
      <c r="E73" s="38">
        <v>50</v>
      </c>
      <c r="F73" s="38">
        <v>46</v>
      </c>
      <c r="G73" s="38">
        <v>141</v>
      </c>
      <c r="H73" s="34">
        <v>339</v>
      </c>
    </row>
    <row r="74" spans="1:8" x14ac:dyDescent="0.2">
      <c r="A74" s="33">
        <v>44315</v>
      </c>
      <c r="B74" s="6" t="s">
        <v>102</v>
      </c>
      <c r="C74" s="6" t="s">
        <v>30</v>
      </c>
      <c r="D74" s="34">
        <v>7</v>
      </c>
      <c r="E74" s="34">
        <v>4</v>
      </c>
      <c r="F74" s="34">
        <v>2</v>
      </c>
      <c r="G74" s="34">
        <v>2</v>
      </c>
      <c r="H74" s="34">
        <v>15</v>
      </c>
    </row>
    <row r="75" spans="1:8" x14ac:dyDescent="0.2">
      <c r="A75" s="36">
        <v>44315</v>
      </c>
      <c r="B75" s="7" t="s">
        <v>102</v>
      </c>
      <c r="C75" s="7" t="s">
        <v>31</v>
      </c>
      <c r="D75" s="38">
        <v>4</v>
      </c>
      <c r="E75" s="38">
        <v>0</v>
      </c>
      <c r="F75" s="38">
        <v>2</v>
      </c>
      <c r="G75" s="38">
        <v>0</v>
      </c>
      <c r="H75" s="34">
        <v>6</v>
      </c>
    </row>
    <row r="76" spans="1:8" x14ac:dyDescent="0.2">
      <c r="A76" s="33">
        <v>44315</v>
      </c>
      <c r="B76" s="6" t="s">
        <v>102</v>
      </c>
      <c r="C76" s="6" t="s">
        <v>32</v>
      </c>
      <c r="D76" s="34">
        <v>21</v>
      </c>
      <c r="E76" s="34">
        <v>8</v>
      </c>
      <c r="F76" s="34">
        <v>7</v>
      </c>
      <c r="G76" s="34">
        <v>2</v>
      </c>
      <c r="H76" s="34">
        <v>38</v>
      </c>
    </row>
    <row r="77" spans="1:8" x14ac:dyDescent="0.2">
      <c r="A77" s="36">
        <v>44315</v>
      </c>
      <c r="B77" s="7" t="s">
        <v>102</v>
      </c>
      <c r="C77" s="7" t="s">
        <v>33</v>
      </c>
      <c r="D77" s="38">
        <v>11</v>
      </c>
      <c r="E77" s="38">
        <v>0</v>
      </c>
      <c r="F77" s="38">
        <v>2</v>
      </c>
      <c r="G77" s="38">
        <v>0</v>
      </c>
      <c r="H77" s="34">
        <v>13</v>
      </c>
    </row>
    <row r="78" spans="1:8" x14ac:dyDescent="0.2">
      <c r="A78" s="33">
        <v>44315</v>
      </c>
      <c r="B78" s="6" t="s">
        <v>102</v>
      </c>
      <c r="C78" s="6" t="s">
        <v>36</v>
      </c>
      <c r="D78" s="35">
        <v>2064</v>
      </c>
      <c r="E78" s="35">
        <v>1051</v>
      </c>
      <c r="F78" s="34">
        <v>960</v>
      </c>
      <c r="G78" s="35">
        <v>2807</v>
      </c>
      <c r="H78" s="34">
        <v>6882</v>
      </c>
    </row>
    <row r="79" spans="1:8" x14ac:dyDescent="0.2">
      <c r="A79" s="36">
        <v>44315</v>
      </c>
      <c r="B79" s="7" t="s">
        <v>102</v>
      </c>
      <c r="C79" s="7" t="s">
        <v>37</v>
      </c>
      <c r="D79" s="38">
        <v>61</v>
      </c>
      <c r="E79" s="38">
        <v>24</v>
      </c>
      <c r="F79" s="38">
        <v>35</v>
      </c>
      <c r="G79" s="38">
        <v>65</v>
      </c>
      <c r="H79" s="34">
        <v>185</v>
      </c>
    </row>
    <row r="80" spans="1:8" x14ac:dyDescent="0.2">
      <c r="A80" s="33">
        <v>44315</v>
      </c>
      <c r="B80" s="6" t="s">
        <v>102</v>
      </c>
      <c r="C80" s="6" t="s">
        <v>38</v>
      </c>
      <c r="D80" s="35">
        <v>1420</v>
      </c>
      <c r="E80" s="34">
        <v>670</v>
      </c>
      <c r="F80" s="34">
        <v>420</v>
      </c>
      <c r="G80" s="34">
        <v>493</v>
      </c>
      <c r="H80" s="34">
        <v>3003</v>
      </c>
    </row>
    <row r="81" spans="1:8" x14ac:dyDescent="0.2">
      <c r="A81" s="36">
        <v>44315</v>
      </c>
      <c r="B81" s="7" t="s">
        <v>102</v>
      </c>
      <c r="C81" s="7" t="s">
        <v>40</v>
      </c>
      <c r="D81" s="37">
        <v>2059</v>
      </c>
      <c r="E81" s="37">
        <v>1259</v>
      </c>
      <c r="F81" s="37">
        <v>1982</v>
      </c>
      <c r="G81" s="37">
        <v>6785</v>
      </c>
      <c r="H81" s="34">
        <v>12085</v>
      </c>
    </row>
    <row r="82" spans="1:8" x14ac:dyDescent="0.2">
      <c r="A82" s="33">
        <v>44315</v>
      </c>
      <c r="B82" s="6" t="s">
        <v>102</v>
      </c>
      <c r="C82" s="6" t="s">
        <v>41</v>
      </c>
      <c r="D82" s="35">
        <v>1669</v>
      </c>
      <c r="E82" s="34">
        <v>886</v>
      </c>
      <c r="F82" s="34">
        <v>504</v>
      </c>
      <c r="G82" s="34">
        <v>337</v>
      </c>
      <c r="H82" s="34">
        <v>3396</v>
      </c>
    </row>
    <row r="83" spans="1:8" x14ac:dyDescent="0.2">
      <c r="A83" s="36">
        <v>44315</v>
      </c>
      <c r="B83" s="7" t="s">
        <v>102</v>
      </c>
      <c r="C83" s="7" t="s">
        <v>42</v>
      </c>
      <c r="D83" s="38">
        <v>498</v>
      </c>
      <c r="E83" s="38">
        <v>151</v>
      </c>
      <c r="F83" s="38">
        <v>103</v>
      </c>
      <c r="G83" s="38">
        <v>104</v>
      </c>
      <c r="H83" s="34">
        <v>856</v>
      </c>
    </row>
    <row r="84" spans="1:8" x14ac:dyDescent="0.2">
      <c r="A84" s="33">
        <v>44315</v>
      </c>
      <c r="B84" s="6" t="s">
        <v>102</v>
      </c>
      <c r="C84" s="6" t="s">
        <v>43</v>
      </c>
      <c r="D84" s="34">
        <v>439</v>
      </c>
      <c r="E84" s="34">
        <v>143</v>
      </c>
      <c r="F84" s="34">
        <v>110</v>
      </c>
      <c r="G84" s="34">
        <v>319</v>
      </c>
      <c r="H84" s="34">
        <v>1011</v>
      </c>
    </row>
    <row r="85" spans="1:8" x14ac:dyDescent="0.2">
      <c r="A85" s="36">
        <v>44315</v>
      </c>
      <c r="B85" s="7" t="s">
        <v>102</v>
      </c>
      <c r="C85" s="7" t="s">
        <v>44</v>
      </c>
      <c r="D85" s="38">
        <v>123</v>
      </c>
      <c r="E85" s="38">
        <v>31</v>
      </c>
      <c r="F85" s="38">
        <v>18</v>
      </c>
      <c r="G85" s="38">
        <v>25</v>
      </c>
      <c r="H85" s="34">
        <v>197</v>
      </c>
    </row>
    <row r="86" spans="1:8" x14ac:dyDescent="0.2">
      <c r="A86" s="33">
        <v>44315</v>
      </c>
      <c r="B86" s="6" t="s">
        <v>102</v>
      </c>
      <c r="C86" s="6" t="s">
        <v>45</v>
      </c>
      <c r="D86" s="34">
        <v>49</v>
      </c>
      <c r="E86" s="34">
        <v>4</v>
      </c>
      <c r="F86" s="34">
        <v>4</v>
      </c>
      <c r="G86" s="34">
        <v>2</v>
      </c>
      <c r="H86" s="34">
        <v>59</v>
      </c>
    </row>
    <row r="87" spans="1:8" x14ac:dyDescent="0.2">
      <c r="A87" s="36">
        <v>44315</v>
      </c>
      <c r="B87" s="7" t="s">
        <v>102</v>
      </c>
      <c r="C87" s="7" t="s">
        <v>46</v>
      </c>
      <c r="D87" s="38">
        <v>295</v>
      </c>
      <c r="E87" s="38">
        <v>109</v>
      </c>
      <c r="F87" s="38">
        <v>50</v>
      </c>
      <c r="G87" s="38">
        <v>58</v>
      </c>
      <c r="H87" s="34">
        <v>512</v>
      </c>
    </row>
    <row r="88" spans="1:8" x14ac:dyDescent="0.2">
      <c r="A88" s="33">
        <v>44315</v>
      </c>
      <c r="B88" s="6" t="s">
        <v>102</v>
      </c>
      <c r="C88" s="6" t="s">
        <v>47</v>
      </c>
      <c r="D88" s="34">
        <v>2</v>
      </c>
      <c r="E88" s="34">
        <v>4</v>
      </c>
      <c r="F88" s="34">
        <v>2</v>
      </c>
      <c r="G88" s="34">
        <v>0</v>
      </c>
      <c r="H88" s="34">
        <v>8</v>
      </c>
    </row>
    <row r="89" spans="1:8" x14ac:dyDescent="0.2">
      <c r="A89" s="36">
        <v>44315</v>
      </c>
      <c r="B89" s="7" t="s">
        <v>102</v>
      </c>
      <c r="C89" s="7" t="s">
        <v>48</v>
      </c>
      <c r="D89" s="37">
        <v>1283</v>
      </c>
      <c r="E89" s="38">
        <v>901</v>
      </c>
      <c r="F89" s="38">
        <v>491</v>
      </c>
      <c r="G89" s="37">
        <v>1021</v>
      </c>
      <c r="H89" s="34">
        <v>3696</v>
      </c>
    </row>
    <row r="90" spans="1:8" x14ac:dyDescent="0.2">
      <c r="A90" s="33">
        <v>44315</v>
      </c>
      <c r="B90" s="6" t="s">
        <v>102</v>
      </c>
      <c r="C90" s="6" t="s">
        <v>49</v>
      </c>
      <c r="D90" s="34">
        <v>24</v>
      </c>
      <c r="E90" s="34">
        <v>11</v>
      </c>
      <c r="F90" s="34">
        <v>0</v>
      </c>
      <c r="G90" s="34">
        <v>55</v>
      </c>
      <c r="H90" s="34">
        <v>90</v>
      </c>
    </row>
    <row r="91" spans="1:8" x14ac:dyDescent="0.2">
      <c r="A91" s="36">
        <v>44315</v>
      </c>
      <c r="B91" s="7" t="s">
        <v>102</v>
      </c>
      <c r="C91" s="7" t="s">
        <v>50</v>
      </c>
      <c r="D91" s="37">
        <v>1450</v>
      </c>
      <c r="E91" s="38">
        <v>550</v>
      </c>
      <c r="F91" s="38">
        <v>523</v>
      </c>
      <c r="G91" s="37">
        <v>2679</v>
      </c>
      <c r="H91" s="34">
        <v>5202</v>
      </c>
    </row>
    <row r="92" spans="1:8" x14ac:dyDescent="0.2">
      <c r="A92" s="33">
        <v>44315</v>
      </c>
      <c r="B92" s="6" t="s">
        <v>102</v>
      </c>
      <c r="C92" s="6" t="s">
        <v>51</v>
      </c>
      <c r="D92" s="35">
        <v>1345</v>
      </c>
      <c r="E92" s="34">
        <v>780</v>
      </c>
      <c r="F92" s="35">
        <v>1379</v>
      </c>
      <c r="G92" s="35">
        <v>2350</v>
      </c>
      <c r="H92" s="34">
        <v>5854</v>
      </c>
    </row>
    <row r="93" spans="1:8" x14ac:dyDescent="0.2">
      <c r="A93" s="36">
        <v>44315</v>
      </c>
      <c r="B93" s="7" t="s">
        <v>102</v>
      </c>
      <c r="C93" s="7" t="s">
        <v>52</v>
      </c>
      <c r="D93" s="38">
        <v>69</v>
      </c>
      <c r="E93" s="38">
        <v>36</v>
      </c>
      <c r="F93" s="38">
        <v>33</v>
      </c>
      <c r="G93" s="38">
        <v>12</v>
      </c>
      <c r="H93" s="34">
        <v>150</v>
      </c>
    </row>
    <row r="94" spans="1:8" x14ac:dyDescent="0.2">
      <c r="A94" s="33">
        <v>44315</v>
      </c>
      <c r="B94" s="6" t="s">
        <v>102</v>
      </c>
      <c r="C94" s="6" t="s">
        <v>53</v>
      </c>
      <c r="D94" s="34">
        <v>573</v>
      </c>
      <c r="E94" s="34">
        <v>147</v>
      </c>
      <c r="F94" s="34">
        <v>155</v>
      </c>
      <c r="G94" s="34">
        <v>279</v>
      </c>
      <c r="H94" s="34">
        <v>1154</v>
      </c>
    </row>
    <row r="95" spans="1:8" x14ac:dyDescent="0.2">
      <c r="A95" s="36">
        <v>44315</v>
      </c>
      <c r="B95" s="7" t="s">
        <v>102</v>
      </c>
      <c r="C95" s="7" t="s">
        <v>54</v>
      </c>
      <c r="D95" s="38">
        <v>27</v>
      </c>
      <c r="E95" s="38">
        <v>4</v>
      </c>
      <c r="F95" s="38">
        <v>0</v>
      </c>
      <c r="G95" s="38">
        <v>5</v>
      </c>
      <c r="H95" s="34">
        <v>36</v>
      </c>
    </row>
    <row r="96" spans="1:8" x14ac:dyDescent="0.2">
      <c r="A96" s="33">
        <v>44315</v>
      </c>
      <c r="B96" s="6" t="s">
        <v>102</v>
      </c>
      <c r="C96" s="6" t="s">
        <v>55</v>
      </c>
      <c r="D96" s="34">
        <v>381</v>
      </c>
      <c r="E96" s="34">
        <v>257</v>
      </c>
      <c r="F96" s="34">
        <v>404</v>
      </c>
      <c r="G96" s="34">
        <v>882</v>
      </c>
      <c r="H96" s="34">
        <v>1924</v>
      </c>
    </row>
    <row r="97" spans="1:8" x14ac:dyDescent="0.2">
      <c r="A97" s="36">
        <v>44315</v>
      </c>
      <c r="B97" s="7" t="s">
        <v>102</v>
      </c>
      <c r="C97" s="7" t="s">
        <v>56</v>
      </c>
      <c r="D97" s="37">
        <v>1864</v>
      </c>
      <c r="E97" s="37">
        <v>1020</v>
      </c>
      <c r="F97" s="38">
        <v>568</v>
      </c>
      <c r="G97" s="38">
        <v>557</v>
      </c>
      <c r="H97" s="34">
        <v>4009</v>
      </c>
    </row>
    <row r="98" spans="1:8" x14ac:dyDescent="0.2">
      <c r="A98" s="33">
        <v>44315</v>
      </c>
      <c r="B98" s="6" t="s">
        <v>102</v>
      </c>
      <c r="C98" s="6" t="s">
        <v>57</v>
      </c>
      <c r="D98" s="34">
        <v>328</v>
      </c>
      <c r="E98" s="34">
        <v>220</v>
      </c>
      <c r="F98" s="34">
        <v>223</v>
      </c>
      <c r="G98" s="34">
        <v>285</v>
      </c>
      <c r="H98" s="34">
        <v>1056</v>
      </c>
    </row>
    <row r="99" spans="1:8" x14ac:dyDescent="0.2">
      <c r="A99" s="36">
        <v>44315</v>
      </c>
      <c r="B99" s="7" t="s">
        <v>102</v>
      </c>
      <c r="C99" s="7" t="s">
        <v>58</v>
      </c>
      <c r="D99" s="37">
        <v>8572</v>
      </c>
      <c r="E99" s="37">
        <v>2469</v>
      </c>
      <c r="F99" s="37">
        <v>1148</v>
      </c>
      <c r="G99" s="38">
        <v>605</v>
      </c>
      <c r="H99" s="34">
        <v>12794</v>
      </c>
    </row>
    <row r="100" spans="1:8" x14ac:dyDescent="0.2">
      <c r="A100" s="33">
        <v>44315</v>
      </c>
      <c r="B100" s="6" t="s">
        <v>102</v>
      </c>
      <c r="C100" s="6" t="s">
        <v>59</v>
      </c>
      <c r="D100" s="34">
        <v>16</v>
      </c>
      <c r="E100" s="34">
        <v>11</v>
      </c>
      <c r="F100" s="34">
        <v>7</v>
      </c>
      <c r="G100" s="34">
        <v>2</v>
      </c>
      <c r="H100" s="34">
        <v>36</v>
      </c>
    </row>
    <row r="101" spans="1:8" x14ac:dyDescent="0.2">
      <c r="A101" s="36">
        <v>44315</v>
      </c>
      <c r="B101" s="7" t="s">
        <v>102</v>
      </c>
      <c r="C101" s="7" t="s">
        <v>62</v>
      </c>
      <c r="D101" s="38">
        <v>659</v>
      </c>
      <c r="E101" s="38">
        <v>416</v>
      </c>
      <c r="F101" s="38">
        <v>427</v>
      </c>
      <c r="G101" s="38">
        <v>579</v>
      </c>
      <c r="H101" s="34">
        <v>2081</v>
      </c>
    </row>
    <row r="102" spans="1:8" x14ac:dyDescent="0.2">
      <c r="A102" s="33">
        <v>44315</v>
      </c>
      <c r="B102" s="6" t="s">
        <v>102</v>
      </c>
      <c r="C102" s="6" t="s">
        <v>67</v>
      </c>
      <c r="D102" s="34">
        <v>10</v>
      </c>
      <c r="E102" s="34">
        <v>4</v>
      </c>
      <c r="F102" s="34">
        <v>0</v>
      </c>
      <c r="G102" s="34">
        <v>7</v>
      </c>
      <c r="H102" s="34">
        <v>21</v>
      </c>
    </row>
    <row r="103" spans="1:8" x14ac:dyDescent="0.2">
      <c r="A103" s="36">
        <v>44315</v>
      </c>
      <c r="B103" s="7" t="s">
        <v>102</v>
      </c>
      <c r="C103" s="7" t="s">
        <v>68</v>
      </c>
      <c r="D103" s="38">
        <v>261</v>
      </c>
      <c r="E103" s="38">
        <v>140</v>
      </c>
      <c r="F103" s="38">
        <v>147</v>
      </c>
      <c r="G103" s="38">
        <v>736</v>
      </c>
      <c r="H103" s="34">
        <v>1284</v>
      </c>
    </row>
    <row r="104" spans="1:8" x14ac:dyDescent="0.2">
      <c r="A104" s="33">
        <v>44315</v>
      </c>
      <c r="B104" s="6" t="s">
        <v>102</v>
      </c>
      <c r="C104" s="7" t="s">
        <v>89</v>
      </c>
      <c r="D104" s="34">
        <v>4</v>
      </c>
      <c r="E104" s="34">
        <v>2</v>
      </c>
      <c r="F104" s="34">
        <v>4</v>
      </c>
      <c r="G104" s="34">
        <v>0</v>
      </c>
      <c r="H104" s="34">
        <v>10</v>
      </c>
    </row>
    <row r="105" spans="1:8" x14ac:dyDescent="0.2">
      <c r="A105" s="36">
        <v>44315</v>
      </c>
      <c r="B105" s="7" t="s">
        <v>102</v>
      </c>
      <c r="C105" s="7" t="s">
        <v>70</v>
      </c>
      <c r="D105" s="38">
        <v>792</v>
      </c>
      <c r="E105" s="38">
        <v>530</v>
      </c>
      <c r="F105" s="38">
        <v>440</v>
      </c>
      <c r="G105" s="38">
        <v>846</v>
      </c>
      <c r="H105" s="34">
        <v>2608</v>
      </c>
    </row>
    <row r="106" spans="1:8" x14ac:dyDescent="0.2">
      <c r="A106" s="33">
        <v>44315</v>
      </c>
      <c r="B106" s="6" t="s">
        <v>102</v>
      </c>
      <c r="C106" s="6" t="s">
        <v>71</v>
      </c>
      <c r="D106" s="34">
        <v>9</v>
      </c>
      <c r="E106" s="34">
        <v>2</v>
      </c>
      <c r="F106" s="34">
        <v>0</v>
      </c>
      <c r="G106" s="34">
        <v>2</v>
      </c>
      <c r="H106" s="34">
        <v>13</v>
      </c>
    </row>
    <row r="107" spans="1:8" x14ac:dyDescent="0.2">
      <c r="A107" s="36">
        <v>44329</v>
      </c>
      <c r="B107" s="7" t="s">
        <v>101</v>
      </c>
      <c r="C107" s="7" t="s">
        <v>1</v>
      </c>
      <c r="D107" s="38">
        <v>118</v>
      </c>
      <c r="E107" s="38">
        <v>204</v>
      </c>
      <c r="F107" s="38">
        <v>282</v>
      </c>
      <c r="G107" s="37">
        <v>1093</v>
      </c>
      <c r="H107" s="34">
        <v>1697</v>
      </c>
    </row>
    <row r="108" spans="1:8" x14ac:dyDescent="0.2">
      <c r="A108" s="33">
        <v>44329</v>
      </c>
      <c r="B108" s="6" t="s">
        <v>101</v>
      </c>
      <c r="C108" s="6" t="s">
        <v>3</v>
      </c>
      <c r="D108" s="35">
        <v>2858</v>
      </c>
      <c r="E108" s="35">
        <v>1435</v>
      </c>
      <c r="F108" s="34">
        <v>731</v>
      </c>
      <c r="G108" s="34">
        <v>904</v>
      </c>
      <c r="H108" s="34">
        <v>5928</v>
      </c>
    </row>
    <row r="109" spans="1:8" x14ac:dyDescent="0.2">
      <c r="A109" s="36">
        <v>44329</v>
      </c>
      <c r="B109" s="7" t="s">
        <v>101</v>
      </c>
      <c r="C109" s="7" t="s">
        <v>4</v>
      </c>
      <c r="D109" s="38">
        <v>232</v>
      </c>
      <c r="E109" s="38">
        <v>30</v>
      </c>
      <c r="F109" s="38">
        <v>18</v>
      </c>
      <c r="G109" s="38">
        <v>13</v>
      </c>
      <c r="H109" s="34">
        <v>293</v>
      </c>
    </row>
    <row r="110" spans="1:8" x14ac:dyDescent="0.2">
      <c r="A110" s="33">
        <v>44329</v>
      </c>
      <c r="B110" s="6" t="s">
        <v>101</v>
      </c>
      <c r="C110" s="6" t="s">
        <v>5</v>
      </c>
      <c r="D110" s="35">
        <v>13006</v>
      </c>
      <c r="E110" s="35">
        <v>7188</v>
      </c>
      <c r="F110" s="35">
        <v>5119</v>
      </c>
      <c r="G110" s="35">
        <v>5658</v>
      </c>
      <c r="H110" s="34">
        <v>30971</v>
      </c>
    </row>
    <row r="111" spans="1:8" x14ac:dyDescent="0.2">
      <c r="A111" s="36">
        <v>44329</v>
      </c>
      <c r="B111" s="7" t="s">
        <v>101</v>
      </c>
      <c r="C111" s="7" t="s">
        <v>6</v>
      </c>
      <c r="D111" s="38">
        <v>34</v>
      </c>
      <c r="E111" s="38">
        <v>19</v>
      </c>
      <c r="F111" s="38">
        <v>8</v>
      </c>
      <c r="G111" s="38">
        <v>5</v>
      </c>
      <c r="H111" s="34">
        <v>66</v>
      </c>
    </row>
    <row r="112" spans="1:8" x14ac:dyDescent="0.2">
      <c r="A112" s="33">
        <v>44329</v>
      </c>
      <c r="B112" s="6" t="s">
        <v>101</v>
      </c>
      <c r="C112" s="6" t="s">
        <v>8</v>
      </c>
      <c r="D112" s="34">
        <v>937</v>
      </c>
      <c r="E112" s="34">
        <v>679</v>
      </c>
      <c r="F112" s="34">
        <v>431</v>
      </c>
      <c r="G112" s="34">
        <v>50</v>
      </c>
      <c r="H112" s="34">
        <v>2097</v>
      </c>
    </row>
    <row r="113" spans="1:8" x14ac:dyDescent="0.2">
      <c r="A113" s="36">
        <v>44329</v>
      </c>
      <c r="B113" s="7" t="s">
        <v>101</v>
      </c>
      <c r="C113" s="7" t="s">
        <v>9</v>
      </c>
      <c r="D113" s="38">
        <v>716</v>
      </c>
      <c r="E113" s="38">
        <v>203</v>
      </c>
      <c r="F113" s="38">
        <v>217</v>
      </c>
      <c r="G113" s="38">
        <v>134</v>
      </c>
      <c r="H113" s="34">
        <v>1270</v>
      </c>
    </row>
    <row r="114" spans="1:8" x14ac:dyDescent="0.2">
      <c r="A114" s="33">
        <v>44329</v>
      </c>
      <c r="B114" s="6" t="s">
        <v>101</v>
      </c>
      <c r="C114" s="6" t="s">
        <v>10</v>
      </c>
      <c r="D114" s="34">
        <v>546</v>
      </c>
      <c r="E114" s="34">
        <v>617</v>
      </c>
      <c r="F114" s="34">
        <v>407</v>
      </c>
      <c r="G114" s="34">
        <v>463</v>
      </c>
      <c r="H114" s="34">
        <v>2033</v>
      </c>
    </row>
    <row r="115" spans="1:8" x14ac:dyDescent="0.2">
      <c r="A115" s="36">
        <v>44329</v>
      </c>
      <c r="B115" s="7" t="s">
        <v>101</v>
      </c>
      <c r="C115" s="7" t="s">
        <v>12</v>
      </c>
      <c r="D115" s="37">
        <v>15876</v>
      </c>
      <c r="E115" s="37">
        <v>8216</v>
      </c>
      <c r="F115" s="37">
        <v>4859</v>
      </c>
      <c r="G115" s="37">
        <v>12936</v>
      </c>
      <c r="H115" s="34">
        <v>41887</v>
      </c>
    </row>
    <row r="116" spans="1:8" x14ac:dyDescent="0.2">
      <c r="A116" s="33">
        <v>44329</v>
      </c>
      <c r="B116" s="6" t="s">
        <v>101</v>
      </c>
      <c r="C116" s="6" t="s">
        <v>14</v>
      </c>
      <c r="D116" s="34">
        <v>757</v>
      </c>
      <c r="E116" s="34">
        <v>437</v>
      </c>
      <c r="F116" s="34">
        <v>328</v>
      </c>
      <c r="G116" s="34">
        <v>298</v>
      </c>
      <c r="H116" s="34">
        <v>1820</v>
      </c>
    </row>
    <row r="117" spans="1:8" x14ac:dyDescent="0.2">
      <c r="A117" s="36">
        <v>44329</v>
      </c>
      <c r="B117" s="7" t="s">
        <v>101</v>
      </c>
      <c r="C117" s="7" t="s">
        <v>15</v>
      </c>
      <c r="D117" s="37">
        <v>5760</v>
      </c>
      <c r="E117" s="37">
        <v>2947</v>
      </c>
      <c r="F117" s="37">
        <v>1824</v>
      </c>
      <c r="G117" s="37">
        <v>4993</v>
      </c>
      <c r="H117" s="34">
        <v>15524</v>
      </c>
    </row>
    <row r="118" spans="1:8" x14ac:dyDescent="0.2">
      <c r="A118" s="33">
        <v>44329</v>
      </c>
      <c r="B118" s="6" t="s">
        <v>101</v>
      </c>
      <c r="C118" s="6" t="s">
        <v>16</v>
      </c>
      <c r="D118" s="35">
        <v>8562</v>
      </c>
      <c r="E118" s="35">
        <v>2873</v>
      </c>
      <c r="F118" s="35">
        <v>1473</v>
      </c>
      <c r="G118" s="35">
        <v>1735</v>
      </c>
      <c r="H118" s="34">
        <v>14643</v>
      </c>
    </row>
    <row r="119" spans="1:8" x14ac:dyDescent="0.2">
      <c r="A119" s="36">
        <v>44329</v>
      </c>
      <c r="B119" s="7" t="s">
        <v>101</v>
      </c>
      <c r="C119" s="7" t="s">
        <v>17</v>
      </c>
      <c r="D119" s="38">
        <v>237</v>
      </c>
      <c r="E119" s="38">
        <v>53</v>
      </c>
      <c r="F119" s="38">
        <v>36</v>
      </c>
      <c r="G119" s="38">
        <v>44</v>
      </c>
      <c r="H119" s="34">
        <v>370</v>
      </c>
    </row>
    <row r="120" spans="1:8" x14ac:dyDescent="0.2">
      <c r="A120" s="33">
        <v>44329</v>
      </c>
      <c r="B120" s="6" t="s">
        <v>101</v>
      </c>
      <c r="C120" s="6" t="s">
        <v>18</v>
      </c>
      <c r="D120" s="35">
        <v>8622</v>
      </c>
      <c r="E120" s="35">
        <v>5826</v>
      </c>
      <c r="F120" s="35">
        <v>3413</v>
      </c>
      <c r="G120" s="35">
        <v>4201</v>
      </c>
      <c r="H120" s="34">
        <v>22062</v>
      </c>
    </row>
    <row r="121" spans="1:8" x14ac:dyDescent="0.2">
      <c r="A121" s="36">
        <v>44329</v>
      </c>
      <c r="B121" s="7" t="s">
        <v>101</v>
      </c>
      <c r="C121" s="7" t="s">
        <v>19</v>
      </c>
      <c r="D121" s="37">
        <v>26256</v>
      </c>
      <c r="E121" s="37">
        <v>9059</v>
      </c>
      <c r="F121" s="37">
        <v>3746</v>
      </c>
      <c r="G121" s="37">
        <v>4438</v>
      </c>
      <c r="H121" s="34">
        <v>43499</v>
      </c>
    </row>
    <row r="122" spans="1:8" x14ac:dyDescent="0.2">
      <c r="A122" s="33">
        <v>44329</v>
      </c>
      <c r="B122" s="6" t="s">
        <v>101</v>
      </c>
      <c r="C122" s="6" t="s">
        <v>20</v>
      </c>
      <c r="D122" s="35">
        <v>2054</v>
      </c>
      <c r="E122" s="34">
        <v>542</v>
      </c>
      <c r="F122" s="34">
        <v>182</v>
      </c>
      <c r="G122" s="34">
        <v>271</v>
      </c>
      <c r="H122" s="34">
        <v>3049</v>
      </c>
    </row>
    <row r="123" spans="1:8" x14ac:dyDescent="0.2">
      <c r="A123" s="36">
        <v>44329</v>
      </c>
      <c r="B123" s="7" t="s">
        <v>101</v>
      </c>
      <c r="C123" s="7" t="s">
        <v>21</v>
      </c>
      <c r="D123" s="37">
        <v>17302</v>
      </c>
      <c r="E123" s="37">
        <v>6976</v>
      </c>
      <c r="F123" s="37">
        <v>3162</v>
      </c>
      <c r="G123" s="37">
        <v>4585</v>
      </c>
      <c r="H123" s="34">
        <v>32025</v>
      </c>
    </row>
    <row r="124" spans="1:8" x14ac:dyDescent="0.2">
      <c r="A124" s="33">
        <v>44329</v>
      </c>
      <c r="B124" s="6" t="s">
        <v>101</v>
      </c>
      <c r="C124" s="6" t="s">
        <v>22</v>
      </c>
      <c r="D124" s="35">
        <v>4183</v>
      </c>
      <c r="E124" s="35">
        <v>1524</v>
      </c>
      <c r="F124" s="34">
        <v>925</v>
      </c>
      <c r="G124" s="35">
        <v>1457</v>
      </c>
      <c r="H124" s="34">
        <v>8089</v>
      </c>
    </row>
    <row r="125" spans="1:8" x14ac:dyDescent="0.2">
      <c r="A125" s="36">
        <v>44329</v>
      </c>
      <c r="B125" s="7" t="s">
        <v>101</v>
      </c>
      <c r="C125" s="7" t="s">
        <v>23</v>
      </c>
      <c r="D125" s="38">
        <v>87</v>
      </c>
      <c r="E125" s="38">
        <v>30</v>
      </c>
      <c r="F125" s="38">
        <v>4</v>
      </c>
      <c r="G125" s="38">
        <v>2</v>
      </c>
      <c r="H125" s="34">
        <v>123</v>
      </c>
    </row>
    <row r="126" spans="1:8" x14ac:dyDescent="0.2">
      <c r="A126" s="33">
        <v>44329</v>
      </c>
      <c r="B126" s="6" t="s">
        <v>101</v>
      </c>
      <c r="C126" s="6" t="s">
        <v>24</v>
      </c>
      <c r="D126" s="34">
        <v>0</v>
      </c>
      <c r="E126" s="34">
        <v>2</v>
      </c>
      <c r="F126" s="34">
        <v>9</v>
      </c>
      <c r="G126" s="34">
        <v>2</v>
      </c>
      <c r="H126" s="34">
        <v>13</v>
      </c>
    </row>
    <row r="127" spans="1:8" x14ac:dyDescent="0.2">
      <c r="A127" s="36">
        <v>44329</v>
      </c>
      <c r="B127" s="7" t="s">
        <v>101</v>
      </c>
      <c r="C127" s="7" t="s">
        <v>25</v>
      </c>
      <c r="D127" s="38">
        <v>520</v>
      </c>
      <c r="E127" s="38">
        <v>51</v>
      </c>
      <c r="F127" s="38">
        <v>53</v>
      </c>
      <c r="G127" s="38">
        <v>0</v>
      </c>
      <c r="H127" s="34">
        <v>624</v>
      </c>
    </row>
    <row r="128" spans="1:8" x14ac:dyDescent="0.2">
      <c r="A128" s="33">
        <v>44329</v>
      </c>
      <c r="B128" s="6" t="s">
        <v>101</v>
      </c>
      <c r="C128" s="6" t="s">
        <v>26</v>
      </c>
      <c r="D128" s="34">
        <v>17</v>
      </c>
      <c r="E128" s="34">
        <v>0</v>
      </c>
      <c r="F128" s="34">
        <v>0</v>
      </c>
      <c r="G128" s="34">
        <v>0</v>
      </c>
      <c r="H128" s="34">
        <v>17</v>
      </c>
    </row>
    <row r="129" spans="1:8" x14ac:dyDescent="0.2">
      <c r="A129" s="36">
        <v>44329</v>
      </c>
      <c r="B129" s="7" t="s">
        <v>101</v>
      </c>
      <c r="C129" s="7" t="s">
        <v>27</v>
      </c>
      <c r="D129" s="37">
        <v>1216</v>
      </c>
      <c r="E129" s="38">
        <v>847</v>
      </c>
      <c r="F129" s="38">
        <v>834</v>
      </c>
      <c r="G129" s="37">
        <v>2863</v>
      </c>
      <c r="H129" s="34">
        <v>5760</v>
      </c>
    </row>
    <row r="130" spans="1:8" x14ac:dyDescent="0.2">
      <c r="A130" s="33">
        <v>44329</v>
      </c>
      <c r="B130" s="6" t="s">
        <v>101</v>
      </c>
      <c r="C130" s="6" t="s">
        <v>28</v>
      </c>
      <c r="D130" s="34">
        <v>90</v>
      </c>
      <c r="E130" s="34">
        <v>58</v>
      </c>
      <c r="F130" s="34">
        <v>33</v>
      </c>
      <c r="G130" s="34">
        <v>32</v>
      </c>
      <c r="H130" s="34">
        <v>213</v>
      </c>
    </row>
    <row r="131" spans="1:8" x14ac:dyDescent="0.2">
      <c r="A131" s="36">
        <v>44329</v>
      </c>
      <c r="B131" s="7" t="s">
        <v>101</v>
      </c>
      <c r="C131" s="7" t="s">
        <v>29</v>
      </c>
      <c r="D131" s="38">
        <v>52</v>
      </c>
      <c r="E131" s="38">
        <v>4</v>
      </c>
      <c r="F131" s="38">
        <v>0</v>
      </c>
      <c r="G131" s="38">
        <v>2</v>
      </c>
      <c r="H131" s="34">
        <v>58</v>
      </c>
    </row>
    <row r="132" spans="1:8" x14ac:dyDescent="0.2">
      <c r="A132" s="33">
        <v>44329</v>
      </c>
      <c r="B132" s="6" t="s">
        <v>101</v>
      </c>
      <c r="C132" s="6" t="s">
        <v>31</v>
      </c>
      <c r="D132" s="35">
        <v>1820</v>
      </c>
      <c r="E132" s="34">
        <v>613</v>
      </c>
      <c r="F132" s="34">
        <v>382</v>
      </c>
      <c r="G132" s="34">
        <v>716</v>
      </c>
      <c r="H132" s="34">
        <v>3531</v>
      </c>
    </row>
    <row r="133" spans="1:8" x14ac:dyDescent="0.2">
      <c r="A133" s="36">
        <v>44329</v>
      </c>
      <c r="B133" s="7" t="s">
        <v>101</v>
      </c>
      <c r="C133" s="7" t="s">
        <v>32</v>
      </c>
      <c r="D133" s="37">
        <v>7393</v>
      </c>
      <c r="E133" s="37">
        <v>4785</v>
      </c>
      <c r="F133" s="37">
        <v>3071</v>
      </c>
      <c r="G133" s="37">
        <v>8003</v>
      </c>
      <c r="H133" s="34">
        <v>23252</v>
      </c>
    </row>
    <row r="134" spans="1:8" x14ac:dyDescent="0.2">
      <c r="A134" s="33">
        <v>44329</v>
      </c>
      <c r="B134" s="6" t="s">
        <v>101</v>
      </c>
      <c r="C134" s="6" t="s">
        <v>33</v>
      </c>
      <c r="D134" s="35">
        <v>2256</v>
      </c>
      <c r="E134" s="34">
        <v>833</v>
      </c>
      <c r="F134" s="34">
        <v>695</v>
      </c>
      <c r="G134" s="35">
        <v>1172</v>
      </c>
      <c r="H134" s="34">
        <v>4956</v>
      </c>
    </row>
    <row r="135" spans="1:8" x14ac:dyDescent="0.2">
      <c r="A135" s="36">
        <v>44329</v>
      </c>
      <c r="B135" s="7" t="s">
        <v>101</v>
      </c>
      <c r="C135" s="7" t="s">
        <v>34</v>
      </c>
      <c r="D135" s="38">
        <v>2</v>
      </c>
      <c r="E135" s="38">
        <v>0</v>
      </c>
      <c r="F135" s="38">
        <v>2</v>
      </c>
      <c r="G135" s="38">
        <v>2</v>
      </c>
      <c r="H135" s="34">
        <v>6</v>
      </c>
    </row>
    <row r="136" spans="1:8" x14ac:dyDescent="0.2">
      <c r="A136" s="33">
        <v>44329</v>
      </c>
      <c r="B136" s="6" t="s">
        <v>101</v>
      </c>
      <c r="C136" s="6" t="s">
        <v>35</v>
      </c>
      <c r="D136" s="34">
        <v>453</v>
      </c>
      <c r="E136" s="34">
        <v>18</v>
      </c>
      <c r="F136" s="34">
        <v>9</v>
      </c>
      <c r="G136" s="34">
        <v>2</v>
      </c>
      <c r="H136" s="34">
        <v>482</v>
      </c>
    </row>
    <row r="137" spans="1:8" x14ac:dyDescent="0.2">
      <c r="A137" s="36">
        <v>44329</v>
      </c>
      <c r="B137" s="7" t="s">
        <v>101</v>
      </c>
      <c r="C137" s="7" t="s">
        <v>36</v>
      </c>
      <c r="D137" s="37">
        <v>13375</v>
      </c>
      <c r="E137" s="37">
        <v>6960</v>
      </c>
      <c r="F137" s="37">
        <v>5598</v>
      </c>
      <c r="G137" s="37">
        <v>14253</v>
      </c>
      <c r="H137" s="34">
        <v>40186</v>
      </c>
    </row>
    <row r="138" spans="1:8" x14ac:dyDescent="0.2">
      <c r="A138" s="33">
        <v>44329</v>
      </c>
      <c r="B138" s="6" t="s">
        <v>101</v>
      </c>
      <c r="C138" s="6" t="s">
        <v>37</v>
      </c>
      <c r="D138" s="34">
        <v>570</v>
      </c>
      <c r="E138" s="34">
        <v>415</v>
      </c>
      <c r="F138" s="34">
        <v>414</v>
      </c>
      <c r="G138" s="35">
        <v>1667</v>
      </c>
      <c r="H138" s="34">
        <v>3066</v>
      </c>
    </row>
    <row r="139" spans="1:8" x14ac:dyDescent="0.2">
      <c r="A139" s="36">
        <v>44329</v>
      </c>
      <c r="B139" s="7" t="s">
        <v>101</v>
      </c>
      <c r="C139" s="7" t="s">
        <v>38</v>
      </c>
      <c r="D139" s="37">
        <v>23597</v>
      </c>
      <c r="E139" s="37">
        <v>16489</v>
      </c>
      <c r="F139" s="37">
        <v>11245</v>
      </c>
      <c r="G139" s="37">
        <v>17932</v>
      </c>
      <c r="H139" s="34">
        <v>69263</v>
      </c>
    </row>
    <row r="140" spans="1:8" x14ac:dyDescent="0.2">
      <c r="A140" s="33">
        <v>44329</v>
      </c>
      <c r="B140" s="6" t="s">
        <v>101</v>
      </c>
      <c r="C140" s="6" t="s">
        <v>40</v>
      </c>
      <c r="D140" s="35">
        <v>13835</v>
      </c>
      <c r="E140" s="35">
        <v>8783</v>
      </c>
      <c r="F140" s="35">
        <v>7198</v>
      </c>
      <c r="G140" s="35">
        <v>25622</v>
      </c>
      <c r="H140" s="34">
        <v>55438</v>
      </c>
    </row>
    <row r="141" spans="1:8" x14ac:dyDescent="0.2">
      <c r="A141" s="36">
        <v>44329</v>
      </c>
      <c r="B141" s="7" t="s">
        <v>101</v>
      </c>
      <c r="C141" s="7" t="s">
        <v>41</v>
      </c>
      <c r="D141" s="38">
        <v>4</v>
      </c>
      <c r="E141" s="38">
        <v>7</v>
      </c>
      <c r="F141" s="38">
        <v>4</v>
      </c>
      <c r="G141" s="38">
        <v>9</v>
      </c>
      <c r="H141" s="34">
        <v>24</v>
      </c>
    </row>
    <row r="142" spans="1:8" x14ac:dyDescent="0.2">
      <c r="A142" s="33">
        <v>44329</v>
      </c>
      <c r="B142" s="6" t="s">
        <v>101</v>
      </c>
      <c r="C142" s="6" t="s">
        <v>42</v>
      </c>
      <c r="D142" s="34">
        <v>2</v>
      </c>
      <c r="E142" s="34">
        <v>2</v>
      </c>
      <c r="F142" s="34">
        <v>2</v>
      </c>
      <c r="G142" s="34">
        <v>2</v>
      </c>
      <c r="H142" s="34">
        <v>8</v>
      </c>
    </row>
    <row r="143" spans="1:8" x14ac:dyDescent="0.2">
      <c r="A143" s="36">
        <v>44329</v>
      </c>
      <c r="B143" s="7" t="s">
        <v>101</v>
      </c>
      <c r="C143" s="7" t="s">
        <v>51</v>
      </c>
      <c r="D143" s="38">
        <v>7</v>
      </c>
      <c r="E143" s="38">
        <v>7</v>
      </c>
      <c r="F143" s="38">
        <v>7</v>
      </c>
      <c r="G143" s="38">
        <v>2</v>
      </c>
      <c r="H143" s="34">
        <v>23</v>
      </c>
    </row>
    <row r="144" spans="1:8" x14ac:dyDescent="0.2">
      <c r="A144" s="33">
        <v>44329</v>
      </c>
      <c r="B144" s="6" t="s">
        <v>101</v>
      </c>
      <c r="C144" s="6" t="s">
        <v>53</v>
      </c>
      <c r="D144" s="34">
        <v>2</v>
      </c>
      <c r="E144" s="34">
        <v>2</v>
      </c>
      <c r="F144" s="34">
        <v>7</v>
      </c>
      <c r="G144" s="34">
        <v>21</v>
      </c>
      <c r="H144" s="34">
        <v>32</v>
      </c>
    </row>
    <row r="145" spans="1:8" x14ac:dyDescent="0.2">
      <c r="A145" s="36">
        <v>44329</v>
      </c>
      <c r="B145" s="7" t="s">
        <v>101</v>
      </c>
      <c r="C145" s="7" t="s">
        <v>55</v>
      </c>
      <c r="D145" s="38">
        <v>4</v>
      </c>
      <c r="E145" s="38">
        <v>4</v>
      </c>
      <c r="F145" s="38">
        <v>2</v>
      </c>
      <c r="G145" s="38">
        <v>0</v>
      </c>
      <c r="H145" s="34">
        <v>10</v>
      </c>
    </row>
    <row r="146" spans="1:8" x14ac:dyDescent="0.2">
      <c r="A146" s="33">
        <v>44329</v>
      </c>
      <c r="B146" s="6" t="s">
        <v>101</v>
      </c>
      <c r="C146" s="6" t="s">
        <v>58</v>
      </c>
      <c r="D146" s="34">
        <v>68</v>
      </c>
      <c r="E146" s="34">
        <v>40</v>
      </c>
      <c r="F146" s="34">
        <v>25</v>
      </c>
      <c r="G146" s="34">
        <v>17</v>
      </c>
      <c r="H146" s="34">
        <v>150</v>
      </c>
    </row>
    <row r="147" spans="1:8" x14ac:dyDescent="0.2">
      <c r="A147" s="36">
        <v>44329</v>
      </c>
      <c r="B147" s="7" t="s">
        <v>101</v>
      </c>
      <c r="C147" s="7" t="s">
        <v>59</v>
      </c>
      <c r="D147" s="37">
        <v>3557</v>
      </c>
      <c r="E147" s="37">
        <v>2466</v>
      </c>
      <c r="F147" s="37">
        <v>1943</v>
      </c>
      <c r="G147" s="37">
        <v>4841</v>
      </c>
      <c r="H147" s="34">
        <v>12807</v>
      </c>
    </row>
    <row r="148" spans="1:8" x14ac:dyDescent="0.2">
      <c r="A148" s="33">
        <v>44329</v>
      </c>
      <c r="B148" s="6" t="s">
        <v>101</v>
      </c>
      <c r="C148" s="6" t="s">
        <v>60</v>
      </c>
      <c r="D148" s="34">
        <v>13</v>
      </c>
      <c r="E148" s="34">
        <v>0</v>
      </c>
      <c r="F148" s="34">
        <v>0</v>
      </c>
      <c r="G148" s="34">
        <v>0</v>
      </c>
      <c r="H148" s="34">
        <v>13</v>
      </c>
    </row>
    <row r="149" spans="1:8" x14ac:dyDescent="0.2">
      <c r="A149" s="36">
        <v>44329</v>
      </c>
      <c r="B149" s="7" t="s">
        <v>101</v>
      </c>
      <c r="C149" s="7" t="s">
        <v>61</v>
      </c>
      <c r="D149" s="38">
        <v>52</v>
      </c>
      <c r="E149" s="38">
        <v>43</v>
      </c>
      <c r="F149" s="38">
        <v>31</v>
      </c>
      <c r="G149" s="38">
        <v>43</v>
      </c>
      <c r="H149" s="34">
        <v>169</v>
      </c>
    </row>
    <row r="150" spans="1:8" x14ac:dyDescent="0.2">
      <c r="A150" s="33">
        <v>44329</v>
      </c>
      <c r="B150" s="6" t="s">
        <v>101</v>
      </c>
      <c r="C150" s="6" t="s">
        <v>62</v>
      </c>
      <c r="D150" s="35">
        <v>5003</v>
      </c>
      <c r="E150" s="35">
        <v>3006</v>
      </c>
      <c r="F150" s="35">
        <v>2054</v>
      </c>
      <c r="G150" s="35">
        <v>5783</v>
      </c>
      <c r="H150" s="34">
        <v>15846</v>
      </c>
    </row>
    <row r="151" spans="1:8" x14ac:dyDescent="0.2">
      <c r="A151" s="36">
        <v>44329</v>
      </c>
      <c r="B151" s="7" t="s">
        <v>101</v>
      </c>
      <c r="C151" s="7" t="s">
        <v>63</v>
      </c>
      <c r="D151" s="38">
        <v>287</v>
      </c>
      <c r="E151" s="38">
        <v>49</v>
      </c>
      <c r="F151" s="38">
        <v>16</v>
      </c>
      <c r="G151" s="38">
        <v>2</v>
      </c>
      <c r="H151" s="34">
        <v>354</v>
      </c>
    </row>
    <row r="152" spans="1:8" x14ac:dyDescent="0.2">
      <c r="A152" s="33">
        <v>44329</v>
      </c>
      <c r="B152" s="6" t="s">
        <v>101</v>
      </c>
      <c r="C152" s="6" t="s">
        <v>64</v>
      </c>
      <c r="D152" s="34">
        <v>14</v>
      </c>
      <c r="E152" s="34">
        <v>2</v>
      </c>
      <c r="F152" s="34">
        <v>2</v>
      </c>
      <c r="G152" s="34">
        <v>0</v>
      </c>
      <c r="H152" s="34">
        <v>18</v>
      </c>
    </row>
    <row r="153" spans="1:8" x14ac:dyDescent="0.2">
      <c r="A153" s="36">
        <v>44329</v>
      </c>
      <c r="B153" s="7" t="s">
        <v>101</v>
      </c>
      <c r="C153" s="7" t="s">
        <v>65</v>
      </c>
      <c r="D153" s="38">
        <v>50</v>
      </c>
      <c r="E153" s="38">
        <v>0</v>
      </c>
      <c r="F153" s="38">
        <v>0</v>
      </c>
      <c r="G153" s="38">
        <v>0</v>
      </c>
      <c r="H153" s="34">
        <v>50</v>
      </c>
    </row>
    <row r="154" spans="1:8" x14ac:dyDescent="0.2">
      <c r="A154" s="33">
        <v>44329</v>
      </c>
      <c r="B154" s="6" t="s">
        <v>101</v>
      </c>
      <c r="C154" s="6" t="s">
        <v>66</v>
      </c>
      <c r="D154" s="34">
        <v>14</v>
      </c>
      <c r="E154" s="34">
        <v>0</v>
      </c>
      <c r="F154" s="34">
        <v>0</v>
      </c>
      <c r="G154" s="34">
        <v>0</v>
      </c>
      <c r="H154" s="34">
        <v>14</v>
      </c>
    </row>
    <row r="155" spans="1:8" x14ac:dyDescent="0.2">
      <c r="A155" s="36">
        <v>44329</v>
      </c>
      <c r="B155" s="7" t="s">
        <v>101</v>
      </c>
      <c r="C155" s="7" t="s">
        <v>67</v>
      </c>
      <c r="D155" s="37">
        <v>6434</v>
      </c>
      <c r="E155" s="37">
        <v>3517</v>
      </c>
      <c r="F155" s="37">
        <v>3054</v>
      </c>
      <c r="G155" s="37">
        <v>6054</v>
      </c>
      <c r="H155" s="34">
        <v>19059</v>
      </c>
    </row>
    <row r="156" spans="1:8" x14ac:dyDescent="0.2">
      <c r="A156" s="33">
        <v>44329</v>
      </c>
      <c r="B156" s="6" t="s">
        <v>101</v>
      </c>
      <c r="C156" s="6" t="s">
        <v>68</v>
      </c>
      <c r="D156" s="35">
        <v>6554</v>
      </c>
      <c r="E156" s="35">
        <v>3626</v>
      </c>
      <c r="F156" s="35">
        <v>2489</v>
      </c>
      <c r="G156" s="35">
        <v>6898</v>
      </c>
      <c r="H156" s="34">
        <v>19567</v>
      </c>
    </row>
    <row r="157" spans="1:8" x14ac:dyDescent="0.2">
      <c r="A157" s="36">
        <v>44329</v>
      </c>
      <c r="B157" s="7" t="s">
        <v>101</v>
      </c>
      <c r="C157" s="7" t="s">
        <v>89</v>
      </c>
      <c r="D157" s="38">
        <v>2</v>
      </c>
      <c r="E157" s="38">
        <v>2</v>
      </c>
      <c r="F157" s="38">
        <v>2</v>
      </c>
      <c r="G157" s="38">
        <v>0</v>
      </c>
      <c r="H157" s="34">
        <v>6</v>
      </c>
    </row>
    <row r="158" spans="1:8" x14ac:dyDescent="0.2">
      <c r="A158" s="33">
        <v>44329</v>
      </c>
      <c r="B158" s="6" t="s">
        <v>101</v>
      </c>
      <c r="C158" s="6" t="s">
        <v>70</v>
      </c>
      <c r="D158" s="35">
        <v>10083</v>
      </c>
      <c r="E158" s="35">
        <v>5684</v>
      </c>
      <c r="F158" s="35">
        <v>4483</v>
      </c>
      <c r="G158" s="35">
        <v>10860</v>
      </c>
      <c r="H158" s="34">
        <v>31110</v>
      </c>
    </row>
    <row r="159" spans="1:8" x14ac:dyDescent="0.2">
      <c r="A159" s="36">
        <v>44329</v>
      </c>
      <c r="B159" s="7" t="s">
        <v>101</v>
      </c>
      <c r="C159" s="7" t="s">
        <v>71</v>
      </c>
      <c r="D159" s="37">
        <v>4956</v>
      </c>
      <c r="E159" s="37">
        <v>3199</v>
      </c>
      <c r="F159" s="37">
        <v>2075</v>
      </c>
      <c r="G159" s="37">
        <v>4202</v>
      </c>
      <c r="H159" s="34">
        <v>14432</v>
      </c>
    </row>
    <row r="160" spans="1:8" x14ac:dyDescent="0.2">
      <c r="A160" s="33">
        <v>44329</v>
      </c>
      <c r="B160" s="6" t="s">
        <v>102</v>
      </c>
      <c r="C160" s="6" t="s">
        <v>1</v>
      </c>
      <c r="D160" s="34">
        <v>0</v>
      </c>
      <c r="E160" s="34">
        <v>2</v>
      </c>
      <c r="F160" s="34">
        <v>2</v>
      </c>
      <c r="G160" s="34">
        <v>2</v>
      </c>
      <c r="H160" s="34">
        <v>6</v>
      </c>
    </row>
    <row r="161" spans="1:8" x14ac:dyDescent="0.2">
      <c r="A161" s="36">
        <v>44329</v>
      </c>
      <c r="B161" s="7" t="s">
        <v>102</v>
      </c>
      <c r="C161" s="7" t="s">
        <v>3</v>
      </c>
      <c r="D161" s="38">
        <v>11</v>
      </c>
      <c r="E161" s="38">
        <v>7</v>
      </c>
      <c r="F161" s="38">
        <v>2</v>
      </c>
      <c r="G161" s="38">
        <v>0</v>
      </c>
      <c r="H161" s="34">
        <v>20</v>
      </c>
    </row>
    <row r="162" spans="1:8" x14ac:dyDescent="0.2">
      <c r="A162" s="33">
        <v>44329</v>
      </c>
      <c r="B162" s="6" t="s">
        <v>102</v>
      </c>
      <c r="C162" s="6" t="s">
        <v>4</v>
      </c>
      <c r="D162" s="34">
        <v>74</v>
      </c>
      <c r="E162" s="34">
        <v>28</v>
      </c>
      <c r="F162" s="34">
        <v>15</v>
      </c>
      <c r="G162" s="34">
        <v>9</v>
      </c>
      <c r="H162" s="34">
        <v>126</v>
      </c>
    </row>
    <row r="163" spans="1:8" x14ac:dyDescent="0.2">
      <c r="A163" s="36">
        <v>44329</v>
      </c>
      <c r="B163" s="7" t="s">
        <v>102</v>
      </c>
      <c r="C163" s="7" t="s">
        <v>5</v>
      </c>
      <c r="D163" s="38">
        <v>44</v>
      </c>
      <c r="E163" s="38">
        <v>23</v>
      </c>
      <c r="F163" s="38">
        <v>23</v>
      </c>
      <c r="G163" s="38">
        <v>7</v>
      </c>
      <c r="H163" s="34">
        <v>97</v>
      </c>
    </row>
    <row r="164" spans="1:8" x14ac:dyDescent="0.2">
      <c r="A164" s="33">
        <v>44329</v>
      </c>
      <c r="B164" s="6" t="s">
        <v>102</v>
      </c>
      <c r="C164" s="6" t="s">
        <v>7</v>
      </c>
      <c r="D164" s="34">
        <v>26</v>
      </c>
      <c r="E164" s="34">
        <v>0</v>
      </c>
      <c r="F164" s="34">
        <v>4</v>
      </c>
      <c r="G164" s="34">
        <v>0</v>
      </c>
      <c r="H164" s="34">
        <v>30</v>
      </c>
    </row>
    <row r="165" spans="1:8" x14ac:dyDescent="0.2">
      <c r="A165" s="36">
        <v>44329</v>
      </c>
      <c r="B165" s="7" t="s">
        <v>102</v>
      </c>
      <c r="C165" s="7" t="s">
        <v>8</v>
      </c>
      <c r="D165" s="38">
        <v>389</v>
      </c>
      <c r="E165" s="38">
        <v>305</v>
      </c>
      <c r="F165" s="38">
        <v>357</v>
      </c>
      <c r="G165" s="38">
        <v>918</v>
      </c>
      <c r="H165" s="34">
        <v>1969</v>
      </c>
    </row>
    <row r="166" spans="1:8" x14ac:dyDescent="0.2">
      <c r="A166" s="33">
        <v>44329</v>
      </c>
      <c r="B166" s="6" t="s">
        <v>102</v>
      </c>
      <c r="C166" s="6" t="s">
        <v>9</v>
      </c>
      <c r="D166" s="34">
        <v>262</v>
      </c>
      <c r="E166" s="34">
        <v>125</v>
      </c>
      <c r="F166" s="34">
        <v>172</v>
      </c>
      <c r="G166" s="35">
        <v>1133</v>
      </c>
      <c r="H166" s="34">
        <v>1692</v>
      </c>
    </row>
    <row r="167" spans="1:8" x14ac:dyDescent="0.2">
      <c r="A167" s="36">
        <v>44329</v>
      </c>
      <c r="B167" s="7" t="s">
        <v>102</v>
      </c>
      <c r="C167" s="7" t="s">
        <v>11</v>
      </c>
      <c r="D167" s="38">
        <v>92</v>
      </c>
      <c r="E167" s="38">
        <v>70</v>
      </c>
      <c r="F167" s="38">
        <v>121</v>
      </c>
      <c r="G167" s="38">
        <v>192</v>
      </c>
      <c r="H167" s="34">
        <v>475</v>
      </c>
    </row>
    <row r="168" spans="1:8" x14ac:dyDescent="0.2">
      <c r="A168" s="33">
        <v>44329</v>
      </c>
      <c r="B168" s="6" t="s">
        <v>102</v>
      </c>
      <c r="C168" s="6" t="s">
        <v>12</v>
      </c>
      <c r="D168" s="35">
        <v>1300</v>
      </c>
      <c r="E168" s="34">
        <v>655</v>
      </c>
      <c r="F168" s="34">
        <v>456</v>
      </c>
      <c r="G168" s="35">
        <v>1063</v>
      </c>
      <c r="H168" s="34">
        <v>3474</v>
      </c>
    </row>
    <row r="169" spans="1:8" x14ac:dyDescent="0.2">
      <c r="A169" s="36">
        <v>44329</v>
      </c>
      <c r="B169" s="7" t="s">
        <v>102</v>
      </c>
      <c r="C169" s="7" t="s">
        <v>13</v>
      </c>
      <c r="D169" s="38">
        <v>216</v>
      </c>
      <c r="E169" s="38">
        <v>61</v>
      </c>
      <c r="F169" s="38">
        <v>81</v>
      </c>
      <c r="G169" s="38">
        <v>312</v>
      </c>
      <c r="H169" s="34">
        <v>670</v>
      </c>
    </row>
    <row r="170" spans="1:8" x14ac:dyDescent="0.2">
      <c r="A170" s="33">
        <v>44329</v>
      </c>
      <c r="B170" s="6" t="s">
        <v>102</v>
      </c>
      <c r="C170" s="6" t="s">
        <v>14</v>
      </c>
      <c r="D170" s="34">
        <v>7</v>
      </c>
      <c r="E170" s="34">
        <v>4</v>
      </c>
      <c r="F170" s="34">
        <v>0</v>
      </c>
      <c r="G170" s="34">
        <v>0</v>
      </c>
      <c r="H170" s="34">
        <v>11</v>
      </c>
    </row>
    <row r="171" spans="1:8" x14ac:dyDescent="0.2">
      <c r="A171" s="36">
        <v>44329</v>
      </c>
      <c r="B171" s="7" t="s">
        <v>102</v>
      </c>
      <c r="C171" s="7" t="s">
        <v>15</v>
      </c>
      <c r="D171" s="38">
        <v>12</v>
      </c>
      <c r="E171" s="38">
        <v>4</v>
      </c>
      <c r="F171" s="38">
        <v>2</v>
      </c>
      <c r="G171" s="38">
        <v>2</v>
      </c>
      <c r="H171" s="34">
        <v>20</v>
      </c>
    </row>
    <row r="172" spans="1:8" x14ac:dyDescent="0.2">
      <c r="A172" s="33">
        <v>44329</v>
      </c>
      <c r="B172" s="6" t="s">
        <v>102</v>
      </c>
      <c r="C172" s="6" t="s">
        <v>16</v>
      </c>
      <c r="D172" s="34">
        <v>16</v>
      </c>
      <c r="E172" s="34">
        <v>4</v>
      </c>
      <c r="F172" s="34">
        <v>2</v>
      </c>
      <c r="G172" s="34">
        <v>2</v>
      </c>
      <c r="H172" s="34">
        <v>24</v>
      </c>
    </row>
    <row r="173" spans="1:8" x14ac:dyDescent="0.2">
      <c r="A173" s="36">
        <v>44329</v>
      </c>
      <c r="B173" s="7" t="s">
        <v>102</v>
      </c>
      <c r="C173" s="7" t="s">
        <v>18</v>
      </c>
      <c r="D173" s="38">
        <v>25</v>
      </c>
      <c r="E173" s="38">
        <v>8</v>
      </c>
      <c r="F173" s="38">
        <v>4</v>
      </c>
      <c r="G173" s="38">
        <v>2</v>
      </c>
      <c r="H173" s="34">
        <v>39</v>
      </c>
    </row>
    <row r="174" spans="1:8" x14ac:dyDescent="0.2">
      <c r="A174" s="33">
        <v>44329</v>
      </c>
      <c r="B174" s="6" t="s">
        <v>102</v>
      </c>
      <c r="C174" s="6" t="s">
        <v>19</v>
      </c>
      <c r="D174" s="34">
        <v>882</v>
      </c>
      <c r="E174" s="34">
        <v>481</v>
      </c>
      <c r="F174" s="34">
        <v>265</v>
      </c>
      <c r="G174" s="34">
        <v>291</v>
      </c>
      <c r="H174" s="34">
        <v>1919</v>
      </c>
    </row>
    <row r="175" spans="1:8" x14ac:dyDescent="0.2">
      <c r="A175" s="36">
        <v>44329</v>
      </c>
      <c r="B175" s="7" t="s">
        <v>102</v>
      </c>
      <c r="C175" s="7" t="s">
        <v>21</v>
      </c>
      <c r="D175" s="38">
        <v>328</v>
      </c>
      <c r="E175" s="38">
        <v>148</v>
      </c>
      <c r="F175" s="38">
        <v>42</v>
      </c>
      <c r="G175" s="38">
        <v>18</v>
      </c>
      <c r="H175" s="34">
        <v>536</v>
      </c>
    </row>
    <row r="176" spans="1:8" x14ac:dyDescent="0.2">
      <c r="A176" s="33">
        <v>44329</v>
      </c>
      <c r="B176" s="6" t="s">
        <v>102</v>
      </c>
      <c r="C176" s="6" t="s">
        <v>22</v>
      </c>
      <c r="D176" s="34">
        <v>58</v>
      </c>
      <c r="E176" s="34">
        <v>14</v>
      </c>
      <c r="F176" s="34">
        <v>2</v>
      </c>
      <c r="G176" s="34">
        <v>2</v>
      </c>
      <c r="H176" s="34">
        <v>76</v>
      </c>
    </row>
    <row r="177" spans="1:8" x14ac:dyDescent="0.2">
      <c r="A177" s="36">
        <v>44329</v>
      </c>
      <c r="B177" s="7" t="s">
        <v>102</v>
      </c>
      <c r="C177" s="7" t="s">
        <v>24</v>
      </c>
      <c r="D177" s="38">
        <v>124</v>
      </c>
      <c r="E177" s="38">
        <v>34</v>
      </c>
      <c r="F177" s="38">
        <v>62</v>
      </c>
      <c r="G177" s="38">
        <v>341</v>
      </c>
      <c r="H177" s="34">
        <v>561</v>
      </c>
    </row>
    <row r="178" spans="1:8" x14ac:dyDescent="0.2">
      <c r="A178" s="33">
        <v>44329</v>
      </c>
      <c r="B178" s="6" t="s">
        <v>102</v>
      </c>
      <c r="C178" s="6" t="s">
        <v>27</v>
      </c>
      <c r="D178" s="34">
        <v>100</v>
      </c>
      <c r="E178" s="34">
        <v>52</v>
      </c>
      <c r="F178" s="34">
        <v>44</v>
      </c>
      <c r="G178" s="34">
        <v>142</v>
      </c>
      <c r="H178" s="34">
        <v>338</v>
      </c>
    </row>
    <row r="179" spans="1:8" x14ac:dyDescent="0.2">
      <c r="A179" s="36">
        <v>44329</v>
      </c>
      <c r="B179" s="7" t="s">
        <v>102</v>
      </c>
      <c r="C179" s="7" t="s">
        <v>30</v>
      </c>
      <c r="D179" s="38">
        <v>4</v>
      </c>
      <c r="E179" s="38">
        <v>2</v>
      </c>
      <c r="F179" s="38">
        <v>2</v>
      </c>
      <c r="G179" s="38">
        <v>2</v>
      </c>
      <c r="H179" s="34">
        <v>10</v>
      </c>
    </row>
    <row r="180" spans="1:8" x14ac:dyDescent="0.2">
      <c r="A180" s="33">
        <v>44329</v>
      </c>
      <c r="B180" s="6" t="s">
        <v>102</v>
      </c>
      <c r="C180" s="6" t="s">
        <v>31</v>
      </c>
      <c r="D180" s="34">
        <v>4</v>
      </c>
      <c r="E180" s="34">
        <v>0</v>
      </c>
      <c r="F180" s="34">
        <v>2</v>
      </c>
      <c r="G180" s="34">
        <v>0</v>
      </c>
      <c r="H180" s="34">
        <v>6</v>
      </c>
    </row>
    <row r="181" spans="1:8" x14ac:dyDescent="0.2">
      <c r="A181" s="36">
        <v>44329</v>
      </c>
      <c r="B181" s="7" t="s">
        <v>102</v>
      </c>
      <c r="C181" s="7" t="s">
        <v>32</v>
      </c>
      <c r="D181" s="38">
        <v>23</v>
      </c>
      <c r="E181" s="38">
        <v>9</v>
      </c>
      <c r="F181" s="38">
        <v>7</v>
      </c>
      <c r="G181" s="38">
        <v>2</v>
      </c>
      <c r="H181" s="34">
        <v>41</v>
      </c>
    </row>
    <row r="182" spans="1:8" x14ac:dyDescent="0.2">
      <c r="A182" s="33">
        <v>44329</v>
      </c>
      <c r="B182" s="6" t="s">
        <v>102</v>
      </c>
      <c r="C182" s="6" t="s">
        <v>33</v>
      </c>
      <c r="D182" s="34">
        <v>4</v>
      </c>
      <c r="E182" s="34">
        <v>2</v>
      </c>
      <c r="F182" s="34">
        <v>0</v>
      </c>
      <c r="G182" s="34">
        <v>2</v>
      </c>
      <c r="H182" s="34">
        <v>8</v>
      </c>
    </row>
    <row r="183" spans="1:8" x14ac:dyDescent="0.2">
      <c r="A183" s="36">
        <v>44329</v>
      </c>
      <c r="B183" s="7" t="s">
        <v>102</v>
      </c>
      <c r="C183" s="7" t="s">
        <v>36</v>
      </c>
      <c r="D183" s="37">
        <v>2010</v>
      </c>
      <c r="E183" s="37">
        <v>1107</v>
      </c>
      <c r="F183" s="38">
        <v>911</v>
      </c>
      <c r="G183" s="37">
        <v>2823</v>
      </c>
      <c r="H183" s="34">
        <v>6851</v>
      </c>
    </row>
    <row r="184" spans="1:8" x14ac:dyDescent="0.2">
      <c r="A184" s="33">
        <v>44329</v>
      </c>
      <c r="B184" s="6" t="s">
        <v>102</v>
      </c>
      <c r="C184" s="6" t="s">
        <v>37</v>
      </c>
      <c r="D184" s="34">
        <v>53</v>
      </c>
      <c r="E184" s="34">
        <v>32</v>
      </c>
      <c r="F184" s="34">
        <v>30</v>
      </c>
      <c r="G184" s="34">
        <v>67</v>
      </c>
      <c r="H184" s="34">
        <v>182</v>
      </c>
    </row>
    <row r="185" spans="1:8" x14ac:dyDescent="0.2">
      <c r="A185" s="36">
        <v>44329</v>
      </c>
      <c r="B185" s="7" t="s">
        <v>102</v>
      </c>
      <c r="C185" s="7" t="s">
        <v>38</v>
      </c>
      <c r="D185" s="37">
        <v>1412</v>
      </c>
      <c r="E185" s="38">
        <v>706</v>
      </c>
      <c r="F185" s="38">
        <v>389</v>
      </c>
      <c r="G185" s="38">
        <v>491</v>
      </c>
      <c r="H185" s="34">
        <v>2998</v>
      </c>
    </row>
    <row r="186" spans="1:8" x14ac:dyDescent="0.2">
      <c r="A186" s="33">
        <v>44329</v>
      </c>
      <c r="B186" s="6" t="s">
        <v>102</v>
      </c>
      <c r="C186" s="6" t="s">
        <v>40</v>
      </c>
      <c r="D186" s="35">
        <v>2118</v>
      </c>
      <c r="E186" s="35">
        <v>1310</v>
      </c>
      <c r="F186" s="35">
        <v>1869</v>
      </c>
      <c r="G186" s="35">
        <v>6776</v>
      </c>
      <c r="H186" s="34">
        <v>12073</v>
      </c>
    </row>
    <row r="187" spans="1:8" x14ac:dyDescent="0.2">
      <c r="A187" s="36">
        <v>44329</v>
      </c>
      <c r="B187" s="7" t="s">
        <v>102</v>
      </c>
      <c r="C187" s="7" t="s">
        <v>41</v>
      </c>
      <c r="D187" s="37">
        <v>1644</v>
      </c>
      <c r="E187" s="38">
        <v>905</v>
      </c>
      <c r="F187" s="38">
        <v>516</v>
      </c>
      <c r="G187" s="38">
        <v>334</v>
      </c>
      <c r="H187" s="34">
        <v>3399</v>
      </c>
    </row>
    <row r="188" spans="1:8" x14ac:dyDescent="0.2">
      <c r="A188" s="33">
        <v>44329</v>
      </c>
      <c r="B188" s="6" t="s">
        <v>102</v>
      </c>
      <c r="C188" s="6" t="s">
        <v>42</v>
      </c>
      <c r="D188" s="34">
        <v>533</v>
      </c>
      <c r="E188" s="34">
        <v>152</v>
      </c>
      <c r="F188" s="34">
        <v>86</v>
      </c>
      <c r="G188" s="34">
        <v>101</v>
      </c>
      <c r="H188" s="34">
        <v>872</v>
      </c>
    </row>
    <row r="189" spans="1:8" x14ac:dyDescent="0.2">
      <c r="A189" s="36">
        <v>44329</v>
      </c>
      <c r="B189" s="7" t="s">
        <v>102</v>
      </c>
      <c r="C189" s="7" t="s">
        <v>43</v>
      </c>
      <c r="D189" s="38">
        <v>454</v>
      </c>
      <c r="E189" s="38">
        <v>156</v>
      </c>
      <c r="F189" s="38">
        <v>103</v>
      </c>
      <c r="G189" s="38">
        <v>280</v>
      </c>
      <c r="H189" s="34">
        <v>993</v>
      </c>
    </row>
    <row r="190" spans="1:8" x14ac:dyDescent="0.2">
      <c r="A190" s="33">
        <v>44329</v>
      </c>
      <c r="B190" s="6" t="s">
        <v>102</v>
      </c>
      <c r="C190" s="6" t="s">
        <v>44</v>
      </c>
      <c r="D190" s="34">
        <v>126</v>
      </c>
      <c r="E190" s="34">
        <v>32</v>
      </c>
      <c r="F190" s="34">
        <v>15</v>
      </c>
      <c r="G190" s="34">
        <v>23</v>
      </c>
      <c r="H190" s="34">
        <v>196</v>
      </c>
    </row>
    <row r="191" spans="1:8" x14ac:dyDescent="0.2">
      <c r="A191" s="36">
        <v>44329</v>
      </c>
      <c r="B191" s="7" t="s">
        <v>102</v>
      </c>
      <c r="C191" s="7" t="s">
        <v>45</v>
      </c>
      <c r="D191" s="38">
        <v>49</v>
      </c>
      <c r="E191" s="38">
        <v>4</v>
      </c>
      <c r="F191" s="38">
        <v>4</v>
      </c>
      <c r="G191" s="38">
        <v>0</v>
      </c>
      <c r="H191" s="34">
        <v>57</v>
      </c>
    </row>
    <row r="192" spans="1:8" x14ac:dyDescent="0.2">
      <c r="A192" s="33">
        <v>44329</v>
      </c>
      <c r="B192" s="6" t="s">
        <v>102</v>
      </c>
      <c r="C192" s="6" t="s">
        <v>46</v>
      </c>
      <c r="D192" s="34">
        <v>294</v>
      </c>
      <c r="E192" s="34">
        <v>95</v>
      </c>
      <c r="F192" s="34">
        <v>42</v>
      </c>
      <c r="G192" s="34">
        <v>51</v>
      </c>
      <c r="H192" s="34">
        <v>482</v>
      </c>
    </row>
    <row r="193" spans="1:8" x14ac:dyDescent="0.2">
      <c r="A193" s="36">
        <v>44329</v>
      </c>
      <c r="B193" s="7" t="s">
        <v>102</v>
      </c>
      <c r="C193" s="7" t="s">
        <v>47</v>
      </c>
      <c r="D193" s="38">
        <v>2</v>
      </c>
      <c r="E193" s="38">
        <v>4</v>
      </c>
      <c r="F193" s="38">
        <v>2</v>
      </c>
      <c r="G193" s="38">
        <v>0</v>
      </c>
      <c r="H193" s="34">
        <v>8</v>
      </c>
    </row>
    <row r="194" spans="1:8" x14ac:dyDescent="0.2">
      <c r="A194" s="33">
        <v>44329</v>
      </c>
      <c r="B194" s="6" t="s">
        <v>102</v>
      </c>
      <c r="C194" s="6" t="s">
        <v>48</v>
      </c>
      <c r="D194" s="35">
        <v>1251</v>
      </c>
      <c r="E194" s="34">
        <v>929</v>
      </c>
      <c r="F194" s="34">
        <v>380</v>
      </c>
      <c r="G194" s="34">
        <v>978</v>
      </c>
      <c r="H194" s="34">
        <v>3538</v>
      </c>
    </row>
    <row r="195" spans="1:8" x14ac:dyDescent="0.2">
      <c r="A195" s="36">
        <v>44329</v>
      </c>
      <c r="B195" s="7" t="s">
        <v>102</v>
      </c>
      <c r="C195" s="7" t="s">
        <v>49</v>
      </c>
      <c r="D195" s="38">
        <v>20</v>
      </c>
      <c r="E195" s="38">
        <v>14</v>
      </c>
      <c r="F195" s="38">
        <v>0</v>
      </c>
      <c r="G195" s="38">
        <v>54</v>
      </c>
      <c r="H195" s="34">
        <v>88</v>
      </c>
    </row>
    <row r="196" spans="1:8" x14ac:dyDescent="0.2">
      <c r="A196" s="33">
        <v>44329</v>
      </c>
      <c r="B196" s="6" t="s">
        <v>102</v>
      </c>
      <c r="C196" s="6" t="s">
        <v>50</v>
      </c>
      <c r="D196" s="35">
        <v>1486</v>
      </c>
      <c r="E196" s="34">
        <v>605</v>
      </c>
      <c r="F196" s="34">
        <v>484</v>
      </c>
      <c r="G196" s="35">
        <v>2686</v>
      </c>
      <c r="H196" s="34">
        <v>5261</v>
      </c>
    </row>
    <row r="197" spans="1:8" x14ac:dyDescent="0.2">
      <c r="A197" s="36">
        <v>44329</v>
      </c>
      <c r="B197" s="7" t="s">
        <v>102</v>
      </c>
      <c r="C197" s="7" t="s">
        <v>51</v>
      </c>
      <c r="D197" s="37">
        <v>1370</v>
      </c>
      <c r="E197" s="38">
        <v>823</v>
      </c>
      <c r="F197" s="37">
        <v>1286</v>
      </c>
      <c r="G197" s="37">
        <v>2318</v>
      </c>
      <c r="H197" s="34">
        <v>5797</v>
      </c>
    </row>
    <row r="198" spans="1:8" x14ac:dyDescent="0.2">
      <c r="A198" s="33">
        <v>44329</v>
      </c>
      <c r="B198" s="6" t="s">
        <v>102</v>
      </c>
      <c r="C198" s="6" t="s">
        <v>52</v>
      </c>
      <c r="D198" s="34">
        <v>70</v>
      </c>
      <c r="E198" s="34">
        <v>37</v>
      </c>
      <c r="F198" s="34">
        <v>30</v>
      </c>
      <c r="G198" s="34">
        <v>15</v>
      </c>
      <c r="H198" s="34">
        <v>152</v>
      </c>
    </row>
    <row r="199" spans="1:8" x14ac:dyDescent="0.2">
      <c r="A199" s="36">
        <v>44329</v>
      </c>
      <c r="B199" s="7" t="s">
        <v>102</v>
      </c>
      <c r="C199" s="7" t="s">
        <v>53</v>
      </c>
      <c r="D199" s="38">
        <v>575</v>
      </c>
      <c r="E199" s="38">
        <v>171</v>
      </c>
      <c r="F199" s="38">
        <v>137</v>
      </c>
      <c r="G199" s="38">
        <v>288</v>
      </c>
      <c r="H199" s="34">
        <v>1171</v>
      </c>
    </row>
    <row r="200" spans="1:8" x14ac:dyDescent="0.2">
      <c r="A200" s="33">
        <v>44329</v>
      </c>
      <c r="B200" s="6" t="s">
        <v>102</v>
      </c>
      <c r="C200" s="6" t="s">
        <v>54</v>
      </c>
      <c r="D200" s="34">
        <v>29</v>
      </c>
      <c r="E200" s="34">
        <v>4</v>
      </c>
      <c r="F200" s="34">
        <v>0</v>
      </c>
      <c r="G200" s="34">
        <v>2</v>
      </c>
      <c r="H200" s="34">
        <v>35</v>
      </c>
    </row>
    <row r="201" spans="1:8" x14ac:dyDescent="0.2">
      <c r="A201" s="36">
        <v>44329</v>
      </c>
      <c r="B201" s="7" t="s">
        <v>102</v>
      </c>
      <c r="C201" s="7" t="s">
        <v>55</v>
      </c>
      <c r="D201" s="38">
        <v>374</v>
      </c>
      <c r="E201" s="38">
        <v>260</v>
      </c>
      <c r="F201" s="38">
        <v>389</v>
      </c>
      <c r="G201" s="38">
        <v>860</v>
      </c>
      <c r="H201" s="34">
        <v>1883</v>
      </c>
    </row>
    <row r="202" spans="1:8" x14ac:dyDescent="0.2">
      <c r="A202" s="33">
        <v>44329</v>
      </c>
      <c r="B202" s="6" t="s">
        <v>102</v>
      </c>
      <c r="C202" s="6" t="s">
        <v>56</v>
      </c>
      <c r="D202" s="35">
        <v>1894</v>
      </c>
      <c r="E202" s="35">
        <v>1067</v>
      </c>
      <c r="F202" s="34">
        <v>535</v>
      </c>
      <c r="G202" s="34">
        <v>587</v>
      </c>
      <c r="H202" s="34">
        <v>4083</v>
      </c>
    </row>
    <row r="203" spans="1:8" x14ac:dyDescent="0.2">
      <c r="A203" s="36">
        <v>44329</v>
      </c>
      <c r="B203" s="7" t="s">
        <v>102</v>
      </c>
      <c r="C203" s="7" t="s">
        <v>57</v>
      </c>
      <c r="D203" s="38">
        <v>327</v>
      </c>
      <c r="E203" s="38">
        <v>226</v>
      </c>
      <c r="F203" s="38">
        <v>214</v>
      </c>
      <c r="G203" s="38">
        <v>286</v>
      </c>
      <c r="H203" s="34">
        <v>1053</v>
      </c>
    </row>
    <row r="204" spans="1:8" x14ac:dyDescent="0.2">
      <c r="A204" s="33">
        <v>44329</v>
      </c>
      <c r="B204" s="6" t="s">
        <v>102</v>
      </c>
      <c r="C204" s="6" t="s">
        <v>58</v>
      </c>
      <c r="D204" s="35">
        <v>8657</v>
      </c>
      <c r="E204" s="35">
        <v>2590</v>
      </c>
      <c r="F204" s="35">
        <v>1069</v>
      </c>
      <c r="G204" s="34">
        <v>599</v>
      </c>
      <c r="H204" s="34">
        <v>12915</v>
      </c>
    </row>
    <row r="205" spans="1:8" x14ac:dyDescent="0.2">
      <c r="A205" s="36">
        <v>44329</v>
      </c>
      <c r="B205" s="7" t="s">
        <v>102</v>
      </c>
      <c r="C205" s="7" t="s">
        <v>59</v>
      </c>
      <c r="D205" s="38">
        <v>14</v>
      </c>
      <c r="E205" s="38">
        <v>15</v>
      </c>
      <c r="F205" s="38">
        <v>8</v>
      </c>
      <c r="G205" s="38">
        <v>2</v>
      </c>
      <c r="H205" s="34">
        <v>39</v>
      </c>
    </row>
    <row r="206" spans="1:8" x14ac:dyDescent="0.2">
      <c r="A206" s="33">
        <v>44329</v>
      </c>
      <c r="B206" s="6" t="s">
        <v>102</v>
      </c>
      <c r="C206" s="6" t="s">
        <v>62</v>
      </c>
      <c r="D206" s="34">
        <v>659</v>
      </c>
      <c r="E206" s="34">
        <v>444</v>
      </c>
      <c r="F206" s="34">
        <v>376</v>
      </c>
      <c r="G206" s="34">
        <v>588</v>
      </c>
      <c r="H206" s="34">
        <v>2067</v>
      </c>
    </row>
    <row r="207" spans="1:8" x14ac:dyDescent="0.2">
      <c r="A207" s="36">
        <v>44329</v>
      </c>
      <c r="B207" s="7" t="s">
        <v>102</v>
      </c>
      <c r="C207" s="7" t="s">
        <v>67</v>
      </c>
      <c r="D207" s="38">
        <v>7</v>
      </c>
      <c r="E207" s="38">
        <v>4</v>
      </c>
      <c r="F207" s="38">
        <v>0</v>
      </c>
      <c r="G207" s="38">
        <v>7</v>
      </c>
      <c r="H207" s="34">
        <v>18</v>
      </c>
    </row>
    <row r="208" spans="1:8" x14ac:dyDescent="0.2">
      <c r="A208" s="33">
        <v>44329</v>
      </c>
      <c r="B208" s="6" t="s">
        <v>102</v>
      </c>
      <c r="C208" s="6" t="s">
        <v>68</v>
      </c>
      <c r="D208" s="34">
        <v>258</v>
      </c>
      <c r="E208" s="34">
        <v>149</v>
      </c>
      <c r="F208" s="34">
        <v>144</v>
      </c>
      <c r="G208" s="34">
        <v>739</v>
      </c>
      <c r="H208" s="34">
        <v>1290</v>
      </c>
    </row>
    <row r="209" spans="1:8" x14ac:dyDescent="0.2">
      <c r="A209" s="36">
        <v>44329</v>
      </c>
      <c r="B209" s="7" t="s">
        <v>102</v>
      </c>
      <c r="C209" s="7" t="s">
        <v>89</v>
      </c>
      <c r="D209" s="38">
        <v>7</v>
      </c>
      <c r="E209" s="38">
        <v>2</v>
      </c>
      <c r="F209" s="38">
        <v>4</v>
      </c>
      <c r="G209" s="38">
        <v>0</v>
      </c>
      <c r="H209" s="34">
        <v>13</v>
      </c>
    </row>
    <row r="210" spans="1:8" x14ac:dyDescent="0.2">
      <c r="A210" s="33">
        <v>44329</v>
      </c>
      <c r="B210" s="6" t="s">
        <v>102</v>
      </c>
      <c r="C210" s="6" t="s">
        <v>70</v>
      </c>
      <c r="D210" s="34">
        <v>784</v>
      </c>
      <c r="E210" s="34">
        <v>540</v>
      </c>
      <c r="F210" s="34">
        <v>434</v>
      </c>
      <c r="G210" s="34">
        <v>841</v>
      </c>
      <c r="H210" s="34">
        <v>2599</v>
      </c>
    </row>
    <row r="211" spans="1:8" x14ac:dyDescent="0.2">
      <c r="A211" s="36">
        <v>44329</v>
      </c>
      <c r="B211" s="7" t="s">
        <v>102</v>
      </c>
      <c r="C211" s="7" t="s">
        <v>71</v>
      </c>
      <c r="D211" s="38">
        <v>9</v>
      </c>
      <c r="E211" s="38">
        <v>4</v>
      </c>
      <c r="F211" s="38">
        <v>0</v>
      </c>
      <c r="G211" s="38">
        <v>0</v>
      </c>
      <c r="H211" s="34">
        <v>13</v>
      </c>
    </row>
    <row r="212" spans="1:8" x14ac:dyDescent="0.2">
      <c r="A212" s="33">
        <v>44406</v>
      </c>
      <c r="B212" s="6" t="s">
        <v>101</v>
      </c>
      <c r="C212" s="6" t="s">
        <v>1</v>
      </c>
      <c r="D212" s="34">
        <v>144</v>
      </c>
      <c r="E212" s="34">
        <v>138</v>
      </c>
      <c r="F212" s="34">
        <v>232</v>
      </c>
      <c r="G212" s="35">
        <v>1198</v>
      </c>
      <c r="H212" s="34">
        <v>1712</v>
      </c>
    </row>
    <row r="213" spans="1:8" x14ac:dyDescent="0.2">
      <c r="A213" s="36">
        <v>44406</v>
      </c>
      <c r="B213" s="7" t="s">
        <v>101</v>
      </c>
      <c r="C213" s="7" t="s">
        <v>3</v>
      </c>
      <c r="D213" s="37">
        <v>2773</v>
      </c>
      <c r="E213" s="37">
        <v>1548</v>
      </c>
      <c r="F213" s="38">
        <v>736</v>
      </c>
      <c r="G213" s="38">
        <v>549</v>
      </c>
      <c r="H213" s="34">
        <v>5606</v>
      </c>
    </row>
    <row r="214" spans="1:8" x14ac:dyDescent="0.2">
      <c r="A214" s="33">
        <v>44406</v>
      </c>
      <c r="B214" s="6" t="s">
        <v>101</v>
      </c>
      <c r="C214" s="6" t="s">
        <v>4</v>
      </c>
      <c r="D214" s="34">
        <v>234</v>
      </c>
      <c r="E214" s="34">
        <v>53</v>
      </c>
      <c r="F214" s="34">
        <v>17</v>
      </c>
      <c r="G214" s="34">
        <v>18</v>
      </c>
      <c r="H214" s="34">
        <v>322</v>
      </c>
    </row>
    <row r="215" spans="1:8" x14ac:dyDescent="0.2">
      <c r="A215" s="36">
        <v>44406</v>
      </c>
      <c r="B215" s="7" t="s">
        <v>101</v>
      </c>
      <c r="C215" s="7" t="s">
        <v>5</v>
      </c>
      <c r="D215" s="37">
        <v>14217</v>
      </c>
      <c r="E215" s="37">
        <v>7639</v>
      </c>
      <c r="F215" s="37">
        <v>4414</v>
      </c>
      <c r="G215" s="37">
        <v>6607</v>
      </c>
      <c r="H215" s="34">
        <v>32877</v>
      </c>
    </row>
    <row r="216" spans="1:8" x14ac:dyDescent="0.2">
      <c r="A216" s="33">
        <v>44406</v>
      </c>
      <c r="B216" s="6" t="s">
        <v>101</v>
      </c>
      <c r="C216" s="6" t="s">
        <v>6</v>
      </c>
      <c r="D216" s="34">
        <v>47</v>
      </c>
      <c r="E216" s="34">
        <v>18</v>
      </c>
      <c r="F216" s="34">
        <v>9</v>
      </c>
      <c r="G216" s="34">
        <v>7</v>
      </c>
      <c r="H216" s="34">
        <v>81</v>
      </c>
    </row>
    <row r="217" spans="1:8" x14ac:dyDescent="0.2">
      <c r="A217" s="36">
        <v>44406</v>
      </c>
      <c r="B217" s="7" t="s">
        <v>101</v>
      </c>
      <c r="C217" s="7" t="s">
        <v>8</v>
      </c>
      <c r="D217" s="38">
        <v>880</v>
      </c>
      <c r="E217" s="38">
        <v>775</v>
      </c>
      <c r="F217" s="38">
        <v>327</v>
      </c>
      <c r="G217" s="38">
        <v>132</v>
      </c>
      <c r="H217" s="34">
        <v>2114</v>
      </c>
    </row>
    <row r="218" spans="1:8" x14ac:dyDescent="0.2">
      <c r="A218" s="33">
        <v>44406</v>
      </c>
      <c r="B218" s="6" t="s">
        <v>101</v>
      </c>
      <c r="C218" s="6" t="s">
        <v>9</v>
      </c>
      <c r="D218" s="34">
        <v>775</v>
      </c>
      <c r="E218" s="34">
        <v>247</v>
      </c>
      <c r="F218" s="34">
        <v>150</v>
      </c>
      <c r="G218" s="34">
        <v>131</v>
      </c>
      <c r="H218" s="34">
        <v>1303</v>
      </c>
    </row>
    <row r="219" spans="1:8" x14ac:dyDescent="0.2">
      <c r="A219" s="36">
        <v>44406</v>
      </c>
      <c r="B219" s="7" t="s">
        <v>101</v>
      </c>
      <c r="C219" s="7" t="s">
        <v>10</v>
      </c>
      <c r="D219" s="38">
        <v>706</v>
      </c>
      <c r="E219" s="38">
        <v>595</v>
      </c>
      <c r="F219" s="38">
        <v>463</v>
      </c>
      <c r="G219" s="38">
        <v>638</v>
      </c>
      <c r="H219" s="34">
        <v>2402</v>
      </c>
    </row>
    <row r="220" spans="1:8" x14ac:dyDescent="0.2">
      <c r="A220" s="33">
        <v>44406</v>
      </c>
      <c r="B220" s="6" t="s">
        <v>101</v>
      </c>
      <c r="C220" s="6" t="s">
        <v>12</v>
      </c>
      <c r="D220" s="35">
        <v>18960</v>
      </c>
      <c r="E220" s="35">
        <v>8211</v>
      </c>
      <c r="F220" s="35">
        <v>4551</v>
      </c>
      <c r="G220" s="35">
        <v>13332</v>
      </c>
      <c r="H220" s="34">
        <v>45054</v>
      </c>
    </row>
    <row r="221" spans="1:8" x14ac:dyDescent="0.2">
      <c r="A221" s="36">
        <v>44406</v>
      </c>
      <c r="B221" s="7" t="s">
        <v>101</v>
      </c>
      <c r="C221" s="7" t="s">
        <v>14</v>
      </c>
      <c r="D221" s="38">
        <v>791</v>
      </c>
      <c r="E221" s="38">
        <v>455</v>
      </c>
      <c r="F221" s="38">
        <v>298</v>
      </c>
      <c r="G221" s="38">
        <v>375</v>
      </c>
      <c r="H221" s="34">
        <v>1919</v>
      </c>
    </row>
    <row r="222" spans="1:8" x14ac:dyDescent="0.2">
      <c r="A222" s="33">
        <v>44406</v>
      </c>
      <c r="B222" s="6" t="s">
        <v>101</v>
      </c>
      <c r="C222" s="6" t="s">
        <v>15</v>
      </c>
      <c r="D222" s="35">
        <v>6211</v>
      </c>
      <c r="E222" s="35">
        <v>3384</v>
      </c>
      <c r="F222" s="35">
        <v>1892</v>
      </c>
      <c r="G222" s="35">
        <v>5966</v>
      </c>
      <c r="H222" s="34">
        <v>17453</v>
      </c>
    </row>
    <row r="223" spans="1:8" x14ac:dyDescent="0.2">
      <c r="A223" s="36">
        <v>44406</v>
      </c>
      <c r="B223" s="7" t="s">
        <v>101</v>
      </c>
      <c r="C223" s="7" t="s">
        <v>16</v>
      </c>
      <c r="D223" s="37">
        <v>8456</v>
      </c>
      <c r="E223" s="37">
        <v>3150</v>
      </c>
      <c r="F223" s="37">
        <v>1506</v>
      </c>
      <c r="G223" s="37">
        <v>2194</v>
      </c>
      <c r="H223" s="34">
        <v>15306</v>
      </c>
    </row>
    <row r="224" spans="1:8" x14ac:dyDescent="0.2">
      <c r="A224" s="33">
        <v>44406</v>
      </c>
      <c r="B224" s="6" t="s">
        <v>101</v>
      </c>
      <c r="C224" s="6" t="s">
        <v>17</v>
      </c>
      <c r="D224" s="34">
        <v>382</v>
      </c>
      <c r="E224" s="34">
        <v>54</v>
      </c>
      <c r="F224" s="34">
        <v>30</v>
      </c>
      <c r="G224" s="34">
        <v>57</v>
      </c>
      <c r="H224" s="34">
        <v>523</v>
      </c>
    </row>
    <row r="225" spans="1:8" x14ac:dyDescent="0.2">
      <c r="A225" s="36">
        <v>44406</v>
      </c>
      <c r="B225" s="7" t="s">
        <v>101</v>
      </c>
      <c r="C225" s="7" t="s">
        <v>18</v>
      </c>
      <c r="D225" s="37">
        <v>8498</v>
      </c>
      <c r="E225" s="37">
        <v>5256</v>
      </c>
      <c r="F225" s="37">
        <v>3350</v>
      </c>
      <c r="G225" s="37">
        <v>3955</v>
      </c>
      <c r="H225" s="34">
        <v>21059</v>
      </c>
    </row>
    <row r="226" spans="1:8" x14ac:dyDescent="0.2">
      <c r="A226" s="33">
        <v>44406</v>
      </c>
      <c r="B226" s="6" t="s">
        <v>101</v>
      </c>
      <c r="C226" s="6" t="s">
        <v>19</v>
      </c>
      <c r="D226" s="35">
        <v>27295</v>
      </c>
      <c r="E226" s="35">
        <v>9035</v>
      </c>
      <c r="F226" s="35">
        <v>4052</v>
      </c>
      <c r="G226" s="35">
        <v>4944</v>
      </c>
      <c r="H226" s="34">
        <v>45326</v>
      </c>
    </row>
    <row r="227" spans="1:8" x14ac:dyDescent="0.2">
      <c r="A227" s="36">
        <v>44406</v>
      </c>
      <c r="B227" s="7" t="s">
        <v>101</v>
      </c>
      <c r="C227" s="7" t="s">
        <v>20</v>
      </c>
      <c r="D227" s="37">
        <v>2441</v>
      </c>
      <c r="E227" s="38">
        <v>433</v>
      </c>
      <c r="F227" s="38">
        <v>218</v>
      </c>
      <c r="G227" s="38">
        <v>292</v>
      </c>
      <c r="H227" s="34">
        <v>3384</v>
      </c>
    </row>
    <row r="228" spans="1:8" x14ac:dyDescent="0.2">
      <c r="A228" s="33">
        <v>44406</v>
      </c>
      <c r="B228" s="6" t="s">
        <v>101</v>
      </c>
      <c r="C228" s="6" t="s">
        <v>21</v>
      </c>
      <c r="D228" s="35">
        <v>17547</v>
      </c>
      <c r="E228" s="35">
        <v>7789</v>
      </c>
      <c r="F228" s="35">
        <v>2993</v>
      </c>
      <c r="G228" s="35">
        <v>4881</v>
      </c>
      <c r="H228" s="34">
        <v>33210</v>
      </c>
    </row>
    <row r="229" spans="1:8" x14ac:dyDescent="0.2">
      <c r="A229" s="36">
        <v>44406</v>
      </c>
      <c r="B229" s="7" t="s">
        <v>101</v>
      </c>
      <c r="C229" s="7" t="s">
        <v>22</v>
      </c>
      <c r="D229" s="37">
        <v>3847</v>
      </c>
      <c r="E229" s="37">
        <v>1619</v>
      </c>
      <c r="F229" s="38">
        <v>840</v>
      </c>
      <c r="G229" s="37">
        <v>1547</v>
      </c>
      <c r="H229" s="34">
        <v>7853</v>
      </c>
    </row>
    <row r="230" spans="1:8" x14ac:dyDescent="0.2">
      <c r="A230" s="33">
        <v>44406</v>
      </c>
      <c r="B230" s="6" t="s">
        <v>101</v>
      </c>
      <c r="C230" s="6" t="s">
        <v>23</v>
      </c>
      <c r="D230" s="34">
        <v>62</v>
      </c>
      <c r="E230" s="34">
        <v>34</v>
      </c>
      <c r="F230" s="34">
        <v>4</v>
      </c>
      <c r="G230" s="34">
        <v>2</v>
      </c>
      <c r="H230" s="34">
        <v>102</v>
      </c>
    </row>
    <row r="231" spans="1:8" x14ac:dyDescent="0.2">
      <c r="A231" s="36">
        <v>44406</v>
      </c>
      <c r="B231" s="7" t="s">
        <v>101</v>
      </c>
      <c r="C231" s="7" t="s">
        <v>25</v>
      </c>
      <c r="D231" s="38">
        <v>489</v>
      </c>
      <c r="E231" s="38">
        <v>49</v>
      </c>
      <c r="F231" s="38">
        <v>56</v>
      </c>
      <c r="G231" s="38">
        <v>2</v>
      </c>
      <c r="H231" s="34">
        <v>596</v>
      </c>
    </row>
    <row r="232" spans="1:8" x14ac:dyDescent="0.2">
      <c r="A232" s="33">
        <v>44406</v>
      </c>
      <c r="B232" s="6" t="s">
        <v>101</v>
      </c>
      <c r="C232" s="6" t="s">
        <v>27</v>
      </c>
      <c r="D232" s="35">
        <v>1201</v>
      </c>
      <c r="E232" s="34">
        <v>749</v>
      </c>
      <c r="F232" s="34">
        <v>653</v>
      </c>
      <c r="G232" s="35">
        <v>2844</v>
      </c>
      <c r="H232" s="34">
        <v>5447</v>
      </c>
    </row>
    <row r="233" spans="1:8" x14ac:dyDescent="0.2">
      <c r="A233" s="36">
        <v>44406</v>
      </c>
      <c r="B233" s="7" t="s">
        <v>101</v>
      </c>
      <c r="C233" s="7" t="s">
        <v>28</v>
      </c>
      <c r="D233" s="38">
        <v>41</v>
      </c>
      <c r="E233" s="38">
        <v>49</v>
      </c>
      <c r="F233" s="38">
        <v>27</v>
      </c>
      <c r="G233" s="38">
        <v>42</v>
      </c>
      <c r="H233" s="34">
        <v>159</v>
      </c>
    </row>
    <row r="234" spans="1:8" x14ac:dyDescent="0.2">
      <c r="A234" s="33">
        <v>44406</v>
      </c>
      <c r="B234" s="6" t="s">
        <v>101</v>
      </c>
      <c r="C234" s="6" t="s">
        <v>29</v>
      </c>
      <c r="D234" s="34">
        <v>41</v>
      </c>
      <c r="E234" s="34">
        <v>2</v>
      </c>
      <c r="F234" s="34">
        <v>0</v>
      </c>
      <c r="G234" s="34">
        <v>2</v>
      </c>
      <c r="H234" s="34">
        <v>45</v>
      </c>
    </row>
    <row r="235" spans="1:8" x14ac:dyDescent="0.2">
      <c r="A235" s="36">
        <v>44406</v>
      </c>
      <c r="B235" s="7" t="s">
        <v>101</v>
      </c>
      <c r="C235" s="7" t="s">
        <v>31</v>
      </c>
      <c r="D235" s="37">
        <v>1632</v>
      </c>
      <c r="E235" s="38">
        <v>818</v>
      </c>
      <c r="F235" s="38">
        <v>366</v>
      </c>
      <c r="G235" s="38">
        <v>815</v>
      </c>
      <c r="H235" s="34">
        <v>3631</v>
      </c>
    </row>
    <row r="236" spans="1:8" x14ac:dyDescent="0.2">
      <c r="A236" s="33">
        <v>44406</v>
      </c>
      <c r="B236" s="6" t="s">
        <v>101</v>
      </c>
      <c r="C236" s="6" t="s">
        <v>32</v>
      </c>
      <c r="D236" s="35">
        <v>7768</v>
      </c>
      <c r="E236" s="35">
        <v>4837</v>
      </c>
      <c r="F236" s="35">
        <v>3032</v>
      </c>
      <c r="G236" s="35">
        <v>8407</v>
      </c>
      <c r="H236" s="34">
        <v>24044</v>
      </c>
    </row>
    <row r="237" spans="1:8" x14ac:dyDescent="0.2">
      <c r="A237" s="36">
        <v>44406</v>
      </c>
      <c r="B237" s="7" t="s">
        <v>101</v>
      </c>
      <c r="C237" s="7" t="s">
        <v>33</v>
      </c>
      <c r="D237" s="37">
        <v>2305</v>
      </c>
      <c r="E237" s="38">
        <v>898</v>
      </c>
      <c r="F237" s="38">
        <v>609</v>
      </c>
      <c r="G237" s="37">
        <v>1438</v>
      </c>
      <c r="H237" s="34">
        <v>5250</v>
      </c>
    </row>
    <row r="238" spans="1:8" x14ac:dyDescent="0.2">
      <c r="A238" s="33">
        <v>44406</v>
      </c>
      <c r="B238" s="6" t="s">
        <v>101</v>
      </c>
      <c r="C238" s="6" t="s">
        <v>35</v>
      </c>
      <c r="D238" s="34">
        <v>559</v>
      </c>
      <c r="E238" s="34">
        <v>30</v>
      </c>
      <c r="F238" s="34">
        <v>10</v>
      </c>
      <c r="G238" s="34">
        <v>5</v>
      </c>
      <c r="H238" s="34">
        <v>604</v>
      </c>
    </row>
    <row r="239" spans="1:8" x14ac:dyDescent="0.2">
      <c r="A239" s="36">
        <v>44406</v>
      </c>
      <c r="B239" s="7" t="s">
        <v>101</v>
      </c>
      <c r="C239" s="7" t="s">
        <v>36</v>
      </c>
      <c r="D239" s="37">
        <v>14454</v>
      </c>
      <c r="E239" s="37">
        <v>7821</v>
      </c>
      <c r="F239" s="37">
        <v>4621</v>
      </c>
      <c r="G239" s="37">
        <v>14810</v>
      </c>
      <c r="H239" s="34">
        <v>41706</v>
      </c>
    </row>
    <row r="240" spans="1:8" x14ac:dyDescent="0.2">
      <c r="A240" s="33">
        <v>44406</v>
      </c>
      <c r="B240" s="6" t="s">
        <v>101</v>
      </c>
      <c r="C240" s="6" t="s">
        <v>37</v>
      </c>
      <c r="D240" s="34">
        <v>594</v>
      </c>
      <c r="E240" s="34">
        <v>476</v>
      </c>
      <c r="F240" s="34">
        <v>353</v>
      </c>
      <c r="G240" s="35">
        <v>1839</v>
      </c>
      <c r="H240" s="34">
        <v>3262</v>
      </c>
    </row>
    <row r="241" spans="1:8" x14ac:dyDescent="0.2">
      <c r="A241" s="36">
        <v>44406</v>
      </c>
      <c r="B241" s="7" t="s">
        <v>101</v>
      </c>
      <c r="C241" s="7" t="s">
        <v>38</v>
      </c>
      <c r="D241" s="37">
        <v>24649</v>
      </c>
      <c r="E241" s="37">
        <v>16755</v>
      </c>
      <c r="F241" s="37">
        <v>10698</v>
      </c>
      <c r="G241" s="37">
        <v>19219</v>
      </c>
      <c r="H241" s="34">
        <v>71321</v>
      </c>
    </row>
    <row r="242" spans="1:8" x14ac:dyDescent="0.2">
      <c r="A242" s="33">
        <v>44406</v>
      </c>
      <c r="B242" s="6" t="s">
        <v>101</v>
      </c>
      <c r="C242" s="6" t="s">
        <v>40</v>
      </c>
      <c r="D242" s="35">
        <v>14643</v>
      </c>
      <c r="E242" s="35">
        <v>8653</v>
      </c>
      <c r="F242" s="35">
        <v>6393</v>
      </c>
      <c r="G242" s="35">
        <v>26746</v>
      </c>
      <c r="H242" s="34">
        <v>56435</v>
      </c>
    </row>
    <row r="243" spans="1:8" x14ac:dyDescent="0.2">
      <c r="A243" s="36">
        <v>44406</v>
      </c>
      <c r="B243" s="7" t="s">
        <v>101</v>
      </c>
      <c r="C243" s="7" t="s">
        <v>41</v>
      </c>
      <c r="D243" s="38">
        <v>10</v>
      </c>
      <c r="E243" s="38">
        <v>7</v>
      </c>
      <c r="F243" s="38">
        <v>4</v>
      </c>
      <c r="G243" s="38">
        <v>13</v>
      </c>
      <c r="H243" s="34">
        <v>34</v>
      </c>
    </row>
    <row r="244" spans="1:8" x14ac:dyDescent="0.2">
      <c r="A244" s="33">
        <v>44406</v>
      </c>
      <c r="B244" s="6" t="s">
        <v>101</v>
      </c>
      <c r="C244" s="6" t="s">
        <v>51</v>
      </c>
      <c r="D244" s="34">
        <v>4</v>
      </c>
      <c r="E244" s="34">
        <v>10</v>
      </c>
      <c r="F244" s="34">
        <v>4</v>
      </c>
      <c r="G244" s="34">
        <v>11</v>
      </c>
      <c r="H244" s="34">
        <v>29</v>
      </c>
    </row>
    <row r="245" spans="1:8" x14ac:dyDescent="0.2">
      <c r="A245" s="36">
        <v>44406</v>
      </c>
      <c r="B245" s="7" t="s">
        <v>101</v>
      </c>
      <c r="C245" s="7" t="s">
        <v>53</v>
      </c>
      <c r="D245" s="38">
        <v>4</v>
      </c>
      <c r="E245" s="38">
        <v>4</v>
      </c>
      <c r="F245" s="38">
        <v>2</v>
      </c>
      <c r="G245" s="38">
        <v>26</v>
      </c>
      <c r="H245" s="34">
        <v>36</v>
      </c>
    </row>
    <row r="246" spans="1:8" x14ac:dyDescent="0.2">
      <c r="A246" s="33">
        <v>44406</v>
      </c>
      <c r="B246" s="6" t="s">
        <v>101</v>
      </c>
      <c r="C246" s="6" t="s">
        <v>58</v>
      </c>
      <c r="D246" s="34">
        <v>70</v>
      </c>
      <c r="E246" s="34">
        <v>45</v>
      </c>
      <c r="F246" s="34">
        <v>18</v>
      </c>
      <c r="G246" s="34">
        <v>26</v>
      </c>
      <c r="H246" s="34">
        <v>159</v>
      </c>
    </row>
    <row r="247" spans="1:8" x14ac:dyDescent="0.2">
      <c r="A247" s="36">
        <v>44406</v>
      </c>
      <c r="B247" s="7" t="s">
        <v>101</v>
      </c>
      <c r="C247" s="7" t="s">
        <v>59</v>
      </c>
      <c r="D247" s="37">
        <v>3708</v>
      </c>
      <c r="E247" s="37">
        <v>2653</v>
      </c>
      <c r="F247" s="37">
        <v>1626</v>
      </c>
      <c r="G247" s="37">
        <v>5141</v>
      </c>
      <c r="H247" s="34">
        <v>13128</v>
      </c>
    </row>
    <row r="248" spans="1:8" x14ac:dyDescent="0.2">
      <c r="A248" s="33">
        <v>44406</v>
      </c>
      <c r="B248" s="6" t="s">
        <v>101</v>
      </c>
      <c r="C248" s="6" t="s">
        <v>60</v>
      </c>
      <c r="D248" s="34">
        <v>22</v>
      </c>
      <c r="E248" s="34">
        <v>2</v>
      </c>
      <c r="F248" s="34">
        <v>0</v>
      </c>
      <c r="G248" s="34">
        <v>0</v>
      </c>
      <c r="H248" s="34">
        <v>24</v>
      </c>
    </row>
    <row r="249" spans="1:8" x14ac:dyDescent="0.2">
      <c r="A249" s="36">
        <v>44406</v>
      </c>
      <c r="B249" s="7" t="s">
        <v>101</v>
      </c>
      <c r="C249" s="7" t="s">
        <v>61</v>
      </c>
      <c r="D249" s="38">
        <v>55</v>
      </c>
      <c r="E249" s="38">
        <v>34</v>
      </c>
      <c r="F249" s="38">
        <v>40</v>
      </c>
      <c r="G249" s="38">
        <v>44</v>
      </c>
      <c r="H249" s="34">
        <v>173</v>
      </c>
    </row>
    <row r="250" spans="1:8" x14ac:dyDescent="0.2">
      <c r="A250" s="33">
        <v>44406</v>
      </c>
      <c r="B250" s="6" t="s">
        <v>101</v>
      </c>
      <c r="C250" s="6" t="s">
        <v>62</v>
      </c>
      <c r="D250" s="35">
        <v>6205</v>
      </c>
      <c r="E250" s="35">
        <v>2963</v>
      </c>
      <c r="F250" s="35">
        <v>1890</v>
      </c>
      <c r="G250" s="35">
        <v>5978</v>
      </c>
      <c r="H250" s="34">
        <v>17036</v>
      </c>
    </row>
    <row r="251" spans="1:8" x14ac:dyDescent="0.2">
      <c r="A251" s="36">
        <v>44406</v>
      </c>
      <c r="B251" s="7" t="s">
        <v>101</v>
      </c>
      <c r="C251" s="7" t="s">
        <v>63</v>
      </c>
      <c r="D251" s="38">
        <v>401</v>
      </c>
      <c r="E251" s="38">
        <v>35</v>
      </c>
      <c r="F251" s="38">
        <v>21</v>
      </c>
      <c r="G251" s="38">
        <v>2</v>
      </c>
      <c r="H251" s="34">
        <v>459</v>
      </c>
    </row>
    <row r="252" spans="1:8" x14ac:dyDescent="0.2">
      <c r="A252" s="33">
        <v>44406</v>
      </c>
      <c r="B252" s="6" t="s">
        <v>101</v>
      </c>
      <c r="C252" s="6" t="s">
        <v>64</v>
      </c>
      <c r="D252" s="34">
        <v>23</v>
      </c>
      <c r="E252" s="34">
        <v>4</v>
      </c>
      <c r="F252" s="34">
        <v>2</v>
      </c>
      <c r="G252" s="34">
        <v>2</v>
      </c>
      <c r="H252" s="34">
        <v>31</v>
      </c>
    </row>
    <row r="253" spans="1:8" x14ac:dyDescent="0.2">
      <c r="A253" s="36">
        <v>44406</v>
      </c>
      <c r="B253" s="7" t="s">
        <v>101</v>
      </c>
      <c r="C253" s="7" t="s">
        <v>65</v>
      </c>
      <c r="D253" s="38">
        <v>29</v>
      </c>
      <c r="E253" s="38">
        <v>0</v>
      </c>
      <c r="F253" s="38">
        <v>0</v>
      </c>
      <c r="G253" s="38">
        <v>0</v>
      </c>
      <c r="H253" s="34">
        <v>29</v>
      </c>
    </row>
    <row r="254" spans="1:8" x14ac:dyDescent="0.2">
      <c r="A254" s="33">
        <v>44406</v>
      </c>
      <c r="B254" s="6" t="s">
        <v>101</v>
      </c>
      <c r="C254" s="6" t="s">
        <v>67</v>
      </c>
      <c r="D254" s="35">
        <v>6937</v>
      </c>
      <c r="E254" s="35">
        <v>3610</v>
      </c>
      <c r="F254" s="35">
        <v>2557</v>
      </c>
      <c r="G254" s="35">
        <v>6686</v>
      </c>
      <c r="H254" s="34">
        <v>19790</v>
      </c>
    </row>
    <row r="255" spans="1:8" x14ac:dyDescent="0.2">
      <c r="A255" s="36">
        <v>44406</v>
      </c>
      <c r="B255" s="7" t="s">
        <v>101</v>
      </c>
      <c r="C255" s="7" t="s">
        <v>68</v>
      </c>
      <c r="D255" s="37">
        <v>6477</v>
      </c>
      <c r="E255" s="37">
        <v>3731</v>
      </c>
      <c r="F255" s="37">
        <v>2086</v>
      </c>
      <c r="G255" s="37">
        <v>7206</v>
      </c>
      <c r="H255" s="34">
        <v>19500</v>
      </c>
    </row>
    <row r="256" spans="1:8" x14ac:dyDescent="0.2">
      <c r="A256" s="33">
        <v>44406</v>
      </c>
      <c r="B256" s="6" t="s">
        <v>101</v>
      </c>
      <c r="C256" s="7" t="s">
        <v>89</v>
      </c>
      <c r="D256" s="34">
        <v>22</v>
      </c>
      <c r="E256" s="34">
        <v>28</v>
      </c>
      <c r="F256" s="34">
        <v>17</v>
      </c>
      <c r="G256" s="34">
        <v>11</v>
      </c>
      <c r="H256" s="34">
        <v>78</v>
      </c>
    </row>
    <row r="257" spans="1:8" x14ac:dyDescent="0.2">
      <c r="A257" s="36">
        <v>44406</v>
      </c>
      <c r="B257" s="7" t="s">
        <v>101</v>
      </c>
      <c r="C257" s="7" t="s">
        <v>70</v>
      </c>
      <c r="D257" s="37">
        <v>10538</v>
      </c>
      <c r="E257" s="37">
        <v>6175</v>
      </c>
      <c r="F257" s="37">
        <v>3991</v>
      </c>
      <c r="G257" s="37">
        <v>11279</v>
      </c>
      <c r="H257" s="34">
        <v>31983</v>
      </c>
    </row>
    <row r="258" spans="1:8" x14ac:dyDescent="0.2">
      <c r="A258" s="33">
        <v>44406</v>
      </c>
      <c r="B258" s="6" t="s">
        <v>101</v>
      </c>
      <c r="C258" s="6" t="s">
        <v>71</v>
      </c>
      <c r="D258" s="35">
        <v>5918</v>
      </c>
      <c r="E258" s="35">
        <v>2941</v>
      </c>
      <c r="F258" s="35">
        <v>2041</v>
      </c>
      <c r="G258" s="35">
        <v>4089</v>
      </c>
      <c r="H258" s="34">
        <v>14989</v>
      </c>
    </row>
    <row r="259" spans="1:8" x14ac:dyDescent="0.2">
      <c r="A259" s="36">
        <v>44406</v>
      </c>
      <c r="B259" s="7" t="s">
        <v>102</v>
      </c>
      <c r="C259" s="7" t="s">
        <v>3</v>
      </c>
      <c r="D259" s="38">
        <v>14</v>
      </c>
      <c r="E259" s="38">
        <v>4</v>
      </c>
      <c r="F259" s="38">
        <v>4</v>
      </c>
      <c r="G259" s="38">
        <v>0</v>
      </c>
      <c r="H259" s="34">
        <v>22</v>
      </c>
    </row>
    <row r="260" spans="1:8" x14ac:dyDescent="0.2">
      <c r="A260" s="33">
        <v>44406</v>
      </c>
      <c r="B260" s="6" t="s">
        <v>102</v>
      </c>
      <c r="C260" s="6" t="s">
        <v>4</v>
      </c>
      <c r="D260" s="34">
        <v>52</v>
      </c>
      <c r="E260" s="34">
        <v>12</v>
      </c>
      <c r="F260" s="34">
        <v>4</v>
      </c>
      <c r="G260" s="34">
        <v>2</v>
      </c>
      <c r="H260" s="34">
        <v>70</v>
      </c>
    </row>
    <row r="261" spans="1:8" x14ac:dyDescent="0.2">
      <c r="A261" s="36">
        <v>44406</v>
      </c>
      <c r="B261" s="7" t="s">
        <v>102</v>
      </c>
      <c r="C261" s="7" t="s">
        <v>5</v>
      </c>
      <c r="D261" s="38">
        <v>43</v>
      </c>
      <c r="E261" s="38">
        <v>25</v>
      </c>
      <c r="F261" s="38">
        <v>23</v>
      </c>
      <c r="G261" s="38">
        <v>14</v>
      </c>
      <c r="H261" s="34">
        <v>105</v>
      </c>
    </row>
    <row r="262" spans="1:8" x14ac:dyDescent="0.2">
      <c r="A262" s="33">
        <v>44406</v>
      </c>
      <c r="B262" s="6" t="s">
        <v>102</v>
      </c>
      <c r="C262" s="6" t="s">
        <v>7</v>
      </c>
      <c r="D262" s="34">
        <v>26</v>
      </c>
      <c r="E262" s="34">
        <v>0</v>
      </c>
      <c r="F262" s="34">
        <v>2</v>
      </c>
      <c r="G262" s="34">
        <v>0</v>
      </c>
      <c r="H262" s="34">
        <v>28</v>
      </c>
    </row>
    <row r="263" spans="1:8" x14ac:dyDescent="0.2">
      <c r="A263" s="36">
        <v>44406</v>
      </c>
      <c r="B263" s="7" t="s">
        <v>102</v>
      </c>
      <c r="C263" s="7" t="s">
        <v>8</v>
      </c>
      <c r="D263" s="38">
        <v>388</v>
      </c>
      <c r="E263" s="38">
        <v>306</v>
      </c>
      <c r="F263" s="38">
        <v>282</v>
      </c>
      <c r="G263" s="37">
        <v>1021</v>
      </c>
      <c r="H263" s="34">
        <v>1997</v>
      </c>
    </row>
    <row r="264" spans="1:8" x14ac:dyDescent="0.2">
      <c r="A264" s="33">
        <v>44406</v>
      </c>
      <c r="B264" s="6" t="s">
        <v>102</v>
      </c>
      <c r="C264" s="6" t="s">
        <v>9</v>
      </c>
      <c r="D264" s="34">
        <v>241</v>
      </c>
      <c r="E264" s="34">
        <v>145</v>
      </c>
      <c r="F264" s="34">
        <v>110</v>
      </c>
      <c r="G264" s="35">
        <v>1205</v>
      </c>
      <c r="H264" s="34">
        <v>1701</v>
      </c>
    </row>
    <row r="265" spans="1:8" x14ac:dyDescent="0.2">
      <c r="A265" s="36">
        <v>44406</v>
      </c>
      <c r="B265" s="7" t="s">
        <v>102</v>
      </c>
      <c r="C265" s="7" t="s">
        <v>11</v>
      </c>
      <c r="D265" s="38">
        <v>76</v>
      </c>
      <c r="E265" s="38">
        <v>74</v>
      </c>
      <c r="F265" s="38">
        <v>87</v>
      </c>
      <c r="G265" s="38">
        <v>242</v>
      </c>
      <c r="H265" s="34">
        <v>479</v>
      </c>
    </row>
    <row r="266" spans="1:8" x14ac:dyDescent="0.2">
      <c r="A266" s="33">
        <v>44406</v>
      </c>
      <c r="B266" s="6" t="s">
        <v>102</v>
      </c>
      <c r="C266" s="6" t="s">
        <v>12</v>
      </c>
      <c r="D266" s="35">
        <v>1435</v>
      </c>
      <c r="E266" s="34">
        <v>670</v>
      </c>
      <c r="F266" s="34">
        <v>436</v>
      </c>
      <c r="G266" s="35">
        <v>1145</v>
      </c>
      <c r="H266" s="34">
        <v>3686</v>
      </c>
    </row>
    <row r="267" spans="1:8" x14ac:dyDescent="0.2">
      <c r="A267" s="36">
        <v>44406</v>
      </c>
      <c r="B267" s="7" t="s">
        <v>102</v>
      </c>
      <c r="C267" s="7" t="s">
        <v>13</v>
      </c>
      <c r="D267" s="38">
        <v>211</v>
      </c>
      <c r="E267" s="38">
        <v>79</v>
      </c>
      <c r="F267" s="38">
        <v>58</v>
      </c>
      <c r="G267" s="38">
        <v>286</v>
      </c>
      <c r="H267" s="34">
        <v>634</v>
      </c>
    </row>
    <row r="268" spans="1:8" x14ac:dyDescent="0.2">
      <c r="A268" s="33">
        <v>44406</v>
      </c>
      <c r="B268" s="6" t="s">
        <v>102</v>
      </c>
      <c r="C268" s="6" t="s">
        <v>16</v>
      </c>
      <c r="D268" s="34">
        <v>18</v>
      </c>
      <c r="E268" s="34">
        <v>2</v>
      </c>
      <c r="F268" s="34">
        <v>4</v>
      </c>
      <c r="G268" s="34">
        <v>2</v>
      </c>
      <c r="H268" s="34">
        <v>26</v>
      </c>
    </row>
    <row r="269" spans="1:8" x14ac:dyDescent="0.2">
      <c r="A269" s="36">
        <v>44406</v>
      </c>
      <c r="B269" s="7" t="s">
        <v>102</v>
      </c>
      <c r="C269" s="7" t="s">
        <v>18</v>
      </c>
      <c r="D269" s="38">
        <v>26</v>
      </c>
      <c r="E269" s="38">
        <v>7</v>
      </c>
      <c r="F269" s="38">
        <v>4</v>
      </c>
      <c r="G269" s="38">
        <v>2</v>
      </c>
      <c r="H269" s="34">
        <v>39</v>
      </c>
    </row>
    <row r="270" spans="1:8" x14ac:dyDescent="0.2">
      <c r="A270" s="33">
        <v>44406</v>
      </c>
      <c r="B270" s="6" t="s">
        <v>102</v>
      </c>
      <c r="C270" s="6" t="s">
        <v>19</v>
      </c>
      <c r="D270" s="34">
        <v>992</v>
      </c>
      <c r="E270" s="34">
        <v>506</v>
      </c>
      <c r="F270" s="34">
        <v>259</v>
      </c>
      <c r="G270" s="34">
        <v>339</v>
      </c>
      <c r="H270" s="34">
        <v>2096</v>
      </c>
    </row>
    <row r="271" spans="1:8" x14ac:dyDescent="0.2">
      <c r="A271" s="36">
        <v>44406</v>
      </c>
      <c r="B271" s="7" t="s">
        <v>102</v>
      </c>
      <c r="C271" s="7" t="s">
        <v>21</v>
      </c>
      <c r="D271" s="38">
        <v>312</v>
      </c>
      <c r="E271" s="38">
        <v>171</v>
      </c>
      <c r="F271" s="38">
        <v>35</v>
      </c>
      <c r="G271" s="38">
        <v>21</v>
      </c>
      <c r="H271" s="34">
        <v>539</v>
      </c>
    </row>
    <row r="272" spans="1:8" x14ac:dyDescent="0.2">
      <c r="A272" s="33">
        <v>44406</v>
      </c>
      <c r="B272" s="6" t="s">
        <v>102</v>
      </c>
      <c r="C272" s="6" t="s">
        <v>22</v>
      </c>
      <c r="D272" s="34">
        <v>46</v>
      </c>
      <c r="E272" s="34">
        <v>7</v>
      </c>
      <c r="F272" s="34">
        <v>4</v>
      </c>
      <c r="G272" s="34">
        <v>2</v>
      </c>
      <c r="H272" s="34">
        <v>59</v>
      </c>
    </row>
    <row r="273" spans="1:8" x14ac:dyDescent="0.2">
      <c r="A273" s="36">
        <v>44406</v>
      </c>
      <c r="B273" s="7" t="s">
        <v>102</v>
      </c>
      <c r="C273" s="7" t="s">
        <v>24</v>
      </c>
      <c r="D273" s="38">
        <v>121</v>
      </c>
      <c r="E273" s="38">
        <v>32</v>
      </c>
      <c r="F273" s="38">
        <v>40</v>
      </c>
      <c r="G273" s="38">
        <v>362</v>
      </c>
      <c r="H273" s="34">
        <v>555</v>
      </c>
    </row>
    <row r="274" spans="1:8" x14ac:dyDescent="0.2">
      <c r="A274" s="33">
        <v>44406</v>
      </c>
      <c r="B274" s="6" t="s">
        <v>102</v>
      </c>
      <c r="C274" s="6" t="s">
        <v>27</v>
      </c>
      <c r="D274" s="34">
        <v>79</v>
      </c>
      <c r="E274" s="34">
        <v>63</v>
      </c>
      <c r="F274" s="34">
        <v>35</v>
      </c>
      <c r="G274" s="34">
        <v>151</v>
      </c>
      <c r="H274" s="34">
        <v>328</v>
      </c>
    </row>
    <row r="275" spans="1:8" x14ac:dyDescent="0.2">
      <c r="A275" s="36">
        <v>44406</v>
      </c>
      <c r="B275" s="7" t="s">
        <v>102</v>
      </c>
      <c r="C275" s="7" t="s">
        <v>32</v>
      </c>
      <c r="D275" s="38">
        <v>19</v>
      </c>
      <c r="E275" s="38">
        <v>14</v>
      </c>
      <c r="F275" s="38">
        <v>2</v>
      </c>
      <c r="G275" s="38">
        <v>2</v>
      </c>
      <c r="H275" s="34">
        <v>37</v>
      </c>
    </row>
    <row r="276" spans="1:8" x14ac:dyDescent="0.2">
      <c r="A276" s="33">
        <v>44406</v>
      </c>
      <c r="B276" s="6" t="s">
        <v>102</v>
      </c>
      <c r="C276" s="6" t="s">
        <v>36</v>
      </c>
      <c r="D276" s="35">
        <v>2041</v>
      </c>
      <c r="E276" s="35">
        <v>1164</v>
      </c>
      <c r="F276" s="34">
        <v>758</v>
      </c>
      <c r="G276" s="35">
        <v>2734</v>
      </c>
      <c r="H276" s="34">
        <v>6697</v>
      </c>
    </row>
    <row r="277" spans="1:8" x14ac:dyDescent="0.2">
      <c r="A277" s="36">
        <v>44406</v>
      </c>
      <c r="B277" s="7" t="s">
        <v>102</v>
      </c>
      <c r="C277" s="7" t="s">
        <v>37</v>
      </c>
      <c r="D277" s="38">
        <v>60</v>
      </c>
      <c r="E277" s="38">
        <v>49</v>
      </c>
      <c r="F277" s="38">
        <v>20</v>
      </c>
      <c r="G277" s="38">
        <v>77</v>
      </c>
      <c r="H277" s="34">
        <v>206</v>
      </c>
    </row>
    <row r="278" spans="1:8" x14ac:dyDescent="0.2">
      <c r="A278" s="33">
        <v>44406</v>
      </c>
      <c r="B278" s="6" t="s">
        <v>102</v>
      </c>
      <c r="C278" s="6" t="s">
        <v>38</v>
      </c>
      <c r="D278" s="35">
        <v>1453</v>
      </c>
      <c r="E278" s="34">
        <v>716</v>
      </c>
      <c r="F278" s="34">
        <v>354</v>
      </c>
      <c r="G278" s="34">
        <v>518</v>
      </c>
      <c r="H278" s="34">
        <v>3041</v>
      </c>
    </row>
    <row r="279" spans="1:8" x14ac:dyDescent="0.2">
      <c r="A279" s="36">
        <v>44406</v>
      </c>
      <c r="B279" s="7" t="s">
        <v>102</v>
      </c>
      <c r="C279" s="7" t="s">
        <v>40</v>
      </c>
      <c r="D279" s="37">
        <v>2345</v>
      </c>
      <c r="E279" s="37">
        <v>1419</v>
      </c>
      <c r="F279" s="37">
        <v>1275</v>
      </c>
      <c r="G279" s="37">
        <v>7326</v>
      </c>
      <c r="H279" s="34">
        <v>12365</v>
      </c>
    </row>
    <row r="280" spans="1:8" x14ac:dyDescent="0.2">
      <c r="A280" s="33">
        <v>44406</v>
      </c>
      <c r="B280" s="6" t="s">
        <v>102</v>
      </c>
      <c r="C280" s="6" t="s">
        <v>41</v>
      </c>
      <c r="D280" s="35">
        <v>1691</v>
      </c>
      <c r="E280" s="35">
        <v>1048</v>
      </c>
      <c r="F280" s="34">
        <v>622</v>
      </c>
      <c r="G280" s="34">
        <v>382</v>
      </c>
      <c r="H280" s="34">
        <v>3743</v>
      </c>
    </row>
    <row r="281" spans="1:8" x14ac:dyDescent="0.2">
      <c r="A281" s="36">
        <v>44406</v>
      </c>
      <c r="B281" s="7" t="s">
        <v>102</v>
      </c>
      <c r="C281" s="7" t="s">
        <v>42</v>
      </c>
      <c r="D281" s="38">
        <v>514</v>
      </c>
      <c r="E281" s="38">
        <v>185</v>
      </c>
      <c r="F281" s="38">
        <v>49</v>
      </c>
      <c r="G281" s="38">
        <v>98</v>
      </c>
      <c r="H281" s="34">
        <v>846</v>
      </c>
    </row>
    <row r="282" spans="1:8" x14ac:dyDescent="0.2">
      <c r="A282" s="33">
        <v>44406</v>
      </c>
      <c r="B282" s="6" t="s">
        <v>102</v>
      </c>
      <c r="C282" s="6" t="s">
        <v>43</v>
      </c>
      <c r="D282" s="34">
        <v>413</v>
      </c>
      <c r="E282" s="34">
        <v>196</v>
      </c>
      <c r="F282" s="34">
        <v>90</v>
      </c>
      <c r="G282" s="34">
        <v>273</v>
      </c>
      <c r="H282" s="34">
        <v>972</v>
      </c>
    </row>
    <row r="283" spans="1:8" x14ac:dyDescent="0.2">
      <c r="A283" s="36">
        <v>44406</v>
      </c>
      <c r="B283" s="7" t="s">
        <v>102</v>
      </c>
      <c r="C283" s="7" t="s">
        <v>44</v>
      </c>
      <c r="D283" s="38">
        <v>121</v>
      </c>
      <c r="E283" s="38">
        <v>44</v>
      </c>
      <c r="F283" s="38">
        <v>26</v>
      </c>
      <c r="G283" s="38">
        <v>26</v>
      </c>
      <c r="H283" s="34">
        <v>217</v>
      </c>
    </row>
    <row r="284" spans="1:8" x14ac:dyDescent="0.2">
      <c r="A284" s="33">
        <v>44406</v>
      </c>
      <c r="B284" s="6" t="s">
        <v>102</v>
      </c>
      <c r="C284" s="6" t="s">
        <v>45</v>
      </c>
      <c r="D284" s="34">
        <v>49</v>
      </c>
      <c r="E284" s="34">
        <v>4</v>
      </c>
      <c r="F284" s="34">
        <v>4</v>
      </c>
      <c r="G284" s="34">
        <v>0</v>
      </c>
      <c r="H284" s="34">
        <v>57</v>
      </c>
    </row>
    <row r="285" spans="1:8" x14ac:dyDescent="0.2">
      <c r="A285" s="36">
        <v>44406</v>
      </c>
      <c r="B285" s="7" t="s">
        <v>102</v>
      </c>
      <c r="C285" s="7" t="s">
        <v>46</v>
      </c>
      <c r="D285" s="38">
        <v>285</v>
      </c>
      <c r="E285" s="38">
        <v>116</v>
      </c>
      <c r="F285" s="38">
        <v>40</v>
      </c>
      <c r="G285" s="38">
        <v>55</v>
      </c>
      <c r="H285" s="34">
        <v>496</v>
      </c>
    </row>
    <row r="286" spans="1:8" x14ac:dyDescent="0.2">
      <c r="A286" s="33">
        <v>44406</v>
      </c>
      <c r="B286" s="6" t="s">
        <v>102</v>
      </c>
      <c r="C286" s="6" t="s">
        <v>48</v>
      </c>
      <c r="D286" s="35">
        <v>1311</v>
      </c>
      <c r="E286" s="34">
        <v>897</v>
      </c>
      <c r="F286" s="34">
        <v>457</v>
      </c>
      <c r="G286" s="34">
        <v>936</v>
      </c>
      <c r="H286" s="34">
        <v>3601</v>
      </c>
    </row>
    <row r="287" spans="1:8" x14ac:dyDescent="0.2">
      <c r="A287" s="36">
        <v>44406</v>
      </c>
      <c r="B287" s="7" t="s">
        <v>102</v>
      </c>
      <c r="C287" s="7" t="s">
        <v>49</v>
      </c>
      <c r="D287" s="38">
        <v>20</v>
      </c>
      <c r="E287" s="38">
        <v>14</v>
      </c>
      <c r="F287" s="38">
        <v>0</v>
      </c>
      <c r="G287" s="38">
        <v>54</v>
      </c>
      <c r="H287" s="34">
        <v>88</v>
      </c>
    </row>
    <row r="288" spans="1:8" x14ac:dyDescent="0.2">
      <c r="A288" s="33">
        <v>44406</v>
      </c>
      <c r="B288" s="6" t="s">
        <v>102</v>
      </c>
      <c r="C288" s="6" t="s">
        <v>50</v>
      </c>
      <c r="D288" s="35">
        <v>1546</v>
      </c>
      <c r="E288" s="34">
        <v>652</v>
      </c>
      <c r="F288" s="34">
        <v>448</v>
      </c>
      <c r="G288" s="35">
        <v>2706</v>
      </c>
      <c r="H288" s="34">
        <v>5352</v>
      </c>
    </row>
    <row r="289" spans="1:8" x14ac:dyDescent="0.2">
      <c r="A289" s="36">
        <v>44406</v>
      </c>
      <c r="B289" s="7" t="s">
        <v>102</v>
      </c>
      <c r="C289" s="7" t="s">
        <v>51</v>
      </c>
      <c r="D289" s="37">
        <v>1471</v>
      </c>
      <c r="E289" s="38">
        <v>919</v>
      </c>
      <c r="F289" s="38">
        <v>977</v>
      </c>
      <c r="G289" s="37">
        <v>2894</v>
      </c>
      <c r="H289" s="34">
        <v>6261</v>
      </c>
    </row>
    <row r="290" spans="1:8" x14ac:dyDescent="0.2">
      <c r="A290" s="33">
        <v>44406</v>
      </c>
      <c r="B290" s="6" t="s">
        <v>102</v>
      </c>
      <c r="C290" s="6" t="s">
        <v>52</v>
      </c>
      <c r="D290" s="34">
        <v>61</v>
      </c>
      <c r="E290" s="34">
        <v>25</v>
      </c>
      <c r="F290" s="34">
        <v>26</v>
      </c>
      <c r="G290" s="34">
        <v>33</v>
      </c>
      <c r="H290" s="34">
        <v>145</v>
      </c>
    </row>
    <row r="291" spans="1:8" x14ac:dyDescent="0.2">
      <c r="A291" s="36">
        <v>44406</v>
      </c>
      <c r="B291" s="7" t="s">
        <v>102</v>
      </c>
      <c r="C291" s="7" t="s">
        <v>53</v>
      </c>
      <c r="D291" s="38">
        <v>608</v>
      </c>
      <c r="E291" s="38">
        <v>206</v>
      </c>
      <c r="F291" s="38">
        <v>93</v>
      </c>
      <c r="G291" s="38">
        <v>345</v>
      </c>
      <c r="H291" s="34">
        <v>1252</v>
      </c>
    </row>
    <row r="292" spans="1:8" x14ac:dyDescent="0.2">
      <c r="A292" s="33">
        <v>44406</v>
      </c>
      <c r="B292" s="6" t="s">
        <v>102</v>
      </c>
      <c r="C292" s="6" t="s">
        <v>54</v>
      </c>
      <c r="D292" s="34">
        <v>29</v>
      </c>
      <c r="E292" s="34">
        <v>4</v>
      </c>
      <c r="F292" s="34">
        <v>0</v>
      </c>
      <c r="G292" s="34">
        <v>2</v>
      </c>
      <c r="H292" s="34">
        <v>35</v>
      </c>
    </row>
    <row r="293" spans="1:8" x14ac:dyDescent="0.2">
      <c r="A293" s="36">
        <v>44406</v>
      </c>
      <c r="B293" s="7" t="s">
        <v>102</v>
      </c>
      <c r="C293" s="7" t="s">
        <v>55</v>
      </c>
      <c r="D293" s="38">
        <v>400</v>
      </c>
      <c r="E293" s="38">
        <v>258</v>
      </c>
      <c r="F293" s="38">
        <v>334</v>
      </c>
      <c r="G293" s="38">
        <v>884</v>
      </c>
      <c r="H293" s="34">
        <v>1876</v>
      </c>
    </row>
    <row r="294" spans="1:8" x14ac:dyDescent="0.2">
      <c r="A294" s="33">
        <v>44406</v>
      </c>
      <c r="B294" s="6" t="s">
        <v>102</v>
      </c>
      <c r="C294" s="6" t="s">
        <v>56</v>
      </c>
      <c r="D294" s="35">
        <v>2010</v>
      </c>
      <c r="E294" s="35">
        <v>1001</v>
      </c>
      <c r="F294" s="34">
        <v>605</v>
      </c>
      <c r="G294" s="34">
        <v>586</v>
      </c>
      <c r="H294" s="34">
        <v>4202</v>
      </c>
    </row>
    <row r="295" spans="1:8" x14ac:dyDescent="0.2">
      <c r="A295" s="36">
        <v>44406</v>
      </c>
      <c r="B295" s="7" t="s">
        <v>102</v>
      </c>
      <c r="C295" s="7" t="s">
        <v>57</v>
      </c>
      <c r="D295" s="38">
        <v>360</v>
      </c>
      <c r="E295" s="38">
        <v>224</v>
      </c>
      <c r="F295" s="38">
        <v>211</v>
      </c>
      <c r="G295" s="38">
        <v>326</v>
      </c>
      <c r="H295" s="34">
        <v>1121</v>
      </c>
    </row>
    <row r="296" spans="1:8" x14ac:dyDescent="0.2">
      <c r="A296" s="33">
        <v>44406</v>
      </c>
      <c r="B296" s="6" t="s">
        <v>102</v>
      </c>
      <c r="C296" s="6" t="s">
        <v>58</v>
      </c>
      <c r="D296" s="35">
        <v>9036</v>
      </c>
      <c r="E296" s="35">
        <v>2808</v>
      </c>
      <c r="F296" s="35">
        <v>1009</v>
      </c>
      <c r="G296" s="34">
        <v>674</v>
      </c>
      <c r="H296" s="34">
        <v>13527</v>
      </c>
    </row>
    <row r="297" spans="1:8" x14ac:dyDescent="0.2">
      <c r="A297" s="36">
        <v>44406</v>
      </c>
      <c r="B297" s="7" t="s">
        <v>102</v>
      </c>
      <c r="C297" s="7" t="s">
        <v>59</v>
      </c>
      <c r="D297" s="38">
        <v>23</v>
      </c>
      <c r="E297" s="38">
        <v>13</v>
      </c>
      <c r="F297" s="38">
        <v>7</v>
      </c>
      <c r="G297" s="38">
        <v>2</v>
      </c>
      <c r="H297" s="34">
        <v>45</v>
      </c>
    </row>
    <row r="298" spans="1:8" x14ac:dyDescent="0.2">
      <c r="A298" s="33">
        <v>44406</v>
      </c>
      <c r="B298" s="6" t="s">
        <v>102</v>
      </c>
      <c r="C298" s="6" t="s">
        <v>62</v>
      </c>
      <c r="D298" s="34">
        <v>757</v>
      </c>
      <c r="E298" s="34">
        <v>431</v>
      </c>
      <c r="F298" s="34">
        <v>341</v>
      </c>
      <c r="G298" s="34">
        <v>636</v>
      </c>
      <c r="H298" s="34">
        <v>2165</v>
      </c>
    </row>
    <row r="299" spans="1:8" x14ac:dyDescent="0.2">
      <c r="A299" s="36">
        <v>44406</v>
      </c>
      <c r="B299" s="7" t="s">
        <v>102</v>
      </c>
      <c r="C299" s="7" t="s">
        <v>68</v>
      </c>
      <c r="D299" s="38">
        <v>232</v>
      </c>
      <c r="E299" s="38">
        <v>177</v>
      </c>
      <c r="F299" s="38">
        <v>116</v>
      </c>
      <c r="G299" s="38">
        <v>779</v>
      </c>
      <c r="H299" s="34">
        <v>1304</v>
      </c>
    </row>
    <row r="300" spans="1:8" x14ac:dyDescent="0.2">
      <c r="A300" s="33">
        <v>44406</v>
      </c>
      <c r="B300" s="6" t="s">
        <v>102</v>
      </c>
      <c r="C300" s="7" t="s">
        <v>89</v>
      </c>
      <c r="D300" s="34">
        <v>54</v>
      </c>
      <c r="E300" s="34">
        <v>18</v>
      </c>
      <c r="F300" s="34">
        <v>16</v>
      </c>
      <c r="G300" s="34">
        <v>18</v>
      </c>
      <c r="H300" s="34">
        <v>106</v>
      </c>
    </row>
    <row r="301" spans="1:8" x14ac:dyDescent="0.2">
      <c r="A301" s="36">
        <v>44406</v>
      </c>
      <c r="B301" s="7" t="s">
        <v>102</v>
      </c>
      <c r="C301" s="7" t="s">
        <v>70</v>
      </c>
      <c r="D301" s="38">
        <v>824</v>
      </c>
      <c r="E301" s="38">
        <v>590</v>
      </c>
      <c r="F301" s="38">
        <v>402</v>
      </c>
      <c r="G301" s="38">
        <v>956</v>
      </c>
      <c r="H301" s="34">
        <v>2772</v>
      </c>
    </row>
    <row r="302" spans="1:8" x14ac:dyDescent="0.2">
      <c r="A302" s="33">
        <v>44406</v>
      </c>
      <c r="B302" s="6" t="s">
        <v>102</v>
      </c>
      <c r="C302" s="6" t="s">
        <v>71</v>
      </c>
      <c r="D302" s="34">
        <v>17</v>
      </c>
      <c r="E302" s="34">
        <v>4</v>
      </c>
      <c r="F302" s="34">
        <v>0</v>
      </c>
      <c r="G302" s="34">
        <v>0</v>
      </c>
      <c r="H302" s="34">
        <v>21</v>
      </c>
    </row>
    <row r="303" spans="1:8" x14ac:dyDescent="0.2">
      <c r="A303" s="36">
        <v>44434</v>
      </c>
      <c r="B303" s="7" t="s">
        <v>101</v>
      </c>
      <c r="C303" s="7" t="s">
        <v>1</v>
      </c>
      <c r="D303" s="38">
        <v>153</v>
      </c>
      <c r="E303" s="38">
        <v>105</v>
      </c>
      <c r="F303" s="38">
        <v>197</v>
      </c>
      <c r="G303" s="37">
        <v>1212</v>
      </c>
      <c r="H303" s="34">
        <v>1667</v>
      </c>
    </row>
    <row r="304" spans="1:8" x14ac:dyDescent="0.2">
      <c r="A304" s="33">
        <v>44434</v>
      </c>
      <c r="B304" s="6" t="s">
        <v>101</v>
      </c>
      <c r="C304" s="6" t="s">
        <v>3</v>
      </c>
      <c r="D304" s="35">
        <v>2662</v>
      </c>
      <c r="E304" s="35">
        <v>1710</v>
      </c>
      <c r="F304" s="34">
        <v>731</v>
      </c>
      <c r="G304" s="34">
        <v>465</v>
      </c>
      <c r="H304" s="34">
        <v>5568</v>
      </c>
    </row>
    <row r="305" spans="1:8" x14ac:dyDescent="0.2">
      <c r="A305" s="36">
        <v>44434</v>
      </c>
      <c r="B305" s="7" t="s">
        <v>101</v>
      </c>
      <c r="C305" s="7" t="s">
        <v>4</v>
      </c>
      <c r="D305" s="38">
        <v>243</v>
      </c>
      <c r="E305" s="38">
        <v>59</v>
      </c>
      <c r="F305" s="38">
        <v>14</v>
      </c>
      <c r="G305" s="38">
        <v>23</v>
      </c>
      <c r="H305" s="34">
        <v>339</v>
      </c>
    </row>
    <row r="306" spans="1:8" x14ac:dyDescent="0.2">
      <c r="A306" s="33">
        <v>44434</v>
      </c>
      <c r="B306" s="6" t="s">
        <v>101</v>
      </c>
      <c r="C306" s="6" t="s">
        <v>5</v>
      </c>
      <c r="D306" s="35">
        <v>14455</v>
      </c>
      <c r="E306" s="35">
        <v>7656</v>
      </c>
      <c r="F306" s="35">
        <v>4105</v>
      </c>
      <c r="G306" s="35">
        <v>6981</v>
      </c>
      <c r="H306" s="34">
        <v>33197</v>
      </c>
    </row>
    <row r="307" spans="1:8" x14ac:dyDescent="0.2">
      <c r="A307" s="36">
        <v>44434</v>
      </c>
      <c r="B307" s="7" t="s">
        <v>101</v>
      </c>
      <c r="C307" s="7" t="s">
        <v>6</v>
      </c>
      <c r="D307" s="38">
        <v>59</v>
      </c>
      <c r="E307" s="38">
        <v>18</v>
      </c>
      <c r="F307" s="38">
        <v>12</v>
      </c>
      <c r="G307" s="38">
        <v>9</v>
      </c>
      <c r="H307" s="34">
        <v>98</v>
      </c>
    </row>
    <row r="308" spans="1:8" x14ac:dyDescent="0.2">
      <c r="A308" s="33">
        <v>44434</v>
      </c>
      <c r="B308" s="6" t="s">
        <v>101</v>
      </c>
      <c r="C308" s="6" t="s">
        <v>8</v>
      </c>
      <c r="D308" s="34">
        <v>852</v>
      </c>
      <c r="E308" s="34">
        <v>782</v>
      </c>
      <c r="F308" s="34">
        <v>368</v>
      </c>
      <c r="G308" s="34">
        <v>124</v>
      </c>
      <c r="H308" s="34">
        <v>2126</v>
      </c>
    </row>
    <row r="309" spans="1:8" x14ac:dyDescent="0.2">
      <c r="A309" s="36">
        <v>44434</v>
      </c>
      <c r="B309" s="7" t="s">
        <v>101</v>
      </c>
      <c r="C309" s="7" t="s">
        <v>9</v>
      </c>
      <c r="D309" s="38">
        <v>749</v>
      </c>
      <c r="E309" s="38">
        <v>272</v>
      </c>
      <c r="F309" s="38">
        <v>135</v>
      </c>
      <c r="G309" s="38">
        <v>141</v>
      </c>
      <c r="H309" s="34">
        <v>1297</v>
      </c>
    </row>
    <row r="310" spans="1:8" x14ac:dyDescent="0.2">
      <c r="A310" s="33">
        <v>44434</v>
      </c>
      <c r="B310" s="6" t="s">
        <v>101</v>
      </c>
      <c r="C310" s="6" t="s">
        <v>10</v>
      </c>
      <c r="D310" s="34">
        <v>702</v>
      </c>
      <c r="E310" s="34">
        <v>573</v>
      </c>
      <c r="F310" s="34">
        <v>418</v>
      </c>
      <c r="G310" s="34">
        <v>663</v>
      </c>
      <c r="H310" s="34">
        <v>2356</v>
      </c>
    </row>
    <row r="311" spans="1:8" x14ac:dyDescent="0.2">
      <c r="A311" s="36">
        <v>44434</v>
      </c>
      <c r="B311" s="7" t="s">
        <v>101</v>
      </c>
      <c r="C311" s="7" t="s">
        <v>12</v>
      </c>
      <c r="D311" s="37">
        <v>20007</v>
      </c>
      <c r="E311" s="37">
        <v>7840</v>
      </c>
      <c r="F311" s="37">
        <v>4178</v>
      </c>
      <c r="G311" s="37">
        <v>12869</v>
      </c>
      <c r="H311" s="34">
        <v>44894</v>
      </c>
    </row>
    <row r="312" spans="1:8" x14ac:dyDescent="0.2">
      <c r="A312" s="33">
        <v>44434</v>
      </c>
      <c r="B312" s="6" t="s">
        <v>101</v>
      </c>
      <c r="C312" s="6" t="s">
        <v>14</v>
      </c>
      <c r="D312" s="34">
        <v>807</v>
      </c>
      <c r="E312" s="34">
        <v>447</v>
      </c>
      <c r="F312" s="34">
        <v>282</v>
      </c>
      <c r="G312" s="34">
        <v>412</v>
      </c>
      <c r="H312" s="34">
        <v>1948</v>
      </c>
    </row>
    <row r="313" spans="1:8" x14ac:dyDescent="0.2">
      <c r="A313" s="36">
        <v>44434</v>
      </c>
      <c r="B313" s="7" t="s">
        <v>101</v>
      </c>
      <c r="C313" s="7" t="s">
        <v>15</v>
      </c>
      <c r="D313" s="37">
        <v>6553</v>
      </c>
      <c r="E313" s="37">
        <v>3388</v>
      </c>
      <c r="F313" s="37">
        <v>1898</v>
      </c>
      <c r="G313" s="37">
        <v>6068</v>
      </c>
      <c r="H313" s="34">
        <v>17907</v>
      </c>
    </row>
    <row r="314" spans="1:8" x14ac:dyDescent="0.2">
      <c r="A314" s="33">
        <v>44434</v>
      </c>
      <c r="B314" s="6" t="s">
        <v>101</v>
      </c>
      <c r="C314" s="6" t="s">
        <v>16</v>
      </c>
      <c r="D314" s="35">
        <v>8571</v>
      </c>
      <c r="E314" s="35">
        <v>3187</v>
      </c>
      <c r="F314" s="35">
        <v>1477</v>
      </c>
      <c r="G314" s="35">
        <v>2292</v>
      </c>
      <c r="H314" s="34">
        <v>15527</v>
      </c>
    </row>
    <row r="315" spans="1:8" x14ac:dyDescent="0.2">
      <c r="A315" s="36">
        <v>44434</v>
      </c>
      <c r="B315" s="7" t="s">
        <v>101</v>
      </c>
      <c r="C315" s="7" t="s">
        <v>17</v>
      </c>
      <c r="D315" s="38">
        <v>397</v>
      </c>
      <c r="E315" s="38">
        <v>69</v>
      </c>
      <c r="F315" s="38">
        <v>28</v>
      </c>
      <c r="G315" s="38">
        <v>62</v>
      </c>
      <c r="H315" s="34">
        <v>556</v>
      </c>
    </row>
    <row r="316" spans="1:8" x14ac:dyDescent="0.2">
      <c r="A316" s="33">
        <v>44434</v>
      </c>
      <c r="B316" s="6" t="s">
        <v>101</v>
      </c>
      <c r="C316" s="6" t="s">
        <v>18</v>
      </c>
      <c r="D316" s="35">
        <v>8941</v>
      </c>
      <c r="E316" s="35">
        <v>5001</v>
      </c>
      <c r="F316" s="35">
        <v>3154</v>
      </c>
      <c r="G316" s="35">
        <v>3998</v>
      </c>
      <c r="H316" s="34">
        <v>21094</v>
      </c>
    </row>
    <row r="317" spans="1:8" x14ac:dyDescent="0.2">
      <c r="A317" s="36">
        <v>44434</v>
      </c>
      <c r="B317" s="7" t="s">
        <v>101</v>
      </c>
      <c r="C317" s="7" t="s">
        <v>19</v>
      </c>
      <c r="D317" s="37">
        <v>27659</v>
      </c>
      <c r="E317" s="37">
        <v>8649</v>
      </c>
      <c r="F317" s="37">
        <v>3873</v>
      </c>
      <c r="G317" s="37">
        <v>4867</v>
      </c>
      <c r="H317" s="34">
        <v>45048</v>
      </c>
    </row>
    <row r="318" spans="1:8" x14ac:dyDescent="0.2">
      <c r="A318" s="33">
        <v>44434</v>
      </c>
      <c r="B318" s="6" t="s">
        <v>101</v>
      </c>
      <c r="C318" s="6" t="s">
        <v>20</v>
      </c>
      <c r="D318" s="35">
        <v>2886</v>
      </c>
      <c r="E318" s="34">
        <v>424</v>
      </c>
      <c r="F318" s="34">
        <v>215</v>
      </c>
      <c r="G318" s="34">
        <v>303</v>
      </c>
      <c r="H318" s="34">
        <v>3828</v>
      </c>
    </row>
    <row r="319" spans="1:8" x14ac:dyDescent="0.2">
      <c r="A319" s="36">
        <v>44434</v>
      </c>
      <c r="B319" s="7" t="s">
        <v>101</v>
      </c>
      <c r="C319" s="7" t="s">
        <v>21</v>
      </c>
      <c r="D319" s="37">
        <v>17524</v>
      </c>
      <c r="E319" s="37">
        <v>7552</v>
      </c>
      <c r="F319" s="37">
        <v>2657</v>
      </c>
      <c r="G319" s="37">
        <v>4746</v>
      </c>
      <c r="H319" s="34">
        <v>32479</v>
      </c>
    </row>
    <row r="320" spans="1:8" x14ac:dyDescent="0.2">
      <c r="A320" s="33">
        <v>44434</v>
      </c>
      <c r="B320" s="6" t="s">
        <v>101</v>
      </c>
      <c r="C320" s="6" t="s">
        <v>22</v>
      </c>
      <c r="D320" s="35">
        <v>4063</v>
      </c>
      <c r="E320" s="35">
        <v>1614</v>
      </c>
      <c r="F320" s="34">
        <v>794</v>
      </c>
      <c r="G320" s="35">
        <v>1580</v>
      </c>
      <c r="H320" s="34">
        <v>8051</v>
      </c>
    </row>
    <row r="321" spans="1:8" x14ac:dyDescent="0.2">
      <c r="A321" s="36">
        <v>44434</v>
      </c>
      <c r="B321" s="7" t="s">
        <v>101</v>
      </c>
      <c r="C321" s="7" t="s">
        <v>23</v>
      </c>
      <c r="D321" s="38">
        <v>68</v>
      </c>
      <c r="E321" s="38">
        <v>23</v>
      </c>
      <c r="F321" s="38">
        <v>10</v>
      </c>
      <c r="G321" s="38">
        <v>6</v>
      </c>
      <c r="H321" s="34">
        <v>107</v>
      </c>
    </row>
    <row r="322" spans="1:8" x14ac:dyDescent="0.2">
      <c r="A322" s="33">
        <v>44434</v>
      </c>
      <c r="B322" s="6" t="s">
        <v>101</v>
      </c>
      <c r="C322" s="6" t="s">
        <v>25</v>
      </c>
      <c r="D322" s="34">
        <v>478</v>
      </c>
      <c r="E322" s="34">
        <v>41</v>
      </c>
      <c r="F322" s="34">
        <v>49</v>
      </c>
      <c r="G322" s="34">
        <v>2</v>
      </c>
      <c r="H322" s="34">
        <v>570</v>
      </c>
    </row>
    <row r="323" spans="1:8" x14ac:dyDescent="0.2">
      <c r="A323" s="36">
        <v>44434</v>
      </c>
      <c r="B323" s="7" t="s">
        <v>101</v>
      </c>
      <c r="C323" s="7" t="s">
        <v>27</v>
      </c>
      <c r="D323" s="37">
        <v>1225</v>
      </c>
      <c r="E323" s="38">
        <v>746</v>
      </c>
      <c r="F323" s="38">
        <v>586</v>
      </c>
      <c r="G323" s="37">
        <v>2891</v>
      </c>
      <c r="H323" s="34">
        <v>5448</v>
      </c>
    </row>
    <row r="324" spans="1:8" x14ac:dyDescent="0.2">
      <c r="A324" s="33">
        <v>44434</v>
      </c>
      <c r="B324" s="6" t="s">
        <v>101</v>
      </c>
      <c r="C324" s="6" t="s">
        <v>28</v>
      </c>
      <c r="D324" s="34">
        <v>45</v>
      </c>
      <c r="E324" s="34">
        <v>46</v>
      </c>
      <c r="F324" s="34">
        <v>31</v>
      </c>
      <c r="G324" s="34">
        <v>46</v>
      </c>
      <c r="H324" s="34">
        <v>168</v>
      </c>
    </row>
    <row r="325" spans="1:8" x14ac:dyDescent="0.2">
      <c r="A325" s="36">
        <v>44434</v>
      </c>
      <c r="B325" s="7" t="s">
        <v>101</v>
      </c>
      <c r="C325" s="7" t="s">
        <v>29</v>
      </c>
      <c r="D325" s="38">
        <v>45</v>
      </c>
      <c r="E325" s="38">
        <v>4</v>
      </c>
      <c r="F325" s="38">
        <v>0</v>
      </c>
      <c r="G325" s="38">
        <v>2</v>
      </c>
      <c r="H325" s="34">
        <v>51</v>
      </c>
    </row>
    <row r="326" spans="1:8" x14ac:dyDescent="0.2">
      <c r="A326" s="33">
        <v>44434</v>
      </c>
      <c r="B326" s="6" t="s">
        <v>101</v>
      </c>
      <c r="C326" s="6" t="s">
        <v>31</v>
      </c>
      <c r="D326" s="35">
        <v>1649</v>
      </c>
      <c r="E326" s="34">
        <v>855</v>
      </c>
      <c r="F326" s="34">
        <v>337</v>
      </c>
      <c r="G326" s="34">
        <v>852</v>
      </c>
      <c r="H326" s="34">
        <v>3693</v>
      </c>
    </row>
    <row r="327" spans="1:8" x14ac:dyDescent="0.2">
      <c r="A327" s="36">
        <v>44434</v>
      </c>
      <c r="B327" s="7" t="s">
        <v>101</v>
      </c>
      <c r="C327" s="7" t="s">
        <v>32</v>
      </c>
      <c r="D327" s="37">
        <v>7627</v>
      </c>
      <c r="E327" s="37">
        <v>4856</v>
      </c>
      <c r="F327" s="37">
        <v>2895</v>
      </c>
      <c r="G327" s="37">
        <v>8601</v>
      </c>
      <c r="H327" s="34">
        <v>23979</v>
      </c>
    </row>
    <row r="328" spans="1:8" x14ac:dyDescent="0.2">
      <c r="A328" s="33">
        <v>44434</v>
      </c>
      <c r="B328" s="6" t="s">
        <v>101</v>
      </c>
      <c r="C328" s="6" t="s">
        <v>33</v>
      </c>
      <c r="D328" s="35">
        <v>2282</v>
      </c>
      <c r="E328" s="34">
        <v>952</v>
      </c>
      <c r="F328" s="34">
        <v>573</v>
      </c>
      <c r="G328" s="35">
        <v>1534</v>
      </c>
      <c r="H328" s="34">
        <v>5341</v>
      </c>
    </row>
    <row r="329" spans="1:8" x14ac:dyDescent="0.2">
      <c r="A329" s="36">
        <v>44434</v>
      </c>
      <c r="B329" s="7" t="s">
        <v>101</v>
      </c>
      <c r="C329" s="7" t="s">
        <v>35</v>
      </c>
      <c r="D329" s="38">
        <v>508</v>
      </c>
      <c r="E329" s="38">
        <v>30</v>
      </c>
      <c r="F329" s="38">
        <v>8</v>
      </c>
      <c r="G329" s="38">
        <v>8</v>
      </c>
      <c r="H329" s="34">
        <v>554</v>
      </c>
    </row>
    <row r="330" spans="1:8" x14ac:dyDescent="0.2">
      <c r="A330" s="33">
        <v>44434</v>
      </c>
      <c r="B330" s="6" t="s">
        <v>101</v>
      </c>
      <c r="C330" s="6" t="s">
        <v>36</v>
      </c>
      <c r="D330" s="35">
        <v>14573</v>
      </c>
      <c r="E330" s="35">
        <v>7775</v>
      </c>
      <c r="F330" s="35">
        <v>4047</v>
      </c>
      <c r="G330" s="35">
        <v>14804</v>
      </c>
      <c r="H330" s="34">
        <v>41199</v>
      </c>
    </row>
    <row r="331" spans="1:8" x14ac:dyDescent="0.2">
      <c r="A331" s="36">
        <v>44434</v>
      </c>
      <c r="B331" s="7" t="s">
        <v>101</v>
      </c>
      <c r="C331" s="7" t="s">
        <v>37</v>
      </c>
      <c r="D331" s="38">
        <v>559</v>
      </c>
      <c r="E331" s="38">
        <v>506</v>
      </c>
      <c r="F331" s="38">
        <v>307</v>
      </c>
      <c r="G331" s="37">
        <v>1860</v>
      </c>
      <c r="H331" s="34">
        <v>3232</v>
      </c>
    </row>
    <row r="332" spans="1:8" x14ac:dyDescent="0.2">
      <c r="A332" s="33">
        <v>44434</v>
      </c>
      <c r="B332" s="6" t="s">
        <v>101</v>
      </c>
      <c r="C332" s="6" t="s">
        <v>38</v>
      </c>
      <c r="D332" s="35">
        <v>25685</v>
      </c>
      <c r="E332" s="35">
        <v>16497</v>
      </c>
      <c r="F332" s="35">
        <v>10131</v>
      </c>
      <c r="G332" s="35">
        <v>19056</v>
      </c>
      <c r="H332" s="34">
        <v>71369</v>
      </c>
    </row>
    <row r="333" spans="1:8" x14ac:dyDescent="0.2">
      <c r="A333" s="36">
        <v>44434</v>
      </c>
      <c r="B333" s="7" t="s">
        <v>101</v>
      </c>
      <c r="C333" s="7" t="s">
        <v>40</v>
      </c>
      <c r="D333" s="37">
        <v>14883</v>
      </c>
      <c r="E333" s="37">
        <v>8360</v>
      </c>
      <c r="F333" s="37">
        <v>5698</v>
      </c>
      <c r="G333" s="37">
        <v>26160</v>
      </c>
      <c r="H333" s="34">
        <v>55101</v>
      </c>
    </row>
    <row r="334" spans="1:8" x14ac:dyDescent="0.2">
      <c r="A334" s="33">
        <v>44434</v>
      </c>
      <c r="B334" s="6" t="s">
        <v>101</v>
      </c>
      <c r="C334" s="6" t="s">
        <v>41</v>
      </c>
      <c r="D334" s="34">
        <v>13</v>
      </c>
      <c r="E334" s="34">
        <v>11</v>
      </c>
      <c r="F334" s="34">
        <v>4</v>
      </c>
      <c r="G334" s="34">
        <v>15</v>
      </c>
      <c r="H334" s="34">
        <v>43</v>
      </c>
    </row>
    <row r="335" spans="1:8" x14ac:dyDescent="0.2">
      <c r="A335" s="36">
        <v>44434</v>
      </c>
      <c r="B335" s="7" t="s">
        <v>101</v>
      </c>
      <c r="C335" s="7" t="s">
        <v>51</v>
      </c>
      <c r="D335" s="38">
        <v>4</v>
      </c>
      <c r="E335" s="38">
        <v>12</v>
      </c>
      <c r="F335" s="38">
        <v>4</v>
      </c>
      <c r="G335" s="38">
        <v>10</v>
      </c>
      <c r="H335" s="34">
        <v>30</v>
      </c>
    </row>
    <row r="336" spans="1:8" x14ac:dyDescent="0.2">
      <c r="A336" s="33">
        <v>44434</v>
      </c>
      <c r="B336" s="6" t="s">
        <v>101</v>
      </c>
      <c r="C336" s="6" t="s">
        <v>53</v>
      </c>
      <c r="D336" s="34">
        <v>4</v>
      </c>
      <c r="E336" s="34">
        <v>4</v>
      </c>
      <c r="F336" s="34">
        <v>2</v>
      </c>
      <c r="G336" s="34">
        <v>22</v>
      </c>
      <c r="H336" s="34">
        <v>32</v>
      </c>
    </row>
    <row r="337" spans="1:8" x14ac:dyDescent="0.2">
      <c r="A337" s="36">
        <v>44434</v>
      </c>
      <c r="B337" s="7" t="s">
        <v>101</v>
      </c>
      <c r="C337" s="7" t="s">
        <v>58</v>
      </c>
      <c r="D337" s="38">
        <v>68</v>
      </c>
      <c r="E337" s="38">
        <v>49</v>
      </c>
      <c r="F337" s="38">
        <v>18</v>
      </c>
      <c r="G337" s="38">
        <v>27</v>
      </c>
      <c r="H337" s="34">
        <v>162</v>
      </c>
    </row>
    <row r="338" spans="1:8" x14ac:dyDescent="0.2">
      <c r="A338" s="33">
        <v>44434</v>
      </c>
      <c r="B338" s="6" t="s">
        <v>101</v>
      </c>
      <c r="C338" s="6" t="s">
        <v>59</v>
      </c>
      <c r="D338" s="35">
        <v>3675</v>
      </c>
      <c r="E338" s="35">
        <v>2629</v>
      </c>
      <c r="F338" s="35">
        <v>1487</v>
      </c>
      <c r="G338" s="35">
        <v>5238</v>
      </c>
      <c r="H338" s="34">
        <v>13029</v>
      </c>
    </row>
    <row r="339" spans="1:8" x14ac:dyDescent="0.2">
      <c r="A339" s="36">
        <v>44434</v>
      </c>
      <c r="B339" s="7" t="s">
        <v>101</v>
      </c>
      <c r="C339" s="7" t="s">
        <v>60</v>
      </c>
      <c r="D339" s="38">
        <v>22</v>
      </c>
      <c r="E339" s="38">
        <v>0</v>
      </c>
      <c r="F339" s="38">
        <v>0</v>
      </c>
      <c r="G339" s="38">
        <v>0</v>
      </c>
      <c r="H339" s="34">
        <v>22</v>
      </c>
    </row>
    <row r="340" spans="1:8" x14ac:dyDescent="0.2">
      <c r="A340" s="33">
        <v>44434</v>
      </c>
      <c r="B340" s="6" t="s">
        <v>101</v>
      </c>
      <c r="C340" s="6" t="s">
        <v>61</v>
      </c>
      <c r="D340" s="34">
        <v>61</v>
      </c>
      <c r="E340" s="34">
        <v>36</v>
      </c>
      <c r="F340" s="34">
        <v>35</v>
      </c>
      <c r="G340" s="34">
        <v>42</v>
      </c>
      <c r="H340" s="34">
        <v>174</v>
      </c>
    </row>
    <row r="341" spans="1:8" x14ac:dyDescent="0.2">
      <c r="A341" s="36">
        <v>44434</v>
      </c>
      <c r="B341" s="7" t="s">
        <v>101</v>
      </c>
      <c r="C341" s="7" t="s">
        <v>62</v>
      </c>
      <c r="D341" s="37">
        <v>6730</v>
      </c>
      <c r="E341" s="37">
        <v>2856</v>
      </c>
      <c r="F341" s="37">
        <v>1784</v>
      </c>
      <c r="G341" s="37">
        <v>6036</v>
      </c>
      <c r="H341" s="34">
        <v>17406</v>
      </c>
    </row>
    <row r="342" spans="1:8" x14ac:dyDescent="0.2">
      <c r="A342" s="33">
        <v>44434</v>
      </c>
      <c r="B342" s="6" t="s">
        <v>101</v>
      </c>
      <c r="C342" s="6" t="s">
        <v>63</v>
      </c>
      <c r="D342" s="34">
        <v>451</v>
      </c>
      <c r="E342" s="34">
        <v>27</v>
      </c>
      <c r="F342" s="34">
        <v>29</v>
      </c>
      <c r="G342" s="34">
        <v>5</v>
      </c>
      <c r="H342" s="34">
        <v>512</v>
      </c>
    </row>
    <row r="343" spans="1:8" x14ac:dyDescent="0.2">
      <c r="A343" s="36">
        <v>44434</v>
      </c>
      <c r="B343" s="7" t="s">
        <v>101</v>
      </c>
      <c r="C343" s="7" t="s">
        <v>64</v>
      </c>
      <c r="D343" s="38">
        <v>21</v>
      </c>
      <c r="E343" s="38">
        <v>4</v>
      </c>
      <c r="F343" s="38">
        <v>2</v>
      </c>
      <c r="G343" s="38">
        <v>2</v>
      </c>
      <c r="H343" s="34">
        <v>29</v>
      </c>
    </row>
    <row r="344" spans="1:8" x14ac:dyDescent="0.2">
      <c r="A344" s="33">
        <v>44434</v>
      </c>
      <c r="B344" s="6" t="s">
        <v>101</v>
      </c>
      <c r="C344" s="6" t="s">
        <v>65</v>
      </c>
      <c r="D344" s="34">
        <v>44</v>
      </c>
      <c r="E344" s="34">
        <v>0</v>
      </c>
      <c r="F344" s="34">
        <v>0</v>
      </c>
      <c r="G344" s="34">
        <v>0</v>
      </c>
      <c r="H344" s="34">
        <v>44</v>
      </c>
    </row>
    <row r="345" spans="1:8" x14ac:dyDescent="0.2">
      <c r="A345" s="36">
        <v>44434</v>
      </c>
      <c r="B345" s="7" t="s">
        <v>101</v>
      </c>
      <c r="C345" s="7" t="s">
        <v>67</v>
      </c>
      <c r="D345" s="37">
        <v>7069</v>
      </c>
      <c r="E345" s="37">
        <v>3539</v>
      </c>
      <c r="F345" s="37">
        <v>2268</v>
      </c>
      <c r="G345" s="37">
        <v>6583</v>
      </c>
      <c r="H345" s="34">
        <v>19459</v>
      </c>
    </row>
    <row r="346" spans="1:8" x14ac:dyDescent="0.2">
      <c r="A346" s="33">
        <v>44434</v>
      </c>
      <c r="B346" s="6" t="s">
        <v>101</v>
      </c>
      <c r="C346" s="6" t="s">
        <v>68</v>
      </c>
      <c r="D346" s="35">
        <v>6658</v>
      </c>
      <c r="E346" s="35">
        <v>3699</v>
      </c>
      <c r="F346" s="35">
        <v>1916</v>
      </c>
      <c r="G346" s="35">
        <v>7043</v>
      </c>
      <c r="H346" s="34">
        <v>19316</v>
      </c>
    </row>
    <row r="347" spans="1:8" x14ac:dyDescent="0.2">
      <c r="A347" s="36">
        <v>44434</v>
      </c>
      <c r="B347" s="7" t="s">
        <v>101</v>
      </c>
      <c r="C347" s="7" t="s">
        <v>89</v>
      </c>
      <c r="D347" s="38">
        <v>18</v>
      </c>
      <c r="E347" s="38">
        <v>29</v>
      </c>
      <c r="F347" s="38">
        <v>8</v>
      </c>
      <c r="G347" s="38">
        <v>14</v>
      </c>
      <c r="H347" s="34">
        <v>69</v>
      </c>
    </row>
    <row r="348" spans="1:8" x14ac:dyDescent="0.2">
      <c r="A348" s="33">
        <v>44434</v>
      </c>
      <c r="B348" s="6" t="s">
        <v>101</v>
      </c>
      <c r="C348" s="6" t="s">
        <v>70</v>
      </c>
      <c r="D348" s="35">
        <v>10872</v>
      </c>
      <c r="E348" s="35">
        <v>6026</v>
      </c>
      <c r="F348" s="35">
        <v>3555</v>
      </c>
      <c r="G348" s="35">
        <v>11542</v>
      </c>
      <c r="H348" s="34">
        <v>31995</v>
      </c>
    </row>
    <row r="349" spans="1:8" x14ac:dyDescent="0.2">
      <c r="A349" s="36">
        <v>44434</v>
      </c>
      <c r="B349" s="7" t="s">
        <v>101</v>
      </c>
      <c r="C349" s="7" t="s">
        <v>71</v>
      </c>
      <c r="D349" s="37">
        <v>6237</v>
      </c>
      <c r="E349" s="37">
        <v>2730</v>
      </c>
      <c r="F349" s="37">
        <v>2037</v>
      </c>
      <c r="G349" s="37">
        <v>4275</v>
      </c>
      <c r="H349" s="34">
        <v>15279</v>
      </c>
    </row>
    <row r="350" spans="1:8" x14ac:dyDescent="0.2">
      <c r="A350" s="33">
        <v>44434</v>
      </c>
      <c r="B350" s="6" t="s">
        <v>102</v>
      </c>
      <c r="C350" s="6" t="s">
        <v>3</v>
      </c>
      <c r="D350" s="34">
        <v>19</v>
      </c>
      <c r="E350" s="34">
        <v>4</v>
      </c>
      <c r="F350" s="34">
        <v>4</v>
      </c>
      <c r="G350" s="34">
        <v>2</v>
      </c>
      <c r="H350" s="34">
        <v>29</v>
      </c>
    </row>
    <row r="351" spans="1:8" x14ac:dyDescent="0.2">
      <c r="A351" s="36">
        <v>44434</v>
      </c>
      <c r="B351" s="7" t="s">
        <v>102</v>
      </c>
      <c r="C351" s="7" t="s">
        <v>4</v>
      </c>
      <c r="D351" s="38">
        <v>61</v>
      </c>
      <c r="E351" s="38">
        <v>9</v>
      </c>
      <c r="F351" s="38">
        <v>4</v>
      </c>
      <c r="G351" s="38">
        <v>2</v>
      </c>
      <c r="H351" s="34">
        <v>76</v>
      </c>
    </row>
    <row r="352" spans="1:8" x14ac:dyDescent="0.2">
      <c r="A352" s="33">
        <v>44434</v>
      </c>
      <c r="B352" s="6" t="s">
        <v>102</v>
      </c>
      <c r="C352" s="6" t="s">
        <v>5</v>
      </c>
      <c r="D352" s="34">
        <v>43</v>
      </c>
      <c r="E352" s="34">
        <v>26</v>
      </c>
      <c r="F352" s="34">
        <v>21</v>
      </c>
      <c r="G352" s="34">
        <v>17</v>
      </c>
      <c r="H352" s="34">
        <v>107</v>
      </c>
    </row>
    <row r="353" spans="1:8" x14ac:dyDescent="0.2">
      <c r="A353" s="36">
        <v>44434</v>
      </c>
      <c r="B353" s="7" t="s">
        <v>102</v>
      </c>
      <c r="C353" s="7" t="s">
        <v>7</v>
      </c>
      <c r="D353" s="38">
        <v>9</v>
      </c>
      <c r="E353" s="38">
        <v>15</v>
      </c>
      <c r="F353" s="38">
        <v>0</v>
      </c>
      <c r="G353" s="38">
        <v>2</v>
      </c>
      <c r="H353" s="34">
        <v>26</v>
      </c>
    </row>
    <row r="354" spans="1:8" x14ac:dyDescent="0.2">
      <c r="A354" s="33">
        <v>44434</v>
      </c>
      <c r="B354" s="6" t="s">
        <v>102</v>
      </c>
      <c r="C354" s="6" t="s">
        <v>8</v>
      </c>
      <c r="D354" s="34">
        <v>363</v>
      </c>
      <c r="E354" s="34">
        <v>304</v>
      </c>
      <c r="F354" s="34">
        <v>270</v>
      </c>
      <c r="G354" s="35">
        <v>1073</v>
      </c>
      <c r="H354" s="34">
        <v>2010</v>
      </c>
    </row>
    <row r="355" spans="1:8" x14ac:dyDescent="0.2">
      <c r="A355" s="36">
        <v>44434</v>
      </c>
      <c r="B355" s="7" t="s">
        <v>102</v>
      </c>
      <c r="C355" s="7" t="s">
        <v>9</v>
      </c>
      <c r="D355" s="38">
        <v>225</v>
      </c>
      <c r="E355" s="38">
        <v>152</v>
      </c>
      <c r="F355" s="38">
        <v>101</v>
      </c>
      <c r="G355" s="37">
        <v>1173</v>
      </c>
      <c r="H355" s="34">
        <v>1651</v>
      </c>
    </row>
    <row r="356" spans="1:8" x14ac:dyDescent="0.2">
      <c r="A356" s="33">
        <v>44434</v>
      </c>
      <c r="B356" s="6" t="s">
        <v>102</v>
      </c>
      <c r="C356" s="6" t="s">
        <v>11</v>
      </c>
      <c r="D356" s="34">
        <v>120</v>
      </c>
      <c r="E356" s="34">
        <v>65</v>
      </c>
      <c r="F356" s="34">
        <v>79</v>
      </c>
      <c r="G356" s="34">
        <v>262</v>
      </c>
      <c r="H356" s="34">
        <v>526</v>
      </c>
    </row>
    <row r="357" spans="1:8" x14ac:dyDescent="0.2">
      <c r="A357" s="36">
        <v>44434</v>
      </c>
      <c r="B357" s="7" t="s">
        <v>102</v>
      </c>
      <c r="C357" s="7" t="s">
        <v>12</v>
      </c>
      <c r="D357" s="37">
        <v>1492</v>
      </c>
      <c r="E357" s="38">
        <v>654</v>
      </c>
      <c r="F357" s="38">
        <v>425</v>
      </c>
      <c r="G357" s="37">
        <v>1132</v>
      </c>
      <c r="H357" s="34">
        <v>3703</v>
      </c>
    </row>
    <row r="358" spans="1:8" x14ac:dyDescent="0.2">
      <c r="A358" s="33">
        <v>44434</v>
      </c>
      <c r="B358" s="6" t="s">
        <v>102</v>
      </c>
      <c r="C358" s="6" t="s">
        <v>13</v>
      </c>
      <c r="D358" s="34">
        <v>209</v>
      </c>
      <c r="E358" s="34">
        <v>95</v>
      </c>
      <c r="F358" s="34">
        <v>51</v>
      </c>
      <c r="G358" s="34">
        <v>302</v>
      </c>
      <c r="H358" s="34">
        <v>657</v>
      </c>
    </row>
    <row r="359" spans="1:8" x14ac:dyDescent="0.2">
      <c r="A359" s="36">
        <v>44434</v>
      </c>
      <c r="B359" s="7" t="s">
        <v>102</v>
      </c>
      <c r="C359" s="7" t="s">
        <v>15</v>
      </c>
      <c r="D359" s="38">
        <v>11</v>
      </c>
      <c r="E359" s="38">
        <v>4</v>
      </c>
      <c r="F359" s="38">
        <v>5</v>
      </c>
      <c r="G359" s="38">
        <v>2</v>
      </c>
      <c r="H359" s="34">
        <v>22</v>
      </c>
    </row>
    <row r="360" spans="1:8" x14ac:dyDescent="0.2">
      <c r="A360" s="33">
        <v>44434</v>
      </c>
      <c r="B360" s="6" t="s">
        <v>102</v>
      </c>
      <c r="C360" s="6" t="s">
        <v>16</v>
      </c>
      <c r="D360" s="34">
        <v>16</v>
      </c>
      <c r="E360" s="34">
        <v>2</v>
      </c>
      <c r="F360" s="34">
        <v>4</v>
      </c>
      <c r="G360" s="34">
        <v>2</v>
      </c>
      <c r="H360" s="34">
        <v>24</v>
      </c>
    </row>
    <row r="361" spans="1:8" x14ac:dyDescent="0.2">
      <c r="A361" s="36">
        <v>44434</v>
      </c>
      <c r="B361" s="7" t="s">
        <v>102</v>
      </c>
      <c r="C361" s="7" t="s">
        <v>18</v>
      </c>
      <c r="D361" s="38">
        <v>29</v>
      </c>
      <c r="E361" s="38">
        <v>7</v>
      </c>
      <c r="F361" s="38">
        <v>4</v>
      </c>
      <c r="G361" s="38">
        <v>2</v>
      </c>
      <c r="H361" s="34">
        <v>42</v>
      </c>
    </row>
    <row r="362" spans="1:8" x14ac:dyDescent="0.2">
      <c r="A362" s="33">
        <v>44434</v>
      </c>
      <c r="B362" s="6" t="s">
        <v>102</v>
      </c>
      <c r="C362" s="6" t="s">
        <v>19</v>
      </c>
      <c r="D362" s="35">
        <v>1050</v>
      </c>
      <c r="E362" s="34">
        <v>487</v>
      </c>
      <c r="F362" s="34">
        <v>215</v>
      </c>
      <c r="G362" s="34">
        <v>363</v>
      </c>
      <c r="H362" s="34">
        <v>2115</v>
      </c>
    </row>
    <row r="363" spans="1:8" x14ac:dyDescent="0.2">
      <c r="A363" s="36">
        <v>44434</v>
      </c>
      <c r="B363" s="7" t="s">
        <v>102</v>
      </c>
      <c r="C363" s="7" t="s">
        <v>21</v>
      </c>
      <c r="D363" s="38">
        <v>338</v>
      </c>
      <c r="E363" s="38">
        <v>176</v>
      </c>
      <c r="F363" s="38">
        <v>36</v>
      </c>
      <c r="G363" s="38">
        <v>21</v>
      </c>
      <c r="H363" s="34">
        <v>571</v>
      </c>
    </row>
    <row r="364" spans="1:8" x14ac:dyDescent="0.2">
      <c r="A364" s="33">
        <v>44434</v>
      </c>
      <c r="B364" s="6" t="s">
        <v>102</v>
      </c>
      <c r="C364" s="6" t="s">
        <v>22</v>
      </c>
      <c r="D364" s="34">
        <v>57</v>
      </c>
      <c r="E364" s="34">
        <v>7</v>
      </c>
      <c r="F364" s="34">
        <v>4</v>
      </c>
      <c r="G364" s="34">
        <v>0</v>
      </c>
      <c r="H364" s="34">
        <v>68</v>
      </c>
    </row>
    <row r="365" spans="1:8" x14ac:dyDescent="0.2">
      <c r="A365" s="36">
        <v>44434</v>
      </c>
      <c r="B365" s="7" t="s">
        <v>102</v>
      </c>
      <c r="C365" s="7" t="s">
        <v>24</v>
      </c>
      <c r="D365" s="38">
        <v>116</v>
      </c>
      <c r="E365" s="38">
        <v>31</v>
      </c>
      <c r="F365" s="38">
        <v>32</v>
      </c>
      <c r="G365" s="38">
        <v>361</v>
      </c>
      <c r="H365" s="34">
        <v>540</v>
      </c>
    </row>
    <row r="366" spans="1:8" x14ac:dyDescent="0.2">
      <c r="A366" s="33">
        <v>44434</v>
      </c>
      <c r="B366" s="6" t="s">
        <v>102</v>
      </c>
      <c r="C366" s="6" t="s">
        <v>27</v>
      </c>
      <c r="D366" s="34">
        <v>82</v>
      </c>
      <c r="E366" s="34">
        <v>62</v>
      </c>
      <c r="F366" s="34">
        <v>29</v>
      </c>
      <c r="G366" s="34">
        <v>157</v>
      </c>
      <c r="H366" s="34">
        <v>330</v>
      </c>
    </row>
    <row r="367" spans="1:8" x14ac:dyDescent="0.2">
      <c r="A367" s="36">
        <v>44434</v>
      </c>
      <c r="B367" s="7" t="s">
        <v>102</v>
      </c>
      <c r="C367" s="7" t="s">
        <v>32</v>
      </c>
      <c r="D367" s="38">
        <v>17</v>
      </c>
      <c r="E367" s="38">
        <v>9</v>
      </c>
      <c r="F367" s="38">
        <v>2</v>
      </c>
      <c r="G367" s="38">
        <v>2</v>
      </c>
      <c r="H367" s="34">
        <v>30</v>
      </c>
    </row>
    <row r="368" spans="1:8" x14ac:dyDescent="0.2">
      <c r="A368" s="33">
        <v>44434</v>
      </c>
      <c r="B368" s="6" t="s">
        <v>102</v>
      </c>
      <c r="C368" s="6" t="s">
        <v>36</v>
      </c>
      <c r="D368" s="35">
        <v>2041</v>
      </c>
      <c r="E368" s="35">
        <v>1165</v>
      </c>
      <c r="F368" s="34">
        <v>648</v>
      </c>
      <c r="G368" s="35">
        <v>2745</v>
      </c>
      <c r="H368" s="34">
        <v>6599</v>
      </c>
    </row>
    <row r="369" spans="1:8" x14ac:dyDescent="0.2">
      <c r="A369" s="36">
        <v>44434</v>
      </c>
      <c r="B369" s="7" t="s">
        <v>102</v>
      </c>
      <c r="C369" s="7" t="s">
        <v>37</v>
      </c>
      <c r="D369" s="38">
        <v>57</v>
      </c>
      <c r="E369" s="38">
        <v>47</v>
      </c>
      <c r="F369" s="38">
        <v>20</v>
      </c>
      <c r="G369" s="38">
        <v>76</v>
      </c>
      <c r="H369" s="34">
        <v>200</v>
      </c>
    </row>
    <row r="370" spans="1:8" x14ac:dyDescent="0.2">
      <c r="A370" s="33">
        <v>44434</v>
      </c>
      <c r="B370" s="6" t="s">
        <v>102</v>
      </c>
      <c r="C370" s="6" t="s">
        <v>38</v>
      </c>
      <c r="D370" s="35">
        <v>1460</v>
      </c>
      <c r="E370" s="34">
        <v>683</v>
      </c>
      <c r="F370" s="34">
        <v>339</v>
      </c>
      <c r="G370" s="34">
        <v>528</v>
      </c>
      <c r="H370" s="34">
        <v>3010</v>
      </c>
    </row>
    <row r="371" spans="1:8" x14ac:dyDescent="0.2">
      <c r="A371" s="36">
        <v>44434</v>
      </c>
      <c r="B371" s="7" t="s">
        <v>102</v>
      </c>
      <c r="C371" s="7" t="s">
        <v>40</v>
      </c>
      <c r="D371" s="37">
        <v>2352</v>
      </c>
      <c r="E371" s="37">
        <v>1390</v>
      </c>
      <c r="F371" s="37">
        <v>1015</v>
      </c>
      <c r="G371" s="37">
        <v>7295</v>
      </c>
      <c r="H371" s="34">
        <v>12052</v>
      </c>
    </row>
    <row r="372" spans="1:8" x14ac:dyDescent="0.2">
      <c r="A372" s="33">
        <v>44434</v>
      </c>
      <c r="B372" s="6" t="s">
        <v>102</v>
      </c>
      <c r="C372" s="6" t="s">
        <v>41</v>
      </c>
      <c r="D372" s="35">
        <v>1759</v>
      </c>
      <c r="E372" s="35">
        <v>1045</v>
      </c>
      <c r="F372" s="34">
        <v>609</v>
      </c>
      <c r="G372" s="34">
        <v>473</v>
      </c>
      <c r="H372" s="34">
        <v>3886</v>
      </c>
    </row>
    <row r="373" spans="1:8" x14ac:dyDescent="0.2">
      <c r="A373" s="36">
        <v>44434</v>
      </c>
      <c r="B373" s="7" t="s">
        <v>102</v>
      </c>
      <c r="C373" s="7" t="s">
        <v>42</v>
      </c>
      <c r="D373" s="38">
        <v>531</v>
      </c>
      <c r="E373" s="38">
        <v>197</v>
      </c>
      <c r="F373" s="38">
        <v>41</v>
      </c>
      <c r="G373" s="38">
        <v>121</v>
      </c>
      <c r="H373" s="34">
        <v>890</v>
      </c>
    </row>
    <row r="374" spans="1:8" x14ac:dyDescent="0.2">
      <c r="A374" s="33">
        <v>44434</v>
      </c>
      <c r="B374" s="6" t="s">
        <v>102</v>
      </c>
      <c r="C374" s="6" t="s">
        <v>43</v>
      </c>
      <c r="D374" s="34">
        <v>397</v>
      </c>
      <c r="E374" s="34">
        <v>170</v>
      </c>
      <c r="F374" s="34">
        <v>94</v>
      </c>
      <c r="G374" s="34">
        <v>246</v>
      </c>
      <c r="H374" s="34">
        <v>907</v>
      </c>
    </row>
    <row r="375" spans="1:8" x14ac:dyDescent="0.2">
      <c r="A375" s="36">
        <v>44434</v>
      </c>
      <c r="B375" s="7" t="s">
        <v>102</v>
      </c>
      <c r="C375" s="7" t="s">
        <v>44</v>
      </c>
      <c r="D375" s="38">
        <v>189</v>
      </c>
      <c r="E375" s="38">
        <v>56</v>
      </c>
      <c r="F375" s="38">
        <v>24</v>
      </c>
      <c r="G375" s="38">
        <v>29</v>
      </c>
      <c r="H375" s="34">
        <v>298</v>
      </c>
    </row>
    <row r="376" spans="1:8" x14ac:dyDescent="0.2">
      <c r="A376" s="33">
        <v>44434</v>
      </c>
      <c r="B376" s="6" t="s">
        <v>102</v>
      </c>
      <c r="C376" s="6" t="s">
        <v>45</v>
      </c>
      <c r="D376" s="34">
        <v>36</v>
      </c>
      <c r="E376" s="34">
        <v>9</v>
      </c>
      <c r="F376" s="34">
        <v>4</v>
      </c>
      <c r="G376" s="34">
        <v>2</v>
      </c>
      <c r="H376" s="34">
        <v>51</v>
      </c>
    </row>
    <row r="377" spans="1:8" x14ac:dyDescent="0.2">
      <c r="A377" s="36">
        <v>44434</v>
      </c>
      <c r="B377" s="7" t="s">
        <v>102</v>
      </c>
      <c r="C377" s="7" t="s">
        <v>46</v>
      </c>
      <c r="D377" s="38">
        <v>273</v>
      </c>
      <c r="E377" s="38">
        <v>130</v>
      </c>
      <c r="F377" s="38">
        <v>51</v>
      </c>
      <c r="G377" s="38">
        <v>61</v>
      </c>
      <c r="H377" s="34">
        <v>515</v>
      </c>
    </row>
    <row r="378" spans="1:8" x14ac:dyDescent="0.2">
      <c r="A378" s="33">
        <v>44434</v>
      </c>
      <c r="B378" s="6" t="s">
        <v>102</v>
      </c>
      <c r="C378" s="6" t="s">
        <v>48</v>
      </c>
      <c r="D378" s="35">
        <v>1428</v>
      </c>
      <c r="E378" s="34">
        <v>852</v>
      </c>
      <c r="F378" s="34">
        <v>458</v>
      </c>
      <c r="G378" s="34">
        <v>949</v>
      </c>
      <c r="H378" s="34">
        <v>3687</v>
      </c>
    </row>
    <row r="379" spans="1:8" x14ac:dyDescent="0.2">
      <c r="A379" s="36">
        <v>44434</v>
      </c>
      <c r="B379" s="7" t="s">
        <v>102</v>
      </c>
      <c r="C379" s="7" t="s">
        <v>49</v>
      </c>
      <c r="D379" s="38">
        <v>8</v>
      </c>
      <c r="E379" s="38">
        <v>15</v>
      </c>
      <c r="F379" s="38">
        <v>2</v>
      </c>
      <c r="G379" s="38">
        <v>43</v>
      </c>
      <c r="H379" s="34">
        <v>68</v>
      </c>
    </row>
    <row r="380" spans="1:8" x14ac:dyDescent="0.2">
      <c r="A380" s="33">
        <v>44434</v>
      </c>
      <c r="B380" s="6" t="s">
        <v>102</v>
      </c>
      <c r="C380" s="6" t="s">
        <v>50</v>
      </c>
      <c r="D380" s="35">
        <v>1619</v>
      </c>
      <c r="E380" s="34">
        <v>709</v>
      </c>
      <c r="F380" s="34">
        <v>380</v>
      </c>
      <c r="G380" s="35">
        <v>2821</v>
      </c>
      <c r="H380" s="34">
        <v>5529</v>
      </c>
    </row>
    <row r="381" spans="1:8" x14ac:dyDescent="0.2">
      <c r="A381" s="36">
        <v>44434</v>
      </c>
      <c r="B381" s="7" t="s">
        <v>102</v>
      </c>
      <c r="C381" s="7" t="s">
        <v>51</v>
      </c>
      <c r="D381" s="37">
        <v>1539</v>
      </c>
      <c r="E381" s="38">
        <v>917</v>
      </c>
      <c r="F381" s="38">
        <v>626</v>
      </c>
      <c r="G381" s="37">
        <v>3079</v>
      </c>
      <c r="H381" s="34">
        <v>6161</v>
      </c>
    </row>
    <row r="382" spans="1:8" x14ac:dyDescent="0.2">
      <c r="A382" s="33">
        <v>44434</v>
      </c>
      <c r="B382" s="6" t="s">
        <v>102</v>
      </c>
      <c r="C382" s="6" t="s">
        <v>52</v>
      </c>
      <c r="D382" s="34">
        <v>81</v>
      </c>
      <c r="E382" s="34">
        <v>22</v>
      </c>
      <c r="F382" s="34">
        <v>17</v>
      </c>
      <c r="G382" s="34">
        <v>39</v>
      </c>
      <c r="H382" s="34">
        <v>159</v>
      </c>
    </row>
    <row r="383" spans="1:8" x14ac:dyDescent="0.2">
      <c r="A383" s="36">
        <v>44434</v>
      </c>
      <c r="B383" s="7" t="s">
        <v>102</v>
      </c>
      <c r="C383" s="7" t="s">
        <v>53</v>
      </c>
      <c r="D383" s="38">
        <v>613</v>
      </c>
      <c r="E383" s="38">
        <v>215</v>
      </c>
      <c r="F383" s="38">
        <v>75</v>
      </c>
      <c r="G383" s="38">
        <v>346</v>
      </c>
      <c r="H383" s="34">
        <v>1249</v>
      </c>
    </row>
    <row r="384" spans="1:8" x14ac:dyDescent="0.2">
      <c r="A384" s="33">
        <v>44434</v>
      </c>
      <c r="B384" s="6" t="s">
        <v>102</v>
      </c>
      <c r="C384" s="6" t="s">
        <v>54</v>
      </c>
      <c r="D384" s="34">
        <v>29</v>
      </c>
      <c r="E384" s="34">
        <v>2</v>
      </c>
      <c r="F384" s="34">
        <v>2</v>
      </c>
      <c r="G384" s="34">
        <v>2</v>
      </c>
      <c r="H384" s="34">
        <v>35</v>
      </c>
    </row>
    <row r="385" spans="1:8" x14ac:dyDescent="0.2">
      <c r="A385" s="36">
        <v>44434</v>
      </c>
      <c r="B385" s="7" t="s">
        <v>102</v>
      </c>
      <c r="C385" s="7" t="s">
        <v>55</v>
      </c>
      <c r="D385" s="38">
        <v>424</v>
      </c>
      <c r="E385" s="38">
        <v>268</v>
      </c>
      <c r="F385" s="38">
        <v>243</v>
      </c>
      <c r="G385" s="38">
        <v>978</v>
      </c>
      <c r="H385" s="34">
        <v>1913</v>
      </c>
    </row>
    <row r="386" spans="1:8" x14ac:dyDescent="0.2">
      <c r="A386" s="33">
        <v>44434</v>
      </c>
      <c r="B386" s="6" t="s">
        <v>102</v>
      </c>
      <c r="C386" s="6" t="s">
        <v>56</v>
      </c>
      <c r="D386" s="35">
        <v>2039</v>
      </c>
      <c r="E386" s="35">
        <v>1111</v>
      </c>
      <c r="F386" s="34">
        <v>464</v>
      </c>
      <c r="G386" s="34">
        <v>898</v>
      </c>
      <c r="H386" s="34">
        <v>4512</v>
      </c>
    </row>
    <row r="387" spans="1:8" x14ac:dyDescent="0.2">
      <c r="A387" s="36">
        <v>44434</v>
      </c>
      <c r="B387" s="7" t="s">
        <v>102</v>
      </c>
      <c r="C387" s="7" t="s">
        <v>57</v>
      </c>
      <c r="D387" s="38">
        <v>399</v>
      </c>
      <c r="E387" s="38">
        <v>231</v>
      </c>
      <c r="F387" s="38">
        <v>174</v>
      </c>
      <c r="G387" s="38">
        <v>392</v>
      </c>
      <c r="H387" s="34">
        <v>1196</v>
      </c>
    </row>
    <row r="388" spans="1:8" x14ac:dyDescent="0.2">
      <c r="A388" s="33">
        <v>44434</v>
      </c>
      <c r="B388" s="6" t="s">
        <v>102</v>
      </c>
      <c r="C388" s="6" t="s">
        <v>58</v>
      </c>
      <c r="D388" s="35">
        <v>9101</v>
      </c>
      <c r="E388" s="35">
        <v>3246</v>
      </c>
      <c r="F388" s="34">
        <v>929</v>
      </c>
      <c r="G388" s="34">
        <v>767</v>
      </c>
      <c r="H388" s="34">
        <v>14043</v>
      </c>
    </row>
    <row r="389" spans="1:8" x14ac:dyDescent="0.2">
      <c r="A389" s="36">
        <v>44434</v>
      </c>
      <c r="B389" s="7" t="s">
        <v>102</v>
      </c>
      <c r="C389" s="7" t="s">
        <v>59</v>
      </c>
      <c r="D389" s="38">
        <v>19</v>
      </c>
      <c r="E389" s="38">
        <v>11</v>
      </c>
      <c r="F389" s="38">
        <v>2</v>
      </c>
      <c r="G389" s="38">
        <v>2</v>
      </c>
      <c r="H389" s="34">
        <v>34</v>
      </c>
    </row>
    <row r="390" spans="1:8" x14ac:dyDescent="0.2">
      <c r="A390" s="33">
        <v>44434</v>
      </c>
      <c r="B390" s="6" t="s">
        <v>102</v>
      </c>
      <c r="C390" s="6" t="s">
        <v>62</v>
      </c>
      <c r="D390" s="34">
        <v>849</v>
      </c>
      <c r="E390" s="34">
        <v>422</v>
      </c>
      <c r="F390" s="34">
        <v>269</v>
      </c>
      <c r="G390" s="34">
        <v>702</v>
      </c>
      <c r="H390" s="34">
        <v>2242</v>
      </c>
    </row>
    <row r="391" spans="1:8" x14ac:dyDescent="0.2">
      <c r="A391" s="36">
        <v>44434</v>
      </c>
      <c r="B391" s="7" t="s">
        <v>102</v>
      </c>
      <c r="C391" s="7" t="s">
        <v>68</v>
      </c>
      <c r="D391" s="38">
        <v>231</v>
      </c>
      <c r="E391" s="38">
        <v>188</v>
      </c>
      <c r="F391" s="38">
        <v>104</v>
      </c>
      <c r="G391" s="38">
        <v>796</v>
      </c>
      <c r="H391" s="34">
        <v>1319</v>
      </c>
    </row>
    <row r="392" spans="1:8" x14ac:dyDescent="0.2">
      <c r="A392" s="33">
        <v>44434</v>
      </c>
      <c r="B392" s="6" t="s">
        <v>102</v>
      </c>
      <c r="C392" s="7" t="s">
        <v>89</v>
      </c>
      <c r="D392" s="34">
        <v>54</v>
      </c>
      <c r="E392" s="34">
        <v>15</v>
      </c>
      <c r="F392" s="34">
        <v>14</v>
      </c>
      <c r="G392" s="34">
        <v>16</v>
      </c>
      <c r="H392" s="34">
        <v>99</v>
      </c>
    </row>
    <row r="393" spans="1:8" x14ac:dyDescent="0.2">
      <c r="A393" s="36">
        <v>44434</v>
      </c>
      <c r="B393" s="7" t="s">
        <v>102</v>
      </c>
      <c r="C393" s="7" t="s">
        <v>70</v>
      </c>
      <c r="D393" s="38">
        <v>843</v>
      </c>
      <c r="E393" s="38">
        <v>585</v>
      </c>
      <c r="F393" s="38">
        <v>353</v>
      </c>
      <c r="G393" s="38">
        <v>991</v>
      </c>
      <c r="H393" s="34">
        <v>2772</v>
      </c>
    </row>
    <row r="394" spans="1:8" x14ac:dyDescent="0.2">
      <c r="A394" s="33">
        <v>44469</v>
      </c>
      <c r="B394" s="6" t="s">
        <v>101</v>
      </c>
      <c r="C394" s="6" t="s">
        <v>1</v>
      </c>
      <c r="D394" s="34">
        <v>152</v>
      </c>
      <c r="E394" s="34">
        <v>90</v>
      </c>
      <c r="F394" s="34">
        <v>173</v>
      </c>
      <c r="G394" s="35">
        <v>1207</v>
      </c>
      <c r="H394" s="34">
        <v>1622</v>
      </c>
    </row>
    <row r="395" spans="1:8" x14ac:dyDescent="0.2">
      <c r="A395" s="36">
        <v>44469</v>
      </c>
      <c r="B395" s="7" t="s">
        <v>101</v>
      </c>
      <c r="C395" s="7" t="s">
        <v>2</v>
      </c>
      <c r="D395" s="38">
        <v>16</v>
      </c>
      <c r="E395" s="38">
        <v>8</v>
      </c>
      <c r="F395" s="38">
        <v>0</v>
      </c>
      <c r="G395" s="38">
        <v>0</v>
      </c>
      <c r="H395" s="34">
        <v>24</v>
      </c>
    </row>
    <row r="396" spans="1:8" x14ac:dyDescent="0.2">
      <c r="A396" s="33">
        <v>44469</v>
      </c>
      <c r="B396" s="6" t="s">
        <v>101</v>
      </c>
      <c r="C396" s="6" t="s">
        <v>3</v>
      </c>
      <c r="D396" s="35">
        <v>2634</v>
      </c>
      <c r="E396" s="35">
        <v>1644</v>
      </c>
      <c r="F396" s="34">
        <v>699</v>
      </c>
      <c r="G396" s="34">
        <v>220</v>
      </c>
      <c r="H396" s="34">
        <v>5197</v>
      </c>
    </row>
    <row r="397" spans="1:8" x14ac:dyDescent="0.2">
      <c r="A397" s="36">
        <v>44469</v>
      </c>
      <c r="B397" s="7" t="s">
        <v>101</v>
      </c>
      <c r="C397" s="7" t="s">
        <v>4</v>
      </c>
      <c r="D397" s="38">
        <v>266</v>
      </c>
      <c r="E397" s="38">
        <v>64</v>
      </c>
      <c r="F397" s="38">
        <v>16</v>
      </c>
      <c r="G397" s="38">
        <v>27</v>
      </c>
      <c r="H397" s="34">
        <v>373</v>
      </c>
    </row>
    <row r="398" spans="1:8" x14ac:dyDescent="0.2">
      <c r="A398" s="33">
        <v>44469</v>
      </c>
      <c r="B398" s="6" t="s">
        <v>101</v>
      </c>
      <c r="C398" s="6" t="s">
        <v>5</v>
      </c>
      <c r="D398" s="35">
        <v>15117</v>
      </c>
      <c r="E398" s="35">
        <v>7622</v>
      </c>
      <c r="F398" s="35">
        <v>4046</v>
      </c>
      <c r="G398" s="35">
        <v>6817</v>
      </c>
      <c r="H398" s="34">
        <v>33602</v>
      </c>
    </row>
    <row r="399" spans="1:8" x14ac:dyDescent="0.2">
      <c r="A399" s="36">
        <v>44469</v>
      </c>
      <c r="B399" s="7" t="s">
        <v>101</v>
      </c>
      <c r="C399" s="7" t="s">
        <v>6</v>
      </c>
      <c r="D399" s="38">
        <v>68</v>
      </c>
      <c r="E399" s="38">
        <v>25</v>
      </c>
      <c r="F399" s="38">
        <v>12</v>
      </c>
      <c r="G399" s="38">
        <v>7</v>
      </c>
      <c r="H399" s="34">
        <v>112</v>
      </c>
    </row>
    <row r="400" spans="1:8" x14ac:dyDescent="0.2">
      <c r="A400" s="33">
        <v>44469</v>
      </c>
      <c r="B400" s="6" t="s">
        <v>101</v>
      </c>
      <c r="C400" s="6" t="s">
        <v>8</v>
      </c>
      <c r="D400" s="34">
        <v>856</v>
      </c>
      <c r="E400" s="34">
        <v>821</v>
      </c>
      <c r="F400" s="34">
        <v>375</v>
      </c>
      <c r="G400" s="34">
        <v>127</v>
      </c>
      <c r="H400" s="34">
        <v>2179</v>
      </c>
    </row>
    <row r="401" spans="1:8" x14ac:dyDescent="0.2">
      <c r="A401" s="36">
        <v>44469</v>
      </c>
      <c r="B401" s="7" t="s">
        <v>101</v>
      </c>
      <c r="C401" s="7" t="s">
        <v>9</v>
      </c>
      <c r="D401" s="38">
        <v>826</v>
      </c>
      <c r="E401" s="38">
        <v>262</v>
      </c>
      <c r="F401" s="38">
        <v>130</v>
      </c>
      <c r="G401" s="38">
        <v>108</v>
      </c>
      <c r="H401" s="34">
        <v>1326</v>
      </c>
    </row>
    <row r="402" spans="1:8" x14ac:dyDescent="0.2">
      <c r="A402" s="33">
        <v>44469</v>
      </c>
      <c r="B402" s="6" t="s">
        <v>101</v>
      </c>
      <c r="C402" s="6" t="s">
        <v>10</v>
      </c>
      <c r="D402" s="34">
        <v>778</v>
      </c>
      <c r="E402" s="34">
        <v>533</v>
      </c>
      <c r="F402" s="34">
        <v>415</v>
      </c>
      <c r="G402" s="34">
        <v>674</v>
      </c>
      <c r="H402" s="34">
        <v>2400</v>
      </c>
    </row>
    <row r="403" spans="1:8" x14ac:dyDescent="0.2">
      <c r="A403" s="36">
        <v>44469</v>
      </c>
      <c r="B403" s="7" t="s">
        <v>101</v>
      </c>
      <c r="C403" s="7" t="s">
        <v>12</v>
      </c>
      <c r="D403" s="37">
        <v>21140</v>
      </c>
      <c r="E403" s="37">
        <v>7268</v>
      </c>
      <c r="F403" s="37">
        <v>4001</v>
      </c>
      <c r="G403" s="37">
        <v>12178</v>
      </c>
      <c r="H403" s="34">
        <v>44587</v>
      </c>
    </row>
    <row r="404" spans="1:8" x14ac:dyDescent="0.2">
      <c r="A404" s="33">
        <v>44469</v>
      </c>
      <c r="B404" s="6" t="s">
        <v>101</v>
      </c>
      <c r="C404" s="6" t="s">
        <v>14</v>
      </c>
      <c r="D404" s="34">
        <v>874</v>
      </c>
      <c r="E404" s="34">
        <v>433</v>
      </c>
      <c r="F404" s="34">
        <v>297</v>
      </c>
      <c r="G404" s="34">
        <v>419</v>
      </c>
      <c r="H404" s="34">
        <v>2023</v>
      </c>
    </row>
    <row r="405" spans="1:8" x14ac:dyDescent="0.2">
      <c r="A405" s="36">
        <v>44469</v>
      </c>
      <c r="B405" s="7" t="s">
        <v>101</v>
      </c>
      <c r="C405" s="7" t="s">
        <v>15</v>
      </c>
      <c r="D405" s="37">
        <v>6532</v>
      </c>
      <c r="E405" s="37">
        <v>3563</v>
      </c>
      <c r="F405" s="37">
        <v>1884</v>
      </c>
      <c r="G405" s="37">
        <v>6068</v>
      </c>
      <c r="H405" s="34">
        <v>18047</v>
      </c>
    </row>
    <row r="406" spans="1:8" x14ac:dyDescent="0.2">
      <c r="A406" s="33">
        <v>44469</v>
      </c>
      <c r="B406" s="6" t="s">
        <v>101</v>
      </c>
      <c r="C406" s="6" t="s">
        <v>16</v>
      </c>
      <c r="D406" s="35">
        <v>9001</v>
      </c>
      <c r="E406" s="35">
        <v>3155</v>
      </c>
      <c r="F406" s="35">
        <v>1494</v>
      </c>
      <c r="G406" s="35">
        <v>2371</v>
      </c>
      <c r="H406" s="34">
        <v>16021</v>
      </c>
    </row>
    <row r="407" spans="1:8" x14ac:dyDescent="0.2">
      <c r="A407" s="36">
        <v>44469</v>
      </c>
      <c r="B407" s="7" t="s">
        <v>101</v>
      </c>
      <c r="C407" s="7" t="s">
        <v>17</v>
      </c>
      <c r="D407" s="38">
        <v>398</v>
      </c>
      <c r="E407" s="38">
        <v>88</v>
      </c>
      <c r="F407" s="38">
        <v>29</v>
      </c>
      <c r="G407" s="38">
        <v>67</v>
      </c>
      <c r="H407" s="34">
        <v>582</v>
      </c>
    </row>
    <row r="408" spans="1:8" x14ac:dyDescent="0.2">
      <c r="A408" s="33">
        <v>44469</v>
      </c>
      <c r="B408" s="6" t="s">
        <v>101</v>
      </c>
      <c r="C408" s="6" t="s">
        <v>18</v>
      </c>
      <c r="D408" s="35">
        <v>9372</v>
      </c>
      <c r="E408" s="35">
        <v>4826</v>
      </c>
      <c r="F408" s="35">
        <v>3091</v>
      </c>
      <c r="G408" s="35">
        <v>4121</v>
      </c>
      <c r="H408" s="34">
        <v>21410</v>
      </c>
    </row>
    <row r="409" spans="1:8" x14ac:dyDescent="0.2">
      <c r="A409" s="36">
        <v>44469</v>
      </c>
      <c r="B409" s="7" t="s">
        <v>101</v>
      </c>
      <c r="C409" s="7" t="s">
        <v>19</v>
      </c>
      <c r="D409" s="37">
        <v>28623</v>
      </c>
      <c r="E409" s="37">
        <v>8011</v>
      </c>
      <c r="F409" s="37">
        <v>3955</v>
      </c>
      <c r="G409" s="37">
        <v>4885</v>
      </c>
      <c r="H409" s="34">
        <v>45474</v>
      </c>
    </row>
    <row r="410" spans="1:8" x14ac:dyDescent="0.2">
      <c r="A410" s="33">
        <v>44469</v>
      </c>
      <c r="B410" s="6" t="s">
        <v>101</v>
      </c>
      <c r="C410" s="6" t="s">
        <v>20</v>
      </c>
      <c r="D410" s="35">
        <v>2953</v>
      </c>
      <c r="E410" s="34">
        <v>340</v>
      </c>
      <c r="F410" s="34">
        <v>218</v>
      </c>
      <c r="G410" s="34">
        <v>311</v>
      </c>
      <c r="H410" s="34">
        <v>3822</v>
      </c>
    </row>
    <row r="411" spans="1:8" x14ac:dyDescent="0.2">
      <c r="A411" s="36">
        <v>44469</v>
      </c>
      <c r="B411" s="7" t="s">
        <v>101</v>
      </c>
      <c r="C411" s="7" t="s">
        <v>21</v>
      </c>
      <c r="D411" s="37">
        <v>17838</v>
      </c>
      <c r="E411" s="37">
        <v>7525</v>
      </c>
      <c r="F411" s="37">
        <v>2584</v>
      </c>
      <c r="G411" s="37">
        <v>4269</v>
      </c>
      <c r="H411" s="34">
        <v>32216</v>
      </c>
    </row>
    <row r="412" spans="1:8" x14ac:dyDescent="0.2">
      <c r="A412" s="33">
        <v>44469</v>
      </c>
      <c r="B412" s="6" t="s">
        <v>101</v>
      </c>
      <c r="C412" s="6" t="s">
        <v>22</v>
      </c>
      <c r="D412" s="35">
        <v>4374</v>
      </c>
      <c r="E412" s="35">
        <v>1544</v>
      </c>
      <c r="F412" s="34">
        <v>710</v>
      </c>
      <c r="G412" s="35">
        <v>1567</v>
      </c>
      <c r="H412" s="34">
        <v>8195</v>
      </c>
    </row>
    <row r="413" spans="1:8" x14ac:dyDescent="0.2">
      <c r="A413" s="36">
        <v>44469</v>
      </c>
      <c r="B413" s="7" t="s">
        <v>101</v>
      </c>
      <c r="C413" s="7" t="s">
        <v>23</v>
      </c>
      <c r="D413" s="38">
        <v>57</v>
      </c>
      <c r="E413" s="38">
        <v>19</v>
      </c>
      <c r="F413" s="38">
        <v>14</v>
      </c>
      <c r="G413" s="38">
        <v>7</v>
      </c>
      <c r="H413" s="34">
        <v>97</v>
      </c>
    </row>
    <row r="414" spans="1:8" x14ac:dyDescent="0.2">
      <c r="A414" s="33">
        <v>44469</v>
      </c>
      <c r="B414" s="6" t="s">
        <v>101</v>
      </c>
      <c r="C414" s="6" t="s">
        <v>25</v>
      </c>
      <c r="D414" s="34">
        <v>466</v>
      </c>
      <c r="E414" s="34">
        <v>37</v>
      </c>
      <c r="F414" s="34">
        <v>13</v>
      </c>
      <c r="G414" s="34">
        <v>2</v>
      </c>
      <c r="H414" s="34">
        <v>518</v>
      </c>
    </row>
    <row r="415" spans="1:8" x14ac:dyDescent="0.2">
      <c r="A415" s="36">
        <v>44469</v>
      </c>
      <c r="B415" s="7" t="s">
        <v>101</v>
      </c>
      <c r="C415" s="7" t="s">
        <v>27</v>
      </c>
      <c r="D415" s="37">
        <v>1237</v>
      </c>
      <c r="E415" s="38">
        <v>717</v>
      </c>
      <c r="F415" s="38">
        <v>556</v>
      </c>
      <c r="G415" s="37">
        <v>2894</v>
      </c>
      <c r="H415" s="34">
        <v>5404</v>
      </c>
    </row>
    <row r="416" spans="1:8" x14ac:dyDescent="0.2">
      <c r="A416" s="33">
        <v>44469</v>
      </c>
      <c r="B416" s="6" t="s">
        <v>101</v>
      </c>
      <c r="C416" s="6" t="s">
        <v>28</v>
      </c>
      <c r="D416" s="34">
        <v>36</v>
      </c>
      <c r="E416" s="34">
        <v>44</v>
      </c>
      <c r="F416" s="34">
        <v>34</v>
      </c>
      <c r="G416" s="34">
        <v>53</v>
      </c>
      <c r="H416" s="34">
        <v>167</v>
      </c>
    </row>
    <row r="417" spans="1:8" x14ac:dyDescent="0.2">
      <c r="A417" s="36">
        <v>44469</v>
      </c>
      <c r="B417" s="7" t="s">
        <v>101</v>
      </c>
      <c r="C417" s="7" t="s">
        <v>29</v>
      </c>
      <c r="D417" s="38">
        <v>37</v>
      </c>
      <c r="E417" s="38">
        <v>12</v>
      </c>
      <c r="F417" s="38">
        <v>0</v>
      </c>
      <c r="G417" s="38">
        <v>2</v>
      </c>
      <c r="H417" s="34">
        <v>51</v>
      </c>
    </row>
    <row r="418" spans="1:8" x14ac:dyDescent="0.2">
      <c r="A418" s="33">
        <v>44469</v>
      </c>
      <c r="B418" s="6" t="s">
        <v>101</v>
      </c>
      <c r="C418" s="6" t="s">
        <v>31</v>
      </c>
      <c r="D418" s="35">
        <v>1721</v>
      </c>
      <c r="E418" s="34">
        <v>829</v>
      </c>
      <c r="F418" s="34">
        <v>338</v>
      </c>
      <c r="G418" s="34">
        <v>886</v>
      </c>
      <c r="H418" s="34">
        <v>3774</v>
      </c>
    </row>
    <row r="419" spans="1:8" x14ac:dyDescent="0.2">
      <c r="A419" s="36">
        <v>44469</v>
      </c>
      <c r="B419" s="7" t="s">
        <v>101</v>
      </c>
      <c r="C419" s="7" t="s">
        <v>32</v>
      </c>
      <c r="D419" s="37">
        <v>7956</v>
      </c>
      <c r="E419" s="37">
        <v>4691</v>
      </c>
      <c r="F419" s="37">
        <v>3029</v>
      </c>
      <c r="G419" s="37">
        <v>8448</v>
      </c>
      <c r="H419" s="34">
        <v>24124</v>
      </c>
    </row>
    <row r="420" spans="1:8" x14ac:dyDescent="0.2">
      <c r="A420" s="33">
        <v>44469</v>
      </c>
      <c r="B420" s="6" t="s">
        <v>101</v>
      </c>
      <c r="C420" s="6" t="s">
        <v>33</v>
      </c>
      <c r="D420" s="35">
        <v>2540</v>
      </c>
      <c r="E420" s="35">
        <v>1003</v>
      </c>
      <c r="F420" s="34">
        <v>618</v>
      </c>
      <c r="G420" s="35">
        <v>1584</v>
      </c>
      <c r="H420" s="34">
        <v>5745</v>
      </c>
    </row>
    <row r="421" spans="1:8" x14ac:dyDescent="0.2">
      <c r="A421" s="36">
        <v>44469</v>
      </c>
      <c r="B421" s="7" t="s">
        <v>101</v>
      </c>
      <c r="C421" s="7" t="s">
        <v>35</v>
      </c>
      <c r="D421" s="38">
        <v>495</v>
      </c>
      <c r="E421" s="38">
        <v>32</v>
      </c>
      <c r="F421" s="38">
        <v>7</v>
      </c>
      <c r="G421" s="38">
        <v>10</v>
      </c>
      <c r="H421" s="34">
        <v>544</v>
      </c>
    </row>
    <row r="422" spans="1:8" x14ac:dyDescent="0.2">
      <c r="A422" s="33">
        <v>44469</v>
      </c>
      <c r="B422" s="6" t="s">
        <v>101</v>
      </c>
      <c r="C422" s="6" t="s">
        <v>36</v>
      </c>
      <c r="D422" s="35">
        <v>15131</v>
      </c>
      <c r="E422" s="35">
        <v>7968</v>
      </c>
      <c r="F422" s="35">
        <v>3725</v>
      </c>
      <c r="G422" s="35">
        <v>14467</v>
      </c>
      <c r="H422" s="34">
        <v>41291</v>
      </c>
    </row>
    <row r="423" spans="1:8" x14ac:dyDescent="0.2">
      <c r="A423" s="36">
        <v>44469</v>
      </c>
      <c r="B423" s="7" t="s">
        <v>101</v>
      </c>
      <c r="C423" s="7" t="s">
        <v>37</v>
      </c>
      <c r="D423" s="38">
        <v>577</v>
      </c>
      <c r="E423" s="38">
        <v>486</v>
      </c>
      <c r="F423" s="38">
        <v>260</v>
      </c>
      <c r="G423" s="37">
        <v>1823</v>
      </c>
      <c r="H423" s="34">
        <v>3146</v>
      </c>
    </row>
    <row r="424" spans="1:8" x14ac:dyDescent="0.2">
      <c r="A424" s="33">
        <v>44469</v>
      </c>
      <c r="B424" s="6" t="s">
        <v>101</v>
      </c>
      <c r="C424" s="6" t="s">
        <v>38</v>
      </c>
      <c r="D424" s="35">
        <v>26833</v>
      </c>
      <c r="E424" s="35">
        <v>16449</v>
      </c>
      <c r="F424" s="35">
        <v>10013</v>
      </c>
      <c r="G424" s="35">
        <v>18252</v>
      </c>
      <c r="H424" s="34">
        <v>71547</v>
      </c>
    </row>
    <row r="425" spans="1:8" x14ac:dyDescent="0.2">
      <c r="A425" s="36">
        <v>44469</v>
      </c>
      <c r="B425" s="7" t="s">
        <v>101</v>
      </c>
      <c r="C425" s="7" t="s">
        <v>40</v>
      </c>
      <c r="D425" s="37">
        <v>15218</v>
      </c>
      <c r="E425" s="37">
        <v>8538</v>
      </c>
      <c r="F425" s="37">
        <v>5414</v>
      </c>
      <c r="G425" s="37">
        <v>25435</v>
      </c>
      <c r="H425" s="34">
        <v>54605</v>
      </c>
    </row>
    <row r="426" spans="1:8" x14ac:dyDescent="0.2">
      <c r="A426" s="33">
        <v>44469</v>
      </c>
      <c r="B426" s="6" t="s">
        <v>101</v>
      </c>
      <c r="C426" s="6" t="s">
        <v>41</v>
      </c>
      <c r="D426" s="34">
        <v>14</v>
      </c>
      <c r="E426" s="34">
        <v>10</v>
      </c>
      <c r="F426" s="34">
        <v>7</v>
      </c>
      <c r="G426" s="34">
        <v>16</v>
      </c>
      <c r="H426" s="34">
        <v>47</v>
      </c>
    </row>
    <row r="427" spans="1:8" x14ac:dyDescent="0.2">
      <c r="A427" s="36">
        <v>44469</v>
      </c>
      <c r="B427" s="7" t="s">
        <v>101</v>
      </c>
      <c r="C427" s="7" t="s">
        <v>51</v>
      </c>
      <c r="D427" s="38">
        <v>4</v>
      </c>
      <c r="E427" s="38">
        <v>9</v>
      </c>
      <c r="F427" s="38">
        <v>2</v>
      </c>
      <c r="G427" s="38">
        <v>7</v>
      </c>
      <c r="H427" s="34">
        <v>22</v>
      </c>
    </row>
    <row r="428" spans="1:8" x14ac:dyDescent="0.2">
      <c r="A428" s="33">
        <v>44469</v>
      </c>
      <c r="B428" s="6" t="s">
        <v>101</v>
      </c>
      <c r="C428" s="6" t="s">
        <v>53</v>
      </c>
      <c r="D428" s="34">
        <v>4</v>
      </c>
      <c r="E428" s="34">
        <v>4</v>
      </c>
      <c r="F428" s="34">
        <v>4</v>
      </c>
      <c r="G428" s="34">
        <v>24</v>
      </c>
      <c r="H428" s="34">
        <v>36</v>
      </c>
    </row>
    <row r="429" spans="1:8" x14ac:dyDescent="0.2">
      <c r="A429" s="36">
        <v>44469</v>
      </c>
      <c r="B429" s="7" t="s">
        <v>101</v>
      </c>
      <c r="C429" s="7" t="s">
        <v>58</v>
      </c>
      <c r="D429" s="38">
        <v>71</v>
      </c>
      <c r="E429" s="38">
        <v>53</v>
      </c>
      <c r="F429" s="38">
        <v>12</v>
      </c>
      <c r="G429" s="38">
        <v>27</v>
      </c>
      <c r="H429" s="34">
        <v>163</v>
      </c>
    </row>
    <row r="430" spans="1:8" x14ac:dyDescent="0.2">
      <c r="A430" s="33">
        <v>44469</v>
      </c>
      <c r="B430" s="6" t="s">
        <v>101</v>
      </c>
      <c r="C430" s="6" t="s">
        <v>59</v>
      </c>
      <c r="D430" s="35">
        <v>3950</v>
      </c>
      <c r="E430" s="35">
        <v>2661</v>
      </c>
      <c r="F430" s="35">
        <v>1369</v>
      </c>
      <c r="G430" s="35">
        <v>5083</v>
      </c>
      <c r="H430" s="34">
        <v>13063</v>
      </c>
    </row>
    <row r="431" spans="1:8" x14ac:dyDescent="0.2">
      <c r="A431" s="36">
        <v>44469</v>
      </c>
      <c r="B431" s="7" t="s">
        <v>101</v>
      </c>
      <c r="C431" s="7" t="s">
        <v>60</v>
      </c>
      <c r="D431" s="38">
        <v>29</v>
      </c>
      <c r="E431" s="38">
        <v>0</v>
      </c>
      <c r="F431" s="38">
        <v>0</v>
      </c>
      <c r="G431" s="38">
        <v>0</v>
      </c>
      <c r="H431" s="34">
        <v>29</v>
      </c>
    </row>
    <row r="432" spans="1:8" x14ac:dyDescent="0.2">
      <c r="A432" s="33">
        <v>44469</v>
      </c>
      <c r="B432" s="6" t="s">
        <v>101</v>
      </c>
      <c r="C432" s="6" t="s">
        <v>61</v>
      </c>
      <c r="D432" s="34">
        <v>52</v>
      </c>
      <c r="E432" s="34">
        <v>36</v>
      </c>
      <c r="F432" s="34">
        <v>33</v>
      </c>
      <c r="G432" s="34">
        <v>42</v>
      </c>
      <c r="H432" s="34">
        <v>163</v>
      </c>
    </row>
    <row r="433" spans="1:8" x14ac:dyDescent="0.2">
      <c r="A433" s="36">
        <v>44469</v>
      </c>
      <c r="B433" s="7" t="s">
        <v>101</v>
      </c>
      <c r="C433" s="7" t="s">
        <v>62</v>
      </c>
      <c r="D433" s="37">
        <v>7250</v>
      </c>
      <c r="E433" s="37">
        <v>2829</v>
      </c>
      <c r="F433" s="37">
        <v>1884</v>
      </c>
      <c r="G433" s="37">
        <v>5845</v>
      </c>
      <c r="H433" s="34">
        <v>17808</v>
      </c>
    </row>
    <row r="434" spans="1:8" x14ac:dyDescent="0.2">
      <c r="A434" s="33">
        <v>44469</v>
      </c>
      <c r="B434" s="6" t="s">
        <v>101</v>
      </c>
      <c r="C434" s="6" t="s">
        <v>63</v>
      </c>
      <c r="D434" s="34">
        <v>491</v>
      </c>
      <c r="E434" s="34">
        <v>23</v>
      </c>
      <c r="F434" s="34">
        <v>30</v>
      </c>
      <c r="G434" s="34">
        <v>11</v>
      </c>
      <c r="H434" s="34">
        <v>555</v>
      </c>
    </row>
    <row r="435" spans="1:8" x14ac:dyDescent="0.2">
      <c r="A435" s="36">
        <v>44469</v>
      </c>
      <c r="B435" s="7" t="s">
        <v>101</v>
      </c>
      <c r="C435" s="7" t="s">
        <v>64</v>
      </c>
      <c r="D435" s="38">
        <v>24</v>
      </c>
      <c r="E435" s="38">
        <v>4</v>
      </c>
      <c r="F435" s="38">
        <v>2</v>
      </c>
      <c r="G435" s="38">
        <v>2</v>
      </c>
      <c r="H435" s="34">
        <v>32</v>
      </c>
    </row>
    <row r="436" spans="1:8" x14ac:dyDescent="0.2">
      <c r="A436" s="33">
        <v>44469</v>
      </c>
      <c r="B436" s="6" t="s">
        <v>101</v>
      </c>
      <c r="C436" s="6" t="s">
        <v>65</v>
      </c>
      <c r="D436" s="34">
        <v>35</v>
      </c>
      <c r="E436" s="34">
        <v>0</v>
      </c>
      <c r="F436" s="34">
        <v>0</v>
      </c>
      <c r="G436" s="34">
        <v>0</v>
      </c>
      <c r="H436" s="34">
        <v>35</v>
      </c>
    </row>
    <row r="437" spans="1:8" x14ac:dyDescent="0.2">
      <c r="A437" s="36">
        <v>44469</v>
      </c>
      <c r="B437" s="7" t="s">
        <v>101</v>
      </c>
      <c r="C437" s="7" t="s">
        <v>67</v>
      </c>
      <c r="D437" s="37">
        <v>7221</v>
      </c>
      <c r="E437" s="37">
        <v>3415</v>
      </c>
      <c r="F437" s="37">
        <v>2114</v>
      </c>
      <c r="G437" s="37">
        <v>6578</v>
      </c>
      <c r="H437" s="34">
        <v>19328</v>
      </c>
    </row>
    <row r="438" spans="1:8" x14ac:dyDescent="0.2">
      <c r="A438" s="33">
        <v>44469</v>
      </c>
      <c r="B438" s="6" t="s">
        <v>101</v>
      </c>
      <c r="C438" s="6" t="s">
        <v>68</v>
      </c>
      <c r="D438" s="35">
        <v>6706</v>
      </c>
      <c r="E438" s="35">
        <v>3568</v>
      </c>
      <c r="F438" s="35">
        <v>1900</v>
      </c>
      <c r="G438" s="35">
        <v>6628</v>
      </c>
      <c r="H438" s="34">
        <v>18802</v>
      </c>
    </row>
    <row r="439" spans="1:8" x14ac:dyDescent="0.2">
      <c r="A439" s="36">
        <v>44469</v>
      </c>
      <c r="B439" s="7" t="s">
        <v>101</v>
      </c>
      <c r="C439" s="7" t="s">
        <v>89</v>
      </c>
      <c r="D439" s="38">
        <v>23</v>
      </c>
      <c r="E439" s="38">
        <v>14</v>
      </c>
      <c r="F439" s="38">
        <v>7</v>
      </c>
      <c r="G439" s="38">
        <v>17</v>
      </c>
      <c r="H439" s="34">
        <v>61</v>
      </c>
    </row>
    <row r="440" spans="1:8" x14ac:dyDescent="0.2">
      <c r="A440" s="33">
        <v>44469</v>
      </c>
      <c r="B440" s="6" t="s">
        <v>101</v>
      </c>
      <c r="C440" s="6" t="s">
        <v>70</v>
      </c>
      <c r="D440" s="35">
        <v>10758</v>
      </c>
      <c r="E440" s="35">
        <v>5920</v>
      </c>
      <c r="F440" s="35">
        <v>3305</v>
      </c>
      <c r="G440" s="35">
        <v>11454</v>
      </c>
      <c r="H440" s="34">
        <v>31437</v>
      </c>
    </row>
    <row r="441" spans="1:8" x14ac:dyDescent="0.2">
      <c r="A441" s="36">
        <v>44469</v>
      </c>
      <c r="B441" s="7" t="s">
        <v>101</v>
      </c>
      <c r="C441" s="7" t="s">
        <v>71</v>
      </c>
      <c r="D441" s="37">
        <v>6611</v>
      </c>
      <c r="E441" s="37">
        <v>2576</v>
      </c>
      <c r="F441" s="37">
        <v>2085</v>
      </c>
      <c r="G441" s="37">
        <v>4319</v>
      </c>
      <c r="H441" s="34">
        <v>15591</v>
      </c>
    </row>
    <row r="442" spans="1:8" x14ac:dyDescent="0.2">
      <c r="A442" s="33">
        <v>44469</v>
      </c>
      <c r="B442" s="6" t="s">
        <v>102</v>
      </c>
      <c r="C442" s="6" t="s">
        <v>3</v>
      </c>
      <c r="D442" s="34">
        <v>19</v>
      </c>
      <c r="E442" s="34">
        <v>4</v>
      </c>
      <c r="F442" s="34">
        <v>4</v>
      </c>
      <c r="G442" s="34">
        <v>0</v>
      </c>
      <c r="H442" s="34">
        <v>27</v>
      </c>
    </row>
    <row r="443" spans="1:8" x14ac:dyDescent="0.2">
      <c r="A443" s="36">
        <v>44469</v>
      </c>
      <c r="B443" s="7" t="s">
        <v>102</v>
      </c>
      <c r="C443" s="7" t="s">
        <v>4</v>
      </c>
      <c r="D443" s="38">
        <v>59</v>
      </c>
      <c r="E443" s="38">
        <v>9</v>
      </c>
      <c r="F443" s="38">
        <v>2</v>
      </c>
      <c r="G443" s="38">
        <v>2</v>
      </c>
      <c r="H443" s="34">
        <v>72</v>
      </c>
    </row>
    <row r="444" spans="1:8" x14ac:dyDescent="0.2">
      <c r="A444" s="33">
        <v>44469</v>
      </c>
      <c r="B444" s="6" t="s">
        <v>102</v>
      </c>
      <c r="C444" s="6" t="s">
        <v>5</v>
      </c>
      <c r="D444" s="34">
        <v>39</v>
      </c>
      <c r="E444" s="34">
        <v>23</v>
      </c>
      <c r="F444" s="34">
        <v>14</v>
      </c>
      <c r="G444" s="34">
        <v>24</v>
      </c>
      <c r="H444" s="34">
        <v>100</v>
      </c>
    </row>
    <row r="445" spans="1:8" x14ac:dyDescent="0.2">
      <c r="A445" s="36">
        <v>44469</v>
      </c>
      <c r="B445" s="7" t="s">
        <v>102</v>
      </c>
      <c r="C445" s="7" t="s">
        <v>7</v>
      </c>
      <c r="D445" s="38">
        <v>0</v>
      </c>
      <c r="E445" s="38">
        <v>24</v>
      </c>
      <c r="F445" s="38">
        <v>0</v>
      </c>
      <c r="G445" s="38">
        <v>2</v>
      </c>
      <c r="H445" s="34">
        <v>26</v>
      </c>
    </row>
    <row r="446" spans="1:8" x14ac:dyDescent="0.2">
      <c r="A446" s="33">
        <v>44469</v>
      </c>
      <c r="B446" s="6" t="s">
        <v>102</v>
      </c>
      <c r="C446" s="6" t="s">
        <v>8</v>
      </c>
      <c r="D446" s="34">
        <v>363</v>
      </c>
      <c r="E446" s="34">
        <v>331</v>
      </c>
      <c r="F446" s="34">
        <v>251</v>
      </c>
      <c r="G446" s="35">
        <v>1077</v>
      </c>
      <c r="H446" s="34">
        <v>2022</v>
      </c>
    </row>
    <row r="447" spans="1:8" x14ac:dyDescent="0.2">
      <c r="A447" s="36">
        <v>44469</v>
      </c>
      <c r="B447" s="7" t="s">
        <v>102</v>
      </c>
      <c r="C447" s="7" t="s">
        <v>9</v>
      </c>
      <c r="D447" s="38">
        <v>238</v>
      </c>
      <c r="E447" s="38">
        <v>149</v>
      </c>
      <c r="F447" s="38">
        <v>103</v>
      </c>
      <c r="G447" s="37">
        <v>1122</v>
      </c>
      <c r="H447" s="34">
        <v>1612</v>
      </c>
    </row>
    <row r="448" spans="1:8" x14ac:dyDescent="0.2">
      <c r="A448" s="33">
        <v>44469</v>
      </c>
      <c r="B448" s="6" t="s">
        <v>102</v>
      </c>
      <c r="C448" s="6" t="s">
        <v>11</v>
      </c>
      <c r="D448" s="34">
        <v>123</v>
      </c>
      <c r="E448" s="34">
        <v>61</v>
      </c>
      <c r="F448" s="34">
        <v>61</v>
      </c>
      <c r="G448" s="34">
        <v>291</v>
      </c>
      <c r="H448" s="34">
        <v>536</v>
      </c>
    </row>
    <row r="449" spans="1:8" x14ac:dyDescent="0.2">
      <c r="A449" s="36">
        <v>44469</v>
      </c>
      <c r="B449" s="7" t="s">
        <v>102</v>
      </c>
      <c r="C449" s="7" t="s">
        <v>12</v>
      </c>
      <c r="D449" s="37">
        <v>1537</v>
      </c>
      <c r="E449" s="38">
        <v>668</v>
      </c>
      <c r="F449" s="38">
        <v>410</v>
      </c>
      <c r="G449" s="37">
        <v>1123</v>
      </c>
      <c r="H449" s="34">
        <v>3738</v>
      </c>
    </row>
    <row r="450" spans="1:8" x14ac:dyDescent="0.2">
      <c r="A450" s="33">
        <v>44469</v>
      </c>
      <c r="B450" s="6" t="s">
        <v>102</v>
      </c>
      <c r="C450" s="6" t="s">
        <v>13</v>
      </c>
      <c r="D450" s="34">
        <v>229</v>
      </c>
      <c r="E450" s="34">
        <v>112</v>
      </c>
      <c r="F450" s="34">
        <v>40</v>
      </c>
      <c r="G450" s="34">
        <v>290</v>
      </c>
      <c r="H450" s="34">
        <v>671</v>
      </c>
    </row>
    <row r="451" spans="1:8" x14ac:dyDescent="0.2">
      <c r="A451" s="36">
        <v>44469</v>
      </c>
      <c r="B451" s="7" t="s">
        <v>102</v>
      </c>
      <c r="C451" s="7" t="s">
        <v>15</v>
      </c>
      <c r="D451" s="38">
        <v>13</v>
      </c>
      <c r="E451" s="38">
        <v>4</v>
      </c>
      <c r="F451" s="38">
        <v>2</v>
      </c>
      <c r="G451" s="38">
        <v>2</v>
      </c>
      <c r="H451" s="34">
        <v>21</v>
      </c>
    </row>
    <row r="452" spans="1:8" x14ac:dyDescent="0.2">
      <c r="A452" s="33">
        <v>44469</v>
      </c>
      <c r="B452" s="6" t="s">
        <v>102</v>
      </c>
      <c r="C452" s="6" t="s">
        <v>16</v>
      </c>
      <c r="D452" s="34">
        <v>19</v>
      </c>
      <c r="E452" s="34">
        <v>4</v>
      </c>
      <c r="F452" s="34">
        <v>2</v>
      </c>
      <c r="G452" s="34">
        <v>0</v>
      </c>
      <c r="H452" s="34">
        <v>25</v>
      </c>
    </row>
    <row r="453" spans="1:8" x14ac:dyDescent="0.2">
      <c r="A453" s="36">
        <v>44469</v>
      </c>
      <c r="B453" s="7" t="s">
        <v>102</v>
      </c>
      <c r="C453" s="7" t="s">
        <v>18</v>
      </c>
      <c r="D453" s="38">
        <v>35</v>
      </c>
      <c r="E453" s="38">
        <v>4</v>
      </c>
      <c r="F453" s="38">
        <v>2</v>
      </c>
      <c r="G453" s="38">
        <v>2</v>
      </c>
      <c r="H453" s="34">
        <v>43</v>
      </c>
    </row>
    <row r="454" spans="1:8" x14ac:dyDescent="0.2">
      <c r="A454" s="33">
        <v>44469</v>
      </c>
      <c r="B454" s="6" t="s">
        <v>102</v>
      </c>
      <c r="C454" s="6" t="s">
        <v>19</v>
      </c>
      <c r="D454" s="35">
        <v>1077</v>
      </c>
      <c r="E454" s="34">
        <v>434</v>
      </c>
      <c r="F454" s="34">
        <v>219</v>
      </c>
      <c r="G454" s="34">
        <v>315</v>
      </c>
      <c r="H454" s="34">
        <v>2045</v>
      </c>
    </row>
    <row r="455" spans="1:8" x14ac:dyDescent="0.2">
      <c r="A455" s="36">
        <v>44469</v>
      </c>
      <c r="B455" s="7" t="s">
        <v>102</v>
      </c>
      <c r="C455" s="7" t="s">
        <v>21</v>
      </c>
      <c r="D455" s="38">
        <v>367</v>
      </c>
      <c r="E455" s="38">
        <v>170</v>
      </c>
      <c r="F455" s="38">
        <v>33</v>
      </c>
      <c r="G455" s="38">
        <v>19</v>
      </c>
      <c r="H455" s="34">
        <v>589</v>
      </c>
    </row>
    <row r="456" spans="1:8" x14ac:dyDescent="0.2">
      <c r="A456" s="33">
        <v>44469</v>
      </c>
      <c r="B456" s="6" t="s">
        <v>102</v>
      </c>
      <c r="C456" s="6" t="s">
        <v>22</v>
      </c>
      <c r="D456" s="34">
        <v>60</v>
      </c>
      <c r="E456" s="34">
        <v>10</v>
      </c>
      <c r="F456" s="34">
        <v>2</v>
      </c>
      <c r="G456" s="34">
        <v>2</v>
      </c>
      <c r="H456" s="34">
        <v>74</v>
      </c>
    </row>
    <row r="457" spans="1:8" x14ac:dyDescent="0.2">
      <c r="A457" s="36">
        <v>44469</v>
      </c>
      <c r="B457" s="7" t="s">
        <v>102</v>
      </c>
      <c r="C457" s="7" t="s">
        <v>24</v>
      </c>
      <c r="D457" s="38">
        <v>135</v>
      </c>
      <c r="E457" s="38">
        <v>28</v>
      </c>
      <c r="F457" s="38">
        <v>25</v>
      </c>
      <c r="G457" s="38">
        <v>349</v>
      </c>
      <c r="H457" s="34">
        <v>537</v>
      </c>
    </row>
    <row r="458" spans="1:8" x14ac:dyDescent="0.2">
      <c r="A458" s="33">
        <v>44469</v>
      </c>
      <c r="B458" s="6" t="s">
        <v>102</v>
      </c>
      <c r="C458" s="6" t="s">
        <v>27</v>
      </c>
      <c r="D458" s="34">
        <v>91</v>
      </c>
      <c r="E458" s="34">
        <v>61</v>
      </c>
      <c r="F458" s="34">
        <v>28</v>
      </c>
      <c r="G458" s="34">
        <v>159</v>
      </c>
      <c r="H458" s="34">
        <v>339</v>
      </c>
    </row>
    <row r="459" spans="1:8" x14ac:dyDescent="0.2">
      <c r="A459" s="36">
        <v>44469</v>
      </c>
      <c r="B459" s="7" t="s">
        <v>102</v>
      </c>
      <c r="C459" s="7" t="s">
        <v>32</v>
      </c>
      <c r="D459" s="38">
        <v>25</v>
      </c>
      <c r="E459" s="38">
        <v>8</v>
      </c>
      <c r="F459" s="38">
        <v>5</v>
      </c>
      <c r="G459" s="38">
        <v>2</v>
      </c>
      <c r="H459" s="34">
        <v>40</v>
      </c>
    </row>
    <row r="460" spans="1:8" x14ac:dyDescent="0.2">
      <c r="A460" s="33">
        <v>44469</v>
      </c>
      <c r="B460" s="6" t="s">
        <v>102</v>
      </c>
      <c r="C460" s="6" t="s">
        <v>36</v>
      </c>
      <c r="D460" s="35">
        <v>1956</v>
      </c>
      <c r="E460" s="35">
        <v>1111</v>
      </c>
      <c r="F460" s="34">
        <v>592</v>
      </c>
      <c r="G460" s="35">
        <v>2653</v>
      </c>
      <c r="H460" s="34">
        <v>6312</v>
      </c>
    </row>
    <row r="461" spans="1:8" x14ac:dyDescent="0.2">
      <c r="A461" s="36">
        <v>44469</v>
      </c>
      <c r="B461" s="7" t="s">
        <v>102</v>
      </c>
      <c r="C461" s="7" t="s">
        <v>37</v>
      </c>
      <c r="D461" s="38">
        <v>61</v>
      </c>
      <c r="E461" s="38">
        <v>48</v>
      </c>
      <c r="F461" s="38">
        <v>14</v>
      </c>
      <c r="G461" s="38">
        <v>74</v>
      </c>
      <c r="H461" s="34">
        <v>197</v>
      </c>
    </row>
    <row r="462" spans="1:8" x14ac:dyDescent="0.2">
      <c r="A462" s="33">
        <v>44469</v>
      </c>
      <c r="B462" s="6" t="s">
        <v>102</v>
      </c>
      <c r="C462" s="6" t="s">
        <v>38</v>
      </c>
      <c r="D462" s="35">
        <v>1530</v>
      </c>
      <c r="E462" s="34">
        <v>703</v>
      </c>
      <c r="F462" s="34">
        <v>354</v>
      </c>
      <c r="G462" s="34">
        <v>550</v>
      </c>
      <c r="H462" s="34">
        <v>3137</v>
      </c>
    </row>
    <row r="463" spans="1:8" x14ac:dyDescent="0.2">
      <c r="A463" s="36">
        <v>44469</v>
      </c>
      <c r="B463" s="7" t="s">
        <v>102</v>
      </c>
      <c r="C463" s="7" t="s">
        <v>40</v>
      </c>
      <c r="D463" s="37">
        <v>2514</v>
      </c>
      <c r="E463" s="37">
        <v>1356</v>
      </c>
      <c r="F463" s="38">
        <v>884</v>
      </c>
      <c r="G463" s="37">
        <v>7189</v>
      </c>
      <c r="H463" s="34">
        <v>11943</v>
      </c>
    </row>
    <row r="464" spans="1:8" x14ac:dyDescent="0.2">
      <c r="A464" s="33">
        <v>44469</v>
      </c>
      <c r="B464" s="6" t="s">
        <v>102</v>
      </c>
      <c r="C464" s="6" t="s">
        <v>41</v>
      </c>
      <c r="D464" s="35">
        <v>1834</v>
      </c>
      <c r="E464" s="35">
        <v>1010</v>
      </c>
      <c r="F464" s="34">
        <v>544</v>
      </c>
      <c r="G464" s="34">
        <v>433</v>
      </c>
      <c r="H464" s="34">
        <v>3821</v>
      </c>
    </row>
    <row r="465" spans="1:8" x14ac:dyDescent="0.2">
      <c r="A465" s="36">
        <v>44469</v>
      </c>
      <c r="B465" s="7" t="s">
        <v>102</v>
      </c>
      <c r="C465" s="7" t="s">
        <v>42</v>
      </c>
      <c r="D465" s="38">
        <v>560</v>
      </c>
      <c r="E465" s="38">
        <v>205</v>
      </c>
      <c r="F465" s="38">
        <v>48</v>
      </c>
      <c r="G465" s="38">
        <v>124</v>
      </c>
      <c r="H465" s="34">
        <v>937</v>
      </c>
    </row>
    <row r="466" spans="1:8" x14ac:dyDescent="0.2">
      <c r="A466" s="33">
        <v>44469</v>
      </c>
      <c r="B466" s="6" t="s">
        <v>102</v>
      </c>
      <c r="C466" s="6" t="s">
        <v>43</v>
      </c>
      <c r="D466" s="34">
        <v>433</v>
      </c>
      <c r="E466" s="34">
        <v>134</v>
      </c>
      <c r="F466" s="34">
        <v>60</v>
      </c>
      <c r="G466" s="34">
        <v>227</v>
      </c>
      <c r="H466" s="34">
        <v>854</v>
      </c>
    </row>
    <row r="467" spans="1:8" x14ac:dyDescent="0.2">
      <c r="A467" s="36">
        <v>44469</v>
      </c>
      <c r="B467" s="7" t="s">
        <v>102</v>
      </c>
      <c r="C467" s="7" t="s">
        <v>44</v>
      </c>
      <c r="D467" s="38">
        <v>189</v>
      </c>
      <c r="E467" s="38">
        <v>53</v>
      </c>
      <c r="F467" s="38">
        <v>31</v>
      </c>
      <c r="G467" s="38">
        <v>31</v>
      </c>
      <c r="H467" s="34">
        <v>304</v>
      </c>
    </row>
    <row r="468" spans="1:8" x14ac:dyDescent="0.2">
      <c r="A468" s="33">
        <v>44469</v>
      </c>
      <c r="B468" s="6" t="s">
        <v>102</v>
      </c>
      <c r="C468" s="6" t="s">
        <v>45</v>
      </c>
      <c r="D468" s="34">
        <v>43</v>
      </c>
      <c r="E468" s="34">
        <v>7</v>
      </c>
      <c r="F468" s="34">
        <v>2</v>
      </c>
      <c r="G468" s="34">
        <v>8</v>
      </c>
      <c r="H468" s="34">
        <v>60</v>
      </c>
    </row>
    <row r="469" spans="1:8" x14ac:dyDescent="0.2">
      <c r="A469" s="36">
        <v>44469</v>
      </c>
      <c r="B469" s="7" t="s">
        <v>102</v>
      </c>
      <c r="C469" s="7" t="s">
        <v>46</v>
      </c>
      <c r="D469" s="38">
        <v>291</v>
      </c>
      <c r="E469" s="38">
        <v>140</v>
      </c>
      <c r="F469" s="38">
        <v>47</v>
      </c>
      <c r="G469" s="38">
        <v>73</v>
      </c>
      <c r="H469" s="34">
        <v>551</v>
      </c>
    </row>
    <row r="470" spans="1:8" x14ac:dyDescent="0.2">
      <c r="A470" s="33">
        <v>44469</v>
      </c>
      <c r="B470" s="6" t="s">
        <v>102</v>
      </c>
      <c r="C470" s="6" t="s">
        <v>48</v>
      </c>
      <c r="D470" s="35">
        <v>1485</v>
      </c>
      <c r="E470" s="34">
        <v>858</v>
      </c>
      <c r="F470" s="34">
        <v>459</v>
      </c>
      <c r="G470" s="34">
        <v>946</v>
      </c>
      <c r="H470" s="34">
        <v>3748</v>
      </c>
    </row>
    <row r="471" spans="1:8" x14ac:dyDescent="0.2">
      <c r="A471" s="36">
        <v>44469</v>
      </c>
      <c r="B471" s="7" t="s">
        <v>102</v>
      </c>
      <c r="C471" s="7" t="s">
        <v>49</v>
      </c>
      <c r="D471" s="38">
        <v>2</v>
      </c>
      <c r="E471" s="38">
        <v>17</v>
      </c>
      <c r="F471" s="38">
        <v>5</v>
      </c>
      <c r="G471" s="38">
        <v>41</v>
      </c>
      <c r="H471" s="34">
        <v>65</v>
      </c>
    </row>
    <row r="472" spans="1:8" x14ac:dyDescent="0.2">
      <c r="A472" s="33">
        <v>44469</v>
      </c>
      <c r="B472" s="6" t="s">
        <v>102</v>
      </c>
      <c r="C472" s="6" t="s">
        <v>50</v>
      </c>
      <c r="D472" s="35">
        <v>1690</v>
      </c>
      <c r="E472" s="34">
        <v>721</v>
      </c>
      <c r="F472" s="34">
        <v>378</v>
      </c>
      <c r="G472" s="35">
        <v>2844</v>
      </c>
      <c r="H472" s="34">
        <v>5633</v>
      </c>
    </row>
    <row r="473" spans="1:8" x14ac:dyDescent="0.2">
      <c r="A473" s="36">
        <v>44469</v>
      </c>
      <c r="B473" s="7" t="s">
        <v>102</v>
      </c>
      <c r="C473" s="7" t="s">
        <v>51</v>
      </c>
      <c r="D473" s="37">
        <v>1513</v>
      </c>
      <c r="E473" s="38">
        <v>888</v>
      </c>
      <c r="F473" s="38">
        <v>523</v>
      </c>
      <c r="G473" s="37">
        <v>3111</v>
      </c>
      <c r="H473" s="34">
        <v>6035</v>
      </c>
    </row>
    <row r="474" spans="1:8" x14ac:dyDescent="0.2">
      <c r="A474" s="33">
        <v>44469</v>
      </c>
      <c r="B474" s="6" t="s">
        <v>102</v>
      </c>
      <c r="C474" s="6" t="s">
        <v>52</v>
      </c>
      <c r="D474" s="34">
        <v>77</v>
      </c>
      <c r="E474" s="34">
        <v>36</v>
      </c>
      <c r="F474" s="34">
        <v>16</v>
      </c>
      <c r="G474" s="34">
        <v>39</v>
      </c>
      <c r="H474" s="34">
        <v>168</v>
      </c>
    </row>
    <row r="475" spans="1:8" x14ac:dyDescent="0.2">
      <c r="A475" s="36">
        <v>44469</v>
      </c>
      <c r="B475" s="7" t="s">
        <v>102</v>
      </c>
      <c r="C475" s="7" t="s">
        <v>53</v>
      </c>
      <c r="D475" s="38">
        <v>622</v>
      </c>
      <c r="E475" s="38">
        <v>196</v>
      </c>
      <c r="F475" s="38">
        <v>86</v>
      </c>
      <c r="G475" s="38">
        <v>310</v>
      </c>
      <c r="H475" s="34">
        <v>1214</v>
      </c>
    </row>
    <row r="476" spans="1:8" x14ac:dyDescent="0.2">
      <c r="A476" s="33">
        <v>44469</v>
      </c>
      <c r="B476" s="6" t="s">
        <v>102</v>
      </c>
      <c r="C476" s="6" t="s">
        <v>54</v>
      </c>
      <c r="D476" s="34">
        <v>31</v>
      </c>
      <c r="E476" s="34">
        <v>2</v>
      </c>
      <c r="F476" s="34">
        <v>4</v>
      </c>
      <c r="G476" s="34">
        <v>2</v>
      </c>
      <c r="H476" s="34">
        <v>39</v>
      </c>
    </row>
    <row r="477" spans="1:8" x14ac:dyDescent="0.2">
      <c r="A477" s="36">
        <v>44469</v>
      </c>
      <c r="B477" s="7" t="s">
        <v>102</v>
      </c>
      <c r="C477" s="7" t="s">
        <v>55</v>
      </c>
      <c r="D477" s="38">
        <v>489</v>
      </c>
      <c r="E477" s="38">
        <v>259</v>
      </c>
      <c r="F477" s="38">
        <v>199</v>
      </c>
      <c r="G477" s="38">
        <v>987</v>
      </c>
      <c r="H477" s="34">
        <v>1934</v>
      </c>
    </row>
    <row r="478" spans="1:8" x14ac:dyDescent="0.2">
      <c r="A478" s="33">
        <v>44469</v>
      </c>
      <c r="B478" s="6" t="s">
        <v>102</v>
      </c>
      <c r="C478" s="6" t="s">
        <v>56</v>
      </c>
      <c r="D478" s="35">
        <v>2036</v>
      </c>
      <c r="E478" s="35">
        <v>1092</v>
      </c>
      <c r="F478" s="34">
        <v>543</v>
      </c>
      <c r="G478" s="34">
        <v>943</v>
      </c>
      <c r="H478" s="34">
        <v>4614</v>
      </c>
    </row>
    <row r="479" spans="1:8" x14ac:dyDescent="0.2">
      <c r="A479" s="36">
        <v>44469</v>
      </c>
      <c r="B479" s="7" t="s">
        <v>102</v>
      </c>
      <c r="C479" s="7" t="s">
        <v>57</v>
      </c>
      <c r="D479" s="38">
        <v>390</v>
      </c>
      <c r="E479" s="38">
        <v>238</v>
      </c>
      <c r="F479" s="38">
        <v>175</v>
      </c>
      <c r="G479" s="38">
        <v>404</v>
      </c>
      <c r="H479" s="34">
        <v>1207</v>
      </c>
    </row>
    <row r="480" spans="1:8" x14ac:dyDescent="0.2">
      <c r="A480" s="33">
        <v>44469</v>
      </c>
      <c r="B480" s="6" t="s">
        <v>102</v>
      </c>
      <c r="C480" s="6" t="s">
        <v>58</v>
      </c>
      <c r="D480" s="35">
        <v>9319</v>
      </c>
      <c r="E480" s="35">
        <v>3216</v>
      </c>
      <c r="F480" s="34">
        <v>917</v>
      </c>
      <c r="G480" s="34">
        <v>807</v>
      </c>
      <c r="H480" s="34">
        <v>14259</v>
      </c>
    </row>
    <row r="481" spans="1:8" x14ac:dyDescent="0.2">
      <c r="A481" s="36">
        <v>44469</v>
      </c>
      <c r="B481" s="7" t="s">
        <v>102</v>
      </c>
      <c r="C481" s="7" t="s">
        <v>59</v>
      </c>
      <c r="D481" s="38">
        <v>18</v>
      </c>
      <c r="E481" s="38">
        <v>14</v>
      </c>
      <c r="F481" s="38">
        <v>4</v>
      </c>
      <c r="G481" s="38">
        <v>2</v>
      </c>
      <c r="H481" s="34">
        <v>38</v>
      </c>
    </row>
    <row r="482" spans="1:8" x14ac:dyDescent="0.2">
      <c r="A482" s="33">
        <v>44469</v>
      </c>
      <c r="B482" s="6" t="s">
        <v>102</v>
      </c>
      <c r="C482" s="6" t="s">
        <v>62</v>
      </c>
      <c r="D482" s="34">
        <v>935</v>
      </c>
      <c r="E482" s="34">
        <v>434</v>
      </c>
      <c r="F482" s="34">
        <v>232</v>
      </c>
      <c r="G482" s="34">
        <v>664</v>
      </c>
      <c r="H482" s="34">
        <v>2265</v>
      </c>
    </row>
    <row r="483" spans="1:8" x14ac:dyDescent="0.2">
      <c r="A483" s="36">
        <v>44469</v>
      </c>
      <c r="B483" s="7" t="s">
        <v>102</v>
      </c>
      <c r="C483" s="7" t="s">
        <v>68</v>
      </c>
      <c r="D483" s="38">
        <v>219</v>
      </c>
      <c r="E483" s="38">
        <v>200</v>
      </c>
      <c r="F483" s="38">
        <v>100</v>
      </c>
      <c r="G483" s="38">
        <v>805</v>
      </c>
      <c r="H483" s="34">
        <v>1324</v>
      </c>
    </row>
    <row r="484" spans="1:8" x14ac:dyDescent="0.2">
      <c r="A484" s="33">
        <v>44469</v>
      </c>
      <c r="B484" s="6" t="s">
        <v>102</v>
      </c>
      <c r="C484" s="7" t="s">
        <v>89</v>
      </c>
      <c r="D484" s="34">
        <v>58</v>
      </c>
      <c r="E484" s="34">
        <v>15</v>
      </c>
      <c r="F484" s="34">
        <v>17</v>
      </c>
      <c r="G484" s="34">
        <v>16</v>
      </c>
      <c r="H484" s="34">
        <v>106</v>
      </c>
    </row>
    <row r="485" spans="1:8" x14ac:dyDescent="0.2">
      <c r="A485" s="36">
        <v>44469</v>
      </c>
      <c r="B485" s="7" t="s">
        <v>102</v>
      </c>
      <c r="C485" s="7" t="s">
        <v>70</v>
      </c>
      <c r="D485" s="38">
        <v>881</v>
      </c>
      <c r="E485" s="38">
        <v>585</v>
      </c>
      <c r="F485" s="38">
        <v>351</v>
      </c>
      <c r="G485" s="37">
        <v>1026</v>
      </c>
      <c r="H485" s="34">
        <v>2843</v>
      </c>
    </row>
    <row r="486" spans="1:8" x14ac:dyDescent="0.2">
      <c r="A486" s="33">
        <v>44497</v>
      </c>
      <c r="B486" s="6" t="s">
        <v>101</v>
      </c>
      <c r="C486" s="6" t="s">
        <v>1</v>
      </c>
      <c r="D486" s="34">
        <v>146</v>
      </c>
      <c r="E486" s="34">
        <v>75</v>
      </c>
      <c r="F486" s="34">
        <v>172</v>
      </c>
      <c r="G486" s="35">
        <v>1198</v>
      </c>
      <c r="H486" s="34">
        <v>1591</v>
      </c>
    </row>
    <row r="487" spans="1:8" x14ac:dyDescent="0.2">
      <c r="A487" s="36">
        <v>44497</v>
      </c>
      <c r="B487" s="7" t="s">
        <v>101</v>
      </c>
      <c r="C487" s="7" t="s">
        <v>3</v>
      </c>
      <c r="D487" s="37">
        <v>2856</v>
      </c>
      <c r="E487" s="37">
        <v>1020</v>
      </c>
      <c r="F487" s="38">
        <v>447</v>
      </c>
      <c r="G487" s="38">
        <v>74</v>
      </c>
      <c r="H487" s="34">
        <v>4397</v>
      </c>
    </row>
    <row r="488" spans="1:8" x14ac:dyDescent="0.2">
      <c r="A488" s="33">
        <v>44497</v>
      </c>
      <c r="B488" s="6" t="s">
        <v>101</v>
      </c>
      <c r="C488" s="6" t="s">
        <v>4</v>
      </c>
      <c r="D488" s="34">
        <v>256</v>
      </c>
      <c r="E488" s="34">
        <v>68</v>
      </c>
      <c r="F488" s="34">
        <v>15</v>
      </c>
      <c r="G488" s="34">
        <v>26</v>
      </c>
      <c r="H488" s="34">
        <v>365</v>
      </c>
    </row>
    <row r="489" spans="1:8" x14ac:dyDescent="0.2">
      <c r="A489" s="36">
        <v>44497</v>
      </c>
      <c r="B489" s="7" t="s">
        <v>101</v>
      </c>
      <c r="C489" s="7" t="s">
        <v>5</v>
      </c>
      <c r="D489" s="37">
        <v>15770</v>
      </c>
      <c r="E489" s="37">
        <v>7574</v>
      </c>
      <c r="F489" s="37">
        <v>4391</v>
      </c>
      <c r="G489" s="37">
        <v>6251</v>
      </c>
      <c r="H489" s="34">
        <v>33986</v>
      </c>
    </row>
    <row r="490" spans="1:8" x14ac:dyDescent="0.2">
      <c r="A490" s="33">
        <v>44497</v>
      </c>
      <c r="B490" s="6" t="s">
        <v>101</v>
      </c>
      <c r="C490" s="6" t="s">
        <v>6</v>
      </c>
      <c r="D490" s="34">
        <v>76</v>
      </c>
      <c r="E490" s="34">
        <v>25</v>
      </c>
      <c r="F490" s="34">
        <v>10</v>
      </c>
      <c r="G490" s="34">
        <v>8</v>
      </c>
      <c r="H490" s="34">
        <v>119</v>
      </c>
    </row>
    <row r="491" spans="1:8" x14ac:dyDescent="0.2">
      <c r="A491" s="36">
        <v>44497</v>
      </c>
      <c r="B491" s="7" t="s">
        <v>101</v>
      </c>
      <c r="C491" s="7" t="s">
        <v>8</v>
      </c>
      <c r="D491" s="38">
        <v>899</v>
      </c>
      <c r="E491" s="38">
        <v>835</v>
      </c>
      <c r="F491" s="38">
        <v>345</v>
      </c>
      <c r="G491" s="38">
        <v>113</v>
      </c>
      <c r="H491" s="34">
        <v>2192</v>
      </c>
    </row>
    <row r="492" spans="1:8" x14ac:dyDescent="0.2">
      <c r="A492" s="33">
        <v>44497</v>
      </c>
      <c r="B492" s="6" t="s">
        <v>101</v>
      </c>
      <c r="C492" s="6" t="s">
        <v>9</v>
      </c>
      <c r="D492" s="34">
        <v>813</v>
      </c>
      <c r="E492" s="34">
        <v>297</v>
      </c>
      <c r="F492" s="34">
        <v>95</v>
      </c>
      <c r="G492" s="34">
        <v>94</v>
      </c>
      <c r="H492" s="34">
        <v>1299</v>
      </c>
    </row>
    <row r="493" spans="1:8" x14ac:dyDescent="0.2">
      <c r="A493" s="36">
        <v>44497</v>
      </c>
      <c r="B493" s="7" t="s">
        <v>101</v>
      </c>
      <c r="C493" s="7" t="s">
        <v>10</v>
      </c>
      <c r="D493" s="38">
        <v>830</v>
      </c>
      <c r="E493" s="38">
        <v>491</v>
      </c>
      <c r="F493" s="38">
        <v>459</v>
      </c>
      <c r="G493" s="38">
        <v>634</v>
      </c>
      <c r="H493" s="34">
        <v>2414</v>
      </c>
    </row>
    <row r="494" spans="1:8" x14ac:dyDescent="0.2">
      <c r="A494" s="33">
        <v>44497</v>
      </c>
      <c r="B494" s="6" t="s">
        <v>101</v>
      </c>
      <c r="C494" s="6" t="s">
        <v>12</v>
      </c>
      <c r="D494" s="35">
        <v>21381</v>
      </c>
      <c r="E494" s="35">
        <v>7240</v>
      </c>
      <c r="F494" s="35">
        <v>4030</v>
      </c>
      <c r="G494" s="35">
        <v>10839</v>
      </c>
      <c r="H494" s="34">
        <v>43490</v>
      </c>
    </row>
    <row r="495" spans="1:8" x14ac:dyDescent="0.2">
      <c r="A495" s="36">
        <v>44497</v>
      </c>
      <c r="B495" s="7" t="s">
        <v>101</v>
      </c>
      <c r="C495" s="7" t="s">
        <v>14</v>
      </c>
      <c r="D495" s="38">
        <v>865</v>
      </c>
      <c r="E495" s="38">
        <v>448</v>
      </c>
      <c r="F495" s="38">
        <v>303</v>
      </c>
      <c r="G495" s="38">
        <v>351</v>
      </c>
      <c r="H495" s="34">
        <v>1967</v>
      </c>
    </row>
    <row r="496" spans="1:8" x14ac:dyDescent="0.2">
      <c r="A496" s="33">
        <v>44497</v>
      </c>
      <c r="B496" s="6" t="s">
        <v>101</v>
      </c>
      <c r="C496" s="6" t="s">
        <v>15</v>
      </c>
      <c r="D496" s="35">
        <v>6174</v>
      </c>
      <c r="E496" s="35">
        <v>3632</v>
      </c>
      <c r="F496" s="35">
        <v>2041</v>
      </c>
      <c r="G496" s="35">
        <v>5979</v>
      </c>
      <c r="H496" s="34">
        <v>17826</v>
      </c>
    </row>
    <row r="497" spans="1:8" x14ac:dyDescent="0.2">
      <c r="A497" s="36">
        <v>44497</v>
      </c>
      <c r="B497" s="7" t="s">
        <v>101</v>
      </c>
      <c r="C497" s="7" t="s">
        <v>16</v>
      </c>
      <c r="D497" s="37">
        <v>9061</v>
      </c>
      <c r="E497" s="37">
        <v>3210</v>
      </c>
      <c r="F497" s="37">
        <v>1557</v>
      </c>
      <c r="G497" s="37">
        <v>2204</v>
      </c>
      <c r="H497" s="34">
        <v>16032</v>
      </c>
    </row>
    <row r="498" spans="1:8" x14ac:dyDescent="0.2">
      <c r="A498" s="33">
        <v>44497</v>
      </c>
      <c r="B498" s="6" t="s">
        <v>101</v>
      </c>
      <c r="C498" s="6" t="s">
        <v>17</v>
      </c>
      <c r="D498" s="34">
        <v>418</v>
      </c>
      <c r="E498" s="34">
        <v>110</v>
      </c>
      <c r="F498" s="34">
        <v>34</v>
      </c>
      <c r="G498" s="34">
        <v>58</v>
      </c>
      <c r="H498" s="34">
        <v>620</v>
      </c>
    </row>
    <row r="499" spans="1:8" x14ac:dyDescent="0.2">
      <c r="A499" s="36">
        <v>44497</v>
      </c>
      <c r="B499" s="7" t="s">
        <v>101</v>
      </c>
      <c r="C499" s="7" t="s">
        <v>18</v>
      </c>
      <c r="D499" s="37">
        <v>9113</v>
      </c>
      <c r="E499" s="37">
        <v>4328</v>
      </c>
      <c r="F499" s="37">
        <v>2974</v>
      </c>
      <c r="G499" s="37">
        <v>3654</v>
      </c>
      <c r="H499" s="34">
        <v>20069</v>
      </c>
    </row>
    <row r="500" spans="1:8" x14ac:dyDescent="0.2">
      <c r="A500" s="33">
        <v>44497</v>
      </c>
      <c r="B500" s="6" t="s">
        <v>101</v>
      </c>
      <c r="C500" s="6" t="s">
        <v>19</v>
      </c>
      <c r="D500" s="35">
        <v>28442</v>
      </c>
      <c r="E500" s="35">
        <v>7923</v>
      </c>
      <c r="F500" s="35">
        <v>4173</v>
      </c>
      <c r="G500" s="35">
        <v>4576</v>
      </c>
      <c r="H500" s="34">
        <v>45114</v>
      </c>
    </row>
    <row r="501" spans="1:8" x14ac:dyDescent="0.2">
      <c r="A501" s="36">
        <v>44497</v>
      </c>
      <c r="B501" s="7" t="s">
        <v>101</v>
      </c>
      <c r="C501" s="7" t="s">
        <v>20</v>
      </c>
      <c r="D501" s="37">
        <v>3016</v>
      </c>
      <c r="E501" s="38">
        <v>331</v>
      </c>
      <c r="F501" s="38">
        <v>207</v>
      </c>
      <c r="G501" s="38">
        <v>296</v>
      </c>
      <c r="H501" s="34">
        <v>3850</v>
      </c>
    </row>
    <row r="502" spans="1:8" x14ac:dyDescent="0.2">
      <c r="A502" s="33">
        <v>44497</v>
      </c>
      <c r="B502" s="6" t="s">
        <v>101</v>
      </c>
      <c r="C502" s="6" t="s">
        <v>21</v>
      </c>
      <c r="D502" s="35">
        <v>17481</v>
      </c>
      <c r="E502" s="35">
        <v>7675</v>
      </c>
      <c r="F502" s="35">
        <v>2667</v>
      </c>
      <c r="G502" s="35">
        <v>3988</v>
      </c>
      <c r="H502" s="34">
        <v>31811</v>
      </c>
    </row>
    <row r="503" spans="1:8" x14ac:dyDescent="0.2">
      <c r="A503" s="36">
        <v>44497</v>
      </c>
      <c r="B503" s="7" t="s">
        <v>101</v>
      </c>
      <c r="C503" s="7" t="s">
        <v>22</v>
      </c>
      <c r="D503" s="37">
        <v>4350</v>
      </c>
      <c r="E503" s="37">
        <v>1505</v>
      </c>
      <c r="F503" s="38">
        <v>784</v>
      </c>
      <c r="G503" s="37">
        <v>1385</v>
      </c>
      <c r="H503" s="34">
        <v>8024</v>
      </c>
    </row>
    <row r="504" spans="1:8" x14ac:dyDescent="0.2">
      <c r="A504" s="33">
        <v>44497</v>
      </c>
      <c r="B504" s="6" t="s">
        <v>101</v>
      </c>
      <c r="C504" s="6" t="s">
        <v>23</v>
      </c>
      <c r="D504" s="34">
        <v>52</v>
      </c>
      <c r="E504" s="34">
        <v>22</v>
      </c>
      <c r="F504" s="34">
        <v>14</v>
      </c>
      <c r="G504" s="34">
        <v>7</v>
      </c>
      <c r="H504" s="34">
        <v>95</v>
      </c>
    </row>
    <row r="505" spans="1:8" x14ac:dyDescent="0.2">
      <c r="A505" s="36">
        <v>44497</v>
      </c>
      <c r="B505" s="7" t="s">
        <v>101</v>
      </c>
      <c r="C505" s="7" t="s">
        <v>25</v>
      </c>
      <c r="D505" s="38">
        <v>473</v>
      </c>
      <c r="E505" s="38">
        <v>30</v>
      </c>
      <c r="F505" s="38">
        <v>18</v>
      </c>
      <c r="G505" s="38">
        <v>2</v>
      </c>
      <c r="H505" s="34">
        <v>523</v>
      </c>
    </row>
    <row r="506" spans="1:8" x14ac:dyDescent="0.2">
      <c r="A506" s="33">
        <v>44497</v>
      </c>
      <c r="B506" s="6" t="s">
        <v>101</v>
      </c>
      <c r="C506" s="6" t="s">
        <v>27</v>
      </c>
      <c r="D506" s="35">
        <v>1180</v>
      </c>
      <c r="E506" s="34">
        <v>737</v>
      </c>
      <c r="F506" s="34">
        <v>560</v>
      </c>
      <c r="G506" s="35">
        <v>2870</v>
      </c>
      <c r="H506" s="34">
        <v>5347</v>
      </c>
    </row>
    <row r="507" spans="1:8" x14ac:dyDescent="0.2">
      <c r="A507" s="36">
        <v>44497</v>
      </c>
      <c r="B507" s="7" t="s">
        <v>101</v>
      </c>
      <c r="C507" s="7" t="s">
        <v>28</v>
      </c>
      <c r="D507" s="38">
        <v>43</v>
      </c>
      <c r="E507" s="38">
        <v>36</v>
      </c>
      <c r="F507" s="38">
        <v>45</v>
      </c>
      <c r="G507" s="38">
        <v>56</v>
      </c>
      <c r="H507" s="34">
        <v>180</v>
      </c>
    </row>
    <row r="508" spans="1:8" x14ac:dyDescent="0.2">
      <c r="A508" s="33">
        <v>44497</v>
      </c>
      <c r="B508" s="6" t="s">
        <v>101</v>
      </c>
      <c r="C508" s="6" t="s">
        <v>29</v>
      </c>
      <c r="D508" s="34">
        <v>32</v>
      </c>
      <c r="E508" s="34">
        <v>14</v>
      </c>
      <c r="F508" s="34">
        <v>0</v>
      </c>
      <c r="G508" s="34">
        <v>2</v>
      </c>
      <c r="H508" s="34">
        <v>48</v>
      </c>
    </row>
    <row r="509" spans="1:8" x14ac:dyDescent="0.2">
      <c r="A509" s="36">
        <v>44497</v>
      </c>
      <c r="B509" s="7" t="s">
        <v>101</v>
      </c>
      <c r="C509" s="7" t="s">
        <v>31</v>
      </c>
      <c r="D509" s="37">
        <v>1701</v>
      </c>
      <c r="E509" s="38">
        <v>825</v>
      </c>
      <c r="F509" s="38">
        <v>353</v>
      </c>
      <c r="G509" s="38">
        <v>865</v>
      </c>
      <c r="H509" s="34">
        <v>3744</v>
      </c>
    </row>
    <row r="510" spans="1:8" x14ac:dyDescent="0.2">
      <c r="A510" s="33">
        <v>44497</v>
      </c>
      <c r="B510" s="6" t="s">
        <v>101</v>
      </c>
      <c r="C510" s="6" t="s">
        <v>32</v>
      </c>
      <c r="D510" s="35">
        <v>8058</v>
      </c>
      <c r="E510" s="35">
        <v>4619</v>
      </c>
      <c r="F510" s="35">
        <v>3328</v>
      </c>
      <c r="G510" s="35">
        <v>8130</v>
      </c>
      <c r="H510" s="34">
        <v>24135</v>
      </c>
    </row>
    <row r="511" spans="1:8" x14ac:dyDescent="0.2">
      <c r="A511" s="36">
        <v>44497</v>
      </c>
      <c r="B511" s="7" t="s">
        <v>101</v>
      </c>
      <c r="C511" s="7" t="s">
        <v>33</v>
      </c>
      <c r="D511" s="37">
        <v>2614</v>
      </c>
      <c r="E511" s="37">
        <v>1025</v>
      </c>
      <c r="F511" s="38">
        <v>653</v>
      </c>
      <c r="G511" s="37">
        <v>1605</v>
      </c>
      <c r="H511" s="34">
        <v>5897</v>
      </c>
    </row>
    <row r="512" spans="1:8" x14ac:dyDescent="0.2">
      <c r="A512" s="33">
        <v>44497</v>
      </c>
      <c r="B512" s="6" t="s">
        <v>101</v>
      </c>
      <c r="C512" s="6" t="s">
        <v>35</v>
      </c>
      <c r="D512" s="34">
        <v>573</v>
      </c>
      <c r="E512" s="34">
        <v>34</v>
      </c>
      <c r="F512" s="34">
        <v>9</v>
      </c>
      <c r="G512" s="34">
        <v>11</v>
      </c>
      <c r="H512" s="34">
        <v>627</v>
      </c>
    </row>
    <row r="513" spans="1:8" x14ac:dyDescent="0.2">
      <c r="A513" s="36">
        <v>44497</v>
      </c>
      <c r="B513" s="7" t="s">
        <v>101</v>
      </c>
      <c r="C513" s="7" t="s">
        <v>36</v>
      </c>
      <c r="D513" s="37">
        <v>15341</v>
      </c>
      <c r="E513" s="37">
        <v>7839</v>
      </c>
      <c r="F513" s="37">
        <v>4080</v>
      </c>
      <c r="G513" s="37">
        <v>13862</v>
      </c>
      <c r="H513" s="34">
        <v>41122</v>
      </c>
    </row>
    <row r="514" spans="1:8" x14ac:dyDescent="0.2">
      <c r="A514" s="33">
        <v>44497</v>
      </c>
      <c r="B514" s="6" t="s">
        <v>101</v>
      </c>
      <c r="C514" s="6" t="s">
        <v>37</v>
      </c>
      <c r="D514" s="34">
        <v>597</v>
      </c>
      <c r="E514" s="34">
        <v>474</v>
      </c>
      <c r="F514" s="34">
        <v>288</v>
      </c>
      <c r="G514" s="35">
        <v>1772</v>
      </c>
      <c r="H514" s="34">
        <v>3131</v>
      </c>
    </row>
    <row r="515" spans="1:8" x14ac:dyDescent="0.2">
      <c r="A515" s="36">
        <v>44497</v>
      </c>
      <c r="B515" s="7" t="s">
        <v>101</v>
      </c>
      <c r="C515" s="7" t="s">
        <v>38</v>
      </c>
      <c r="D515" s="37">
        <v>26958</v>
      </c>
      <c r="E515" s="37">
        <v>16579</v>
      </c>
      <c r="F515" s="37">
        <v>10989</v>
      </c>
      <c r="G515" s="37">
        <v>16569</v>
      </c>
      <c r="H515" s="34">
        <v>71095</v>
      </c>
    </row>
    <row r="516" spans="1:8" x14ac:dyDescent="0.2">
      <c r="A516" s="33">
        <v>44497</v>
      </c>
      <c r="B516" s="6" t="s">
        <v>101</v>
      </c>
      <c r="C516" s="6" t="s">
        <v>40</v>
      </c>
      <c r="D516" s="35">
        <v>15182</v>
      </c>
      <c r="E516" s="35">
        <v>8266</v>
      </c>
      <c r="F516" s="35">
        <v>5685</v>
      </c>
      <c r="G516" s="35">
        <v>23803</v>
      </c>
      <c r="H516" s="34">
        <v>52936</v>
      </c>
    </row>
    <row r="517" spans="1:8" x14ac:dyDescent="0.2">
      <c r="A517" s="36">
        <v>44497</v>
      </c>
      <c r="B517" s="7" t="s">
        <v>101</v>
      </c>
      <c r="C517" s="7" t="s">
        <v>41</v>
      </c>
      <c r="D517" s="38">
        <v>10</v>
      </c>
      <c r="E517" s="38">
        <v>14</v>
      </c>
      <c r="F517" s="38">
        <v>5</v>
      </c>
      <c r="G517" s="38">
        <v>14</v>
      </c>
      <c r="H517" s="34">
        <v>43</v>
      </c>
    </row>
    <row r="518" spans="1:8" x14ac:dyDescent="0.2">
      <c r="A518" s="33">
        <v>44497</v>
      </c>
      <c r="B518" s="6" t="s">
        <v>101</v>
      </c>
      <c r="C518" s="6" t="s">
        <v>53</v>
      </c>
      <c r="D518" s="34">
        <v>7</v>
      </c>
      <c r="E518" s="34">
        <v>5</v>
      </c>
      <c r="F518" s="34">
        <v>2</v>
      </c>
      <c r="G518" s="34">
        <v>24</v>
      </c>
      <c r="H518" s="34">
        <v>38</v>
      </c>
    </row>
    <row r="519" spans="1:8" x14ac:dyDescent="0.2">
      <c r="A519" s="36">
        <v>44497</v>
      </c>
      <c r="B519" s="7" t="s">
        <v>101</v>
      </c>
      <c r="C519" s="7" t="s">
        <v>58</v>
      </c>
      <c r="D519" s="38">
        <v>75</v>
      </c>
      <c r="E519" s="38">
        <v>44</v>
      </c>
      <c r="F519" s="38">
        <v>16</v>
      </c>
      <c r="G519" s="38">
        <v>25</v>
      </c>
      <c r="H519" s="34">
        <v>160</v>
      </c>
    </row>
    <row r="520" spans="1:8" x14ac:dyDescent="0.2">
      <c r="A520" s="33">
        <v>44497</v>
      </c>
      <c r="B520" s="6" t="s">
        <v>101</v>
      </c>
      <c r="C520" s="6" t="s">
        <v>59</v>
      </c>
      <c r="D520" s="35">
        <v>4080</v>
      </c>
      <c r="E520" s="35">
        <v>2603</v>
      </c>
      <c r="F520" s="35">
        <v>1508</v>
      </c>
      <c r="G520" s="35">
        <v>4994</v>
      </c>
      <c r="H520" s="34">
        <v>13185</v>
      </c>
    </row>
    <row r="521" spans="1:8" x14ac:dyDescent="0.2">
      <c r="A521" s="36">
        <v>44497</v>
      </c>
      <c r="B521" s="7" t="s">
        <v>101</v>
      </c>
      <c r="C521" s="7" t="s">
        <v>60</v>
      </c>
      <c r="D521" s="38">
        <v>31</v>
      </c>
      <c r="E521" s="38">
        <v>0</v>
      </c>
      <c r="F521" s="38">
        <v>0</v>
      </c>
      <c r="G521" s="38">
        <v>0</v>
      </c>
      <c r="H521" s="34">
        <v>31</v>
      </c>
    </row>
    <row r="522" spans="1:8" x14ac:dyDescent="0.2">
      <c r="A522" s="33">
        <v>44497</v>
      </c>
      <c r="B522" s="6" t="s">
        <v>101</v>
      </c>
      <c r="C522" s="6" t="s">
        <v>61</v>
      </c>
      <c r="D522" s="34">
        <v>51</v>
      </c>
      <c r="E522" s="34">
        <v>36</v>
      </c>
      <c r="F522" s="34">
        <v>33</v>
      </c>
      <c r="G522" s="34">
        <v>41</v>
      </c>
      <c r="H522" s="34">
        <v>161</v>
      </c>
    </row>
    <row r="523" spans="1:8" x14ac:dyDescent="0.2">
      <c r="A523" s="36">
        <v>44497</v>
      </c>
      <c r="B523" s="7" t="s">
        <v>101</v>
      </c>
      <c r="C523" s="7" t="s">
        <v>62</v>
      </c>
      <c r="D523" s="37">
        <v>7220</v>
      </c>
      <c r="E523" s="37">
        <v>2903</v>
      </c>
      <c r="F523" s="37">
        <v>2017</v>
      </c>
      <c r="G523" s="37">
        <v>5448</v>
      </c>
      <c r="H523" s="34">
        <v>17588</v>
      </c>
    </row>
    <row r="524" spans="1:8" x14ac:dyDescent="0.2">
      <c r="A524" s="33">
        <v>44497</v>
      </c>
      <c r="B524" s="6" t="s">
        <v>101</v>
      </c>
      <c r="C524" s="6" t="s">
        <v>63</v>
      </c>
      <c r="D524" s="34">
        <v>444</v>
      </c>
      <c r="E524" s="34">
        <v>24</v>
      </c>
      <c r="F524" s="34">
        <v>29</v>
      </c>
      <c r="G524" s="34">
        <v>14</v>
      </c>
      <c r="H524" s="34">
        <v>511</v>
      </c>
    </row>
    <row r="525" spans="1:8" x14ac:dyDescent="0.2">
      <c r="A525" s="36">
        <v>44497</v>
      </c>
      <c r="B525" s="7" t="s">
        <v>101</v>
      </c>
      <c r="C525" s="7" t="s">
        <v>64</v>
      </c>
      <c r="D525" s="38">
        <v>24</v>
      </c>
      <c r="E525" s="38">
        <v>2</v>
      </c>
      <c r="F525" s="38">
        <v>2</v>
      </c>
      <c r="G525" s="38">
        <v>2</v>
      </c>
      <c r="H525" s="34">
        <v>30</v>
      </c>
    </row>
    <row r="526" spans="1:8" x14ac:dyDescent="0.2">
      <c r="A526" s="33">
        <v>44497</v>
      </c>
      <c r="B526" s="6" t="s">
        <v>101</v>
      </c>
      <c r="C526" s="6" t="s">
        <v>65</v>
      </c>
      <c r="D526" s="34">
        <v>30</v>
      </c>
      <c r="E526" s="34">
        <v>0</v>
      </c>
      <c r="F526" s="34">
        <v>0</v>
      </c>
      <c r="G526" s="34">
        <v>0</v>
      </c>
      <c r="H526" s="34">
        <v>30</v>
      </c>
    </row>
    <row r="527" spans="1:8" x14ac:dyDescent="0.2">
      <c r="A527" s="36">
        <v>44497</v>
      </c>
      <c r="B527" s="7" t="s">
        <v>101</v>
      </c>
      <c r="C527" s="7" t="s">
        <v>67</v>
      </c>
      <c r="D527" s="37">
        <v>7327</v>
      </c>
      <c r="E527" s="37">
        <v>3419</v>
      </c>
      <c r="F527" s="37">
        <v>2232</v>
      </c>
      <c r="G527" s="37">
        <v>6152</v>
      </c>
      <c r="H527" s="34">
        <v>19130</v>
      </c>
    </row>
    <row r="528" spans="1:8" x14ac:dyDescent="0.2">
      <c r="A528" s="33">
        <v>44497</v>
      </c>
      <c r="B528" s="6" t="s">
        <v>101</v>
      </c>
      <c r="C528" s="6" t="s">
        <v>68</v>
      </c>
      <c r="D528" s="35">
        <v>6641</v>
      </c>
      <c r="E528" s="35">
        <v>3568</v>
      </c>
      <c r="F528" s="35">
        <v>2015</v>
      </c>
      <c r="G528" s="35">
        <v>6137</v>
      </c>
      <c r="H528" s="34">
        <v>18361</v>
      </c>
    </row>
    <row r="529" spans="1:8" x14ac:dyDescent="0.2">
      <c r="A529" s="36">
        <v>44497</v>
      </c>
      <c r="B529" s="7" t="s">
        <v>101</v>
      </c>
      <c r="C529" s="7" t="s">
        <v>89</v>
      </c>
      <c r="D529" s="38">
        <v>34</v>
      </c>
      <c r="E529" s="38">
        <v>21</v>
      </c>
      <c r="F529" s="38">
        <v>11</v>
      </c>
      <c r="G529" s="38">
        <v>21</v>
      </c>
      <c r="H529" s="34">
        <v>87</v>
      </c>
    </row>
    <row r="530" spans="1:8" x14ac:dyDescent="0.2">
      <c r="A530" s="33">
        <v>44497</v>
      </c>
      <c r="B530" s="6" t="s">
        <v>101</v>
      </c>
      <c r="C530" s="6" t="s">
        <v>70</v>
      </c>
      <c r="D530" s="35">
        <v>10594</v>
      </c>
      <c r="E530" s="35">
        <v>5753</v>
      </c>
      <c r="F530" s="35">
        <v>3368</v>
      </c>
      <c r="G530" s="35">
        <v>11079</v>
      </c>
      <c r="H530" s="34">
        <v>30794</v>
      </c>
    </row>
    <row r="531" spans="1:8" x14ac:dyDescent="0.2">
      <c r="A531" s="36">
        <v>44497</v>
      </c>
      <c r="B531" s="7" t="s">
        <v>101</v>
      </c>
      <c r="C531" s="7" t="s">
        <v>71</v>
      </c>
      <c r="D531" s="37">
        <v>6562</v>
      </c>
      <c r="E531" s="37">
        <v>2708</v>
      </c>
      <c r="F531" s="37">
        <v>2249</v>
      </c>
      <c r="G531" s="37">
        <v>3728</v>
      </c>
      <c r="H531" s="34">
        <v>15247</v>
      </c>
    </row>
    <row r="532" spans="1:8" x14ac:dyDescent="0.2">
      <c r="A532" s="33">
        <v>44497</v>
      </c>
      <c r="B532" s="6" t="s">
        <v>102</v>
      </c>
      <c r="C532" s="6" t="s">
        <v>3</v>
      </c>
      <c r="D532" s="34">
        <v>16</v>
      </c>
      <c r="E532" s="34">
        <v>4</v>
      </c>
      <c r="F532" s="34">
        <v>4</v>
      </c>
      <c r="G532" s="34">
        <v>0</v>
      </c>
      <c r="H532" s="34">
        <v>24</v>
      </c>
    </row>
    <row r="533" spans="1:8" x14ac:dyDescent="0.2">
      <c r="A533" s="36">
        <v>44497</v>
      </c>
      <c r="B533" s="7" t="s">
        <v>102</v>
      </c>
      <c r="C533" s="7" t="s">
        <v>4</v>
      </c>
      <c r="D533" s="38">
        <v>73</v>
      </c>
      <c r="E533" s="38">
        <v>10</v>
      </c>
      <c r="F533" s="38">
        <v>4</v>
      </c>
      <c r="G533" s="38">
        <v>2</v>
      </c>
      <c r="H533" s="34">
        <v>89</v>
      </c>
    </row>
    <row r="534" spans="1:8" x14ac:dyDescent="0.2">
      <c r="A534" s="33">
        <v>44497</v>
      </c>
      <c r="B534" s="6" t="s">
        <v>102</v>
      </c>
      <c r="C534" s="6" t="s">
        <v>5</v>
      </c>
      <c r="D534" s="34">
        <v>36</v>
      </c>
      <c r="E534" s="34">
        <v>25</v>
      </c>
      <c r="F534" s="34">
        <v>10</v>
      </c>
      <c r="G534" s="34">
        <v>26</v>
      </c>
      <c r="H534" s="34">
        <v>97</v>
      </c>
    </row>
    <row r="535" spans="1:8" x14ac:dyDescent="0.2">
      <c r="A535" s="36">
        <v>44497</v>
      </c>
      <c r="B535" s="7" t="s">
        <v>102</v>
      </c>
      <c r="C535" s="7" t="s">
        <v>7</v>
      </c>
      <c r="D535" s="38">
        <v>2</v>
      </c>
      <c r="E535" s="38">
        <v>22</v>
      </c>
      <c r="F535" s="38">
        <v>0</v>
      </c>
      <c r="G535" s="38">
        <v>2</v>
      </c>
      <c r="H535" s="34">
        <v>26</v>
      </c>
    </row>
    <row r="536" spans="1:8" x14ac:dyDescent="0.2">
      <c r="A536" s="33">
        <v>44497</v>
      </c>
      <c r="B536" s="6" t="s">
        <v>102</v>
      </c>
      <c r="C536" s="6" t="s">
        <v>8</v>
      </c>
      <c r="D536" s="34">
        <v>374</v>
      </c>
      <c r="E536" s="34">
        <v>329</v>
      </c>
      <c r="F536" s="34">
        <v>256</v>
      </c>
      <c r="G536" s="35">
        <v>1076</v>
      </c>
      <c r="H536" s="34">
        <v>2035</v>
      </c>
    </row>
    <row r="537" spans="1:8" x14ac:dyDescent="0.2">
      <c r="A537" s="36">
        <v>44497</v>
      </c>
      <c r="B537" s="7" t="s">
        <v>102</v>
      </c>
      <c r="C537" s="7" t="s">
        <v>9</v>
      </c>
      <c r="D537" s="38">
        <v>223</v>
      </c>
      <c r="E537" s="38">
        <v>133</v>
      </c>
      <c r="F537" s="38">
        <v>114</v>
      </c>
      <c r="G537" s="37">
        <v>1028</v>
      </c>
      <c r="H537" s="34">
        <v>1498</v>
      </c>
    </row>
    <row r="538" spans="1:8" x14ac:dyDescent="0.2">
      <c r="A538" s="33">
        <v>44497</v>
      </c>
      <c r="B538" s="6" t="s">
        <v>102</v>
      </c>
      <c r="C538" s="6" t="s">
        <v>11</v>
      </c>
      <c r="D538" s="34">
        <v>129</v>
      </c>
      <c r="E538" s="34">
        <v>62</v>
      </c>
      <c r="F538" s="34">
        <v>53</v>
      </c>
      <c r="G538" s="34">
        <v>283</v>
      </c>
      <c r="H538" s="34">
        <v>527</v>
      </c>
    </row>
    <row r="539" spans="1:8" x14ac:dyDescent="0.2">
      <c r="A539" s="36">
        <v>44497</v>
      </c>
      <c r="B539" s="7" t="s">
        <v>102</v>
      </c>
      <c r="C539" s="7" t="s">
        <v>12</v>
      </c>
      <c r="D539" s="37">
        <v>1516</v>
      </c>
      <c r="E539" s="38">
        <v>683</v>
      </c>
      <c r="F539" s="38">
        <v>416</v>
      </c>
      <c r="G539" s="37">
        <v>1039</v>
      </c>
      <c r="H539" s="34">
        <v>3654</v>
      </c>
    </row>
    <row r="540" spans="1:8" x14ac:dyDescent="0.2">
      <c r="A540" s="33">
        <v>44497</v>
      </c>
      <c r="B540" s="6" t="s">
        <v>102</v>
      </c>
      <c r="C540" s="6" t="s">
        <v>13</v>
      </c>
      <c r="D540" s="34">
        <v>204</v>
      </c>
      <c r="E540" s="34">
        <v>130</v>
      </c>
      <c r="F540" s="34">
        <v>29</v>
      </c>
      <c r="G540" s="34">
        <v>277</v>
      </c>
      <c r="H540" s="34">
        <v>640</v>
      </c>
    </row>
    <row r="541" spans="1:8" x14ac:dyDescent="0.2">
      <c r="A541" s="36">
        <v>44497</v>
      </c>
      <c r="B541" s="7" t="s">
        <v>102</v>
      </c>
      <c r="C541" s="7" t="s">
        <v>15</v>
      </c>
      <c r="D541" s="38">
        <v>15</v>
      </c>
      <c r="E541" s="38">
        <v>2</v>
      </c>
      <c r="F541" s="38">
        <v>4</v>
      </c>
      <c r="G541" s="38">
        <v>2</v>
      </c>
      <c r="H541" s="34">
        <v>23</v>
      </c>
    </row>
    <row r="542" spans="1:8" x14ac:dyDescent="0.2">
      <c r="A542" s="33">
        <v>44497</v>
      </c>
      <c r="B542" s="6" t="s">
        <v>102</v>
      </c>
      <c r="C542" s="6" t="s">
        <v>16</v>
      </c>
      <c r="D542" s="34">
        <v>19</v>
      </c>
      <c r="E542" s="34">
        <v>4</v>
      </c>
      <c r="F542" s="34">
        <v>0</v>
      </c>
      <c r="G542" s="34">
        <v>2</v>
      </c>
      <c r="H542" s="34">
        <v>25</v>
      </c>
    </row>
    <row r="543" spans="1:8" x14ac:dyDescent="0.2">
      <c r="A543" s="36">
        <v>44497</v>
      </c>
      <c r="B543" s="7" t="s">
        <v>102</v>
      </c>
      <c r="C543" s="7" t="s">
        <v>18</v>
      </c>
      <c r="D543" s="38">
        <v>30</v>
      </c>
      <c r="E543" s="38">
        <v>7</v>
      </c>
      <c r="F543" s="38">
        <v>4</v>
      </c>
      <c r="G543" s="38">
        <v>2</v>
      </c>
      <c r="H543" s="34">
        <v>43</v>
      </c>
    </row>
    <row r="544" spans="1:8" x14ac:dyDescent="0.2">
      <c r="A544" s="33">
        <v>44497</v>
      </c>
      <c r="B544" s="6" t="s">
        <v>102</v>
      </c>
      <c r="C544" s="6" t="s">
        <v>19</v>
      </c>
      <c r="D544" s="35">
        <v>1046</v>
      </c>
      <c r="E544" s="34">
        <v>440</v>
      </c>
      <c r="F544" s="34">
        <v>246</v>
      </c>
      <c r="G544" s="34">
        <v>311</v>
      </c>
      <c r="H544" s="34">
        <v>2043</v>
      </c>
    </row>
    <row r="545" spans="1:8" x14ac:dyDescent="0.2">
      <c r="A545" s="36">
        <v>44497</v>
      </c>
      <c r="B545" s="7" t="s">
        <v>102</v>
      </c>
      <c r="C545" s="7" t="s">
        <v>21</v>
      </c>
      <c r="D545" s="38">
        <v>388</v>
      </c>
      <c r="E545" s="38">
        <v>170</v>
      </c>
      <c r="F545" s="38">
        <v>47</v>
      </c>
      <c r="G545" s="38">
        <v>19</v>
      </c>
      <c r="H545" s="34">
        <v>624</v>
      </c>
    </row>
    <row r="546" spans="1:8" x14ac:dyDescent="0.2">
      <c r="A546" s="33">
        <v>44497</v>
      </c>
      <c r="B546" s="6" t="s">
        <v>102</v>
      </c>
      <c r="C546" s="6" t="s">
        <v>22</v>
      </c>
      <c r="D546" s="34">
        <v>54</v>
      </c>
      <c r="E546" s="34">
        <v>4</v>
      </c>
      <c r="F546" s="34">
        <v>4</v>
      </c>
      <c r="G546" s="34">
        <v>0</v>
      </c>
      <c r="H546" s="34">
        <v>62</v>
      </c>
    </row>
    <row r="547" spans="1:8" x14ac:dyDescent="0.2">
      <c r="A547" s="36">
        <v>44497</v>
      </c>
      <c r="B547" s="7" t="s">
        <v>102</v>
      </c>
      <c r="C547" s="7" t="s">
        <v>24</v>
      </c>
      <c r="D547" s="38">
        <v>134</v>
      </c>
      <c r="E547" s="38">
        <v>33</v>
      </c>
      <c r="F547" s="38">
        <v>26</v>
      </c>
      <c r="G547" s="38">
        <v>332</v>
      </c>
      <c r="H547" s="34">
        <v>525</v>
      </c>
    </row>
    <row r="548" spans="1:8" x14ac:dyDescent="0.2">
      <c r="A548" s="33">
        <v>44497</v>
      </c>
      <c r="B548" s="6" t="s">
        <v>102</v>
      </c>
      <c r="C548" s="6" t="s">
        <v>27</v>
      </c>
      <c r="D548" s="34">
        <v>101</v>
      </c>
      <c r="E548" s="34">
        <v>52</v>
      </c>
      <c r="F548" s="34">
        <v>40</v>
      </c>
      <c r="G548" s="34">
        <v>155</v>
      </c>
      <c r="H548" s="34">
        <v>348</v>
      </c>
    </row>
    <row r="549" spans="1:8" x14ac:dyDescent="0.2">
      <c r="A549" s="36">
        <v>44497</v>
      </c>
      <c r="B549" s="7" t="s">
        <v>102</v>
      </c>
      <c r="C549" s="7" t="s">
        <v>32</v>
      </c>
      <c r="D549" s="38">
        <v>27</v>
      </c>
      <c r="E549" s="38">
        <v>4</v>
      </c>
      <c r="F549" s="38">
        <v>5</v>
      </c>
      <c r="G549" s="38">
        <v>2</v>
      </c>
      <c r="H549" s="34">
        <v>38</v>
      </c>
    </row>
    <row r="550" spans="1:8" x14ac:dyDescent="0.2">
      <c r="A550" s="33">
        <v>44497</v>
      </c>
      <c r="B550" s="6" t="s">
        <v>102</v>
      </c>
      <c r="C550" s="6" t="s">
        <v>36</v>
      </c>
      <c r="D550" s="35">
        <v>2042</v>
      </c>
      <c r="E550" s="35">
        <v>1097</v>
      </c>
      <c r="F550" s="34">
        <v>631</v>
      </c>
      <c r="G550" s="35">
        <v>2567</v>
      </c>
      <c r="H550" s="34">
        <v>6337</v>
      </c>
    </row>
    <row r="551" spans="1:8" x14ac:dyDescent="0.2">
      <c r="A551" s="36">
        <v>44497</v>
      </c>
      <c r="B551" s="7" t="s">
        <v>102</v>
      </c>
      <c r="C551" s="7" t="s">
        <v>37</v>
      </c>
      <c r="D551" s="38">
        <v>82</v>
      </c>
      <c r="E551" s="38">
        <v>48</v>
      </c>
      <c r="F551" s="38">
        <v>17</v>
      </c>
      <c r="G551" s="38">
        <v>72</v>
      </c>
      <c r="H551" s="34">
        <v>219</v>
      </c>
    </row>
    <row r="552" spans="1:8" x14ac:dyDescent="0.2">
      <c r="A552" s="33">
        <v>44497</v>
      </c>
      <c r="B552" s="6" t="s">
        <v>102</v>
      </c>
      <c r="C552" s="6" t="s">
        <v>38</v>
      </c>
      <c r="D552" s="35">
        <v>1433</v>
      </c>
      <c r="E552" s="34">
        <v>684</v>
      </c>
      <c r="F552" s="34">
        <v>401</v>
      </c>
      <c r="G552" s="34">
        <v>525</v>
      </c>
      <c r="H552" s="34">
        <v>3043</v>
      </c>
    </row>
    <row r="553" spans="1:8" x14ac:dyDescent="0.2">
      <c r="A553" s="36">
        <v>44497</v>
      </c>
      <c r="B553" s="7" t="s">
        <v>102</v>
      </c>
      <c r="C553" s="7" t="s">
        <v>40</v>
      </c>
      <c r="D553" s="37">
        <v>2476</v>
      </c>
      <c r="E553" s="37">
        <v>1339</v>
      </c>
      <c r="F553" s="38">
        <v>900</v>
      </c>
      <c r="G553" s="37">
        <v>6646</v>
      </c>
      <c r="H553" s="34">
        <v>11361</v>
      </c>
    </row>
    <row r="554" spans="1:8" x14ac:dyDescent="0.2">
      <c r="A554" s="33">
        <v>44497</v>
      </c>
      <c r="B554" s="6" t="s">
        <v>102</v>
      </c>
      <c r="C554" s="6" t="s">
        <v>41</v>
      </c>
      <c r="D554" s="35">
        <v>1764</v>
      </c>
      <c r="E554" s="35">
        <v>1061</v>
      </c>
      <c r="F554" s="34">
        <v>488</v>
      </c>
      <c r="G554" s="34">
        <v>337</v>
      </c>
      <c r="H554" s="34">
        <v>3650</v>
      </c>
    </row>
    <row r="555" spans="1:8" x14ac:dyDescent="0.2">
      <c r="A555" s="36">
        <v>44497</v>
      </c>
      <c r="B555" s="7" t="s">
        <v>102</v>
      </c>
      <c r="C555" s="7" t="s">
        <v>42</v>
      </c>
      <c r="D555" s="38">
        <v>492</v>
      </c>
      <c r="E555" s="38">
        <v>220</v>
      </c>
      <c r="F555" s="38">
        <v>56</v>
      </c>
      <c r="G555" s="38">
        <v>121</v>
      </c>
      <c r="H555" s="34">
        <v>889</v>
      </c>
    </row>
    <row r="556" spans="1:8" x14ac:dyDescent="0.2">
      <c r="A556" s="33">
        <v>44497</v>
      </c>
      <c r="B556" s="6" t="s">
        <v>102</v>
      </c>
      <c r="C556" s="6" t="s">
        <v>43</v>
      </c>
      <c r="D556" s="34">
        <v>422</v>
      </c>
      <c r="E556" s="34">
        <v>143</v>
      </c>
      <c r="F556" s="34">
        <v>48</v>
      </c>
      <c r="G556" s="34">
        <v>160</v>
      </c>
      <c r="H556" s="34">
        <v>773</v>
      </c>
    </row>
    <row r="557" spans="1:8" x14ac:dyDescent="0.2">
      <c r="A557" s="36">
        <v>44497</v>
      </c>
      <c r="B557" s="7" t="s">
        <v>102</v>
      </c>
      <c r="C557" s="7" t="s">
        <v>44</v>
      </c>
      <c r="D557" s="38">
        <v>185</v>
      </c>
      <c r="E557" s="38">
        <v>52</v>
      </c>
      <c r="F557" s="38">
        <v>29</v>
      </c>
      <c r="G557" s="38">
        <v>32</v>
      </c>
      <c r="H557" s="34">
        <v>298</v>
      </c>
    </row>
    <row r="558" spans="1:8" x14ac:dyDescent="0.2">
      <c r="A558" s="33">
        <v>44497</v>
      </c>
      <c r="B558" s="6" t="s">
        <v>102</v>
      </c>
      <c r="C558" s="6" t="s">
        <v>45</v>
      </c>
      <c r="D558" s="34">
        <v>51</v>
      </c>
      <c r="E558" s="34">
        <v>8</v>
      </c>
      <c r="F558" s="34">
        <v>4</v>
      </c>
      <c r="G558" s="34">
        <v>2</v>
      </c>
      <c r="H558" s="34">
        <v>65</v>
      </c>
    </row>
    <row r="559" spans="1:8" x14ac:dyDescent="0.2">
      <c r="A559" s="36">
        <v>44497</v>
      </c>
      <c r="B559" s="7" t="s">
        <v>102</v>
      </c>
      <c r="C559" s="7" t="s">
        <v>46</v>
      </c>
      <c r="D559" s="38">
        <v>274</v>
      </c>
      <c r="E559" s="38">
        <v>154</v>
      </c>
      <c r="F559" s="38">
        <v>47</v>
      </c>
      <c r="G559" s="38">
        <v>74</v>
      </c>
      <c r="H559" s="34">
        <v>549</v>
      </c>
    </row>
    <row r="560" spans="1:8" x14ac:dyDescent="0.2">
      <c r="A560" s="33">
        <v>44497</v>
      </c>
      <c r="B560" s="6" t="s">
        <v>102</v>
      </c>
      <c r="C560" s="6" t="s">
        <v>48</v>
      </c>
      <c r="D560" s="35">
        <v>1483</v>
      </c>
      <c r="E560" s="34">
        <v>874</v>
      </c>
      <c r="F560" s="34">
        <v>522</v>
      </c>
      <c r="G560" s="34">
        <v>903</v>
      </c>
      <c r="H560" s="34">
        <v>3782</v>
      </c>
    </row>
    <row r="561" spans="1:8" x14ac:dyDescent="0.2">
      <c r="A561" s="36">
        <v>44497</v>
      </c>
      <c r="B561" s="7" t="s">
        <v>102</v>
      </c>
      <c r="C561" s="7" t="s">
        <v>49</v>
      </c>
      <c r="D561" s="38">
        <v>4</v>
      </c>
      <c r="E561" s="38">
        <v>9</v>
      </c>
      <c r="F561" s="38">
        <v>4</v>
      </c>
      <c r="G561" s="38">
        <v>23</v>
      </c>
      <c r="H561" s="34">
        <v>40</v>
      </c>
    </row>
    <row r="562" spans="1:8" x14ac:dyDescent="0.2">
      <c r="A562" s="33">
        <v>44497</v>
      </c>
      <c r="B562" s="6" t="s">
        <v>102</v>
      </c>
      <c r="C562" s="6" t="s">
        <v>50</v>
      </c>
      <c r="D562" s="35">
        <v>1593</v>
      </c>
      <c r="E562" s="34">
        <v>793</v>
      </c>
      <c r="F562" s="34">
        <v>428</v>
      </c>
      <c r="G562" s="35">
        <v>2814</v>
      </c>
      <c r="H562" s="34">
        <v>5628</v>
      </c>
    </row>
    <row r="563" spans="1:8" x14ac:dyDescent="0.2">
      <c r="A563" s="36">
        <v>44497</v>
      </c>
      <c r="B563" s="7" t="s">
        <v>102</v>
      </c>
      <c r="C563" s="7" t="s">
        <v>51</v>
      </c>
      <c r="D563" s="37">
        <v>1532</v>
      </c>
      <c r="E563" s="38">
        <v>880</v>
      </c>
      <c r="F563" s="38">
        <v>569</v>
      </c>
      <c r="G563" s="37">
        <v>2869</v>
      </c>
      <c r="H563" s="34">
        <v>5850</v>
      </c>
    </row>
    <row r="564" spans="1:8" x14ac:dyDescent="0.2">
      <c r="A564" s="33">
        <v>44497</v>
      </c>
      <c r="B564" s="6" t="s">
        <v>102</v>
      </c>
      <c r="C564" s="6" t="s">
        <v>52</v>
      </c>
      <c r="D564" s="34">
        <v>67</v>
      </c>
      <c r="E564" s="34">
        <v>34</v>
      </c>
      <c r="F564" s="34">
        <v>21</v>
      </c>
      <c r="G564" s="34">
        <v>41</v>
      </c>
      <c r="H564" s="34">
        <v>163</v>
      </c>
    </row>
    <row r="565" spans="1:8" x14ac:dyDescent="0.2">
      <c r="A565" s="36">
        <v>44497</v>
      </c>
      <c r="B565" s="7" t="s">
        <v>102</v>
      </c>
      <c r="C565" s="7" t="s">
        <v>53</v>
      </c>
      <c r="D565" s="38">
        <v>638</v>
      </c>
      <c r="E565" s="38">
        <v>216</v>
      </c>
      <c r="F565" s="38">
        <v>84</v>
      </c>
      <c r="G565" s="38">
        <v>253</v>
      </c>
      <c r="H565" s="34">
        <v>1191</v>
      </c>
    </row>
    <row r="566" spans="1:8" x14ac:dyDescent="0.2">
      <c r="A566" s="33">
        <v>44497</v>
      </c>
      <c r="B566" s="6" t="s">
        <v>102</v>
      </c>
      <c r="C566" s="6" t="s">
        <v>54</v>
      </c>
      <c r="D566" s="34">
        <v>31</v>
      </c>
      <c r="E566" s="34">
        <v>4</v>
      </c>
      <c r="F566" s="34">
        <v>2</v>
      </c>
      <c r="G566" s="34">
        <v>2</v>
      </c>
      <c r="H566" s="34">
        <v>39</v>
      </c>
    </row>
    <row r="567" spans="1:8" x14ac:dyDescent="0.2">
      <c r="A567" s="36">
        <v>44497</v>
      </c>
      <c r="B567" s="7" t="s">
        <v>102</v>
      </c>
      <c r="C567" s="7" t="s">
        <v>55</v>
      </c>
      <c r="D567" s="38">
        <v>502</v>
      </c>
      <c r="E567" s="38">
        <v>246</v>
      </c>
      <c r="F567" s="38">
        <v>194</v>
      </c>
      <c r="G567" s="38">
        <v>967</v>
      </c>
      <c r="H567" s="34">
        <v>1909</v>
      </c>
    </row>
    <row r="568" spans="1:8" x14ac:dyDescent="0.2">
      <c r="A568" s="33">
        <v>44497</v>
      </c>
      <c r="B568" s="6" t="s">
        <v>102</v>
      </c>
      <c r="C568" s="6" t="s">
        <v>56</v>
      </c>
      <c r="D568" s="35">
        <v>2042</v>
      </c>
      <c r="E568" s="35">
        <v>1112</v>
      </c>
      <c r="F568" s="34">
        <v>600</v>
      </c>
      <c r="G568" s="34">
        <v>929</v>
      </c>
      <c r="H568" s="34">
        <v>4683</v>
      </c>
    </row>
    <row r="569" spans="1:8" x14ac:dyDescent="0.2">
      <c r="A569" s="36">
        <v>44497</v>
      </c>
      <c r="B569" s="7" t="s">
        <v>102</v>
      </c>
      <c r="C569" s="7" t="s">
        <v>57</v>
      </c>
      <c r="D569" s="38">
        <v>381</v>
      </c>
      <c r="E569" s="38">
        <v>232</v>
      </c>
      <c r="F569" s="38">
        <v>188</v>
      </c>
      <c r="G569" s="38">
        <v>391</v>
      </c>
      <c r="H569" s="34">
        <v>1192</v>
      </c>
    </row>
    <row r="570" spans="1:8" x14ac:dyDescent="0.2">
      <c r="A570" s="33">
        <v>44497</v>
      </c>
      <c r="B570" s="6" t="s">
        <v>102</v>
      </c>
      <c r="C570" s="6" t="s">
        <v>58</v>
      </c>
      <c r="D570" s="35">
        <v>9614</v>
      </c>
      <c r="E570" s="35">
        <v>3122</v>
      </c>
      <c r="F570" s="35">
        <v>1022</v>
      </c>
      <c r="G570" s="34">
        <v>762</v>
      </c>
      <c r="H570" s="34">
        <v>14520</v>
      </c>
    </row>
    <row r="571" spans="1:8" x14ac:dyDescent="0.2">
      <c r="A571" s="36">
        <v>44497</v>
      </c>
      <c r="B571" s="7" t="s">
        <v>102</v>
      </c>
      <c r="C571" s="7" t="s">
        <v>59</v>
      </c>
      <c r="D571" s="38">
        <v>29</v>
      </c>
      <c r="E571" s="38">
        <v>7</v>
      </c>
      <c r="F571" s="38">
        <v>4</v>
      </c>
      <c r="G571" s="38">
        <v>2</v>
      </c>
      <c r="H571" s="34">
        <v>42</v>
      </c>
    </row>
    <row r="572" spans="1:8" x14ac:dyDescent="0.2">
      <c r="A572" s="33">
        <v>44497</v>
      </c>
      <c r="B572" s="6" t="s">
        <v>102</v>
      </c>
      <c r="C572" s="6" t="s">
        <v>62</v>
      </c>
      <c r="D572" s="34">
        <v>911</v>
      </c>
      <c r="E572" s="34">
        <v>425</v>
      </c>
      <c r="F572" s="34">
        <v>257</v>
      </c>
      <c r="G572" s="34">
        <v>620</v>
      </c>
      <c r="H572" s="34">
        <v>2213</v>
      </c>
    </row>
    <row r="573" spans="1:8" x14ac:dyDescent="0.2">
      <c r="A573" s="36">
        <v>44497</v>
      </c>
      <c r="B573" s="7" t="s">
        <v>102</v>
      </c>
      <c r="C573" s="7" t="s">
        <v>68</v>
      </c>
      <c r="D573" s="38">
        <v>223</v>
      </c>
      <c r="E573" s="38">
        <v>199</v>
      </c>
      <c r="F573" s="38">
        <v>117</v>
      </c>
      <c r="G573" s="38">
        <v>795</v>
      </c>
      <c r="H573" s="34">
        <v>1334</v>
      </c>
    </row>
    <row r="574" spans="1:8" x14ac:dyDescent="0.2">
      <c r="A574" s="33">
        <v>44497</v>
      </c>
      <c r="B574" s="6" t="s">
        <v>102</v>
      </c>
      <c r="C574" s="7" t="s">
        <v>89</v>
      </c>
      <c r="D574" s="34">
        <v>48</v>
      </c>
      <c r="E574" s="34">
        <v>21</v>
      </c>
      <c r="F574" s="34">
        <v>14</v>
      </c>
      <c r="G574" s="34">
        <v>17</v>
      </c>
      <c r="H574" s="34">
        <v>100</v>
      </c>
    </row>
    <row r="575" spans="1:8" x14ac:dyDescent="0.2">
      <c r="A575" s="36">
        <v>44497</v>
      </c>
      <c r="B575" s="7" t="s">
        <v>102</v>
      </c>
      <c r="C575" s="7" t="s">
        <v>70</v>
      </c>
      <c r="D575" s="38">
        <v>883</v>
      </c>
      <c r="E575" s="38">
        <v>563</v>
      </c>
      <c r="F575" s="38">
        <v>358</v>
      </c>
      <c r="G575" s="37">
        <v>1018</v>
      </c>
      <c r="H575" s="34">
        <v>2822</v>
      </c>
    </row>
    <row r="576" spans="1:8" x14ac:dyDescent="0.2">
      <c r="A576" s="33">
        <v>44525</v>
      </c>
      <c r="B576" s="6" t="s">
        <v>101</v>
      </c>
      <c r="C576" s="6" t="s">
        <v>1</v>
      </c>
      <c r="D576" s="34">
        <v>104</v>
      </c>
      <c r="E576" s="34">
        <v>106</v>
      </c>
      <c r="F576" s="34">
        <v>150</v>
      </c>
      <c r="G576" s="35">
        <v>1177</v>
      </c>
      <c r="H576" s="34">
        <v>1537</v>
      </c>
    </row>
    <row r="577" spans="1:8" x14ac:dyDescent="0.2">
      <c r="A577" s="36">
        <v>44525</v>
      </c>
      <c r="B577" s="7" t="s">
        <v>101</v>
      </c>
      <c r="C577" s="7" t="s">
        <v>3</v>
      </c>
      <c r="D577" s="37">
        <v>2714</v>
      </c>
      <c r="E577" s="38">
        <v>897</v>
      </c>
      <c r="F577" s="38">
        <v>354</v>
      </c>
      <c r="G577" s="38">
        <v>82</v>
      </c>
      <c r="H577" s="34">
        <v>4047</v>
      </c>
    </row>
    <row r="578" spans="1:8" x14ac:dyDescent="0.2">
      <c r="A578" s="33">
        <v>44525</v>
      </c>
      <c r="B578" s="6" t="s">
        <v>101</v>
      </c>
      <c r="C578" s="6" t="s">
        <v>4</v>
      </c>
      <c r="D578" s="34">
        <v>214</v>
      </c>
      <c r="E578" s="34">
        <v>44</v>
      </c>
      <c r="F578" s="34">
        <v>15</v>
      </c>
      <c r="G578" s="34">
        <v>25</v>
      </c>
      <c r="H578" s="34">
        <v>298</v>
      </c>
    </row>
    <row r="579" spans="1:8" x14ac:dyDescent="0.2">
      <c r="A579" s="36">
        <v>44525</v>
      </c>
      <c r="B579" s="7" t="s">
        <v>101</v>
      </c>
      <c r="C579" s="7" t="s">
        <v>5</v>
      </c>
      <c r="D579" s="37">
        <v>16270</v>
      </c>
      <c r="E579" s="37">
        <v>7126</v>
      </c>
      <c r="F579" s="37">
        <v>4770</v>
      </c>
      <c r="G579" s="37">
        <v>5951</v>
      </c>
      <c r="H579" s="34">
        <v>34117</v>
      </c>
    </row>
    <row r="580" spans="1:8" x14ac:dyDescent="0.2">
      <c r="A580" s="33">
        <v>44525</v>
      </c>
      <c r="B580" s="6" t="s">
        <v>101</v>
      </c>
      <c r="C580" s="6" t="s">
        <v>6</v>
      </c>
      <c r="D580" s="34">
        <v>77</v>
      </c>
      <c r="E580" s="34">
        <v>28</v>
      </c>
      <c r="F580" s="34">
        <v>11</v>
      </c>
      <c r="G580" s="34">
        <v>7</v>
      </c>
      <c r="H580" s="34">
        <v>123</v>
      </c>
    </row>
    <row r="581" spans="1:8" x14ac:dyDescent="0.2">
      <c r="A581" s="36">
        <v>44525</v>
      </c>
      <c r="B581" s="7" t="s">
        <v>101</v>
      </c>
      <c r="C581" s="7" t="s">
        <v>8</v>
      </c>
      <c r="D581" s="38">
        <v>896</v>
      </c>
      <c r="E581" s="38">
        <v>819</v>
      </c>
      <c r="F581" s="38">
        <v>314</v>
      </c>
      <c r="G581" s="38">
        <v>104</v>
      </c>
      <c r="H581" s="34">
        <v>2133</v>
      </c>
    </row>
    <row r="582" spans="1:8" x14ac:dyDescent="0.2">
      <c r="A582" s="33">
        <v>44525</v>
      </c>
      <c r="B582" s="6" t="s">
        <v>101</v>
      </c>
      <c r="C582" s="6" t="s">
        <v>9</v>
      </c>
      <c r="D582" s="34">
        <v>945</v>
      </c>
      <c r="E582" s="34">
        <v>258</v>
      </c>
      <c r="F582" s="34">
        <v>102</v>
      </c>
      <c r="G582" s="34">
        <v>61</v>
      </c>
      <c r="H582" s="34">
        <v>1366</v>
      </c>
    </row>
    <row r="583" spans="1:8" x14ac:dyDescent="0.2">
      <c r="A583" s="36">
        <v>44525</v>
      </c>
      <c r="B583" s="7" t="s">
        <v>101</v>
      </c>
      <c r="C583" s="7" t="s">
        <v>10</v>
      </c>
      <c r="D583" s="38">
        <v>872</v>
      </c>
      <c r="E583" s="38">
        <v>494</v>
      </c>
      <c r="F583" s="38">
        <v>458</v>
      </c>
      <c r="G583" s="38">
        <v>569</v>
      </c>
      <c r="H583" s="34">
        <v>2393</v>
      </c>
    </row>
    <row r="584" spans="1:8" x14ac:dyDescent="0.2">
      <c r="A584" s="33">
        <v>44525</v>
      </c>
      <c r="B584" s="6" t="s">
        <v>101</v>
      </c>
      <c r="C584" s="6" t="s">
        <v>12</v>
      </c>
      <c r="D584" s="35">
        <v>21262</v>
      </c>
      <c r="E584" s="35">
        <v>6877</v>
      </c>
      <c r="F584" s="35">
        <v>4074</v>
      </c>
      <c r="G584" s="35">
        <v>9390</v>
      </c>
      <c r="H584" s="34">
        <v>41603</v>
      </c>
    </row>
    <row r="585" spans="1:8" x14ac:dyDescent="0.2">
      <c r="A585" s="36">
        <v>44525</v>
      </c>
      <c r="B585" s="7" t="s">
        <v>101</v>
      </c>
      <c r="C585" s="7" t="s">
        <v>14</v>
      </c>
      <c r="D585" s="38">
        <v>862</v>
      </c>
      <c r="E585" s="38">
        <v>456</v>
      </c>
      <c r="F585" s="38">
        <v>331</v>
      </c>
      <c r="G585" s="38">
        <v>318</v>
      </c>
      <c r="H585" s="34">
        <v>1967</v>
      </c>
    </row>
    <row r="586" spans="1:8" x14ac:dyDescent="0.2">
      <c r="A586" s="33">
        <v>44525</v>
      </c>
      <c r="B586" s="6" t="s">
        <v>101</v>
      </c>
      <c r="C586" s="6" t="s">
        <v>15</v>
      </c>
      <c r="D586" s="35">
        <v>6307</v>
      </c>
      <c r="E586" s="35">
        <v>3486</v>
      </c>
      <c r="F586" s="35">
        <v>2195</v>
      </c>
      <c r="G586" s="35">
        <v>5836</v>
      </c>
      <c r="H586" s="34">
        <v>17824</v>
      </c>
    </row>
    <row r="587" spans="1:8" x14ac:dyDescent="0.2">
      <c r="A587" s="36">
        <v>44525</v>
      </c>
      <c r="B587" s="7" t="s">
        <v>101</v>
      </c>
      <c r="C587" s="7" t="s">
        <v>16</v>
      </c>
      <c r="D587" s="37">
        <v>9296</v>
      </c>
      <c r="E587" s="37">
        <v>3005</v>
      </c>
      <c r="F587" s="37">
        <v>1678</v>
      </c>
      <c r="G587" s="37">
        <v>2058</v>
      </c>
      <c r="H587" s="34">
        <v>16037</v>
      </c>
    </row>
    <row r="588" spans="1:8" x14ac:dyDescent="0.2">
      <c r="A588" s="33">
        <v>44525</v>
      </c>
      <c r="B588" s="6" t="s">
        <v>101</v>
      </c>
      <c r="C588" s="6" t="s">
        <v>17</v>
      </c>
      <c r="D588" s="34">
        <v>443</v>
      </c>
      <c r="E588" s="34">
        <v>125</v>
      </c>
      <c r="F588" s="34">
        <v>38</v>
      </c>
      <c r="G588" s="34">
        <v>52</v>
      </c>
      <c r="H588" s="34">
        <v>658</v>
      </c>
    </row>
    <row r="589" spans="1:8" x14ac:dyDescent="0.2">
      <c r="A589" s="36">
        <v>44525</v>
      </c>
      <c r="B589" s="7" t="s">
        <v>101</v>
      </c>
      <c r="C589" s="7" t="s">
        <v>18</v>
      </c>
      <c r="D589" s="37">
        <v>9466</v>
      </c>
      <c r="E589" s="37">
        <v>4159</v>
      </c>
      <c r="F589" s="37">
        <v>3054</v>
      </c>
      <c r="G589" s="37">
        <v>3406</v>
      </c>
      <c r="H589" s="34">
        <v>20085</v>
      </c>
    </row>
    <row r="590" spans="1:8" x14ac:dyDescent="0.2">
      <c r="A590" s="33">
        <v>44525</v>
      </c>
      <c r="B590" s="6" t="s">
        <v>101</v>
      </c>
      <c r="C590" s="6" t="s">
        <v>19</v>
      </c>
      <c r="D590" s="35">
        <v>28384</v>
      </c>
      <c r="E590" s="35">
        <v>7510</v>
      </c>
      <c r="F590" s="35">
        <v>4605</v>
      </c>
      <c r="G590" s="35">
        <v>4346</v>
      </c>
      <c r="H590" s="34">
        <v>44845</v>
      </c>
    </row>
    <row r="591" spans="1:8" x14ac:dyDescent="0.2">
      <c r="A591" s="36">
        <v>44525</v>
      </c>
      <c r="B591" s="7" t="s">
        <v>101</v>
      </c>
      <c r="C591" s="7" t="s">
        <v>20</v>
      </c>
      <c r="D591" s="37">
        <v>3059</v>
      </c>
      <c r="E591" s="38">
        <v>278</v>
      </c>
      <c r="F591" s="38">
        <v>190</v>
      </c>
      <c r="G591" s="38">
        <v>199</v>
      </c>
      <c r="H591" s="34">
        <v>3726</v>
      </c>
    </row>
    <row r="592" spans="1:8" x14ac:dyDescent="0.2">
      <c r="A592" s="33">
        <v>44525</v>
      </c>
      <c r="B592" s="6" t="s">
        <v>101</v>
      </c>
      <c r="C592" s="6" t="s">
        <v>21</v>
      </c>
      <c r="D592" s="35">
        <v>17331</v>
      </c>
      <c r="E592" s="35">
        <v>7173</v>
      </c>
      <c r="F592" s="35">
        <v>2865</v>
      </c>
      <c r="G592" s="35">
        <v>3479</v>
      </c>
      <c r="H592" s="34">
        <v>30848</v>
      </c>
    </row>
    <row r="593" spans="1:8" x14ac:dyDescent="0.2">
      <c r="A593" s="36">
        <v>44525</v>
      </c>
      <c r="B593" s="7" t="s">
        <v>101</v>
      </c>
      <c r="C593" s="7" t="s">
        <v>22</v>
      </c>
      <c r="D593" s="37">
        <v>4452</v>
      </c>
      <c r="E593" s="37">
        <v>1312</v>
      </c>
      <c r="F593" s="38">
        <v>799</v>
      </c>
      <c r="G593" s="37">
        <v>1259</v>
      </c>
      <c r="H593" s="34">
        <v>7822</v>
      </c>
    </row>
    <row r="594" spans="1:8" x14ac:dyDescent="0.2">
      <c r="A594" s="33">
        <v>44525</v>
      </c>
      <c r="B594" s="6" t="s">
        <v>101</v>
      </c>
      <c r="C594" s="6" t="s">
        <v>23</v>
      </c>
      <c r="D594" s="34">
        <v>50</v>
      </c>
      <c r="E594" s="34">
        <v>23</v>
      </c>
      <c r="F594" s="34">
        <v>12</v>
      </c>
      <c r="G594" s="34">
        <v>8</v>
      </c>
      <c r="H594" s="34">
        <v>93</v>
      </c>
    </row>
    <row r="595" spans="1:8" x14ac:dyDescent="0.2">
      <c r="A595" s="36">
        <v>44525</v>
      </c>
      <c r="B595" s="7" t="s">
        <v>101</v>
      </c>
      <c r="C595" s="7" t="s">
        <v>25</v>
      </c>
      <c r="D595" s="38">
        <v>475</v>
      </c>
      <c r="E595" s="38">
        <v>29</v>
      </c>
      <c r="F595" s="38">
        <v>7</v>
      </c>
      <c r="G595" s="38">
        <v>5</v>
      </c>
      <c r="H595" s="34">
        <v>516</v>
      </c>
    </row>
    <row r="596" spans="1:8" x14ac:dyDescent="0.2">
      <c r="A596" s="33">
        <v>44525</v>
      </c>
      <c r="B596" s="6" t="s">
        <v>101</v>
      </c>
      <c r="C596" s="6" t="s">
        <v>27</v>
      </c>
      <c r="D596" s="35">
        <v>1225</v>
      </c>
      <c r="E596" s="34">
        <v>732</v>
      </c>
      <c r="F596" s="34">
        <v>607</v>
      </c>
      <c r="G596" s="35">
        <v>2784</v>
      </c>
      <c r="H596" s="34">
        <v>5348</v>
      </c>
    </row>
    <row r="597" spans="1:8" x14ac:dyDescent="0.2">
      <c r="A597" s="36">
        <v>44525</v>
      </c>
      <c r="B597" s="7" t="s">
        <v>101</v>
      </c>
      <c r="C597" s="7" t="s">
        <v>28</v>
      </c>
      <c r="D597" s="38">
        <v>41</v>
      </c>
      <c r="E597" s="38">
        <v>31</v>
      </c>
      <c r="F597" s="38">
        <v>41</v>
      </c>
      <c r="G597" s="38">
        <v>55</v>
      </c>
      <c r="H597" s="34">
        <v>168</v>
      </c>
    </row>
    <row r="598" spans="1:8" x14ac:dyDescent="0.2">
      <c r="A598" s="33">
        <v>44525</v>
      </c>
      <c r="B598" s="6" t="s">
        <v>101</v>
      </c>
      <c r="C598" s="6" t="s">
        <v>29</v>
      </c>
      <c r="D598" s="34">
        <v>33</v>
      </c>
      <c r="E598" s="34">
        <v>10</v>
      </c>
      <c r="F598" s="34">
        <v>2</v>
      </c>
      <c r="G598" s="34">
        <v>2</v>
      </c>
      <c r="H598" s="34">
        <v>47</v>
      </c>
    </row>
    <row r="599" spans="1:8" x14ac:dyDescent="0.2">
      <c r="A599" s="36">
        <v>44525</v>
      </c>
      <c r="B599" s="7" t="s">
        <v>101</v>
      </c>
      <c r="C599" s="7" t="s">
        <v>31</v>
      </c>
      <c r="D599" s="37">
        <v>1663</v>
      </c>
      <c r="E599" s="38">
        <v>677</v>
      </c>
      <c r="F599" s="38">
        <v>401</v>
      </c>
      <c r="G599" s="38">
        <v>809</v>
      </c>
      <c r="H599" s="34">
        <v>3550</v>
      </c>
    </row>
    <row r="600" spans="1:8" x14ac:dyDescent="0.2">
      <c r="A600" s="33">
        <v>44525</v>
      </c>
      <c r="B600" s="6" t="s">
        <v>101</v>
      </c>
      <c r="C600" s="6" t="s">
        <v>32</v>
      </c>
      <c r="D600" s="35">
        <v>7993</v>
      </c>
      <c r="E600" s="35">
        <v>4532</v>
      </c>
      <c r="F600" s="35">
        <v>3496</v>
      </c>
      <c r="G600" s="35">
        <v>7813</v>
      </c>
      <c r="H600" s="34">
        <v>23834</v>
      </c>
    </row>
    <row r="601" spans="1:8" x14ac:dyDescent="0.2">
      <c r="A601" s="36">
        <v>44525</v>
      </c>
      <c r="B601" s="7" t="s">
        <v>101</v>
      </c>
      <c r="C601" s="7" t="s">
        <v>33</v>
      </c>
      <c r="D601" s="37">
        <v>2655</v>
      </c>
      <c r="E601" s="37">
        <v>1020</v>
      </c>
      <c r="F601" s="38">
        <v>708</v>
      </c>
      <c r="G601" s="37">
        <v>1650</v>
      </c>
      <c r="H601" s="34">
        <v>6033</v>
      </c>
    </row>
    <row r="602" spans="1:8" x14ac:dyDescent="0.2">
      <c r="A602" s="33">
        <v>44525</v>
      </c>
      <c r="B602" s="6" t="s">
        <v>101</v>
      </c>
      <c r="C602" s="6" t="s">
        <v>35</v>
      </c>
      <c r="D602" s="34">
        <v>557</v>
      </c>
      <c r="E602" s="34">
        <v>34</v>
      </c>
      <c r="F602" s="34">
        <v>10</v>
      </c>
      <c r="G602" s="34">
        <v>11</v>
      </c>
      <c r="H602" s="34">
        <v>612</v>
      </c>
    </row>
    <row r="603" spans="1:8" x14ac:dyDescent="0.2">
      <c r="A603" s="36">
        <v>44525</v>
      </c>
      <c r="B603" s="7" t="s">
        <v>101</v>
      </c>
      <c r="C603" s="7" t="s">
        <v>36</v>
      </c>
      <c r="D603" s="37">
        <v>15511</v>
      </c>
      <c r="E603" s="37">
        <v>7563</v>
      </c>
      <c r="F603" s="37">
        <v>4345</v>
      </c>
      <c r="G603" s="37">
        <v>12541</v>
      </c>
      <c r="H603" s="34">
        <v>39960</v>
      </c>
    </row>
    <row r="604" spans="1:8" x14ac:dyDescent="0.2">
      <c r="A604" s="33">
        <v>44525</v>
      </c>
      <c r="B604" s="6" t="s">
        <v>101</v>
      </c>
      <c r="C604" s="6" t="s">
        <v>37</v>
      </c>
      <c r="D604" s="34">
        <v>576</v>
      </c>
      <c r="E604" s="34">
        <v>431</v>
      </c>
      <c r="F604" s="34">
        <v>342</v>
      </c>
      <c r="G604" s="35">
        <v>1717</v>
      </c>
      <c r="H604" s="34">
        <v>3066</v>
      </c>
    </row>
    <row r="605" spans="1:8" x14ac:dyDescent="0.2">
      <c r="A605" s="36">
        <v>44525</v>
      </c>
      <c r="B605" s="7" t="s">
        <v>101</v>
      </c>
      <c r="C605" s="7" t="s">
        <v>38</v>
      </c>
      <c r="D605" s="37">
        <v>27588</v>
      </c>
      <c r="E605" s="37">
        <v>15864</v>
      </c>
      <c r="F605" s="37">
        <v>11726</v>
      </c>
      <c r="G605" s="37">
        <v>15360</v>
      </c>
      <c r="H605" s="34">
        <v>70538</v>
      </c>
    </row>
    <row r="606" spans="1:8" x14ac:dyDescent="0.2">
      <c r="A606" s="33">
        <v>44525</v>
      </c>
      <c r="B606" s="6" t="s">
        <v>101</v>
      </c>
      <c r="C606" s="6" t="s">
        <v>40</v>
      </c>
      <c r="D606" s="35">
        <v>15681</v>
      </c>
      <c r="E606" s="35">
        <v>8005</v>
      </c>
      <c r="F606" s="35">
        <v>6138</v>
      </c>
      <c r="G606" s="35">
        <v>22244</v>
      </c>
      <c r="H606" s="34">
        <v>52068</v>
      </c>
    </row>
    <row r="607" spans="1:8" x14ac:dyDescent="0.2">
      <c r="A607" s="36">
        <v>44525</v>
      </c>
      <c r="B607" s="7" t="s">
        <v>101</v>
      </c>
      <c r="C607" s="7" t="s">
        <v>41</v>
      </c>
      <c r="D607" s="38">
        <v>12</v>
      </c>
      <c r="E607" s="38">
        <v>11</v>
      </c>
      <c r="F607" s="38">
        <v>10</v>
      </c>
      <c r="G607" s="38">
        <v>8</v>
      </c>
      <c r="H607" s="34">
        <v>41</v>
      </c>
    </row>
    <row r="608" spans="1:8" x14ac:dyDescent="0.2">
      <c r="A608" s="33">
        <v>44525</v>
      </c>
      <c r="B608" s="6" t="s">
        <v>101</v>
      </c>
      <c r="C608" s="6" t="s">
        <v>51</v>
      </c>
      <c r="D608" s="34">
        <v>5</v>
      </c>
      <c r="E608" s="34">
        <v>7</v>
      </c>
      <c r="F608" s="34">
        <v>5</v>
      </c>
      <c r="G608" s="34">
        <v>6</v>
      </c>
      <c r="H608" s="34">
        <v>23</v>
      </c>
    </row>
    <row r="609" spans="1:8" x14ac:dyDescent="0.2">
      <c r="A609" s="36">
        <v>44525</v>
      </c>
      <c r="B609" s="7" t="s">
        <v>101</v>
      </c>
      <c r="C609" s="7" t="s">
        <v>53</v>
      </c>
      <c r="D609" s="38">
        <v>5</v>
      </c>
      <c r="E609" s="38">
        <v>5</v>
      </c>
      <c r="F609" s="38">
        <v>5</v>
      </c>
      <c r="G609" s="38">
        <v>24</v>
      </c>
      <c r="H609" s="34">
        <v>39</v>
      </c>
    </row>
    <row r="610" spans="1:8" x14ac:dyDescent="0.2">
      <c r="A610" s="33">
        <v>44525</v>
      </c>
      <c r="B610" s="6" t="s">
        <v>101</v>
      </c>
      <c r="C610" s="6" t="s">
        <v>58</v>
      </c>
      <c r="D610" s="34">
        <v>88</v>
      </c>
      <c r="E610" s="34">
        <v>42</v>
      </c>
      <c r="F610" s="34">
        <v>15</v>
      </c>
      <c r="G610" s="34">
        <v>20</v>
      </c>
      <c r="H610" s="34">
        <v>165</v>
      </c>
    </row>
    <row r="611" spans="1:8" x14ac:dyDescent="0.2">
      <c r="A611" s="36">
        <v>44525</v>
      </c>
      <c r="B611" s="7" t="s">
        <v>101</v>
      </c>
      <c r="C611" s="7" t="s">
        <v>59</v>
      </c>
      <c r="D611" s="37">
        <v>4191</v>
      </c>
      <c r="E611" s="37">
        <v>2508</v>
      </c>
      <c r="F611" s="37">
        <v>1581</v>
      </c>
      <c r="G611" s="37">
        <v>4874</v>
      </c>
      <c r="H611" s="34">
        <v>13154</v>
      </c>
    </row>
    <row r="612" spans="1:8" x14ac:dyDescent="0.2">
      <c r="A612" s="33">
        <v>44525</v>
      </c>
      <c r="B612" s="6" t="s">
        <v>101</v>
      </c>
      <c r="C612" s="6" t="s">
        <v>60</v>
      </c>
      <c r="D612" s="34">
        <v>22</v>
      </c>
      <c r="E612" s="34">
        <v>0</v>
      </c>
      <c r="F612" s="34">
        <v>0</v>
      </c>
      <c r="G612" s="34">
        <v>0</v>
      </c>
      <c r="H612" s="34">
        <v>22</v>
      </c>
    </row>
    <row r="613" spans="1:8" x14ac:dyDescent="0.2">
      <c r="A613" s="36">
        <v>44525</v>
      </c>
      <c r="B613" s="7" t="s">
        <v>101</v>
      </c>
      <c r="C613" s="7" t="s">
        <v>61</v>
      </c>
      <c r="D613" s="38">
        <v>53</v>
      </c>
      <c r="E613" s="38">
        <v>36</v>
      </c>
      <c r="F613" s="38">
        <v>31</v>
      </c>
      <c r="G613" s="38">
        <v>42</v>
      </c>
      <c r="H613" s="34">
        <v>162</v>
      </c>
    </row>
    <row r="614" spans="1:8" x14ac:dyDescent="0.2">
      <c r="A614" s="33">
        <v>44525</v>
      </c>
      <c r="B614" s="6" t="s">
        <v>101</v>
      </c>
      <c r="C614" s="6" t="s">
        <v>62</v>
      </c>
      <c r="D614" s="35">
        <v>7304</v>
      </c>
      <c r="E614" s="35">
        <v>2855</v>
      </c>
      <c r="F614" s="35">
        <v>2047</v>
      </c>
      <c r="G614" s="35">
        <v>5336</v>
      </c>
      <c r="H614" s="34">
        <v>17542</v>
      </c>
    </row>
    <row r="615" spans="1:8" x14ac:dyDescent="0.2">
      <c r="A615" s="36">
        <v>44525</v>
      </c>
      <c r="B615" s="7" t="s">
        <v>101</v>
      </c>
      <c r="C615" s="7" t="s">
        <v>63</v>
      </c>
      <c r="D615" s="38">
        <v>435</v>
      </c>
      <c r="E615" s="38">
        <v>17</v>
      </c>
      <c r="F615" s="38">
        <v>28</v>
      </c>
      <c r="G615" s="38">
        <v>16</v>
      </c>
      <c r="H615" s="34">
        <v>496</v>
      </c>
    </row>
    <row r="616" spans="1:8" x14ac:dyDescent="0.2">
      <c r="A616" s="33">
        <v>44525</v>
      </c>
      <c r="B616" s="6" t="s">
        <v>101</v>
      </c>
      <c r="C616" s="6" t="s">
        <v>65</v>
      </c>
      <c r="D616" s="34">
        <v>46</v>
      </c>
      <c r="E616" s="34">
        <v>0</v>
      </c>
      <c r="F616" s="34">
        <v>0</v>
      </c>
      <c r="G616" s="34">
        <v>0</v>
      </c>
      <c r="H616" s="34">
        <v>46</v>
      </c>
    </row>
    <row r="617" spans="1:8" x14ac:dyDescent="0.2">
      <c r="A617" s="36">
        <v>44525</v>
      </c>
      <c r="B617" s="7" t="s">
        <v>101</v>
      </c>
      <c r="C617" s="7" t="s">
        <v>67</v>
      </c>
      <c r="D617" s="37">
        <v>7494</v>
      </c>
      <c r="E617" s="37">
        <v>3317</v>
      </c>
      <c r="F617" s="37">
        <v>2356</v>
      </c>
      <c r="G617" s="37">
        <v>5707</v>
      </c>
      <c r="H617" s="34">
        <v>18874</v>
      </c>
    </row>
    <row r="618" spans="1:8" x14ac:dyDescent="0.2">
      <c r="A618" s="33">
        <v>44525</v>
      </c>
      <c r="B618" s="6" t="s">
        <v>101</v>
      </c>
      <c r="C618" s="6" t="s">
        <v>68</v>
      </c>
      <c r="D618" s="35">
        <v>6787</v>
      </c>
      <c r="E618" s="35">
        <v>3337</v>
      </c>
      <c r="F618" s="35">
        <v>2190</v>
      </c>
      <c r="G618" s="35">
        <v>5767</v>
      </c>
      <c r="H618" s="34">
        <v>18081</v>
      </c>
    </row>
    <row r="619" spans="1:8" x14ac:dyDescent="0.2">
      <c r="A619" s="36">
        <v>44525</v>
      </c>
      <c r="B619" s="7" t="s">
        <v>101</v>
      </c>
      <c r="C619" s="7" t="s">
        <v>89</v>
      </c>
      <c r="D619" s="38">
        <v>52</v>
      </c>
      <c r="E619" s="38">
        <v>19</v>
      </c>
      <c r="F619" s="38">
        <v>7</v>
      </c>
      <c r="G619" s="38">
        <v>15</v>
      </c>
      <c r="H619" s="34">
        <v>93</v>
      </c>
    </row>
    <row r="620" spans="1:8" x14ac:dyDescent="0.2">
      <c r="A620" s="33">
        <v>44525</v>
      </c>
      <c r="B620" s="6" t="s">
        <v>101</v>
      </c>
      <c r="C620" s="6" t="s">
        <v>70</v>
      </c>
      <c r="D620" s="35">
        <v>11276</v>
      </c>
      <c r="E620" s="35">
        <v>5516</v>
      </c>
      <c r="F620" s="35">
        <v>3402</v>
      </c>
      <c r="G620" s="35">
        <v>10256</v>
      </c>
      <c r="H620" s="34">
        <v>30450</v>
      </c>
    </row>
    <row r="621" spans="1:8" x14ac:dyDescent="0.2">
      <c r="A621" s="36">
        <v>44525</v>
      </c>
      <c r="B621" s="7" t="s">
        <v>101</v>
      </c>
      <c r="C621" s="7" t="s">
        <v>71</v>
      </c>
      <c r="D621" s="37">
        <v>6627</v>
      </c>
      <c r="E621" s="37">
        <v>2763</v>
      </c>
      <c r="F621" s="37">
        <v>2282</v>
      </c>
      <c r="G621" s="37">
        <v>3720</v>
      </c>
      <c r="H621" s="34">
        <v>15392</v>
      </c>
    </row>
    <row r="622" spans="1:8" x14ac:dyDescent="0.2">
      <c r="A622" s="33">
        <v>44525</v>
      </c>
      <c r="B622" s="6" t="s">
        <v>102</v>
      </c>
      <c r="C622" s="6" t="s">
        <v>4</v>
      </c>
      <c r="D622" s="34">
        <v>49</v>
      </c>
      <c r="E622" s="34">
        <v>15</v>
      </c>
      <c r="F622" s="34">
        <v>4</v>
      </c>
      <c r="G622" s="34">
        <v>2</v>
      </c>
      <c r="H622" s="34">
        <v>70</v>
      </c>
    </row>
    <row r="623" spans="1:8" x14ac:dyDescent="0.2">
      <c r="A623" s="36">
        <v>44525</v>
      </c>
      <c r="B623" s="7" t="s">
        <v>102</v>
      </c>
      <c r="C623" s="7" t="s">
        <v>5</v>
      </c>
      <c r="D623" s="38">
        <v>34</v>
      </c>
      <c r="E623" s="38">
        <v>22</v>
      </c>
      <c r="F623" s="38">
        <v>9</v>
      </c>
      <c r="G623" s="38">
        <v>21</v>
      </c>
      <c r="H623" s="34">
        <v>86</v>
      </c>
    </row>
    <row r="624" spans="1:8" x14ac:dyDescent="0.2">
      <c r="A624" s="33">
        <v>44525</v>
      </c>
      <c r="B624" s="6" t="s">
        <v>102</v>
      </c>
      <c r="C624" s="6" t="s">
        <v>7</v>
      </c>
      <c r="D624" s="34">
        <v>0</v>
      </c>
      <c r="E624" s="34">
        <v>18</v>
      </c>
      <c r="F624" s="34">
        <v>2</v>
      </c>
      <c r="G624" s="34">
        <v>2</v>
      </c>
      <c r="H624" s="34">
        <v>22</v>
      </c>
    </row>
    <row r="625" spans="1:8" x14ac:dyDescent="0.2">
      <c r="A625" s="36">
        <v>44525</v>
      </c>
      <c r="B625" s="7" t="s">
        <v>102</v>
      </c>
      <c r="C625" s="7" t="s">
        <v>8</v>
      </c>
      <c r="D625" s="38">
        <v>390</v>
      </c>
      <c r="E625" s="38">
        <v>327</v>
      </c>
      <c r="F625" s="38">
        <v>274</v>
      </c>
      <c r="G625" s="37">
        <v>1043</v>
      </c>
      <c r="H625" s="34">
        <v>2034</v>
      </c>
    </row>
    <row r="626" spans="1:8" x14ac:dyDescent="0.2">
      <c r="A626" s="33">
        <v>44525</v>
      </c>
      <c r="B626" s="6" t="s">
        <v>102</v>
      </c>
      <c r="C626" s="6" t="s">
        <v>9</v>
      </c>
      <c r="D626" s="34">
        <v>246</v>
      </c>
      <c r="E626" s="34">
        <v>121</v>
      </c>
      <c r="F626" s="34">
        <v>122</v>
      </c>
      <c r="G626" s="34">
        <v>939</v>
      </c>
      <c r="H626" s="34">
        <v>1428</v>
      </c>
    </row>
    <row r="627" spans="1:8" x14ac:dyDescent="0.2">
      <c r="A627" s="36">
        <v>44525</v>
      </c>
      <c r="B627" s="7" t="s">
        <v>102</v>
      </c>
      <c r="C627" s="7" t="s">
        <v>11</v>
      </c>
      <c r="D627" s="38">
        <v>147</v>
      </c>
      <c r="E627" s="38">
        <v>85</v>
      </c>
      <c r="F627" s="38">
        <v>54</v>
      </c>
      <c r="G627" s="38">
        <v>270</v>
      </c>
      <c r="H627" s="34">
        <v>556</v>
      </c>
    </row>
    <row r="628" spans="1:8" x14ac:dyDescent="0.2">
      <c r="A628" s="33">
        <v>44525</v>
      </c>
      <c r="B628" s="6" t="s">
        <v>102</v>
      </c>
      <c r="C628" s="6" t="s">
        <v>12</v>
      </c>
      <c r="D628" s="35">
        <v>1515</v>
      </c>
      <c r="E628" s="34">
        <v>680</v>
      </c>
      <c r="F628" s="34">
        <v>427</v>
      </c>
      <c r="G628" s="34">
        <v>958</v>
      </c>
      <c r="H628" s="34">
        <v>3580</v>
      </c>
    </row>
    <row r="629" spans="1:8" x14ac:dyDescent="0.2">
      <c r="A629" s="36">
        <v>44525</v>
      </c>
      <c r="B629" s="7" t="s">
        <v>102</v>
      </c>
      <c r="C629" s="7" t="s">
        <v>13</v>
      </c>
      <c r="D629" s="38">
        <v>239</v>
      </c>
      <c r="E629" s="38">
        <v>126</v>
      </c>
      <c r="F629" s="38">
        <v>33</v>
      </c>
      <c r="G629" s="38">
        <v>264</v>
      </c>
      <c r="H629" s="34">
        <v>662</v>
      </c>
    </row>
    <row r="630" spans="1:8" x14ac:dyDescent="0.2">
      <c r="A630" s="33">
        <v>44525</v>
      </c>
      <c r="B630" s="6" t="s">
        <v>102</v>
      </c>
      <c r="C630" s="6" t="s">
        <v>16</v>
      </c>
      <c r="D630" s="34">
        <v>19</v>
      </c>
      <c r="E630" s="34">
        <v>4</v>
      </c>
      <c r="F630" s="34">
        <v>0</v>
      </c>
      <c r="G630" s="34">
        <v>2</v>
      </c>
      <c r="H630" s="34">
        <v>25</v>
      </c>
    </row>
    <row r="631" spans="1:8" x14ac:dyDescent="0.2">
      <c r="A631" s="36">
        <v>44525</v>
      </c>
      <c r="B631" s="7" t="s">
        <v>102</v>
      </c>
      <c r="C631" s="7" t="s">
        <v>18</v>
      </c>
      <c r="D631" s="38">
        <v>35</v>
      </c>
      <c r="E631" s="38">
        <v>4</v>
      </c>
      <c r="F631" s="38">
        <v>4</v>
      </c>
      <c r="G631" s="38">
        <v>2</v>
      </c>
      <c r="H631" s="34">
        <v>45</v>
      </c>
    </row>
    <row r="632" spans="1:8" x14ac:dyDescent="0.2">
      <c r="A632" s="33">
        <v>44525</v>
      </c>
      <c r="B632" s="6" t="s">
        <v>102</v>
      </c>
      <c r="C632" s="6" t="s">
        <v>19</v>
      </c>
      <c r="D632" s="34">
        <v>886</v>
      </c>
      <c r="E632" s="34">
        <v>370</v>
      </c>
      <c r="F632" s="34">
        <v>230</v>
      </c>
      <c r="G632" s="34">
        <v>299</v>
      </c>
      <c r="H632" s="34">
        <v>1785</v>
      </c>
    </row>
    <row r="633" spans="1:8" x14ac:dyDescent="0.2">
      <c r="A633" s="36">
        <v>44525</v>
      </c>
      <c r="B633" s="7" t="s">
        <v>102</v>
      </c>
      <c r="C633" s="7" t="s">
        <v>21</v>
      </c>
      <c r="D633" s="38">
        <v>384</v>
      </c>
      <c r="E633" s="38">
        <v>163</v>
      </c>
      <c r="F633" s="38">
        <v>66</v>
      </c>
      <c r="G633" s="38">
        <v>19</v>
      </c>
      <c r="H633" s="34">
        <v>632</v>
      </c>
    </row>
    <row r="634" spans="1:8" x14ac:dyDescent="0.2">
      <c r="A634" s="33">
        <v>44525</v>
      </c>
      <c r="B634" s="6" t="s">
        <v>102</v>
      </c>
      <c r="C634" s="6" t="s">
        <v>22</v>
      </c>
      <c r="D634" s="34">
        <v>51</v>
      </c>
      <c r="E634" s="34">
        <v>4</v>
      </c>
      <c r="F634" s="34">
        <v>2</v>
      </c>
      <c r="G634" s="34">
        <v>0</v>
      </c>
      <c r="H634" s="34">
        <v>57</v>
      </c>
    </row>
    <row r="635" spans="1:8" x14ac:dyDescent="0.2">
      <c r="A635" s="36">
        <v>44525</v>
      </c>
      <c r="B635" s="7" t="s">
        <v>102</v>
      </c>
      <c r="C635" s="7" t="s">
        <v>24</v>
      </c>
      <c r="D635" s="38">
        <v>138</v>
      </c>
      <c r="E635" s="38">
        <v>35</v>
      </c>
      <c r="F635" s="38">
        <v>27</v>
      </c>
      <c r="G635" s="38">
        <v>312</v>
      </c>
      <c r="H635" s="34">
        <v>512</v>
      </c>
    </row>
    <row r="636" spans="1:8" x14ac:dyDescent="0.2">
      <c r="A636" s="33">
        <v>44525</v>
      </c>
      <c r="B636" s="6" t="s">
        <v>102</v>
      </c>
      <c r="C636" s="6" t="s">
        <v>27</v>
      </c>
      <c r="D636" s="34">
        <v>123</v>
      </c>
      <c r="E636" s="34">
        <v>43</v>
      </c>
      <c r="F636" s="34">
        <v>46</v>
      </c>
      <c r="G636" s="34">
        <v>141</v>
      </c>
      <c r="H636" s="34">
        <v>353</v>
      </c>
    </row>
    <row r="637" spans="1:8" x14ac:dyDescent="0.2">
      <c r="A637" s="36">
        <v>44525</v>
      </c>
      <c r="B637" s="7" t="s">
        <v>102</v>
      </c>
      <c r="C637" s="7" t="s">
        <v>32</v>
      </c>
      <c r="D637" s="38">
        <v>30</v>
      </c>
      <c r="E637" s="38">
        <v>7</v>
      </c>
      <c r="F637" s="38">
        <v>7</v>
      </c>
      <c r="G637" s="38">
        <v>2</v>
      </c>
      <c r="H637" s="34">
        <v>46</v>
      </c>
    </row>
    <row r="638" spans="1:8" x14ac:dyDescent="0.2">
      <c r="A638" s="33">
        <v>44525</v>
      </c>
      <c r="B638" s="6" t="s">
        <v>102</v>
      </c>
      <c r="C638" s="6" t="s">
        <v>36</v>
      </c>
      <c r="D638" s="35">
        <v>2119</v>
      </c>
      <c r="E638" s="34">
        <v>949</v>
      </c>
      <c r="F638" s="34">
        <v>678</v>
      </c>
      <c r="G638" s="35">
        <v>2481</v>
      </c>
      <c r="H638" s="34">
        <v>6227</v>
      </c>
    </row>
    <row r="639" spans="1:8" x14ac:dyDescent="0.2">
      <c r="A639" s="36">
        <v>44525</v>
      </c>
      <c r="B639" s="7" t="s">
        <v>102</v>
      </c>
      <c r="C639" s="7" t="s">
        <v>37</v>
      </c>
      <c r="D639" s="38">
        <v>79</v>
      </c>
      <c r="E639" s="38">
        <v>34</v>
      </c>
      <c r="F639" s="38">
        <v>32</v>
      </c>
      <c r="G639" s="38">
        <v>71</v>
      </c>
      <c r="H639" s="34">
        <v>216</v>
      </c>
    </row>
    <row r="640" spans="1:8" x14ac:dyDescent="0.2">
      <c r="A640" s="33">
        <v>44525</v>
      </c>
      <c r="B640" s="6" t="s">
        <v>102</v>
      </c>
      <c r="C640" s="6" t="s">
        <v>38</v>
      </c>
      <c r="D640" s="35">
        <v>1363</v>
      </c>
      <c r="E640" s="34">
        <v>616</v>
      </c>
      <c r="F640" s="34">
        <v>397</v>
      </c>
      <c r="G640" s="34">
        <v>504</v>
      </c>
      <c r="H640" s="34">
        <v>2880</v>
      </c>
    </row>
    <row r="641" spans="1:8" x14ac:dyDescent="0.2">
      <c r="A641" s="36">
        <v>44525</v>
      </c>
      <c r="B641" s="7" t="s">
        <v>102</v>
      </c>
      <c r="C641" s="7" t="s">
        <v>40</v>
      </c>
      <c r="D641" s="37">
        <v>2582</v>
      </c>
      <c r="E641" s="37">
        <v>1349</v>
      </c>
      <c r="F641" s="38">
        <v>964</v>
      </c>
      <c r="G641" s="37">
        <v>6212</v>
      </c>
      <c r="H641" s="34">
        <v>11107</v>
      </c>
    </row>
    <row r="642" spans="1:8" x14ac:dyDescent="0.2">
      <c r="A642" s="33">
        <v>44525</v>
      </c>
      <c r="B642" s="6" t="s">
        <v>102</v>
      </c>
      <c r="C642" s="6" t="s">
        <v>41</v>
      </c>
      <c r="D642" s="35">
        <v>1815</v>
      </c>
      <c r="E642" s="35">
        <v>1051</v>
      </c>
      <c r="F642" s="34">
        <v>440</v>
      </c>
      <c r="G642" s="34">
        <v>249</v>
      </c>
      <c r="H642" s="34">
        <v>3555</v>
      </c>
    </row>
    <row r="643" spans="1:8" x14ac:dyDescent="0.2">
      <c r="A643" s="36">
        <v>44525</v>
      </c>
      <c r="B643" s="7" t="s">
        <v>102</v>
      </c>
      <c r="C643" s="7" t="s">
        <v>42</v>
      </c>
      <c r="D643" s="38">
        <v>462</v>
      </c>
      <c r="E643" s="38">
        <v>214</v>
      </c>
      <c r="F643" s="38">
        <v>65</v>
      </c>
      <c r="G643" s="38">
        <v>111</v>
      </c>
      <c r="H643" s="34">
        <v>852</v>
      </c>
    </row>
    <row r="644" spans="1:8" x14ac:dyDescent="0.2">
      <c r="A644" s="33">
        <v>44525</v>
      </c>
      <c r="B644" s="6" t="s">
        <v>102</v>
      </c>
      <c r="C644" s="6" t="s">
        <v>43</v>
      </c>
      <c r="D644" s="34">
        <v>468</v>
      </c>
      <c r="E644" s="34">
        <v>119</v>
      </c>
      <c r="F644" s="34">
        <v>53</v>
      </c>
      <c r="G644" s="34">
        <v>149</v>
      </c>
      <c r="H644" s="34">
        <v>789</v>
      </c>
    </row>
    <row r="645" spans="1:8" x14ac:dyDescent="0.2">
      <c r="A645" s="36">
        <v>44525</v>
      </c>
      <c r="B645" s="7" t="s">
        <v>102</v>
      </c>
      <c r="C645" s="7" t="s">
        <v>44</v>
      </c>
      <c r="D645" s="38">
        <v>172</v>
      </c>
      <c r="E645" s="38">
        <v>38</v>
      </c>
      <c r="F645" s="38">
        <v>35</v>
      </c>
      <c r="G645" s="38">
        <v>33</v>
      </c>
      <c r="H645" s="34">
        <v>278</v>
      </c>
    </row>
    <row r="646" spans="1:8" x14ac:dyDescent="0.2">
      <c r="A646" s="33">
        <v>44525</v>
      </c>
      <c r="B646" s="6" t="s">
        <v>102</v>
      </c>
      <c r="C646" s="6" t="s">
        <v>45</v>
      </c>
      <c r="D646" s="34">
        <v>43</v>
      </c>
      <c r="E646" s="34">
        <v>2</v>
      </c>
      <c r="F646" s="34">
        <v>4</v>
      </c>
      <c r="G646" s="34">
        <v>7</v>
      </c>
      <c r="H646" s="34">
        <v>56</v>
      </c>
    </row>
    <row r="647" spans="1:8" x14ac:dyDescent="0.2">
      <c r="A647" s="36">
        <v>44525</v>
      </c>
      <c r="B647" s="7" t="s">
        <v>102</v>
      </c>
      <c r="C647" s="7" t="s">
        <v>46</v>
      </c>
      <c r="D647" s="38">
        <v>286</v>
      </c>
      <c r="E647" s="38">
        <v>131</v>
      </c>
      <c r="F647" s="38">
        <v>42</v>
      </c>
      <c r="G647" s="38">
        <v>52</v>
      </c>
      <c r="H647" s="34">
        <v>511</v>
      </c>
    </row>
    <row r="648" spans="1:8" x14ac:dyDescent="0.2">
      <c r="A648" s="33">
        <v>44525</v>
      </c>
      <c r="B648" s="6" t="s">
        <v>102</v>
      </c>
      <c r="C648" s="6" t="s">
        <v>48</v>
      </c>
      <c r="D648" s="35">
        <v>1638</v>
      </c>
      <c r="E648" s="34">
        <v>885</v>
      </c>
      <c r="F648" s="34">
        <v>595</v>
      </c>
      <c r="G648" s="34">
        <v>876</v>
      </c>
      <c r="H648" s="34">
        <v>3994</v>
      </c>
    </row>
    <row r="649" spans="1:8" x14ac:dyDescent="0.2">
      <c r="A649" s="36">
        <v>44525</v>
      </c>
      <c r="B649" s="7" t="s">
        <v>102</v>
      </c>
      <c r="C649" s="7" t="s">
        <v>49</v>
      </c>
      <c r="D649" s="38">
        <v>7</v>
      </c>
      <c r="E649" s="38">
        <v>7</v>
      </c>
      <c r="F649" s="38">
        <v>4</v>
      </c>
      <c r="G649" s="38">
        <v>20</v>
      </c>
      <c r="H649" s="34">
        <v>38</v>
      </c>
    </row>
    <row r="650" spans="1:8" x14ac:dyDescent="0.2">
      <c r="A650" s="33">
        <v>44525</v>
      </c>
      <c r="B650" s="6" t="s">
        <v>102</v>
      </c>
      <c r="C650" s="6" t="s">
        <v>50</v>
      </c>
      <c r="D650" s="35">
        <v>1667</v>
      </c>
      <c r="E650" s="34">
        <v>797</v>
      </c>
      <c r="F650" s="34">
        <v>472</v>
      </c>
      <c r="G650" s="35">
        <v>2816</v>
      </c>
      <c r="H650" s="34">
        <v>5752</v>
      </c>
    </row>
    <row r="651" spans="1:8" x14ac:dyDescent="0.2">
      <c r="A651" s="36">
        <v>44525</v>
      </c>
      <c r="B651" s="7" t="s">
        <v>102</v>
      </c>
      <c r="C651" s="7" t="s">
        <v>51</v>
      </c>
      <c r="D651" s="37">
        <v>1566</v>
      </c>
      <c r="E651" s="38">
        <v>853</v>
      </c>
      <c r="F651" s="38">
        <v>616</v>
      </c>
      <c r="G651" s="37">
        <v>2768</v>
      </c>
      <c r="H651" s="34">
        <v>5803</v>
      </c>
    </row>
    <row r="652" spans="1:8" x14ac:dyDescent="0.2">
      <c r="A652" s="33">
        <v>44525</v>
      </c>
      <c r="B652" s="6" t="s">
        <v>102</v>
      </c>
      <c r="C652" s="6" t="s">
        <v>52</v>
      </c>
      <c r="D652" s="34">
        <v>70</v>
      </c>
      <c r="E652" s="34">
        <v>27</v>
      </c>
      <c r="F652" s="34">
        <v>22</v>
      </c>
      <c r="G652" s="34">
        <v>43</v>
      </c>
      <c r="H652" s="34">
        <v>162</v>
      </c>
    </row>
    <row r="653" spans="1:8" x14ac:dyDescent="0.2">
      <c r="A653" s="36">
        <v>44525</v>
      </c>
      <c r="B653" s="7" t="s">
        <v>102</v>
      </c>
      <c r="C653" s="7" t="s">
        <v>53</v>
      </c>
      <c r="D653" s="38">
        <v>654</v>
      </c>
      <c r="E653" s="38">
        <v>216</v>
      </c>
      <c r="F653" s="38">
        <v>94</v>
      </c>
      <c r="G653" s="38">
        <v>216</v>
      </c>
      <c r="H653" s="34">
        <v>1180</v>
      </c>
    </row>
    <row r="654" spans="1:8" x14ac:dyDescent="0.2">
      <c r="A654" s="33">
        <v>44525</v>
      </c>
      <c r="B654" s="6" t="s">
        <v>102</v>
      </c>
      <c r="C654" s="6" t="s">
        <v>54</v>
      </c>
      <c r="D654" s="34">
        <v>36</v>
      </c>
      <c r="E654" s="34">
        <v>4</v>
      </c>
      <c r="F654" s="34">
        <v>2</v>
      </c>
      <c r="G654" s="34">
        <v>2</v>
      </c>
      <c r="H654" s="34">
        <v>44</v>
      </c>
    </row>
    <row r="655" spans="1:8" x14ac:dyDescent="0.2">
      <c r="A655" s="36">
        <v>44525</v>
      </c>
      <c r="B655" s="7" t="s">
        <v>102</v>
      </c>
      <c r="C655" s="7" t="s">
        <v>55</v>
      </c>
      <c r="D655" s="38">
        <v>541</v>
      </c>
      <c r="E655" s="38">
        <v>237</v>
      </c>
      <c r="F655" s="38">
        <v>191</v>
      </c>
      <c r="G655" s="38">
        <v>968</v>
      </c>
      <c r="H655" s="34">
        <v>1937</v>
      </c>
    </row>
    <row r="656" spans="1:8" x14ac:dyDescent="0.2">
      <c r="A656" s="33">
        <v>44525</v>
      </c>
      <c r="B656" s="6" t="s">
        <v>102</v>
      </c>
      <c r="C656" s="6" t="s">
        <v>56</v>
      </c>
      <c r="D656" s="35">
        <v>2204</v>
      </c>
      <c r="E656" s="35">
        <v>1157</v>
      </c>
      <c r="F656" s="34">
        <v>720</v>
      </c>
      <c r="G656" s="34">
        <v>900</v>
      </c>
      <c r="H656" s="34">
        <v>4981</v>
      </c>
    </row>
    <row r="657" spans="1:8" x14ac:dyDescent="0.2">
      <c r="A657" s="36">
        <v>44525</v>
      </c>
      <c r="B657" s="7" t="s">
        <v>102</v>
      </c>
      <c r="C657" s="7" t="s">
        <v>57</v>
      </c>
      <c r="D657" s="38">
        <v>388</v>
      </c>
      <c r="E657" s="38">
        <v>245</v>
      </c>
      <c r="F657" s="38">
        <v>188</v>
      </c>
      <c r="G657" s="38">
        <v>395</v>
      </c>
      <c r="H657" s="34">
        <v>1216</v>
      </c>
    </row>
    <row r="658" spans="1:8" x14ac:dyDescent="0.2">
      <c r="A658" s="33">
        <v>44525</v>
      </c>
      <c r="B658" s="6" t="s">
        <v>102</v>
      </c>
      <c r="C658" s="6" t="s">
        <v>58</v>
      </c>
      <c r="D658" s="35">
        <v>10069</v>
      </c>
      <c r="E658" s="35">
        <v>3071</v>
      </c>
      <c r="F658" s="35">
        <v>1061</v>
      </c>
      <c r="G658" s="34">
        <v>672</v>
      </c>
      <c r="H658" s="34">
        <v>14873</v>
      </c>
    </row>
    <row r="659" spans="1:8" x14ac:dyDescent="0.2">
      <c r="A659" s="36">
        <v>44525</v>
      </c>
      <c r="B659" s="7" t="s">
        <v>102</v>
      </c>
      <c r="C659" s="7" t="s">
        <v>59</v>
      </c>
      <c r="D659" s="38">
        <v>27</v>
      </c>
      <c r="E659" s="38">
        <v>4</v>
      </c>
      <c r="F659" s="38">
        <v>4</v>
      </c>
      <c r="G659" s="38">
        <v>2</v>
      </c>
      <c r="H659" s="34">
        <v>37</v>
      </c>
    </row>
    <row r="660" spans="1:8" x14ac:dyDescent="0.2">
      <c r="A660" s="33">
        <v>44525</v>
      </c>
      <c r="B660" s="6" t="s">
        <v>102</v>
      </c>
      <c r="C660" s="6" t="s">
        <v>62</v>
      </c>
      <c r="D660" s="34">
        <v>925</v>
      </c>
      <c r="E660" s="34">
        <v>424</v>
      </c>
      <c r="F660" s="34">
        <v>285</v>
      </c>
      <c r="G660" s="34">
        <v>546</v>
      </c>
      <c r="H660" s="34">
        <v>2180</v>
      </c>
    </row>
    <row r="661" spans="1:8" x14ac:dyDescent="0.2">
      <c r="A661" s="36">
        <v>44525</v>
      </c>
      <c r="B661" s="7" t="s">
        <v>102</v>
      </c>
      <c r="C661" s="7" t="s">
        <v>68</v>
      </c>
      <c r="D661" s="38">
        <v>224</v>
      </c>
      <c r="E661" s="38">
        <v>197</v>
      </c>
      <c r="F661" s="38">
        <v>128</v>
      </c>
      <c r="G661" s="38">
        <v>796</v>
      </c>
      <c r="H661" s="34">
        <v>1345</v>
      </c>
    </row>
    <row r="662" spans="1:8" x14ac:dyDescent="0.2">
      <c r="A662" s="33">
        <v>44525</v>
      </c>
      <c r="B662" s="6" t="s">
        <v>102</v>
      </c>
      <c r="C662" s="7" t="s">
        <v>89</v>
      </c>
      <c r="D662" s="34">
        <v>72</v>
      </c>
      <c r="E662" s="34">
        <v>22</v>
      </c>
      <c r="F662" s="34">
        <v>17</v>
      </c>
      <c r="G662" s="34">
        <v>17</v>
      </c>
      <c r="H662" s="34">
        <v>128</v>
      </c>
    </row>
    <row r="663" spans="1:8" x14ac:dyDescent="0.2">
      <c r="A663" s="36">
        <v>44525</v>
      </c>
      <c r="B663" s="7" t="s">
        <v>102</v>
      </c>
      <c r="C663" s="7" t="s">
        <v>70</v>
      </c>
      <c r="D663" s="38">
        <v>940</v>
      </c>
      <c r="E663" s="38">
        <v>539</v>
      </c>
      <c r="F663" s="38">
        <v>361</v>
      </c>
      <c r="G663" s="38">
        <v>973</v>
      </c>
      <c r="H663" s="34">
        <v>2813</v>
      </c>
    </row>
    <row r="664" spans="1:8" x14ac:dyDescent="0.2">
      <c r="A664" s="33">
        <v>44553</v>
      </c>
      <c r="B664" s="6" t="s">
        <v>101</v>
      </c>
      <c r="C664" s="6" t="s">
        <v>1</v>
      </c>
      <c r="D664" s="34">
        <v>46</v>
      </c>
      <c r="E664" s="34">
        <v>56</v>
      </c>
      <c r="F664" s="34">
        <v>75</v>
      </c>
      <c r="G664" s="35">
        <v>1050</v>
      </c>
      <c r="H664" s="34">
        <v>1227</v>
      </c>
    </row>
    <row r="665" spans="1:8" x14ac:dyDescent="0.2">
      <c r="A665" s="36">
        <v>44553</v>
      </c>
      <c r="B665" s="7" t="s">
        <v>101</v>
      </c>
      <c r="C665" s="7" t="s">
        <v>3</v>
      </c>
      <c r="D665" s="37">
        <v>2444</v>
      </c>
      <c r="E665" s="38">
        <v>778</v>
      </c>
      <c r="F665" s="38">
        <v>192</v>
      </c>
      <c r="G665" s="38">
        <v>79</v>
      </c>
      <c r="H665" s="34">
        <v>3493</v>
      </c>
    </row>
    <row r="666" spans="1:8" x14ac:dyDescent="0.2">
      <c r="A666" s="33">
        <v>44553</v>
      </c>
      <c r="B666" s="6" t="s">
        <v>101</v>
      </c>
      <c r="C666" s="6" t="s">
        <v>4</v>
      </c>
      <c r="D666" s="34">
        <v>220</v>
      </c>
      <c r="E666" s="34">
        <v>41</v>
      </c>
      <c r="F666" s="34">
        <v>20</v>
      </c>
      <c r="G666" s="34">
        <v>22</v>
      </c>
      <c r="H666" s="34">
        <v>303</v>
      </c>
    </row>
    <row r="667" spans="1:8" x14ac:dyDescent="0.2">
      <c r="A667" s="36">
        <v>44553</v>
      </c>
      <c r="B667" s="7" t="s">
        <v>101</v>
      </c>
      <c r="C667" s="7" t="s">
        <v>5</v>
      </c>
      <c r="D667" s="37">
        <v>16413</v>
      </c>
      <c r="E667" s="37">
        <v>6933</v>
      </c>
      <c r="F667" s="37">
        <v>4828</v>
      </c>
      <c r="G667" s="37">
        <v>5011</v>
      </c>
      <c r="H667" s="34">
        <v>33185</v>
      </c>
    </row>
    <row r="668" spans="1:8" x14ac:dyDescent="0.2">
      <c r="A668" s="33">
        <v>44553</v>
      </c>
      <c r="B668" s="6" t="s">
        <v>101</v>
      </c>
      <c r="C668" s="6" t="s">
        <v>6</v>
      </c>
      <c r="D668" s="34">
        <v>76</v>
      </c>
      <c r="E668" s="34">
        <v>25</v>
      </c>
      <c r="F668" s="34">
        <v>10</v>
      </c>
      <c r="G668" s="34">
        <v>5</v>
      </c>
      <c r="H668" s="34">
        <v>116</v>
      </c>
    </row>
    <row r="669" spans="1:8" x14ac:dyDescent="0.2">
      <c r="A669" s="36">
        <v>44553</v>
      </c>
      <c r="B669" s="7" t="s">
        <v>101</v>
      </c>
      <c r="C669" s="7" t="s">
        <v>8</v>
      </c>
      <c r="D669" s="38">
        <v>896</v>
      </c>
      <c r="E669" s="38">
        <v>801</v>
      </c>
      <c r="F669" s="38">
        <v>377</v>
      </c>
      <c r="G669" s="38">
        <v>20</v>
      </c>
      <c r="H669" s="34">
        <v>2094</v>
      </c>
    </row>
    <row r="670" spans="1:8" x14ac:dyDescent="0.2">
      <c r="A670" s="33">
        <v>44553</v>
      </c>
      <c r="B670" s="6" t="s">
        <v>101</v>
      </c>
      <c r="C670" s="6" t="s">
        <v>9</v>
      </c>
      <c r="D670" s="34">
        <v>937</v>
      </c>
      <c r="E670" s="34">
        <v>209</v>
      </c>
      <c r="F670" s="34">
        <v>71</v>
      </c>
      <c r="G670" s="34">
        <v>42</v>
      </c>
      <c r="H670" s="34">
        <v>1259</v>
      </c>
    </row>
    <row r="671" spans="1:8" x14ac:dyDescent="0.2">
      <c r="A671" s="36">
        <v>44553</v>
      </c>
      <c r="B671" s="7" t="s">
        <v>101</v>
      </c>
      <c r="C671" s="7" t="s">
        <v>10</v>
      </c>
      <c r="D671" s="38">
        <v>805</v>
      </c>
      <c r="E671" s="38">
        <v>397</v>
      </c>
      <c r="F671" s="38">
        <v>370</v>
      </c>
      <c r="G671" s="38">
        <v>471</v>
      </c>
      <c r="H671" s="34">
        <v>2043</v>
      </c>
    </row>
    <row r="672" spans="1:8" x14ac:dyDescent="0.2">
      <c r="A672" s="33">
        <v>44553</v>
      </c>
      <c r="B672" s="6" t="s">
        <v>101</v>
      </c>
      <c r="C672" s="6" t="s">
        <v>12</v>
      </c>
      <c r="D672" s="35">
        <v>20356</v>
      </c>
      <c r="E672" s="35">
        <v>7063</v>
      </c>
      <c r="F672" s="35">
        <v>3951</v>
      </c>
      <c r="G672" s="35">
        <v>8731</v>
      </c>
      <c r="H672" s="34">
        <v>40101</v>
      </c>
    </row>
    <row r="673" spans="1:8" x14ac:dyDescent="0.2">
      <c r="A673" s="36">
        <v>44553</v>
      </c>
      <c r="B673" s="7" t="s">
        <v>101</v>
      </c>
      <c r="C673" s="7" t="s">
        <v>14</v>
      </c>
      <c r="D673" s="38">
        <v>915</v>
      </c>
      <c r="E673" s="38">
        <v>408</v>
      </c>
      <c r="F673" s="38">
        <v>349</v>
      </c>
      <c r="G673" s="38">
        <v>298</v>
      </c>
      <c r="H673" s="34">
        <v>1970</v>
      </c>
    </row>
    <row r="674" spans="1:8" x14ac:dyDescent="0.2">
      <c r="A674" s="33">
        <v>44553</v>
      </c>
      <c r="B674" s="6" t="s">
        <v>101</v>
      </c>
      <c r="C674" s="6" t="s">
        <v>15</v>
      </c>
      <c r="D674" s="35">
        <v>6517</v>
      </c>
      <c r="E674" s="35">
        <v>3265</v>
      </c>
      <c r="F674" s="35">
        <v>2203</v>
      </c>
      <c r="G674" s="35">
        <v>5282</v>
      </c>
      <c r="H674" s="34">
        <v>17267</v>
      </c>
    </row>
    <row r="675" spans="1:8" x14ac:dyDescent="0.2">
      <c r="A675" s="36">
        <v>44553</v>
      </c>
      <c r="B675" s="7" t="s">
        <v>101</v>
      </c>
      <c r="C675" s="7" t="s">
        <v>16</v>
      </c>
      <c r="D675" s="37">
        <v>9259</v>
      </c>
      <c r="E675" s="37">
        <v>2684</v>
      </c>
      <c r="F675" s="37">
        <v>1639</v>
      </c>
      <c r="G675" s="37">
        <v>1938</v>
      </c>
      <c r="H675" s="34">
        <v>15520</v>
      </c>
    </row>
    <row r="676" spans="1:8" x14ac:dyDescent="0.2">
      <c r="A676" s="33">
        <v>44553</v>
      </c>
      <c r="B676" s="6" t="s">
        <v>101</v>
      </c>
      <c r="C676" s="6" t="s">
        <v>17</v>
      </c>
      <c r="D676" s="34">
        <v>419</v>
      </c>
      <c r="E676" s="34">
        <v>142</v>
      </c>
      <c r="F676" s="34">
        <v>43</v>
      </c>
      <c r="G676" s="34">
        <v>54</v>
      </c>
      <c r="H676" s="34">
        <v>658</v>
      </c>
    </row>
    <row r="677" spans="1:8" x14ac:dyDescent="0.2">
      <c r="A677" s="36">
        <v>44553</v>
      </c>
      <c r="B677" s="7" t="s">
        <v>101</v>
      </c>
      <c r="C677" s="7" t="s">
        <v>18</v>
      </c>
      <c r="D677" s="37">
        <v>9563</v>
      </c>
      <c r="E677" s="37">
        <v>3717</v>
      </c>
      <c r="F677" s="37">
        <v>2996</v>
      </c>
      <c r="G677" s="37">
        <v>3075</v>
      </c>
      <c r="H677" s="34">
        <v>19351</v>
      </c>
    </row>
    <row r="678" spans="1:8" x14ac:dyDescent="0.2">
      <c r="A678" s="33">
        <v>44553</v>
      </c>
      <c r="B678" s="6" t="s">
        <v>101</v>
      </c>
      <c r="C678" s="6" t="s">
        <v>19</v>
      </c>
      <c r="D678" s="35">
        <v>26921</v>
      </c>
      <c r="E678" s="35">
        <v>7287</v>
      </c>
      <c r="F678" s="35">
        <v>4679</v>
      </c>
      <c r="G678" s="35">
        <v>4094</v>
      </c>
      <c r="H678" s="34">
        <v>42981</v>
      </c>
    </row>
    <row r="679" spans="1:8" x14ac:dyDescent="0.2">
      <c r="A679" s="36">
        <v>44553</v>
      </c>
      <c r="B679" s="7" t="s">
        <v>101</v>
      </c>
      <c r="C679" s="7" t="s">
        <v>20</v>
      </c>
      <c r="D679" s="37">
        <v>2938</v>
      </c>
      <c r="E679" s="38">
        <v>277</v>
      </c>
      <c r="F679" s="38">
        <v>160</v>
      </c>
      <c r="G679" s="38">
        <v>138</v>
      </c>
      <c r="H679" s="34">
        <v>3513</v>
      </c>
    </row>
    <row r="680" spans="1:8" x14ac:dyDescent="0.2">
      <c r="A680" s="33">
        <v>44553</v>
      </c>
      <c r="B680" s="6" t="s">
        <v>101</v>
      </c>
      <c r="C680" s="6" t="s">
        <v>21</v>
      </c>
      <c r="D680" s="35">
        <v>17198</v>
      </c>
      <c r="E680" s="35">
        <v>6498</v>
      </c>
      <c r="F680" s="35">
        <v>2668</v>
      </c>
      <c r="G680" s="35">
        <v>3390</v>
      </c>
      <c r="H680" s="34">
        <v>29754</v>
      </c>
    </row>
    <row r="681" spans="1:8" x14ac:dyDescent="0.2">
      <c r="A681" s="36">
        <v>44553</v>
      </c>
      <c r="B681" s="7" t="s">
        <v>101</v>
      </c>
      <c r="C681" s="7" t="s">
        <v>22</v>
      </c>
      <c r="D681" s="37">
        <v>4480</v>
      </c>
      <c r="E681" s="37">
        <v>1244</v>
      </c>
      <c r="F681" s="38">
        <v>758</v>
      </c>
      <c r="G681" s="37">
        <v>1168</v>
      </c>
      <c r="H681" s="34">
        <v>7650</v>
      </c>
    </row>
    <row r="682" spans="1:8" x14ac:dyDescent="0.2">
      <c r="A682" s="33">
        <v>44553</v>
      </c>
      <c r="B682" s="6" t="s">
        <v>101</v>
      </c>
      <c r="C682" s="6" t="s">
        <v>23</v>
      </c>
      <c r="D682" s="34">
        <v>56</v>
      </c>
      <c r="E682" s="34">
        <v>21</v>
      </c>
      <c r="F682" s="34">
        <v>12</v>
      </c>
      <c r="G682" s="34">
        <v>8</v>
      </c>
      <c r="H682" s="34">
        <v>97</v>
      </c>
    </row>
    <row r="683" spans="1:8" x14ac:dyDescent="0.2">
      <c r="A683" s="36">
        <v>44553</v>
      </c>
      <c r="B683" s="7" t="s">
        <v>101</v>
      </c>
      <c r="C683" s="7" t="s">
        <v>25</v>
      </c>
      <c r="D683" s="38">
        <v>415</v>
      </c>
      <c r="E683" s="38">
        <v>32</v>
      </c>
      <c r="F683" s="38">
        <v>4</v>
      </c>
      <c r="G683" s="38">
        <v>2</v>
      </c>
      <c r="H683" s="34">
        <v>453</v>
      </c>
    </row>
    <row r="684" spans="1:8" x14ac:dyDescent="0.2">
      <c r="A684" s="33">
        <v>44553</v>
      </c>
      <c r="B684" s="6" t="s">
        <v>101</v>
      </c>
      <c r="C684" s="6" t="s">
        <v>27</v>
      </c>
      <c r="D684" s="35">
        <v>1259</v>
      </c>
      <c r="E684" s="34">
        <v>660</v>
      </c>
      <c r="F684" s="34">
        <v>619</v>
      </c>
      <c r="G684" s="35">
        <v>2663</v>
      </c>
      <c r="H684" s="34">
        <v>5201</v>
      </c>
    </row>
    <row r="685" spans="1:8" x14ac:dyDescent="0.2">
      <c r="A685" s="36">
        <v>44553</v>
      </c>
      <c r="B685" s="7" t="s">
        <v>101</v>
      </c>
      <c r="C685" s="7" t="s">
        <v>28</v>
      </c>
      <c r="D685" s="38">
        <v>60</v>
      </c>
      <c r="E685" s="38">
        <v>27</v>
      </c>
      <c r="F685" s="38">
        <v>43</v>
      </c>
      <c r="G685" s="38">
        <v>50</v>
      </c>
      <c r="H685" s="34">
        <v>180</v>
      </c>
    </row>
    <row r="686" spans="1:8" x14ac:dyDescent="0.2">
      <c r="A686" s="33">
        <v>44553</v>
      </c>
      <c r="B686" s="6" t="s">
        <v>101</v>
      </c>
      <c r="C686" s="6" t="s">
        <v>29</v>
      </c>
      <c r="D686" s="34">
        <v>50</v>
      </c>
      <c r="E686" s="34">
        <v>11</v>
      </c>
      <c r="F686" s="34">
        <v>2</v>
      </c>
      <c r="G686" s="34">
        <v>2</v>
      </c>
      <c r="H686" s="34">
        <v>65</v>
      </c>
    </row>
    <row r="687" spans="1:8" x14ac:dyDescent="0.2">
      <c r="A687" s="36">
        <v>44553</v>
      </c>
      <c r="B687" s="7" t="s">
        <v>101</v>
      </c>
      <c r="C687" s="7" t="s">
        <v>31</v>
      </c>
      <c r="D687" s="37">
        <v>1689</v>
      </c>
      <c r="E687" s="38">
        <v>532</v>
      </c>
      <c r="F687" s="38">
        <v>393</v>
      </c>
      <c r="G687" s="38">
        <v>705</v>
      </c>
      <c r="H687" s="34">
        <v>3319</v>
      </c>
    </row>
    <row r="688" spans="1:8" x14ac:dyDescent="0.2">
      <c r="A688" s="33">
        <v>44553</v>
      </c>
      <c r="B688" s="6" t="s">
        <v>101</v>
      </c>
      <c r="C688" s="6" t="s">
        <v>32</v>
      </c>
      <c r="D688" s="35">
        <v>8062</v>
      </c>
      <c r="E688" s="35">
        <v>4363</v>
      </c>
      <c r="F688" s="35">
        <v>3555</v>
      </c>
      <c r="G688" s="35">
        <v>7396</v>
      </c>
      <c r="H688" s="34">
        <v>23376</v>
      </c>
    </row>
    <row r="689" spans="1:8" x14ac:dyDescent="0.2">
      <c r="A689" s="36">
        <v>44553</v>
      </c>
      <c r="B689" s="7" t="s">
        <v>101</v>
      </c>
      <c r="C689" s="7" t="s">
        <v>33</v>
      </c>
      <c r="D689" s="37">
        <v>2733</v>
      </c>
      <c r="E689" s="37">
        <v>1053</v>
      </c>
      <c r="F689" s="38">
        <v>715</v>
      </c>
      <c r="G689" s="37">
        <v>1707</v>
      </c>
      <c r="H689" s="34">
        <v>6208</v>
      </c>
    </row>
    <row r="690" spans="1:8" x14ac:dyDescent="0.2">
      <c r="A690" s="33">
        <v>44553</v>
      </c>
      <c r="B690" s="6" t="s">
        <v>101</v>
      </c>
      <c r="C690" s="6" t="s">
        <v>35</v>
      </c>
      <c r="D690" s="34">
        <v>540</v>
      </c>
      <c r="E690" s="34">
        <v>14</v>
      </c>
      <c r="F690" s="34">
        <v>4</v>
      </c>
      <c r="G690" s="34">
        <v>2</v>
      </c>
      <c r="H690" s="34">
        <v>560</v>
      </c>
    </row>
    <row r="691" spans="1:8" x14ac:dyDescent="0.2">
      <c r="A691" s="36">
        <v>44553</v>
      </c>
      <c r="B691" s="7" t="s">
        <v>101</v>
      </c>
      <c r="C691" s="7" t="s">
        <v>36</v>
      </c>
      <c r="D691" s="37">
        <v>15210</v>
      </c>
      <c r="E691" s="37">
        <v>7204</v>
      </c>
      <c r="F691" s="37">
        <v>4286</v>
      </c>
      <c r="G691" s="37">
        <v>12184</v>
      </c>
      <c r="H691" s="34">
        <v>38884</v>
      </c>
    </row>
    <row r="692" spans="1:8" x14ac:dyDescent="0.2">
      <c r="A692" s="33">
        <v>44553</v>
      </c>
      <c r="B692" s="6" t="s">
        <v>101</v>
      </c>
      <c r="C692" s="6" t="s">
        <v>37</v>
      </c>
      <c r="D692" s="34">
        <v>553</v>
      </c>
      <c r="E692" s="34">
        <v>416</v>
      </c>
      <c r="F692" s="34">
        <v>289</v>
      </c>
      <c r="G692" s="35">
        <v>1598</v>
      </c>
      <c r="H692" s="34">
        <v>2856</v>
      </c>
    </row>
    <row r="693" spans="1:8" x14ac:dyDescent="0.2">
      <c r="A693" s="36">
        <v>44553</v>
      </c>
      <c r="B693" s="7" t="s">
        <v>101</v>
      </c>
      <c r="C693" s="7" t="s">
        <v>38</v>
      </c>
      <c r="D693" s="37">
        <v>28151</v>
      </c>
      <c r="E693" s="37">
        <v>14926</v>
      </c>
      <c r="F693" s="37">
        <v>11492</v>
      </c>
      <c r="G693" s="37">
        <v>14145</v>
      </c>
      <c r="H693" s="34">
        <v>68714</v>
      </c>
    </row>
    <row r="694" spans="1:8" x14ac:dyDescent="0.2">
      <c r="A694" s="33">
        <v>44553</v>
      </c>
      <c r="B694" s="6" t="s">
        <v>101</v>
      </c>
      <c r="C694" s="6" t="s">
        <v>40</v>
      </c>
      <c r="D694" s="35">
        <v>15727</v>
      </c>
      <c r="E694" s="35">
        <v>7681</v>
      </c>
      <c r="F694" s="35">
        <v>6095</v>
      </c>
      <c r="G694" s="35">
        <v>20667</v>
      </c>
      <c r="H694" s="34">
        <v>50170</v>
      </c>
    </row>
    <row r="695" spans="1:8" x14ac:dyDescent="0.2">
      <c r="A695" s="36">
        <v>44553</v>
      </c>
      <c r="B695" s="7" t="s">
        <v>101</v>
      </c>
      <c r="C695" s="7" t="s">
        <v>41</v>
      </c>
      <c r="D695" s="38">
        <v>10</v>
      </c>
      <c r="E695" s="38">
        <v>8</v>
      </c>
      <c r="F695" s="38">
        <v>11</v>
      </c>
      <c r="G695" s="38">
        <v>7</v>
      </c>
      <c r="H695" s="34">
        <v>36</v>
      </c>
    </row>
    <row r="696" spans="1:8" x14ac:dyDescent="0.2">
      <c r="A696" s="33">
        <v>44553</v>
      </c>
      <c r="B696" s="6" t="s">
        <v>101</v>
      </c>
      <c r="C696" s="6" t="s">
        <v>53</v>
      </c>
      <c r="D696" s="34">
        <v>4</v>
      </c>
      <c r="E696" s="34">
        <v>4</v>
      </c>
      <c r="F696" s="34">
        <v>4</v>
      </c>
      <c r="G696" s="34">
        <v>24</v>
      </c>
      <c r="H696" s="34">
        <v>36</v>
      </c>
    </row>
    <row r="697" spans="1:8" x14ac:dyDescent="0.2">
      <c r="A697" s="36">
        <v>44553</v>
      </c>
      <c r="B697" s="7" t="s">
        <v>101</v>
      </c>
      <c r="C697" s="7" t="s">
        <v>58</v>
      </c>
      <c r="D697" s="38">
        <v>85</v>
      </c>
      <c r="E697" s="38">
        <v>42</v>
      </c>
      <c r="F697" s="38">
        <v>15</v>
      </c>
      <c r="G697" s="38">
        <v>14</v>
      </c>
      <c r="H697" s="34">
        <v>156</v>
      </c>
    </row>
    <row r="698" spans="1:8" x14ac:dyDescent="0.2">
      <c r="A698" s="33">
        <v>44553</v>
      </c>
      <c r="B698" s="6" t="s">
        <v>101</v>
      </c>
      <c r="C698" s="6" t="s">
        <v>59</v>
      </c>
      <c r="D698" s="35">
        <v>4465</v>
      </c>
      <c r="E698" s="35">
        <v>2293</v>
      </c>
      <c r="F698" s="35">
        <v>1654</v>
      </c>
      <c r="G698" s="35">
        <v>4632</v>
      </c>
      <c r="H698" s="34">
        <v>13044</v>
      </c>
    </row>
    <row r="699" spans="1:8" x14ac:dyDescent="0.2">
      <c r="A699" s="36">
        <v>44553</v>
      </c>
      <c r="B699" s="7" t="s">
        <v>101</v>
      </c>
      <c r="C699" s="7" t="s">
        <v>61</v>
      </c>
      <c r="D699" s="38">
        <v>66</v>
      </c>
      <c r="E699" s="38">
        <v>26</v>
      </c>
      <c r="F699" s="38">
        <v>26</v>
      </c>
      <c r="G699" s="38">
        <v>47</v>
      </c>
      <c r="H699" s="34">
        <v>165</v>
      </c>
    </row>
    <row r="700" spans="1:8" x14ac:dyDescent="0.2">
      <c r="A700" s="33">
        <v>44553</v>
      </c>
      <c r="B700" s="6" t="s">
        <v>101</v>
      </c>
      <c r="C700" s="6" t="s">
        <v>62</v>
      </c>
      <c r="D700" s="35">
        <v>7286</v>
      </c>
      <c r="E700" s="35">
        <v>2774</v>
      </c>
      <c r="F700" s="35">
        <v>2031</v>
      </c>
      <c r="G700" s="35">
        <v>5082</v>
      </c>
      <c r="H700" s="34">
        <v>17173</v>
      </c>
    </row>
    <row r="701" spans="1:8" x14ac:dyDescent="0.2">
      <c r="A701" s="36">
        <v>44553</v>
      </c>
      <c r="B701" s="7" t="s">
        <v>101</v>
      </c>
      <c r="C701" s="7" t="s">
        <v>63</v>
      </c>
      <c r="D701" s="38">
        <v>437</v>
      </c>
      <c r="E701" s="38">
        <v>12</v>
      </c>
      <c r="F701" s="38">
        <v>19</v>
      </c>
      <c r="G701" s="38">
        <v>15</v>
      </c>
      <c r="H701" s="34">
        <v>483</v>
      </c>
    </row>
    <row r="702" spans="1:8" x14ac:dyDescent="0.2">
      <c r="A702" s="33">
        <v>44553</v>
      </c>
      <c r="B702" s="6" t="s">
        <v>101</v>
      </c>
      <c r="C702" s="6" t="s">
        <v>65</v>
      </c>
      <c r="D702" s="34">
        <v>53</v>
      </c>
      <c r="E702" s="34">
        <v>0</v>
      </c>
      <c r="F702" s="34">
        <v>0</v>
      </c>
      <c r="G702" s="34">
        <v>0</v>
      </c>
      <c r="H702" s="34">
        <v>53</v>
      </c>
    </row>
    <row r="703" spans="1:8" x14ac:dyDescent="0.2">
      <c r="A703" s="36">
        <v>44553</v>
      </c>
      <c r="B703" s="7" t="s">
        <v>101</v>
      </c>
      <c r="C703" s="7" t="s">
        <v>67</v>
      </c>
      <c r="D703" s="37">
        <v>7750</v>
      </c>
      <c r="E703" s="37">
        <v>3101</v>
      </c>
      <c r="F703" s="37">
        <v>2369</v>
      </c>
      <c r="G703" s="37">
        <v>5342</v>
      </c>
      <c r="H703" s="34">
        <v>18562</v>
      </c>
    </row>
    <row r="704" spans="1:8" x14ac:dyDescent="0.2">
      <c r="A704" s="33">
        <v>44553</v>
      </c>
      <c r="B704" s="6" t="s">
        <v>101</v>
      </c>
      <c r="C704" s="6" t="s">
        <v>68</v>
      </c>
      <c r="D704" s="35">
        <v>6814</v>
      </c>
      <c r="E704" s="35">
        <v>3014</v>
      </c>
      <c r="F704" s="35">
        <v>2236</v>
      </c>
      <c r="G704" s="35">
        <v>5273</v>
      </c>
      <c r="H704" s="34">
        <v>17337</v>
      </c>
    </row>
    <row r="705" spans="1:8" x14ac:dyDescent="0.2">
      <c r="A705" s="36">
        <v>44553</v>
      </c>
      <c r="B705" s="7" t="s">
        <v>101</v>
      </c>
      <c r="C705" s="7" t="s">
        <v>89</v>
      </c>
      <c r="D705" s="38">
        <v>94</v>
      </c>
      <c r="E705" s="38">
        <v>18</v>
      </c>
      <c r="F705" s="38">
        <v>16</v>
      </c>
      <c r="G705" s="38">
        <v>24</v>
      </c>
      <c r="H705" s="34">
        <v>152</v>
      </c>
    </row>
    <row r="706" spans="1:8" x14ac:dyDescent="0.2">
      <c r="A706" s="33">
        <v>44553</v>
      </c>
      <c r="B706" s="6" t="s">
        <v>101</v>
      </c>
      <c r="C706" s="6" t="s">
        <v>70</v>
      </c>
      <c r="D706" s="35">
        <v>11613</v>
      </c>
      <c r="E706" s="35">
        <v>5232</v>
      </c>
      <c r="F706" s="35">
        <v>3485</v>
      </c>
      <c r="G706" s="35">
        <v>8813</v>
      </c>
      <c r="H706" s="34">
        <v>29143</v>
      </c>
    </row>
    <row r="707" spans="1:8" x14ac:dyDescent="0.2">
      <c r="A707" s="36">
        <v>44553</v>
      </c>
      <c r="B707" s="7" t="s">
        <v>101</v>
      </c>
      <c r="C707" s="7" t="s">
        <v>71</v>
      </c>
      <c r="D707" s="37">
        <v>6622</v>
      </c>
      <c r="E707" s="37">
        <v>2705</v>
      </c>
      <c r="F707" s="37">
        <v>2216</v>
      </c>
      <c r="G707" s="37">
        <v>3615</v>
      </c>
      <c r="H707" s="34">
        <v>15158</v>
      </c>
    </row>
    <row r="708" spans="1:8" x14ac:dyDescent="0.2">
      <c r="A708" s="33">
        <v>44553</v>
      </c>
      <c r="B708" s="6" t="s">
        <v>102</v>
      </c>
      <c r="C708" s="6" t="s">
        <v>4</v>
      </c>
      <c r="D708" s="34">
        <v>58</v>
      </c>
      <c r="E708" s="34">
        <v>15</v>
      </c>
      <c r="F708" s="34">
        <v>4</v>
      </c>
      <c r="G708" s="34">
        <v>0</v>
      </c>
      <c r="H708" s="34">
        <v>77</v>
      </c>
    </row>
    <row r="709" spans="1:8" x14ac:dyDescent="0.2">
      <c r="A709" s="36">
        <v>44553</v>
      </c>
      <c r="B709" s="7" t="s">
        <v>102</v>
      </c>
      <c r="C709" s="7" t="s">
        <v>5</v>
      </c>
      <c r="D709" s="38">
        <v>42</v>
      </c>
      <c r="E709" s="38">
        <v>13</v>
      </c>
      <c r="F709" s="38">
        <v>15</v>
      </c>
      <c r="G709" s="38">
        <v>12</v>
      </c>
      <c r="H709" s="34">
        <v>82</v>
      </c>
    </row>
    <row r="710" spans="1:8" x14ac:dyDescent="0.2">
      <c r="A710" s="33">
        <v>44553</v>
      </c>
      <c r="B710" s="6" t="s">
        <v>102</v>
      </c>
      <c r="C710" s="6" t="s">
        <v>7</v>
      </c>
      <c r="D710" s="34">
        <v>0</v>
      </c>
      <c r="E710" s="34">
        <v>13</v>
      </c>
      <c r="F710" s="34">
        <v>8</v>
      </c>
      <c r="G710" s="34">
        <v>2</v>
      </c>
      <c r="H710" s="34">
        <v>23</v>
      </c>
    </row>
    <row r="711" spans="1:8" x14ac:dyDescent="0.2">
      <c r="A711" s="36">
        <v>44553</v>
      </c>
      <c r="B711" s="7" t="s">
        <v>102</v>
      </c>
      <c r="C711" s="7" t="s">
        <v>8</v>
      </c>
      <c r="D711" s="38">
        <v>407</v>
      </c>
      <c r="E711" s="38">
        <v>305</v>
      </c>
      <c r="F711" s="38">
        <v>266</v>
      </c>
      <c r="G711" s="38">
        <v>957</v>
      </c>
      <c r="H711" s="34">
        <v>1935</v>
      </c>
    </row>
    <row r="712" spans="1:8" x14ac:dyDescent="0.2">
      <c r="A712" s="33">
        <v>44553</v>
      </c>
      <c r="B712" s="6" t="s">
        <v>102</v>
      </c>
      <c r="C712" s="6" t="s">
        <v>9</v>
      </c>
      <c r="D712" s="34">
        <v>239</v>
      </c>
      <c r="E712" s="34">
        <v>93</v>
      </c>
      <c r="F712" s="34">
        <v>140</v>
      </c>
      <c r="G712" s="34">
        <v>860</v>
      </c>
      <c r="H712" s="34">
        <v>1332</v>
      </c>
    </row>
    <row r="713" spans="1:8" x14ac:dyDescent="0.2">
      <c r="A713" s="36">
        <v>44553</v>
      </c>
      <c r="B713" s="7" t="s">
        <v>102</v>
      </c>
      <c r="C713" s="7" t="s">
        <v>11</v>
      </c>
      <c r="D713" s="38">
        <v>151</v>
      </c>
      <c r="E713" s="38">
        <v>71</v>
      </c>
      <c r="F713" s="38">
        <v>58</v>
      </c>
      <c r="G713" s="38">
        <v>255</v>
      </c>
      <c r="H713" s="34">
        <v>535</v>
      </c>
    </row>
    <row r="714" spans="1:8" x14ac:dyDescent="0.2">
      <c r="A714" s="33">
        <v>44553</v>
      </c>
      <c r="B714" s="6" t="s">
        <v>102</v>
      </c>
      <c r="C714" s="6" t="s">
        <v>12</v>
      </c>
      <c r="D714" s="35">
        <v>1504</v>
      </c>
      <c r="E714" s="34">
        <v>643</v>
      </c>
      <c r="F714" s="34">
        <v>435</v>
      </c>
      <c r="G714" s="34">
        <v>896</v>
      </c>
      <c r="H714" s="34">
        <v>3478</v>
      </c>
    </row>
    <row r="715" spans="1:8" x14ac:dyDescent="0.2">
      <c r="A715" s="36">
        <v>44553</v>
      </c>
      <c r="B715" s="7" t="s">
        <v>102</v>
      </c>
      <c r="C715" s="7" t="s">
        <v>13</v>
      </c>
      <c r="D715" s="38">
        <v>250</v>
      </c>
      <c r="E715" s="38">
        <v>129</v>
      </c>
      <c r="F715" s="38">
        <v>30</v>
      </c>
      <c r="G715" s="38">
        <v>251</v>
      </c>
      <c r="H715" s="34">
        <v>660</v>
      </c>
    </row>
    <row r="716" spans="1:8" x14ac:dyDescent="0.2">
      <c r="A716" s="33">
        <v>44553</v>
      </c>
      <c r="B716" s="6" t="s">
        <v>102</v>
      </c>
      <c r="C716" s="6" t="s">
        <v>16</v>
      </c>
      <c r="D716" s="34">
        <v>17</v>
      </c>
      <c r="E716" s="34">
        <v>4</v>
      </c>
      <c r="F716" s="34">
        <v>2</v>
      </c>
      <c r="G716" s="34">
        <v>0</v>
      </c>
      <c r="H716" s="34">
        <v>23</v>
      </c>
    </row>
    <row r="717" spans="1:8" x14ac:dyDescent="0.2">
      <c r="A717" s="36">
        <v>44553</v>
      </c>
      <c r="B717" s="7" t="s">
        <v>102</v>
      </c>
      <c r="C717" s="7" t="s">
        <v>18</v>
      </c>
      <c r="D717" s="38">
        <v>33</v>
      </c>
      <c r="E717" s="38">
        <v>4</v>
      </c>
      <c r="F717" s="38">
        <v>4</v>
      </c>
      <c r="G717" s="38">
        <v>2</v>
      </c>
      <c r="H717" s="34">
        <v>43</v>
      </c>
    </row>
    <row r="718" spans="1:8" x14ac:dyDescent="0.2">
      <c r="A718" s="33">
        <v>44553</v>
      </c>
      <c r="B718" s="6" t="s">
        <v>102</v>
      </c>
      <c r="C718" s="6" t="s">
        <v>19</v>
      </c>
      <c r="D718" s="34">
        <v>867</v>
      </c>
      <c r="E718" s="34">
        <v>371</v>
      </c>
      <c r="F718" s="34">
        <v>241</v>
      </c>
      <c r="G718" s="34">
        <v>266</v>
      </c>
      <c r="H718" s="34">
        <v>1745</v>
      </c>
    </row>
    <row r="719" spans="1:8" x14ac:dyDescent="0.2">
      <c r="A719" s="36">
        <v>44553</v>
      </c>
      <c r="B719" s="7" t="s">
        <v>102</v>
      </c>
      <c r="C719" s="7" t="s">
        <v>21</v>
      </c>
      <c r="D719" s="38">
        <v>385</v>
      </c>
      <c r="E719" s="38">
        <v>142</v>
      </c>
      <c r="F719" s="38">
        <v>77</v>
      </c>
      <c r="G719" s="38">
        <v>18</v>
      </c>
      <c r="H719" s="34">
        <v>622</v>
      </c>
    </row>
    <row r="720" spans="1:8" x14ac:dyDescent="0.2">
      <c r="A720" s="33">
        <v>44553</v>
      </c>
      <c r="B720" s="6" t="s">
        <v>102</v>
      </c>
      <c r="C720" s="6" t="s">
        <v>22</v>
      </c>
      <c r="D720" s="34">
        <v>55</v>
      </c>
      <c r="E720" s="34">
        <v>4</v>
      </c>
      <c r="F720" s="34">
        <v>2</v>
      </c>
      <c r="G720" s="34">
        <v>0</v>
      </c>
      <c r="H720" s="34">
        <v>61</v>
      </c>
    </row>
    <row r="721" spans="1:8" x14ac:dyDescent="0.2">
      <c r="A721" s="36">
        <v>44553</v>
      </c>
      <c r="B721" s="7" t="s">
        <v>102</v>
      </c>
      <c r="C721" s="7" t="s">
        <v>24</v>
      </c>
      <c r="D721" s="38">
        <v>136</v>
      </c>
      <c r="E721" s="38">
        <v>35</v>
      </c>
      <c r="F721" s="38">
        <v>25</v>
      </c>
      <c r="G721" s="38">
        <v>309</v>
      </c>
      <c r="H721" s="34">
        <v>505</v>
      </c>
    </row>
    <row r="722" spans="1:8" x14ac:dyDescent="0.2">
      <c r="A722" s="33">
        <v>44553</v>
      </c>
      <c r="B722" s="6" t="s">
        <v>102</v>
      </c>
      <c r="C722" s="6" t="s">
        <v>27</v>
      </c>
      <c r="D722" s="34">
        <v>144</v>
      </c>
      <c r="E722" s="34">
        <v>43</v>
      </c>
      <c r="F722" s="34">
        <v>44</v>
      </c>
      <c r="G722" s="34">
        <v>130</v>
      </c>
      <c r="H722" s="34">
        <v>361</v>
      </c>
    </row>
    <row r="723" spans="1:8" x14ac:dyDescent="0.2">
      <c r="A723" s="36">
        <v>44553</v>
      </c>
      <c r="B723" s="7" t="s">
        <v>102</v>
      </c>
      <c r="C723" s="7" t="s">
        <v>32</v>
      </c>
      <c r="D723" s="38">
        <v>33</v>
      </c>
      <c r="E723" s="38">
        <v>9</v>
      </c>
      <c r="F723" s="38">
        <v>7</v>
      </c>
      <c r="G723" s="38">
        <v>2</v>
      </c>
      <c r="H723" s="34">
        <v>51</v>
      </c>
    </row>
    <row r="724" spans="1:8" x14ac:dyDescent="0.2">
      <c r="A724" s="33">
        <v>44553</v>
      </c>
      <c r="B724" s="6" t="s">
        <v>102</v>
      </c>
      <c r="C724" s="6" t="s">
        <v>36</v>
      </c>
      <c r="D724" s="35">
        <v>2108</v>
      </c>
      <c r="E724" s="34">
        <v>797</v>
      </c>
      <c r="F724" s="34">
        <v>654</v>
      </c>
      <c r="G724" s="35">
        <v>2312</v>
      </c>
      <c r="H724" s="34">
        <v>5871</v>
      </c>
    </row>
    <row r="725" spans="1:8" x14ac:dyDescent="0.2">
      <c r="A725" s="36">
        <v>44553</v>
      </c>
      <c r="B725" s="7" t="s">
        <v>102</v>
      </c>
      <c r="C725" s="7" t="s">
        <v>37</v>
      </c>
      <c r="D725" s="38">
        <v>87</v>
      </c>
      <c r="E725" s="38">
        <v>31</v>
      </c>
      <c r="F725" s="38">
        <v>29</v>
      </c>
      <c r="G725" s="38">
        <v>69</v>
      </c>
      <c r="H725" s="34">
        <v>216</v>
      </c>
    </row>
    <row r="726" spans="1:8" x14ac:dyDescent="0.2">
      <c r="A726" s="33">
        <v>44553</v>
      </c>
      <c r="B726" s="6" t="s">
        <v>102</v>
      </c>
      <c r="C726" s="6" t="s">
        <v>38</v>
      </c>
      <c r="D726" s="35">
        <v>1403</v>
      </c>
      <c r="E726" s="34">
        <v>564</v>
      </c>
      <c r="F726" s="34">
        <v>383</v>
      </c>
      <c r="G726" s="34">
        <v>485</v>
      </c>
      <c r="H726" s="34">
        <v>2835</v>
      </c>
    </row>
    <row r="727" spans="1:8" x14ac:dyDescent="0.2">
      <c r="A727" s="36">
        <v>44553</v>
      </c>
      <c r="B727" s="7" t="s">
        <v>102</v>
      </c>
      <c r="C727" s="7" t="s">
        <v>40</v>
      </c>
      <c r="D727" s="37">
        <v>2708</v>
      </c>
      <c r="E727" s="37">
        <v>1361</v>
      </c>
      <c r="F727" s="37">
        <v>1007</v>
      </c>
      <c r="G727" s="37">
        <v>5725</v>
      </c>
      <c r="H727" s="34">
        <v>10801</v>
      </c>
    </row>
    <row r="728" spans="1:8" x14ac:dyDescent="0.2">
      <c r="A728" s="33">
        <v>44553</v>
      </c>
      <c r="B728" s="6" t="s">
        <v>102</v>
      </c>
      <c r="C728" s="6" t="s">
        <v>41</v>
      </c>
      <c r="D728" s="35">
        <v>1936</v>
      </c>
      <c r="E728" s="35">
        <v>1032</v>
      </c>
      <c r="F728" s="34">
        <v>426</v>
      </c>
      <c r="G728" s="34">
        <v>181</v>
      </c>
      <c r="H728" s="34">
        <v>3575</v>
      </c>
    </row>
    <row r="729" spans="1:8" x14ac:dyDescent="0.2">
      <c r="A729" s="36">
        <v>44553</v>
      </c>
      <c r="B729" s="7" t="s">
        <v>102</v>
      </c>
      <c r="C729" s="7" t="s">
        <v>42</v>
      </c>
      <c r="D729" s="38">
        <v>457</v>
      </c>
      <c r="E729" s="38">
        <v>209</v>
      </c>
      <c r="F729" s="38">
        <v>79</v>
      </c>
      <c r="G729" s="38">
        <v>96</v>
      </c>
      <c r="H729" s="34">
        <v>841</v>
      </c>
    </row>
    <row r="730" spans="1:8" x14ac:dyDescent="0.2">
      <c r="A730" s="33">
        <v>44553</v>
      </c>
      <c r="B730" s="6" t="s">
        <v>102</v>
      </c>
      <c r="C730" s="6" t="s">
        <v>43</v>
      </c>
      <c r="D730" s="34">
        <v>487</v>
      </c>
      <c r="E730" s="34">
        <v>110</v>
      </c>
      <c r="F730" s="34">
        <v>57</v>
      </c>
      <c r="G730" s="34">
        <v>134</v>
      </c>
      <c r="H730" s="34">
        <v>788</v>
      </c>
    </row>
    <row r="731" spans="1:8" x14ac:dyDescent="0.2">
      <c r="A731" s="36">
        <v>44553</v>
      </c>
      <c r="B731" s="7" t="s">
        <v>102</v>
      </c>
      <c r="C731" s="7" t="s">
        <v>44</v>
      </c>
      <c r="D731" s="38">
        <v>201</v>
      </c>
      <c r="E731" s="38">
        <v>30</v>
      </c>
      <c r="F731" s="38">
        <v>29</v>
      </c>
      <c r="G731" s="38">
        <v>29</v>
      </c>
      <c r="H731" s="34">
        <v>289</v>
      </c>
    </row>
    <row r="732" spans="1:8" x14ac:dyDescent="0.2">
      <c r="A732" s="33">
        <v>44553</v>
      </c>
      <c r="B732" s="6" t="s">
        <v>102</v>
      </c>
      <c r="C732" s="6" t="s">
        <v>45</v>
      </c>
      <c r="D732" s="34">
        <v>48</v>
      </c>
      <c r="E732" s="34">
        <v>2</v>
      </c>
      <c r="F732" s="34">
        <v>2</v>
      </c>
      <c r="G732" s="34">
        <v>18</v>
      </c>
      <c r="H732" s="34">
        <v>70</v>
      </c>
    </row>
    <row r="733" spans="1:8" x14ac:dyDescent="0.2">
      <c r="A733" s="36">
        <v>44553</v>
      </c>
      <c r="B733" s="7" t="s">
        <v>102</v>
      </c>
      <c r="C733" s="7" t="s">
        <v>46</v>
      </c>
      <c r="D733" s="38">
        <v>309</v>
      </c>
      <c r="E733" s="38">
        <v>108</v>
      </c>
      <c r="F733" s="38">
        <v>40</v>
      </c>
      <c r="G733" s="38">
        <v>55</v>
      </c>
      <c r="H733" s="34">
        <v>512</v>
      </c>
    </row>
    <row r="734" spans="1:8" x14ac:dyDescent="0.2">
      <c r="A734" s="33">
        <v>44553</v>
      </c>
      <c r="B734" s="6" t="s">
        <v>102</v>
      </c>
      <c r="C734" s="6" t="s">
        <v>48</v>
      </c>
      <c r="D734" s="35">
        <v>1687</v>
      </c>
      <c r="E734" s="34">
        <v>849</v>
      </c>
      <c r="F734" s="34">
        <v>623</v>
      </c>
      <c r="G734" s="34">
        <v>894</v>
      </c>
      <c r="H734" s="34">
        <v>4053</v>
      </c>
    </row>
    <row r="735" spans="1:8" x14ac:dyDescent="0.2">
      <c r="A735" s="36">
        <v>44553</v>
      </c>
      <c r="B735" s="7" t="s">
        <v>102</v>
      </c>
      <c r="C735" s="7" t="s">
        <v>50</v>
      </c>
      <c r="D735" s="37">
        <v>1743</v>
      </c>
      <c r="E735" s="38">
        <v>775</v>
      </c>
      <c r="F735" s="38">
        <v>517</v>
      </c>
      <c r="G735" s="37">
        <v>2635</v>
      </c>
      <c r="H735" s="34">
        <v>5670</v>
      </c>
    </row>
    <row r="736" spans="1:8" x14ac:dyDescent="0.2">
      <c r="A736" s="33">
        <v>44553</v>
      </c>
      <c r="B736" s="6" t="s">
        <v>102</v>
      </c>
      <c r="C736" s="6" t="s">
        <v>51</v>
      </c>
      <c r="D736" s="35">
        <v>1517</v>
      </c>
      <c r="E736" s="34">
        <v>807</v>
      </c>
      <c r="F736" s="34">
        <v>638</v>
      </c>
      <c r="G736" s="35">
        <v>2673</v>
      </c>
      <c r="H736" s="34">
        <v>5635</v>
      </c>
    </row>
    <row r="737" spans="1:8" x14ac:dyDescent="0.2">
      <c r="A737" s="36">
        <v>44553</v>
      </c>
      <c r="B737" s="7" t="s">
        <v>102</v>
      </c>
      <c r="C737" s="7" t="s">
        <v>52</v>
      </c>
      <c r="D737" s="38">
        <v>77</v>
      </c>
      <c r="E737" s="38">
        <v>22</v>
      </c>
      <c r="F737" s="38">
        <v>20</v>
      </c>
      <c r="G737" s="38">
        <v>46</v>
      </c>
      <c r="H737" s="34">
        <v>165</v>
      </c>
    </row>
    <row r="738" spans="1:8" x14ac:dyDescent="0.2">
      <c r="A738" s="33">
        <v>44553</v>
      </c>
      <c r="B738" s="6" t="s">
        <v>102</v>
      </c>
      <c r="C738" s="6" t="s">
        <v>53</v>
      </c>
      <c r="D738" s="34">
        <v>698</v>
      </c>
      <c r="E738" s="34">
        <v>201</v>
      </c>
      <c r="F738" s="34">
        <v>98</v>
      </c>
      <c r="G738" s="34">
        <v>194</v>
      </c>
      <c r="H738" s="34">
        <v>1191</v>
      </c>
    </row>
    <row r="739" spans="1:8" x14ac:dyDescent="0.2">
      <c r="A739" s="36">
        <v>44553</v>
      </c>
      <c r="B739" s="7" t="s">
        <v>102</v>
      </c>
      <c r="C739" s="7" t="s">
        <v>54</v>
      </c>
      <c r="D739" s="38">
        <v>40</v>
      </c>
      <c r="E739" s="38">
        <v>4</v>
      </c>
      <c r="F739" s="38">
        <v>2</v>
      </c>
      <c r="G739" s="38">
        <v>2</v>
      </c>
      <c r="H739" s="34">
        <v>48</v>
      </c>
    </row>
    <row r="740" spans="1:8" x14ac:dyDescent="0.2">
      <c r="A740" s="33">
        <v>44553</v>
      </c>
      <c r="B740" s="6" t="s">
        <v>102</v>
      </c>
      <c r="C740" s="6" t="s">
        <v>55</v>
      </c>
      <c r="D740" s="34">
        <v>590</v>
      </c>
      <c r="E740" s="34">
        <v>221</v>
      </c>
      <c r="F740" s="34">
        <v>145</v>
      </c>
      <c r="G740" s="34">
        <v>891</v>
      </c>
      <c r="H740" s="34">
        <v>1847</v>
      </c>
    </row>
    <row r="741" spans="1:8" x14ac:dyDescent="0.2">
      <c r="A741" s="36">
        <v>44553</v>
      </c>
      <c r="B741" s="7" t="s">
        <v>102</v>
      </c>
      <c r="C741" s="7" t="s">
        <v>56</v>
      </c>
      <c r="D741" s="37">
        <v>2247</v>
      </c>
      <c r="E741" s="37">
        <v>1165</v>
      </c>
      <c r="F741" s="38">
        <v>700</v>
      </c>
      <c r="G741" s="38">
        <v>731</v>
      </c>
      <c r="H741" s="34">
        <v>4843</v>
      </c>
    </row>
    <row r="742" spans="1:8" x14ac:dyDescent="0.2">
      <c r="A742" s="33">
        <v>44553</v>
      </c>
      <c r="B742" s="6" t="s">
        <v>102</v>
      </c>
      <c r="C742" s="6" t="s">
        <v>57</v>
      </c>
      <c r="D742" s="34">
        <v>379</v>
      </c>
      <c r="E742" s="34">
        <v>243</v>
      </c>
      <c r="F742" s="34">
        <v>200</v>
      </c>
      <c r="G742" s="34">
        <v>402</v>
      </c>
      <c r="H742" s="34">
        <v>1224</v>
      </c>
    </row>
    <row r="743" spans="1:8" x14ac:dyDescent="0.2">
      <c r="A743" s="36">
        <v>44553</v>
      </c>
      <c r="B743" s="7" t="s">
        <v>102</v>
      </c>
      <c r="C743" s="7" t="s">
        <v>58</v>
      </c>
      <c r="D743" s="37">
        <v>10251</v>
      </c>
      <c r="E743" s="37">
        <v>2945</v>
      </c>
      <c r="F743" s="37">
        <v>1067</v>
      </c>
      <c r="G743" s="38">
        <v>658</v>
      </c>
      <c r="H743" s="34">
        <v>14921</v>
      </c>
    </row>
    <row r="744" spans="1:8" x14ac:dyDescent="0.2">
      <c r="A744" s="33">
        <v>44553</v>
      </c>
      <c r="B744" s="6" t="s">
        <v>102</v>
      </c>
      <c r="C744" s="6" t="s">
        <v>59</v>
      </c>
      <c r="D744" s="34">
        <v>25</v>
      </c>
      <c r="E744" s="34">
        <v>4</v>
      </c>
      <c r="F744" s="34">
        <v>4</v>
      </c>
      <c r="G744" s="34">
        <v>2</v>
      </c>
      <c r="H744" s="34">
        <v>35</v>
      </c>
    </row>
    <row r="745" spans="1:8" x14ac:dyDescent="0.2">
      <c r="A745" s="36">
        <v>44553</v>
      </c>
      <c r="B745" s="7" t="s">
        <v>102</v>
      </c>
      <c r="C745" s="7" t="s">
        <v>62</v>
      </c>
      <c r="D745" s="38">
        <v>920</v>
      </c>
      <c r="E745" s="38">
        <v>419</v>
      </c>
      <c r="F745" s="38">
        <v>264</v>
      </c>
      <c r="G745" s="38">
        <v>537</v>
      </c>
      <c r="H745" s="34">
        <v>2140</v>
      </c>
    </row>
    <row r="746" spans="1:8" x14ac:dyDescent="0.2">
      <c r="A746" s="33">
        <v>44553</v>
      </c>
      <c r="B746" s="6" t="s">
        <v>102</v>
      </c>
      <c r="C746" s="6" t="s">
        <v>68</v>
      </c>
      <c r="D746" s="34">
        <v>238</v>
      </c>
      <c r="E746" s="34">
        <v>184</v>
      </c>
      <c r="F746" s="34">
        <v>141</v>
      </c>
      <c r="G746" s="34">
        <v>805</v>
      </c>
      <c r="H746" s="34">
        <v>1368</v>
      </c>
    </row>
    <row r="747" spans="1:8" x14ac:dyDescent="0.2">
      <c r="A747" s="36">
        <v>44553</v>
      </c>
      <c r="B747" s="7" t="s">
        <v>102</v>
      </c>
      <c r="C747" s="7" t="s">
        <v>89</v>
      </c>
      <c r="D747" s="38">
        <v>74</v>
      </c>
      <c r="E747" s="38">
        <v>20</v>
      </c>
      <c r="F747" s="38">
        <v>14</v>
      </c>
      <c r="G747" s="38">
        <v>20</v>
      </c>
      <c r="H747" s="34">
        <v>128</v>
      </c>
    </row>
    <row r="748" spans="1:8" x14ac:dyDescent="0.2">
      <c r="A748" s="33">
        <v>44553</v>
      </c>
      <c r="B748" s="6" t="s">
        <v>102</v>
      </c>
      <c r="C748" s="6" t="s">
        <v>70</v>
      </c>
      <c r="D748" s="34">
        <v>953</v>
      </c>
      <c r="E748" s="34">
        <v>488</v>
      </c>
      <c r="F748" s="34">
        <v>413</v>
      </c>
      <c r="G748" s="34">
        <v>931</v>
      </c>
      <c r="H748" s="34">
        <v>2785</v>
      </c>
    </row>
    <row r="749" spans="1:8" x14ac:dyDescent="0.2">
      <c r="A749" s="36">
        <v>44588</v>
      </c>
      <c r="B749" s="7" t="s">
        <v>101</v>
      </c>
      <c r="C749" s="7" t="s">
        <v>1</v>
      </c>
      <c r="D749" s="38">
        <v>54</v>
      </c>
      <c r="E749" s="38">
        <v>61</v>
      </c>
      <c r="F749" s="38">
        <v>23</v>
      </c>
      <c r="G749" s="38">
        <v>172</v>
      </c>
      <c r="H749" s="34">
        <v>310</v>
      </c>
    </row>
    <row r="750" spans="1:8" x14ac:dyDescent="0.2">
      <c r="A750" s="33">
        <v>44588</v>
      </c>
      <c r="B750" s="6" t="s">
        <v>101</v>
      </c>
      <c r="C750" s="6" t="s">
        <v>3</v>
      </c>
      <c r="D750" s="35">
        <v>2653</v>
      </c>
      <c r="E750" s="34">
        <v>652</v>
      </c>
      <c r="F750" s="34">
        <v>137</v>
      </c>
      <c r="G750" s="34">
        <v>92</v>
      </c>
      <c r="H750" s="34">
        <v>3534</v>
      </c>
    </row>
    <row r="751" spans="1:8" x14ac:dyDescent="0.2">
      <c r="A751" s="36">
        <v>44588</v>
      </c>
      <c r="B751" s="7" t="s">
        <v>101</v>
      </c>
      <c r="C751" s="7" t="s">
        <v>4</v>
      </c>
      <c r="D751" s="38">
        <v>290</v>
      </c>
      <c r="E751" s="38">
        <v>42</v>
      </c>
      <c r="F751" s="38">
        <v>27</v>
      </c>
      <c r="G751" s="38">
        <v>21</v>
      </c>
      <c r="H751" s="34">
        <v>380</v>
      </c>
    </row>
    <row r="752" spans="1:8" x14ac:dyDescent="0.2">
      <c r="A752" s="33">
        <v>44588</v>
      </c>
      <c r="B752" s="6" t="s">
        <v>101</v>
      </c>
      <c r="C752" s="6" t="s">
        <v>5</v>
      </c>
      <c r="D752" s="35">
        <v>15981</v>
      </c>
      <c r="E752" s="35">
        <v>8062</v>
      </c>
      <c r="F752" s="35">
        <v>4618</v>
      </c>
      <c r="G752" s="35">
        <v>5386</v>
      </c>
      <c r="H752" s="34">
        <v>34047</v>
      </c>
    </row>
    <row r="753" spans="1:8" x14ac:dyDescent="0.2">
      <c r="A753" s="36">
        <v>44588</v>
      </c>
      <c r="B753" s="7" t="s">
        <v>101</v>
      </c>
      <c r="C753" s="7" t="s">
        <v>6</v>
      </c>
      <c r="D753" s="38">
        <v>72</v>
      </c>
      <c r="E753" s="38">
        <v>32</v>
      </c>
      <c r="F753" s="38">
        <v>12</v>
      </c>
      <c r="G753" s="38">
        <v>2</v>
      </c>
      <c r="H753" s="34">
        <v>118</v>
      </c>
    </row>
    <row r="754" spans="1:8" x14ac:dyDescent="0.2">
      <c r="A754" s="33">
        <v>44588</v>
      </c>
      <c r="B754" s="6" t="s">
        <v>101</v>
      </c>
      <c r="C754" s="6" t="s">
        <v>8</v>
      </c>
      <c r="D754" s="34">
        <v>897</v>
      </c>
      <c r="E754" s="34">
        <v>806</v>
      </c>
      <c r="F754" s="34">
        <v>480</v>
      </c>
      <c r="G754" s="34">
        <v>12</v>
      </c>
      <c r="H754" s="34">
        <v>2195</v>
      </c>
    </row>
    <row r="755" spans="1:8" x14ac:dyDescent="0.2">
      <c r="A755" s="36">
        <v>44588</v>
      </c>
      <c r="B755" s="7" t="s">
        <v>101</v>
      </c>
      <c r="C755" s="7" t="s">
        <v>9</v>
      </c>
      <c r="D755" s="38">
        <v>925</v>
      </c>
      <c r="E755" s="38">
        <v>276</v>
      </c>
      <c r="F755" s="38">
        <v>62</v>
      </c>
      <c r="G755" s="38">
        <v>33</v>
      </c>
      <c r="H755" s="34">
        <v>1296</v>
      </c>
    </row>
    <row r="756" spans="1:8" x14ac:dyDescent="0.2">
      <c r="A756" s="33">
        <v>44588</v>
      </c>
      <c r="B756" s="6" t="s">
        <v>101</v>
      </c>
      <c r="C756" s="6" t="s">
        <v>10</v>
      </c>
      <c r="D756" s="34">
        <v>852</v>
      </c>
      <c r="E756" s="34">
        <v>437</v>
      </c>
      <c r="F756" s="34">
        <v>326</v>
      </c>
      <c r="G756" s="34">
        <v>519</v>
      </c>
      <c r="H756" s="34">
        <v>2134</v>
      </c>
    </row>
    <row r="757" spans="1:8" x14ac:dyDescent="0.2">
      <c r="A757" s="36">
        <v>44588</v>
      </c>
      <c r="B757" s="7" t="s">
        <v>101</v>
      </c>
      <c r="C757" s="7" t="s">
        <v>12</v>
      </c>
      <c r="D757" s="37">
        <v>18417</v>
      </c>
      <c r="E757" s="37">
        <v>8703</v>
      </c>
      <c r="F757" s="37">
        <v>3675</v>
      </c>
      <c r="G757" s="37">
        <v>8522</v>
      </c>
      <c r="H757" s="34">
        <v>39317</v>
      </c>
    </row>
    <row r="758" spans="1:8" x14ac:dyDescent="0.2">
      <c r="A758" s="33">
        <v>44588</v>
      </c>
      <c r="B758" s="6" t="s">
        <v>101</v>
      </c>
      <c r="C758" s="6" t="s">
        <v>14</v>
      </c>
      <c r="D758" s="34">
        <v>861</v>
      </c>
      <c r="E758" s="34">
        <v>449</v>
      </c>
      <c r="F758" s="34">
        <v>319</v>
      </c>
      <c r="G758" s="34">
        <v>294</v>
      </c>
      <c r="H758" s="34">
        <v>1923</v>
      </c>
    </row>
    <row r="759" spans="1:8" x14ac:dyDescent="0.2">
      <c r="A759" s="36">
        <v>44588</v>
      </c>
      <c r="B759" s="7" t="s">
        <v>101</v>
      </c>
      <c r="C759" s="7" t="s">
        <v>15</v>
      </c>
      <c r="D759" s="37">
        <v>6121</v>
      </c>
      <c r="E759" s="37">
        <v>3778</v>
      </c>
      <c r="F759" s="37">
        <v>2081</v>
      </c>
      <c r="G759" s="37">
        <v>5245</v>
      </c>
      <c r="H759" s="34">
        <v>17225</v>
      </c>
    </row>
    <row r="760" spans="1:8" x14ac:dyDescent="0.2">
      <c r="A760" s="33">
        <v>44588</v>
      </c>
      <c r="B760" s="6" t="s">
        <v>101</v>
      </c>
      <c r="C760" s="6" t="s">
        <v>16</v>
      </c>
      <c r="D760" s="35">
        <v>9285</v>
      </c>
      <c r="E760" s="35">
        <v>3091</v>
      </c>
      <c r="F760" s="35">
        <v>1589</v>
      </c>
      <c r="G760" s="35">
        <v>2045</v>
      </c>
      <c r="H760" s="34">
        <v>16010</v>
      </c>
    </row>
    <row r="761" spans="1:8" x14ac:dyDescent="0.2">
      <c r="A761" s="36">
        <v>44588</v>
      </c>
      <c r="B761" s="7" t="s">
        <v>101</v>
      </c>
      <c r="C761" s="7" t="s">
        <v>17</v>
      </c>
      <c r="D761" s="38">
        <v>421</v>
      </c>
      <c r="E761" s="38">
        <v>191</v>
      </c>
      <c r="F761" s="38">
        <v>40</v>
      </c>
      <c r="G761" s="38">
        <v>52</v>
      </c>
      <c r="H761" s="34">
        <v>704</v>
      </c>
    </row>
    <row r="762" spans="1:8" x14ac:dyDescent="0.2">
      <c r="A762" s="33">
        <v>44588</v>
      </c>
      <c r="B762" s="6" t="s">
        <v>101</v>
      </c>
      <c r="C762" s="6" t="s">
        <v>18</v>
      </c>
      <c r="D762" s="35">
        <v>9265</v>
      </c>
      <c r="E762" s="35">
        <v>4212</v>
      </c>
      <c r="F762" s="35">
        <v>2770</v>
      </c>
      <c r="G762" s="35">
        <v>3407</v>
      </c>
      <c r="H762" s="34">
        <v>19654</v>
      </c>
    </row>
    <row r="763" spans="1:8" x14ac:dyDescent="0.2">
      <c r="A763" s="36">
        <v>44588</v>
      </c>
      <c r="B763" s="7" t="s">
        <v>101</v>
      </c>
      <c r="C763" s="7" t="s">
        <v>19</v>
      </c>
      <c r="D763" s="37">
        <v>26728</v>
      </c>
      <c r="E763" s="37">
        <v>8320</v>
      </c>
      <c r="F763" s="37">
        <v>4550</v>
      </c>
      <c r="G763" s="37">
        <v>4402</v>
      </c>
      <c r="H763" s="34">
        <v>44000</v>
      </c>
    </row>
    <row r="764" spans="1:8" x14ac:dyDescent="0.2">
      <c r="A764" s="33">
        <v>44588</v>
      </c>
      <c r="B764" s="6" t="s">
        <v>101</v>
      </c>
      <c r="C764" s="6" t="s">
        <v>20</v>
      </c>
      <c r="D764" s="35">
        <v>3144</v>
      </c>
      <c r="E764" s="34">
        <v>297</v>
      </c>
      <c r="F764" s="34">
        <v>142</v>
      </c>
      <c r="G764" s="34">
        <v>160</v>
      </c>
      <c r="H764" s="34">
        <v>3743</v>
      </c>
    </row>
    <row r="765" spans="1:8" x14ac:dyDescent="0.2">
      <c r="A765" s="36">
        <v>44588</v>
      </c>
      <c r="B765" s="7" t="s">
        <v>101</v>
      </c>
      <c r="C765" s="7" t="s">
        <v>21</v>
      </c>
      <c r="D765" s="37">
        <v>16831</v>
      </c>
      <c r="E765" s="37">
        <v>7326</v>
      </c>
      <c r="F765" s="37">
        <v>2502</v>
      </c>
      <c r="G765" s="37">
        <v>3566</v>
      </c>
      <c r="H765" s="34">
        <v>30225</v>
      </c>
    </row>
    <row r="766" spans="1:8" x14ac:dyDescent="0.2">
      <c r="A766" s="33">
        <v>44588</v>
      </c>
      <c r="B766" s="6" t="s">
        <v>101</v>
      </c>
      <c r="C766" s="6" t="s">
        <v>22</v>
      </c>
      <c r="D766" s="35">
        <v>4680</v>
      </c>
      <c r="E766" s="35">
        <v>1446</v>
      </c>
      <c r="F766" s="34">
        <v>747</v>
      </c>
      <c r="G766" s="35">
        <v>1221</v>
      </c>
      <c r="H766" s="34">
        <v>8094</v>
      </c>
    </row>
    <row r="767" spans="1:8" x14ac:dyDescent="0.2">
      <c r="A767" s="36">
        <v>44588</v>
      </c>
      <c r="B767" s="7" t="s">
        <v>101</v>
      </c>
      <c r="C767" s="7" t="s">
        <v>23</v>
      </c>
      <c r="D767" s="38">
        <v>98</v>
      </c>
      <c r="E767" s="38">
        <v>24</v>
      </c>
      <c r="F767" s="38">
        <v>12</v>
      </c>
      <c r="G767" s="38">
        <v>10</v>
      </c>
      <c r="H767" s="34">
        <v>144</v>
      </c>
    </row>
    <row r="768" spans="1:8" x14ac:dyDescent="0.2">
      <c r="A768" s="33">
        <v>44588</v>
      </c>
      <c r="B768" s="6" t="s">
        <v>101</v>
      </c>
      <c r="C768" s="6" t="s">
        <v>25</v>
      </c>
      <c r="D768" s="34">
        <v>488</v>
      </c>
      <c r="E768" s="34">
        <v>40</v>
      </c>
      <c r="F768" s="34">
        <v>2</v>
      </c>
      <c r="G768" s="34">
        <v>2</v>
      </c>
      <c r="H768" s="34">
        <v>532</v>
      </c>
    </row>
    <row r="769" spans="1:8" x14ac:dyDescent="0.2">
      <c r="A769" s="36">
        <v>44588</v>
      </c>
      <c r="B769" s="7" t="s">
        <v>101</v>
      </c>
      <c r="C769" s="7" t="s">
        <v>27</v>
      </c>
      <c r="D769" s="37">
        <v>1329</v>
      </c>
      <c r="E769" s="38">
        <v>722</v>
      </c>
      <c r="F769" s="38">
        <v>567</v>
      </c>
      <c r="G769" s="37">
        <v>2721</v>
      </c>
      <c r="H769" s="34">
        <v>5339</v>
      </c>
    </row>
    <row r="770" spans="1:8" x14ac:dyDescent="0.2">
      <c r="A770" s="33">
        <v>44588</v>
      </c>
      <c r="B770" s="6" t="s">
        <v>101</v>
      </c>
      <c r="C770" s="6" t="s">
        <v>28</v>
      </c>
      <c r="D770" s="34">
        <v>57</v>
      </c>
      <c r="E770" s="34">
        <v>32</v>
      </c>
      <c r="F770" s="34">
        <v>39</v>
      </c>
      <c r="G770" s="34">
        <v>57</v>
      </c>
      <c r="H770" s="34">
        <v>185</v>
      </c>
    </row>
    <row r="771" spans="1:8" x14ac:dyDescent="0.2">
      <c r="A771" s="36">
        <v>44588</v>
      </c>
      <c r="B771" s="7" t="s">
        <v>101</v>
      </c>
      <c r="C771" s="7" t="s">
        <v>29</v>
      </c>
      <c r="D771" s="38">
        <v>46</v>
      </c>
      <c r="E771" s="38">
        <v>19</v>
      </c>
      <c r="F771" s="38">
        <v>2</v>
      </c>
      <c r="G771" s="38">
        <v>2</v>
      </c>
      <c r="H771" s="34">
        <v>69</v>
      </c>
    </row>
    <row r="772" spans="1:8" x14ac:dyDescent="0.2">
      <c r="A772" s="33">
        <v>44588</v>
      </c>
      <c r="B772" s="6" t="s">
        <v>101</v>
      </c>
      <c r="C772" s="6" t="s">
        <v>31</v>
      </c>
      <c r="D772" s="35">
        <v>1724</v>
      </c>
      <c r="E772" s="34">
        <v>511</v>
      </c>
      <c r="F772" s="34">
        <v>379</v>
      </c>
      <c r="G772" s="34">
        <v>651</v>
      </c>
      <c r="H772" s="34">
        <v>3265</v>
      </c>
    </row>
    <row r="773" spans="1:8" x14ac:dyDescent="0.2">
      <c r="A773" s="36">
        <v>44588</v>
      </c>
      <c r="B773" s="7" t="s">
        <v>101</v>
      </c>
      <c r="C773" s="7" t="s">
        <v>32</v>
      </c>
      <c r="D773" s="37">
        <v>7872</v>
      </c>
      <c r="E773" s="37">
        <v>4842</v>
      </c>
      <c r="F773" s="37">
        <v>3373</v>
      </c>
      <c r="G773" s="37">
        <v>7587</v>
      </c>
      <c r="H773" s="34">
        <v>23674</v>
      </c>
    </row>
    <row r="774" spans="1:8" x14ac:dyDescent="0.2">
      <c r="A774" s="33">
        <v>44588</v>
      </c>
      <c r="B774" s="6" t="s">
        <v>101</v>
      </c>
      <c r="C774" s="6" t="s">
        <v>33</v>
      </c>
      <c r="D774" s="35">
        <v>3042</v>
      </c>
      <c r="E774" s="35">
        <v>1231</v>
      </c>
      <c r="F774" s="34">
        <v>703</v>
      </c>
      <c r="G774" s="35">
        <v>1801</v>
      </c>
      <c r="H774" s="34">
        <v>6777</v>
      </c>
    </row>
    <row r="775" spans="1:8" x14ac:dyDescent="0.2">
      <c r="A775" s="36">
        <v>44588</v>
      </c>
      <c r="B775" s="7" t="s">
        <v>101</v>
      </c>
      <c r="C775" s="7" t="s">
        <v>35</v>
      </c>
      <c r="D775" s="38">
        <v>539</v>
      </c>
      <c r="E775" s="38">
        <v>16</v>
      </c>
      <c r="F775" s="38">
        <v>4</v>
      </c>
      <c r="G775" s="38">
        <v>2</v>
      </c>
      <c r="H775" s="34">
        <v>561</v>
      </c>
    </row>
    <row r="776" spans="1:8" x14ac:dyDescent="0.2">
      <c r="A776" s="33">
        <v>44588</v>
      </c>
      <c r="B776" s="6" t="s">
        <v>101</v>
      </c>
      <c r="C776" s="6" t="s">
        <v>36</v>
      </c>
      <c r="D776" s="35">
        <v>14539</v>
      </c>
      <c r="E776" s="35">
        <v>7877</v>
      </c>
      <c r="F776" s="35">
        <v>4200</v>
      </c>
      <c r="G776" s="35">
        <v>12379</v>
      </c>
      <c r="H776" s="34">
        <v>38995</v>
      </c>
    </row>
    <row r="777" spans="1:8" x14ac:dyDescent="0.2">
      <c r="A777" s="36">
        <v>44588</v>
      </c>
      <c r="B777" s="7" t="s">
        <v>101</v>
      </c>
      <c r="C777" s="7" t="s">
        <v>37</v>
      </c>
      <c r="D777" s="38">
        <v>534</v>
      </c>
      <c r="E777" s="38">
        <v>412</v>
      </c>
      <c r="F777" s="38">
        <v>301</v>
      </c>
      <c r="G777" s="37">
        <v>1570</v>
      </c>
      <c r="H777" s="34">
        <v>2817</v>
      </c>
    </row>
    <row r="778" spans="1:8" x14ac:dyDescent="0.2">
      <c r="A778" s="33">
        <v>44588</v>
      </c>
      <c r="B778" s="6" t="s">
        <v>101</v>
      </c>
      <c r="C778" s="6" t="s">
        <v>38</v>
      </c>
      <c r="D778" s="35">
        <v>27252</v>
      </c>
      <c r="E778" s="35">
        <v>17263</v>
      </c>
      <c r="F778" s="35">
        <v>10591</v>
      </c>
      <c r="G778" s="35">
        <v>13966</v>
      </c>
      <c r="H778" s="34">
        <v>69072</v>
      </c>
    </row>
    <row r="779" spans="1:8" x14ac:dyDescent="0.2">
      <c r="A779" s="36">
        <v>44588</v>
      </c>
      <c r="B779" s="7" t="s">
        <v>101</v>
      </c>
      <c r="C779" s="7" t="s">
        <v>40</v>
      </c>
      <c r="D779" s="37">
        <v>15361</v>
      </c>
      <c r="E779" s="37">
        <v>8637</v>
      </c>
      <c r="F779" s="37">
        <v>5771</v>
      </c>
      <c r="G779" s="37">
        <v>20712</v>
      </c>
      <c r="H779" s="34">
        <v>50481</v>
      </c>
    </row>
    <row r="780" spans="1:8" x14ac:dyDescent="0.2">
      <c r="A780" s="33">
        <v>44588</v>
      </c>
      <c r="B780" s="6" t="s">
        <v>101</v>
      </c>
      <c r="C780" s="6" t="s">
        <v>41</v>
      </c>
      <c r="D780" s="34">
        <v>4</v>
      </c>
      <c r="E780" s="34">
        <v>14</v>
      </c>
      <c r="F780" s="34">
        <v>11</v>
      </c>
      <c r="G780" s="34">
        <v>8</v>
      </c>
      <c r="H780" s="34">
        <v>37</v>
      </c>
    </row>
    <row r="781" spans="1:8" x14ac:dyDescent="0.2">
      <c r="A781" s="36">
        <v>44588</v>
      </c>
      <c r="B781" s="7" t="s">
        <v>101</v>
      </c>
      <c r="C781" s="7" t="s">
        <v>51</v>
      </c>
      <c r="D781" s="38">
        <v>9</v>
      </c>
      <c r="E781" s="38">
        <v>4</v>
      </c>
      <c r="F781" s="38">
        <v>4</v>
      </c>
      <c r="G781" s="38">
        <v>2</v>
      </c>
      <c r="H781" s="34">
        <v>19</v>
      </c>
    </row>
    <row r="782" spans="1:8" x14ac:dyDescent="0.2">
      <c r="A782" s="33">
        <v>44588</v>
      </c>
      <c r="B782" s="6" t="s">
        <v>101</v>
      </c>
      <c r="C782" s="6" t="s">
        <v>53</v>
      </c>
      <c r="D782" s="34">
        <v>2</v>
      </c>
      <c r="E782" s="34">
        <v>4</v>
      </c>
      <c r="F782" s="34">
        <v>4</v>
      </c>
      <c r="G782" s="34">
        <v>22</v>
      </c>
      <c r="H782" s="34">
        <v>32</v>
      </c>
    </row>
    <row r="783" spans="1:8" x14ac:dyDescent="0.2">
      <c r="A783" s="36">
        <v>44588</v>
      </c>
      <c r="B783" s="7" t="s">
        <v>101</v>
      </c>
      <c r="C783" s="7" t="s">
        <v>58</v>
      </c>
      <c r="D783" s="38">
        <v>82</v>
      </c>
      <c r="E783" s="38">
        <v>49</v>
      </c>
      <c r="F783" s="38">
        <v>14</v>
      </c>
      <c r="G783" s="38">
        <v>14</v>
      </c>
      <c r="H783" s="34">
        <v>159</v>
      </c>
    </row>
    <row r="784" spans="1:8" x14ac:dyDescent="0.2">
      <c r="A784" s="33">
        <v>44588</v>
      </c>
      <c r="B784" s="6" t="s">
        <v>101</v>
      </c>
      <c r="C784" s="6" t="s">
        <v>59</v>
      </c>
      <c r="D784" s="35">
        <v>4286</v>
      </c>
      <c r="E784" s="35">
        <v>2546</v>
      </c>
      <c r="F784" s="35">
        <v>1615</v>
      </c>
      <c r="G784" s="35">
        <v>5631</v>
      </c>
      <c r="H784" s="34">
        <v>14078</v>
      </c>
    </row>
    <row r="785" spans="1:8" x14ac:dyDescent="0.2">
      <c r="A785" s="36">
        <v>44588</v>
      </c>
      <c r="B785" s="7" t="s">
        <v>101</v>
      </c>
      <c r="C785" s="7" t="s">
        <v>61</v>
      </c>
      <c r="D785" s="38">
        <v>64</v>
      </c>
      <c r="E785" s="38">
        <v>28</v>
      </c>
      <c r="F785" s="38">
        <v>24</v>
      </c>
      <c r="G785" s="38">
        <v>52</v>
      </c>
      <c r="H785" s="34">
        <v>168</v>
      </c>
    </row>
    <row r="786" spans="1:8" x14ac:dyDescent="0.2">
      <c r="A786" s="33">
        <v>44588</v>
      </c>
      <c r="B786" s="6" t="s">
        <v>101</v>
      </c>
      <c r="C786" s="6" t="s">
        <v>62</v>
      </c>
      <c r="D786" s="35">
        <v>6901</v>
      </c>
      <c r="E786" s="35">
        <v>3462</v>
      </c>
      <c r="F786" s="35">
        <v>1880</v>
      </c>
      <c r="G786" s="35">
        <v>5229</v>
      </c>
      <c r="H786" s="34">
        <v>17472</v>
      </c>
    </row>
    <row r="787" spans="1:8" x14ac:dyDescent="0.2">
      <c r="A787" s="36">
        <v>44588</v>
      </c>
      <c r="B787" s="7" t="s">
        <v>101</v>
      </c>
      <c r="C787" s="7" t="s">
        <v>63</v>
      </c>
      <c r="D787" s="38">
        <v>468</v>
      </c>
      <c r="E787" s="38">
        <v>19</v>
      </c>
      <c r="F787" s="38">
        <v>10</v>
      </c>
      <c r="G787" s="38">
        <v>5</v>
      </c>
      <c r="H787" s="34">
        <v>502</v>
      </c>
    </row>
    <row r="788" spans="1:8" x14ac:dyDescent="0.2">
      <c r="A788" s="33">
        <v>44588</v>
      </c>
      <c r="B788" s="6" t="s">
        <v>101</v>
      </c>
      <c r="C788" s="6" t="s">
        <v>64</v>
      </c>
      <c r="D788" s="34">
        <v>20</v>
      </c>
      <c r="E788" s="34">
        <v>0</v>
      </c>
      <c r="F788" s="34">
        <v>0</v>
      </c>
      <c r="G788" s="34">
        <v>0</v>
      </c>
      <c r="H788" s="34">
        <v>20</v>
      </c>
    </row>
    <row r="789" spans="1:8" x14ac:dyDescent="0.2">
      <c r="A789" s="36">
        <v>44588</v>
      </c>
      <c r="B789" s="7" t="s">
        <v>101</v>
      </c>
      <c r="C789" s="7" t="s">
        <v>65</v>
      </c>
      <c r="D789" s="38">
        <v>60</v>
      </c>
      <c r="E789" s="38">
        <v>0</v>
      </c>
      <c r="F789" s="38">
        <v>0</v>
      </c>
      <c r="G789" s="38">
        <v>0</v>
      </c>
      <c r="H789" s="34">
        <v>60</v>
      </c>
    </row>
    <row r="790" spans="1:8" x14ac:dyDescent="0.2">
      <c r="A790" s="33">
        <v>44588</v>
      </c>
      <c r="B790" s="6" t="s">
        <v>101</v>
      </c>
      <c r="C790" s="6" t="s">
        <v>67</v>
      </c>
      <c r="D790" s="35">
        <v>7822</v>
      </c>
      <c r="E790" s="35">
        <v>3517</v>
      </c>
      <c r="F790" s="35">
        <v>2232</v>
      </c>
      <c r="G790" s="35">
        <v>5365</v>
      </c>
      <c r="H790" s="34">
        <v>18936</v>
      </c>
    </row>
    <row r="791" spans="1:8" x14ac:dyDescent="0.2">
      <c r="A791" s="36">
        <v>44588</v>
      </c>
      <c r="B791" s="7" t="s">
        <v>101</v>
      </c>
      <c r="C791" s="7" t="s">
        <v>68</v>
      </c>
      <c r="D791" s="37">
        <v>6732</v>
      </c>
      <c r="E791" s="37">
        <v>3206</v>
      </c>
      <c r="F791" s="37">
        <v>2120</v>
      </c>
      <c r="G791" s="37">
        <v>5246</v>
      </c>
      <c r="H791" s="34">
        <v>17304</v>
      </c>
    </row>
    <row r="792" spans="1:8" x14ac:dyDescent="0.2">
      <c r="A792" s="33">
        <v>44588</v>
      </c>
      <c r="B792" s="6" t="s">
        <v>101</v>
      </c>
      <c r="C792" s="7" t="s">
        <v>89</v>
      </c>
      <c r="D792" s="34">
        <v>77</v>
      </c>
      <c r="E792" s="34">
        <v>15</v>
      </c>
      <c r="F792" s="34">
        <v>11</v>
      </c>
      <c r="G792" s="34">
        <v>23</v>
      </c>
      <c r="H792" s="34">
        <v>126</v>
      </c>
    </row>
    <row r="793" spans="1:8" x14ac:dyDescent="0.2">
      <c r="A793" s="36">
        <v>44588</v>
      </c>
      <c r="B793" s="7" t="s">
        <v>101</v>
      </c>
      <c r="C793" s="7" t="s">
        <v>70</v>
      </c>
      <c r="D793" s="37">
        <v>11207</v>
      </c>
      <c r="E793" s="37">
        <v>5781</v>
      </c>
      <c r="F793" s="37">
        <v>3441</v>
      </c>
      <c r="G793" s="37">
        <v>9017</v>
      </c>
      <c r="H793" s="34">
        <v>29446</v>
      </c>
    </row>
    <row r="794" spans="1:8" x14ac:dyDescent="0.2">
      <c r="A794" s="33">
        <v>44588</v>
      </c>
      <c r="B794" s="6" t="s">
        <v>101</v>
      </c>
      <c r="C794" s="6" t="s">
        <v>71</v>
      </c>
      <c r="D794" s="35">
        <v>6368</v>
      </c>
      <c r="E794" s="35">
        <v>3288</v>
      </c>
      <c r="F794" s="35">
        <v>2002</v>
      </c>
      <c r="G794" s="35">
        <v>3755</v>
      </c>
      <c r="H794" s="34">
        <v>15413</v>
      </c>
    </row>
    <row r="795" spans="1:8" x14ac:dyDescent="0.2">
      <c r="A795" s="36">
        <v>44588</v>
      </c>
      <c r="B795" s="7" t="s">
        <v>102</v>
      </c>
      <c r="C795" s="7" t="s">
        <v>4</v>
      </c>
      <c r="D795" s="38">
        <v>56</v>
      </c>
      <c r="E795" s="38">
        <v>18</v>
      </c>
      <c r="F795" s="38">
        <v>2</v>
      </c>
      <c r="G795" s="38">
        <v>2</v>
      </c>
      <c r="H795" s="34">
        <v>78</v>
      </c>
    </row>
    <row r="796" spans="1:8" x14ac:dyDescent="0.2">
      <c r="A796" s="33">
        <v>44588</v>
      </c>
      <c r="B796" s="6" t="s">
        <v>102</v>
      </c>
      <c r="C796" s="6" t="s">
        <v>5</v>
      </c>
      <c r="D796" s="34">
        <v>34</v>
      </c>
      <c r="E796" s="34">
        <v>14</v>
      </c>
      <c r="F796" s="34">
        <v>11</v>
      </c>
      <c r="G796" s="34">
        <v>15</v>
      </c>
      <c r="H796" s="34">
        <v>74</v>
      </c>
    </row>
    <row r="797" spans="1:8" x14ac:dyDescent="0.2">
      <c r="A797" s="36">
        <v>44588</v>
      </c>
      <c r="B797" s="7" t="s">
        <v>102</v>
      </c>
      <c r="C797" s="7" t="s">
        <v>7</v>
      </c>
      <c r="D797" s="38">
        <v>0</v>
      </c>
      <c r="E797" s="38">
        <v>7</v>
      </c>
      <c r="F797" s="38">
        <v>14</v>
      </c>
      <c r="G797" s="38">
        <v>2</v>
      </c>
      <c r="H797" s="34">
        <v>23</v>
      </c>
    </row>
    <row r="798" spans="1:8" x14ac:dyDescent="0.2">
      <c r="A798" s="33">
        <v>44588</v>
      </c>
      <c r="B798" s="6" t="s">
        <v>102</v>
      </c>
      <c r="C798" s="6" t="s">
        <v>8</v>
      </c>
      <c r="D798" s="34">
        <v>406</v>
      </c>
      <c r="E798" s="34">
        <v>322</v>
      </c>
      <c r="F798" s="34">
        <v>263</v>
      </c>
      <c r="G798" s="34">
        <v>940</v>
      </c>
      <c r="H798" s="34">
        <v>1931</v>
      </c>
    </row>
    <row r="799" spans="1:8" x14ac:dyDescent="0.2">
      <c r="A799" s="36">
        <v>44588</v>
      </c>
      <c r="B799" s="7" t="s">
        <v>102</v>
      </c>
      <c r="C799" s="7" t="s">
        <v>9</v>
      </c>
      <c r="D799" s="38">
        <v>213</v>
      </c>
      <c r="E799" s="38">
        <v>87</v>
      </c>
      <c r="F799" s="38">
        <v>133</v>
      </c>
      <c r="G799" s="38">
        <v>793</v>
      </c>
      <c r="H799" s="34">
        <v>1226</v>
      </c>
    </row>
    <row r="800" spans="1:8" x14ac:dyDescent="0.2">
      <c r="A800" s="33">
        <v>44588</v>
      </c>
      <c r="B800" s="6" t="s">
        <v>102</v>
      </c>
      <c r="C800" s="6" t="s">
        <v>11</v>
      </c>
      <c r="D800" s="34">
        <v>163</v>
      </c>
      <c r="E800" s="34">
        <v>66</v>
      </c>
      <c r="F800" s="34">
        <v>61</v>
      </c>
      <c r="G800" s="34">
        <v>260</v>
      </c>
      <c r="H800" s="34">
        <v>550</v>
      </c>
    </row>
    <row r="801" spans="1:8" x14ac:dyDescent="0.2">
      <c r="A801" s="36">
        <v>44588</v>
      </c>
      <c r="B801" s="7" t="s">
        <v>102</v>
      </c>
      <c r="C801" s="7" t="s">
        <v>12</v>
      </c>
      <c r="D801" s="37">
        <v>1430</v>
      </c>
      <c r="E801" s="38">
        <v>806</v>
      </c>
      <c r="F801" s="38">
        <v>421</v>
      </c>
      <c r="G801" s="38">
        <v>912</v>
      </c>
      <c r="H801" s="34">
        <v>3569</v>
      </c>
    </row>
    <row r="802" spans="1:8" x14ac:dyDescent="0.2">
      <c r="A802" s="33">
        <v>44588</v>
      </c>
      <c r="B802" s="6" t="s">
        <v>102</v>
      </c>
      <c r="C802" s="6" t="s">
        <v>13</v>
      </c>
      <c r="D802" s="34">
        <v>234</v>
      </c>
      <c r="E802" s="34">
        <v>129</v>
      </c>
      <c r="F802" s="34">
        <v>48</v>
      </c>
      <c r="G802" s="34">
        <v>245</v>
      </c>
      <c r="H802" s="34">
        <v>656</v>
      </c>
    </row>
    <row r="803" spans="1:8" x14ac:dyDescent="0.2">
      <c r="A803" s="36">
        <v>44588</v>
      </c>
      <c r="B803" s="7" t="s">
        <v>102</v>
      </c>
      <c r="C803" s="7" t="s">
        <v>15</v>
      </c>
      <c r="D803" s="38">
        <v>14</v>
      </c>
      <c r="E803" s="38">
        <v>4</v>
      </c>
      <c r="F803" s="38">
        <v>2</v>
      </c>
      <c r="G803" s="38">
        <v>2</v>
      </c>
      <c r="H803" s="34">
        <v>22</v>
      </c>
    </row>
    <row r="804" spans="1:8" x14ac:dyDescent="0.2">
      <c r="A804" s="33">
        <v>44588</v>
      </c>
      <c r="B804" s="6" t="s">
        <v>102</v>
      </c>
      <c r="C804" s="6" t="s">
        <v>16</v>
      </c>
      <c r="D804" s="34">
        <v>19</v>
      </c>
      <c r="E804" s="34">
        <v>4</v>
      </c>
      <c r="F804" s="34">
        <v>2</v>
      </c>
      <c r="G804" s="34">
        <v>0</v>
      </c>
      <c r="H804" s="34">
        <v>25</v>
      </c>
    </row>
    <row r="805" spans="1:8" x14ac:dyDescent="0.2">
      <c r="A805" s="36">
        <v>44588</v>
      </c>
      <c r="B805" s="7" t="s">
        <v>102</v>
      </c>
      <c r="C805" s="7" t="s">
        <v>18</v>
      </c>
      <c r="D805" s="38">
        <v>28</v>
      </c>
      <c r="E805" s="38">
        <v>7</v>
      </c>
      <c r="F805" s="38">
        <v>4</v>
      </c>
      <c r="G805" s="38">
        <v>2</v>
      </c>
      <c r="H805" s="34">
        <v>41</v>
      </c>
    </row>
    <row r="806" spans="1:8" x14ac:dyDescent="0.2">
      <c r="A806" s="33">
        <v>44588</v>
      </c>
      <c r="B806" s="6" t="s">
        <v>102</v>
      </c>
      <c r="C806" s="6" t="s">
        <v>19</v>
      </c>
      <c r="D806" s="34">
        <v>815</v>
      </c>
      <c r="E806" s="34">
        <v>457</v>
      </c>
      <c r="F806" s="34">
        <v>241</v>
      </c>
      <c r="G806" s="34">
        <v>275</v>
      </c>
      <c r="H806" s="34">
        <v>1788</v>
      </c>
    </row>
    <row r="807" spans="1:8" x14ac:dyDescent="0.2">
      <c r="A807" s="36">
        <v>44588</v>
      </c>
      <c r="B807" s="7" t="s">
        <v>102</v>
      </c>
      <c r="C807" s="7" t="s">
        <v>21</v>
      </c>
      <c r="D807" s="38">
        <v>364</v>
      </c>
      <c r="E807" s="38">
        <v>162</v>
      </c>
      <c r="F807" s="38">
        <v>80</v>
      </c>
      <c r="G807" s="38">
        <v>19</v>
      </c>
      <c r="H807" s="34">
        <v>625</v>
      </c>
    </row>
    <row r="808" spans="1:8" x14ac:dyDescent="0.2">
      <c r="A808" s="33">
        <v>44588</v>
      </c>
      <c r="B808" s="6" t="s">
        <v>102</v>
      </c>
      <c r="C808" s="6" t="s">
        <v>22</v>
      </c>
      <c r="D808" s="34">
        <v>59</v>
      </c>
      <c r="E808" s="34">
        <v>7</v>
      </c>
      <c r="F808" s="34">
        <v>2</v>
      </c>
      <c r="G808" s="34">
        <v>0</v>
      </c>
      <c r="H808" s="34">
        <v>68</v>
      </c>
    </row>
    <row r="809" spans="1:8" x14ac:dyDescent="0.2">
      <c r="A809" s="36">
        <v>44588</v>
      </c>
      <c r="B809" s="7" t="s">
        <v>102</v>
      </c>
      <c r="C809" s="7" t="s">
        <v>24</v>
      </c>
      <c r="D809" s="38">
        <v>152</v>
      </c>
      <c r="E809" s="38">
        <v>36</v>
      </c>
      <c r="F809" s="38">
        <v>24</v>
      </c>
      <c r="G809" s="38">
        <v>291</v>
      </c>
      <c r="H809" s="34">
        <v>503</v>
      </c>
    </row>
    <row r="810" spans="1:8" x14ac:dyDescent="0.2">
      <c r="A810" s="33">
        <v>44588</v>
      </c>
      <c r="B810" s="6" t="s">
        <v>102</v>
      </c>
      <c r="C810" s="6" t="s">
        <v>27</v>
      </c>
      <c r="D810" s="34">
        <v>167</v>
      </c>
      <c r="E810" s="34">
        <v>39</v>
      </c>
      <c r="F810" s="34">
        <v>43</v>
      </c>
      <c r="G810" s="34">
        <v>127</v>
      </c>
      <c r="H810" s="34">
        <v>376</v>
      </c>
    </row>
    <row r="811" spans="1:8" x14ac:dyDescent="0.2">
      <c r="A811" s="36">
        <v>44588</v>
      </c>
      <c r="B811" s="7" t="s">
        <v>102</v>
      </c>
      <c r="C811" s="7" t="s">
        <v>32</v>
      </c>
      <c r="D811" s="38">
        <v>37</v>
      </c>
      <c r="E811" s="38">
        <v>8</v>
      </c>
      <c r="F811" s="38">
        <v>4</v>
      </c>
      <c r="G811" s="38">
        <v>2</v>
      </c>
      <c r="H811" s="34">
        <v>51</v>
      </c>
    </row>
    <row r="812" spans="1:8" x14ac:dyDescent="0.2">
      <c r="A812" s="33">
        <v>44588</v>
      </c>
      <c r="B812" s="6" t="s">
        <v>102</v>
      </c>
      <c r="C812" s="6" t="s">
        <v>36</v>
      </c>
      <c r="D812" s="35">
        <v>2034</v>
      </c>
      <c r="E812" s="34">
        <v>846</v>
      </c>
      <c r="F812" s="34">
        <v>631</v>
      </c>
      <c r="G812" s="35">
        <v>2275</v>
      </c>
      <c r="H812" s="34">
        <v>5786</v>
      </c>
    </row>
    <row r="813" spans="1:8" x14ac:dyDescent="0.2">
      <c r="A813" s="36">
        <v>44588</v>
      </c>
      <c r="B813" s="7" t="s">
        <v>102</v>
      </c>
      <c r="C813" s="7" t="s">
        <v>37</v>
      </c>
      <c r="D813" s="38">
        <v>88</v>
      </c>
      <c r="E813" s="38">
        <v>35</v>
      </c>
      <c r="F813" s="38">
        <v>28</v>
      </c>
      <c r="G813" s="38">
        <v>64</v>
      </c>
      <c r="H813" s="34">
        <v>215</v>
      </c>
    </row>
    <row r="814" spans="1:8" x14ac:dyDescent="0.2">
      <c r="A814" s="33">
        <v>44588</v>
      </c>
      <c r="B814" s="6" t="s">
        <v>102</v>
      </c>
      <c r="C814" s="6" t="s">
        <v>38</v>
      </c>
      <c r="D814" s="35">
        <v>1375</v>
      </c>
      <c r="E814" s="34">
        <v>706</v>
      </c>
      <c r="F814" s="34">
        <v>339</v>
      </c>
      <c r="G814" s="34">
        <v>502</v>
      </c>
      <c r="H814" s="34">
        <v>2922</v>
      </c>
    </row>
    <row r="815" spans="1:8" x14ac:dyDescent="0.2">
      <c r="A815" s="36">
        <v>44588</v>
      </c>
      <c r="B815" s="7" t="s">
        <v>102</v>
      </c>
      <c r="C815" s="7" t="s">
        <v>40</v>
      </c>
      <c r="D815" s="37">
        <v>2897</v>
      </c>
      <c r="E815" s="37">
        <v>1496</v>
      </c>
      <c r="F815" s="38">
        <v>994</v>
      </c>
      <c r="G815" s="37">
        <v>5550</v>
      </c>
      <c r="H815" s="34">
        <v>10937</v>
      </c>
    </row>
    <row r="816" spans="1:8" x14ac:dyDescent="0.2">
      <c r="A816" s="33">
        <v>44588</v>
      </c>
      <c r="B816" s="6" t="s">
        <v>102</v>
      </c>
      <c r="C816" s="6" t="s">
        <v>41</v>
      </c>
      <c r="D816" s="35">
        <v>1760</v>
      </c>
      <c r="E816" s="35">
        <v>1174</v>
      </c>
      <c r="F816" s="34">
        <v>498</v>
      </c>
      <c r="G816" s="34">
        <v>185</v>
      </c>
      <c r="H816" s="34">
        <v>3617</v>
      </c>
    </row>
    <row r="817" spans="1:8" x14ac:dyDescent="0.2">
      <c r="A817" s="36">
        <v>44588</v>
      </c>
      <c r="B817" s="7" t="s">
        <v>102</v>
      </c>
      <c r="C817" s="7" t="s">
        <v>42</v>
      </c>
      <c r="D817" s="38">
        <v>425</v>
      </c>
      <c r="E817" s="38">
        <v>241</v>
      </c>
      <c r="F817" s="38">
        <v>84</v>
      </c>
      <c r="G817" s="38">
        <v>82</v>
      </c>
      <c r="H817" s="34">
        <v>832</v>
      </c>
    </row>
    <row r="818" spans="1:8" x14ac:dyDescent="0.2">
      <c r="A818" s="33">
        <v>44588</v>
      </c>
      <c r="B818" s="6" t="s">
        <v>102</v>
      </c>
      <c r="C818" s="6" t="s">
        <v>43</v>
      </c>
      <c r="D818" s="34">
        <v>487</v>
      </c>
      <c r="E818" s="34">
        <v>87</v>
      </c>
      <c r="F818" s="34">
        <v>54</v>
      </c>
      <c r="G818" s="34">
        <v>124</v>
      </c>
      <c r="H818" s="34">
        <v>752</v>
      </c>
    </row>
    <row r="819" spans="1:8" x14ac:dyDescent="0.2">
      <c r="A819" s="36">
        <v>44588</v>
      </c>
      <c r="B819" s="7" t="s">
        <v>102</v>
      </c>
      <c r="C819" s="7" t="s">
        <v>44</v>
      </c>
      <c r="D819" s="38">
        <v>212</v>
      </c>
      <c r="E819" s="38">
        <v>49</v>
      </c>
      <c r="F819" s="38">
        <v>19</v>
      </c>
      <c r="G819" s="38">
        <v>21</v>
      </c>
      <c r="H819" s="34">
        <v>301</v>
      </c>
    </row>
    <row r="820" spans="1:8" x14ac:dyDescent="0.2">
      <c r="A820" s="33">
        <v>44588</v>
      </c>
      <c r="B820" s="6" t="s">
        <v>102</v>
      </c>
      <c r="C820" s="6" t="s">
        <v>45</v>
      </c>
      <c r="D820" s="34">
        <v>55</v>
      </c>
      <c r="E820" s="34">
        <v>2</v>
      </c>
      <c r="F820" s="34">
        <v>0</v>
      </c>
      <c r="G820" s="34">
        <v>39</v>
      </c>
      <c r="H820" s="34">
        <v>96</v>
      </c>
    </row>
    <row r="821" spans="1:8" x14ac:dyDescent="0.2">
      <c r="A821" s="36">
        <v>44588</v>
      </c>
      <c r="B821" s="7" t="s">
        <v>102</v>
      </c>
      <c r="C821" s="7" t="s">
        <v>46</v>
      </c>
      <c r="D821" s="38">
        <v>326</v>
      </c>
      <c r="E821" s="38">
        <v>123</v>
      </c>
      <c r="F821" s="38">
        <v>41</v>
      </c>
      <c r="G821" s="38">
        <v>51</v>
      </c>
      <c r="H821" s="34">
        <v>541</v>
      </c>
    </row>
    <row r="822" spans="1:8" x14ac:dyDescent="0.2">
      <c r="A822" s="33">
        <v>44588</v>
      </c>
      <c r="B822" s="6" t="s">
        <v>102</v>
      </c>
      <c r="C822" s="6" t="s">
        <v>48</v>
      </c>
      <c r="D822" s="35">
        <v>1642</v>
      </c>
      <c r="E822" s="34">
        <v>988</v>
      </c>
      <c r="F822" s="34">
        <v>560</v>
      </c>
      <c r="G822" s="34">
        <v>938</v>
      </c>
      <c r="H822" s="34">
        <v>4128</v>
      </c>
    </row>
    <row r="823" spans="1:8" x14ac:dyDescent="0.2">
      <c r="A823" s="36">
        <v>44588</v>
      </c>
      <c r="B823" s="7" t="s">
        <v>102</v>
      </c>
      <c r="C823" s="7" t="s">
        <v>50</v>
      </c>
      <c r="D823" s="37">
        <v>1562</v>
      </c>
      <c r="E823" s="38">
        <v>966</v>
      </c>
      <c r="F823" s="38">
        <v>494</v>
      </c>
      <c r="G823" s="37">
        <v>2649</v>
      </c>
      <c r="H823" s="34">
        <v>5671</v>
      </c>
    </row>
    <row r="824" spans="1:8" x14ac:dyDescent="0.2">
      <c r="A824" s="33">
        <v>44588</v>
      </c>
      <c r="B824" s="6" t="s">
        <v>102</v>
      </c>
      <c r="C824" s="6" t="s">
        <v>51</v>
      </c>
      <c r="D824" s="35">
        <v>1534</v>
      </c>
      <c r="E824" s="34">
        <v>889</v>
      </c>
      <c r="F824" s="34">
        <v>631</v>
      </c>
      <c r="G824" s="35">
        <v>2781</v>
      </c>
      <c r="H824" s="34">
        <v>5835</v>
      </c>
    </row>
    <row r="825" spans="1:8" x14ac:dyDescent="0.2">
      <c r="A825" s="36">
        <v>44588</v>
      </c>
      <c r="B825" s="7" t="s">
        <v>102</v>
      </c>
      <c r="C825" s="7" t="s">
        <v>52</v>
      </c>
      <c r="D825" s="38">
        <v>88</v>
      </c>
      <c r="E825" s="38">
        <v>19</v>
      </c>
      <c r="F825" s="38">
        <v>11</v>
      </c>
      <c r="G825" s="38">
        <v>37</v>
      </c>
      <c r="H825" s="34">
        <v>155</v>
      </c>
    </row>
    <row r="826" spans="1:8" x14ac:dyDescent="0.2">
      <c r="A826" s="33">
        <v>44588</v>
      </c>
      <c r="B826" s="6" t="s">
        <v>102</v>
      </c>
      <c r="C826" s="6" t="s">
        <v>53</v>
      </c>
      <c r="D826" s="34">
        <v>722</v>
      </c>
      <c r="E826" s="34">
        <v>223</v>
      </c>
      <c r="F826" s="34">
        <v>102</v>
      </c>
      <c r="G826" s="34">
        <v>181</v>
      </c>
      <c r="H826" s="34">
        <v>1228</v>
      </c>
    </row>
    <row r="827" spans="1:8" x14ac:dyDescent="0.2">
      <c r="A827" s="36">
        <v>44588</v>
      </c>
      <c r="B827" s="7" t="s">
        <v>102</v>
      </c>
      <c r="C827" s="7" t="s">
        <v>54</v>
      </c>
      <c r="D827" s="38">
        <v>44</v>
      </c>
      <c r="E827" s="38">
        <v>7</v>
      </c>
      <c r="F827" s="38">
        <v>2</v>
      </c>
      <c r="G827" s="38">
        <v>2</v>
      </c>
      <c r="H827" s="34">
        <v>55</v>
      </c>
    </row>
    <row r="828" spans="1:8" x14ac:dyDescent="0.2">
      <c r="A828" s="33">
        <v>44588</v>
      </c>
      <c r="B828" s="6" t="s">
        <v>102</v>
      </c>
      <c r="C828" s="6" t="s">
        <v>55</v>
      </c>
      <c r="D828" s="34">
        <v>565</v>
      </c>
      <c r="E828" s="34">
        <v>261</v>
      </c>
      <c r="F828" s="34">
        <v>137</v>
      </c>
      <c r="G828" s="34">
        <v>907</v>
      </c>
      <c r="H828" s="34">
        <v>1870</v>
      </c>
    </row>
    <row r="829" spans="1:8" x14ac:dyDescent="0.2">
      <c r="A829" s="36">
        <v>44588</v>
      </c>
      <c r="B829" s="7" t="s">
        <v>102</v>
      </c>
      <c r="C829" s="7" t="s">
        <v>56</v>
      </c>
      <c r="D829" s="37">
        <v>2124</v>
      </c>
      <c r="E829" s="37">
        <v>1357</v>
      </c>
      <c r="F829" s="38">
        <v>707</v>
      </c>
      <c r="G829" s="38">
        <v>794</v>
      </c>
      <c r="H829" s="34">
        <v>4982</v>
      </c>
    </row>
    <row r="830" spans="1:8" x14ac:dyDescent="0.2">
      <c r="A830" s="33">
        <v>44588</v>
      </c>
      <c r="B830" s="6" t="s">
        <v>102</v>
      </c>
      <c r="C830" s="6" t="s">
        <v>57</v>
      </c>
      <c r="D830" s="34">
        <v>362</v>
      </c>
      <c r="E830" s="34">
        <v>260</v>
      </c>
      <c r="F830" s="34">
        <v>192</v>
      </c>
      <c r="G830" s="34">
        <v>421</v>
      </c>
      <c r="H830" s="34">
        <v>1235</v>
      </c>
    </row>
    <row r="831" spans="1:8" x14ac:dyDescent="0.2">
      <c r="A831" s="36">
        <v>44588</v>
      </c>
      <c r="B831" s="7" t="s">
        <v>102</v>
      </c>
      <c r="C831" s="7" t="s">
        <v>58</v>
      </c>
      <c r="D831" s="37">
        <v>10348</v>
      </c>
      <c r="E831" s="37">
        <v>3510</v>
      </c>
      <c r="F831" s="37">
        <v>1096</v>
      </c>
      <c r="G831" s="38">
        <v>659</v>
      </c>
      <c r="H831" s="34">
        <v>15613</v>
      </c>
    </row>
    <row r="832" spans="1:8" x14ac:dyDescent="0.2">
      <c r="A832" s="33">
        <v>44588</v>
      </c>
      <c r="B832" s="6" t="s">
        <v>102</v>
      </c>
      <c r="C832" s="6" t="s">
        <v>59</v>
      </c>
      <c r="D832" s="34">
        <v>25</v>
      </c>
      <c r="E832" s="34">
        <v>7</v>
      </c>
      <c r="F832" s="34">
        <v>2</v>
      </c>
      <c r="G832" s="34">
        <v>2</v>
      </c>
      <c r="H832" s="34">
        <v>36</v>
      </c>
    </row>
    <row r="833" spans="1:8" x14ac:dyDescent="0.2">
      <c r="A833" s="36">
        <v>44588</v>
      </c>
      <c r="B833" s="7" t="s">
        <v>102</v>
      </c>
      <c r="C833" s="7" t="s">
        <v>62</v>
      </c>
      <c r="D833" s="38">
        <v>879</v>
      </c>
      <c r="E833" s="38">
        <v>484</v>
      </c>
      <c r="F833" s="38">
        <v>252</v>
      </c>
      <c r="G833" s="38">
        <v>531</v>
      </c>
      <c r="H833" s="34">
        <v>2146</v>
      </c>
    </row>
    <row r="834" spans="1:8" x14ac:dyDescent="0.2">
      <c r="A834" s="33">
        <v>44588</v>
      </c>
      <c r="B834" s="6" t="s">
        <v>102</v>
      </c>
      <c r="C834" s="6" t="s">
        <v>68</v>
      </c>
      <c r="D834" s="34">
        <v>245</v>
      </c>
      <c r="E834" s="34">
        <v>200</v>
      </c>
      <c r="F834" s="34">
        <v>152</v>
      </c>
      <c r="G834" s="34">
        <v>798</v>
      </c>
      <c r="H834" s="34">
        <v>1395</v>
      </c>
    </row>
    <row r="835" spans="1:8" x14ac:dyDescent="0.2">
      <c r="A835" s="36">
        <v>44588</v>
      </c>
      <c r="B835" s="7" t="s">
        <v>102</v>
      </c>
      <c r="C835" s="7" t="s">
        <v>89</v>
      </c>
      <c r="D835" s="38">
        <v>62</v>
      </c>
      <c r="E835" s="38">
        <v>21</v>
      </c>
      <c r="F835" s="38">
        <v>15</v>
      </c>
      <c r="G835" s="38">
        <v>19</v>
      </c>
      <c r="H835" s="34">
        <v>117</v>
      </c>
    </row>
    <row r="836" spans="1:8" x14ac:dyDescent="0.2">
      <c r="A836" s="33">
        <v>44588</v>
      </c>
      <c r="B836" s="6" t="s">
        <v>102</v>
      </c>
      <c r="C836" s="6" t="s">
        <v>70</v>
      </c>
      <c r="D836" s="34">
        <v>920</v>
      </c>
      <c r="E836" s="34">
        <v>556</v>
      </c>
      <c r="F836" s="34">
        <v>386</v>
      </c>
      <c r="G836" s="34">
        <v>984</v>
      </c>
      <c r="H836" s="34">
        <v>2846</v>
      </c>
    </row>
    <row r="837" spans="1:8" x14ac:dyDescent="0.2">
      <c r="A837" s="36">
        <v>44616</v>
      </c>
      <c r="B837" s="7" t="s">
        <v>101</v>
      </c>
      <c r="C837" s="7" t="s">
        <v>1</v>
      </c>
      <c r="D837" s="38">
        <v>61</v>
      </c>
      <c r="E837" s="38">
        <v>57</v>
      </c>
      <c r="F837" s="38">
        <v>26</v>
      </c>
      <c r="G837" s="38">
        <v>176</v>
      </c>
      <c r="H837" s="34">
        <v>320</v>
      </c>
    </row>
    <row r="838" spans="1:8" x14ac:dyDescent="0.2">
      <c r="A838" s="33">
        <v>44616</v>
      </c>
      <c r="B838" s="6" t="s">
        <v>101</v>
      </c>
      <c r="C838" s="6" t="s">
        <v>3</v>
      </c>
      <c r="D838" s="35">
        <v>2464</v>
      </c>
      <c r="E838" s="34">
        <v>583</v>
      </c>
      <c r="F838" s="34">
        <v>174</v>
      </c>
      <c r="G838" s="34">
        <v>101</v>
      </c>
      <c r="H838" s="34">
        <v>3322</v>
      </c>
    </row>
    <row r="839" spans="1:8" x14ac:dyDescent="0.2">
      <c r="A839" s="36">
        <v>44616</v>
      </c>
      <c r="B839" s="7" t="s">
        <v>101</v>
      </c>
      <c r="C839" s="7" t="s">
        <v>4</v>
      </c>
      <c r="D839" s="38">
        <v>262</v>
      </c>
      <c r="E839" s="38">
        <v>36</v>
      </c>
      <c r="F839" s="38">
        <v>21</v>
      </c>
      <c r="G839" s="38">
        <v>22</v>
      </c>
      <c r="H839" s="34">
        <v>341</v>
      </c>
    </row>
    <row r="840" spans="1:8" x14ac:dyDescent="0.2">
      <c r="A840" s="33">
        <v>44616</v>
      </c>
      <c r="B840" s="6" t="s">
        <v>101</v>
      </c>
      <c r="C840" s="6" t="s">
        <v>5</v>
      </c>
      <c r="D840" s="35">
        <v>16618</v>
      </c>
      <c r="E840" s="35">
        <v>7895</v>
      </c>
      <c r="F840" s="35">
        <v>4247</v>
      </c>
      <c r="G840" s="35">
        <v>5199</v>
      </c>
      <c r="H840" s="34">
        <v>33959</v>
      </c>
    </row>
    <row r="841" spans="1:8" x14ac:dyDescent="0.2">
      <c r="A841" s="36">
        <v>44616</v>
      </c>
      <c r="B841" s="7" t="s">
        <v>101</v>
      </c>
      <c r="C841" s="7" t="s">
        <v>6</v>
      </c>
      <c r="D841" s="38">
        <v>59</v>
      </c>
      <c r="E841" s="38">
        <v>42</v>
      </c>
      <c r="F841" s="38">
        <v>10</v>
      </c>
      <c r="G841" s="38">
        <v>2</v>
      </c>
      <c r="H841" s="34">
        <v>113</v>
      </c>
    </row>
    <row r="842" spans="1:8" x14ac:dyDescent="0.2">
      <c r="A842" s="33">
        <v>44616</v>
      </c>
      <c r="B842" s="6" t="s">
        <v>101</v>
      </c>
      <c r="C842" s="6" t="s">
        <v>8</v>
      </c>
      <c r="D842" s="34">
        <v>933</v>
      </c>
      <c r="E842" s="34">
        <v>775</v>
      </c>
      <c r="F842" s="34">
        <v>552</v>
      </c>
      <c r="G842" s="34">
        <v>2</v>
      </c>
      <c r="H842" s="34">
        <v>2262</v>
      </c>
    </row>
    <row r="843" spans="1:8" x14ac:dyDescent="0.2">
      <c r="A843" s="36">
        <v>44616</v>
      </c>
      <c r="B843" s="7" t="s">
        <v>101</v>
      </c>
      <c r="C843" s="7" t="s">
        <v>9</v>
      </c>
      <c r="D843" s="38">
        <v>995</v>
      </c>
      <c r="E843" s="38">
        <v>264</v>
      </c>
      <c r="F843" s="38">
        <v>40</v>
      </c>
      <c r="G843" s="38">
        <v>30</v>
      </c>
      <c r="H843" s="34">
        <v>1329</v>
      </c>
    </row>
    <row r="844" spans="1:8" x14ac:dyDescent="0.2">
      <c r="A844" s="33">
        <v>44616</v>
      </c>
      <c r="B844" s="6" t="s">
        <v>101</v>
      </c>
      <c r="C844" s="6" t="s">
        <v>10</v>
      </c>
      <c r="D844" s="34">
        <v>886</v>
      </c>
      <c r="E844" s="34">
        <v>447</v>
      </c>
      <c r="F844" s="34">
        <v>313</v>
      </c>
      <c r="G844" s="34">
        <v>474</v>
      </c>
      <c r="H844" s="34">
        <v>2120</v>
      </c>
    </row>
    <row r="845" spans="1:8" x14ac:dyDescent="0.2">
      <c r="A845" s="36">
        <v>44616</v>
      </c>
      <c r="B845" s="7" t="s">
        <v>101</v>
      </c>
      <c r="C845" s="7" t="s">
        <v>12</v>
      </c>
      <c r="D845" s="37">
        <v>18409</v>
      </c>
      <c r="E845" s="37">
        <v>8797</v>
      </c>
      <c r="F845" s="37">
        <v>3532</v>
      </c>
      <c r="G845" s="37">
        <v>8586</v>
      </c>
      <c r="H845" s="34">
        <v>39324</v>
      </c>
    </row>
    <row r="846" spans="1:8" x14ac:dyDescent="0.2">
      <c r="A846" s="33">
        <v>44616</v>
      </c>
      <c r="B846" s="6" t="s">
        <v>101</v>
      </c>
      <c r="C846" s="6" t="s">
        <v>14</v>
      </c>
      <c r="D846" s="34">
        <v>858</v>
      </c>
      <c r="E846" s="34">
        <v>493</v>
      </c>
      <c r="F846" s="34">
        <v>299</v>
      </c>
      <c r="G846" s="34">
        <v>289</v>
      </c>
      <c r="H846" s="34">
        <v>1939</v>
      </c>
    </row>
    <row r="847" spans="1:8" x14ac:dyDescent="0.2">
      <c r="A847" s="36">
        <v>44616</v>
      </c>
      <c r="B847" s="7" t="s">
        <v>101</v>
      </c>
      <c r="C847" s="7" t="s">
        <v>15</v>
      </c>
      <c r="D847" s="37">
        <v>6179</v>
      </c>
      <c r="E847" s="37">
        <v>3855</v>
      </c>
      <c r="F847" s="37">
        <v>2066</v>
      </c>
      <c r="G847" s="37">
        <v>5075</v>
      </c>
      <c r="H847" s="34">
        <v>17175</v>
      </c>
    </row>
    <row r="848" spans="1:8" x14ac:dyDescent="0.2">
      <c r="A848" s="33">
        <v>44616</v>
      </c>
      <c r="B848" s="6" t="s">
        <v>101</v>
      </c>
      <c r="C848" s="6" t="s">
        <v>16</v>
      </c>
      <c r="D848" s="35">
        <v>9552</v>
      </c>
      <c r="E848" s="35">
        <v>3091</v>
      </c>
      <c r="F848" s="35">
        <v>1564</v>
      </c>
      <c r="G848" s="35">
        <v>2049</v>
      </c>
      <c r="H848" s="34">
        <v>16256</v>
      </c>
    </row>
    <row r="849" spans="1:8" x14ac:dyDescent="0.2">
      <c r="A849" s="36">
        <v>44616</v>
      </c>
      <c r="B849" s="7" t="s">
        <v>101</v>
      </c>
      <c r="C849" s="7" t="s">
        <v>17</v>
      </c>
      <c r="D849" s="38">
        <v>425</v>
      </c>
      <c r="E849" s="38">
        <v>178</v>
      </c>
      <c r="F849" s="38">
        <v>41</v>
      </c>
      <c r="G849" s="38">
        <v>48</v>
      </c>
      <c r="H849" s="34">
        <v>692</v>
      </c>
    </row>
    <row r="850" spans="1:8" x14ac:dyDescent="0.2">
      <c r="A850" s="33">
        <v>44616</v>
      </c>
      <c r="B850" s="6" t="s">
        <v>101</v>
      </c>
      <c r="C850" s="6" t="s">
        <v>18</v>
      </c>
      <c r="D850" s="35">
        <v>9629</v>
      </c>
      <c r="E850" s="35">
        <v>4397</v>
      </c>
      <c r="F850" s="35">
        <v>2571</v>
      </c>
      <c r="G850" s="35">
        <v>3375</v>
      </c>
      <c r="H850" s="34">
        <v>19972</v>
      </c>
    </row>
    <row r="851" spans="1:8" x14ac:dyDescent="0.2">
      <c r="A851" s="36">
        <v>44616</v>
      </c>
      <c r="B851" s="7" t="s">
        <v>101</v>
      </c>
      <c r="C851" s="7" t="s">
        <v>19</v>
      </c>
      <c r="D851" s="37">
        <v>27091</v>
      </c>
      <c r="E851" s="37">
        <v>8493</v>
      </c>
      <c r="F851" s="37">
        <v>4417</v>
      </c>
      <c r="G851" s="37">
        <v>4400</v>
      </c>
      <c r="H851" s="34">
        <v>44401</v>
      </c>
    </row>
    <row r="852" spans="1:8" x14ac:dyDescent="0.2">
      <c r="A852" s="33">
        <v>44616</v>
      </c>
      <c r="B852" s="6" t="s">
        <v>101</v>
      </c>
      <c r="C852" s="6" t="s">
        <v>20</v>
      </c>
      <c r="D852" s="35">
        <v>3144</v>
      </c>
      <c r="E852" s="34">
        <v>334</v>
      </c>
      <c r="F852" s="34">
        <v>123</v>
      </c>
      <c r="G852" s="34">
        <v>170</v>
      </c>
      <c r="H852" s="34">
        <v>3771</v>
      </c>
    </row>
    <row r="853" spans="1:8" x14ac:dyDescent="0.2">
      <c r="A853" s="36">
        <v>44616</v>
      </c>
      <c r="B853" s="7" t="s">
        <v>101</v>
      </c>
      <c r="C853" s="7" t="s">
        <v>21</v>
      </c>
      <c r="D853" s="37">
        <v>16833</v>
      </c>
      <c r="E853" s="37">
        <v>7528</v>
      </c>
      <c r="F853" s="37">
        <v>2476</v>
      </c>
      <c r="G853" s="37">
        <v>3553</v>
      </c>
      <c r="H853" s="34">
        <v>30390</v>
      </c>
    </row>
    <row r="854" spans="1:8" x14ac:dyDescent="0.2">
      <c r="A854" s="33">
        <v>44616</v>
      </c>
      <c r="B854" s="6" t="s">
        <v>101</v>
      </c>
      <c r="C854" s="6" t="s">
        <v>22</v>
      </c>
      <c r="D854" s="35">
        <v>4734</v>
      </c>
      <c r="E854" s="35">
        <v>1492</v>
      </c>
      <c r="F854" s="34">
        <v>726</v>
      </c>
      <c r="G854" s="35">
        <v>1235</v>
      </c>
      <c r="H854" s="34">
        <v>8187</v>
      </c>
    </row>
    <row r="855" spans="1:8" x14ac:dyDescent="0.2">
      <c r="A855" s="36">
        <v>44616</v>
      </c>
      <c r="B855" s="7" t="s">
        <v>101</v>
      </c>
      <c r="C855" s="7" t="s">
        <v>23</v>
      </c>
      <c r="D855" s="38">
        <v>125</v>
      </c>
      <c r="E855" s="38">
        <v>29</v>
      </c>
      <c r="F855" s="38">
        <v>10</v>
      </c>
      <c r="G855" s="38">
        <v>11</v>
      </c>
      <c r="H855" s="34">
        <v>175</v>
      </c>
    </row>
    <row r="856" spans="1:8" x14ac:dyDescent="0.2">
      <c r="A856" s="33">
        <v>44616</v>
      </c>
      <c r="B856" s="6" t="s">
        <v>101</v>
      </c>
      <c r="C856" s="6" t="s">
        <v>25</v>
      </c>
      <c r="D856" s="34">
        <v>527</v>
      </c>
      <c r="E856" s="34">
        <v>40</v>
      </c>
      <c r="F856" s="34">
        <v>2</v>
      </c>
      <c r="G856" s="34">
        <v>2</v>
      </c>
      <c r="H856" s="34">
        <v>571</v>
      </c>
    </row>
    <row r="857" spans="1:8" x14ac:dyDescent="0.2">
      <c r="A857" s="36">
        <v>44616</v>
      </c>
      <c r="B857" s="7" t="s">
        <v>101</v>
      </c>
      <c r="C857" s="7" t="s">
        <v>27</v>
      </c>
      <c r="D857" s="37">
        <v>1333</v>
      </c>
      <c r="E857" s="38">
        <v>728</v>
      </c>
      <c r="F857" s="38">
        <v>520</v>
      </c>
      <c r="G857" s="37">
        <v>2647</v>
      </c>
      <c r="H857" s="34">
        <v>5228</v>
      </c>
    </row>
    <row r="858" spans="1:8" x14ac:dyDescent="0.2">
      <c r="A858" s="33">
        <v>44616</v>
      </c>
      <c r="B858" s="6" t="s">
        <v>101</v>
      </c>
      <c r="C858" s="6" t="s">
        <v>28</v>
      </c>
      <c r="D858" s="34">
        <v>63</v>
      </c>
      <c r="E858" s="34">
        <v>26</v>
      </c>
      <c r="F858" s="34">
        <v>37</v>
      </c>
      <c r="G858" s="34">
        <v>62</v>
      </c>
      <c r="H858" s="34">
        <v>188</v>
      </c>
    </row>
    <row r="859" spans="1:8" x14ac:dyDescent="0.2">
      <c r="A859" s="36">
        <v>44616</v>
      </c>
      <c r="B859" s="7" t="s">
        <v>101</v>
      </c>
      <c r="C859" s="7" t="s">
        <v>29</v>
      </c>
      <c r="D859" s="38">
        <v>42</v>
      </c>
      <c r="E859" s="38">
        <v>4</v>
      </c>
      <c r="F859" s="38">
        <v>2</v>
      </c>
      <c r="G859" s="38">
        <v>0</v>
      </c>
      <c r="H859" s="34">
        <v>48</v>
      </c>
    </row>
    <row r="860" spans="1:8" x14ac:dyDescent="0.2">
      <c r="A860" s="33">
        <v>44616</v>
      </c>
      <c r="B860" s="6" t="s">
        <v>101</v>
      </c>
      <c r="C860" s="6" t="s">
        <v>31</v>
      </c>
      <c r="D860" s="35">
        <v>1733</v>
      </c>
      <c r="E860" s="34">
        <v>504</v>
      </c>
      <c r="F860" s="34">
        <v>393</v>
      </c>
      <c r="G860" s="34">
        <v>716</v>
      </c>
      <c r="H860" s="34">
        <v>3346</v>
      </c>
    </row>
    <row r="861" spans="1:8" x14ac:dyDescent="0.2">
      <c r="A861" s="36">
        <v>44616</v>
      </c>
      <c r="B861" s="7" t="s">
        <v>101</v>
      </c>
      <c r="C861" s="7" t="s">
        <v>32</v>
      </c>
      <c r="D861" s="37">
        <v>8119</v>
      </c>
      <c r="E861" s="37">
        <v>4781</v>
      </c>
      <c r="F861" s="37">
        <v>3370</v>
      </c>
      <c r="G861" s="37">
        <v>7545</v>
      </c>
      <c r="H861" s="34">
        <v>23815</v>
      </c>
    </row>
    <row r="862" spans="1:8" x14ac:dyDescent="0.2">
      <c r="A862" s="33">
        <v>44616</v>
      </c>
      <c r="B862" s="6" t="s">
        <v>101</v>
      </c>
      <c r="C862" s="6" t="s">
        <v>33</v>
      </c>
      <c r="D862" s="35">
        <v>3034</v>
      </c>
      <c r="E862" s="35">
        <v>1286</v>
      </c>
      <c r="F862" s="34">
        <v>737</v>
      </c>
      <c r="G862" s="35">
        <v>1879</v>
      </c>
      <c r="H862" s="34">
        <v>6936</v>
      </c>
    </row>
    <row r="863" spans="1:8" x14ac:dyDescent="0.2">
      <c r="A863" s="36">
        <v>44616</v>
      </c>
      <c r="B863" s="7" t="s">
        <v>101</v>
      </c>
      <c r="C863" s="7" t="s">
        <v>35</v>
      </c>
      <c r="D863" s="38">
        <v>544</v>
      </c>
      <c r="E863" s="38">
        <v>18</v>
      </c>
      <c r="F863" s="38">
        <v>4</v>
      </c>
      <c r="G863" s="38">
        <v>2</v>
      </c>
      <c r="H863" s="34">
        <v>568</v>
      </c>
    </row>
    <row r="864" spans="1:8" x14ac:dyDescent="0.2">
      <c r="A864" s="33">
        <v>44616</v>
      </c>
      <c r="B864" s="6" t="s">
        <v>101</v>
      </c>
      <c r="C864" s="6" t="s">
        <v>36</v>
      </c>
      <c r="D864" s="35">
        <v>14792</v>
      </c>
      <c r="E864" s="35">
        <v>7644</v>
      </c>
      <c r="F864" s="35">
        <v>4133</v>
      </c>
      <c r="G864" s="35">
        <v>12083</v>
      </c>
      <c r="H864" s="34">
        <v>38652</v>
      </c>
    </row>
    <row r="865" spans="1:8" x14ac:dyDescent="0.2">
      <c r="A865" s="36">
        <v>44616</v>
      </c>
      <c r="B865" s="7" t="s">
        <v>101</v>
      </c>
      <c r="C865" s="7" t="s">
        <v>37</v>
      </c>
      <c r="D865" s="38">
        <v>553</v>
      </c>
      <c r="E865" s="38">
        <v>394</v>
      </c>
      <c r="F865" s="38">
        <v>309</v>
      </c>
      <c r="G865" s="37">
        <v>1542</v>
      </c>
      <c r="H865" s="34">
        <v>2798</v>
      </c>
    </row>
    <row r="866" spans="1:8" x14ac:dyDescent="0.2">
      <c r="A866" s="33">
        <v>44616</v>
      </c>
      <c r="B866" s="6" t="s">
        <v>101</v>
      </c>
      <c r="C866" s="6" t="s">
        <v>38</v>
      </c>
      <c r="D866" s="35">
        <v>27866</v>
      </c>
      <c r="E866" s="35">
        <v>17927</v>
      </c>
      <c r="F866" s="35">
        <v>10126</v>
      </c>
      <c r="G866" s="35">
        <v>13073</v>
      </c>
      <c r="H866" s="34">
        <v>68992</v>
      </c>
    </row>
    <row r="867" spans="1:8" x14ac:dyDescent="0.2">
      <c r="A867" s="36">
        <v>44616</v>
      </c>
      <c r="B867" s="7" t="s">
        <v>101</v>
      </c>
      <c r="C867" s="7" t="s">
        <v>40</v>
      </c>
      <c r="D867" s="37">
        <v>16108</v>
      </c>
      <c r="E867" s="37">
        <v>8872</v>
      </c>
      <c r="F867" s="37">
        <v>5698</v>
      </c>
      <c r="G867" s="37">
        <v>19901</v>
      </c>
      <c r="H867" s="34">
        <v>50579</v>
      </c>
    </row>
    <row r="868" spans="1:8" x14ac:dyDescent="0.2">
      <c r="A868" s="33">
        <v>44616</v>
      </c>
      <c r="B868" s="6" t="s">
        <v>101</v>
      </c>
      <c r="C868" s="6" t="s">
        <v>41</v>
      </c>
      <c r="D868" s="34">
        <v>15</v>
      </c>
      <c r="E868" s="34">
        <v>8</v>
      </c>
      <c r="F868" s="34">
        <v>12</v>
      </c>
      <c r="G868" s="34">
        <v>7</v>
      </c>
      <c r="H868" s="34">
        <v>42</v>
      </c>
    </row>
    <row r="869" spans="1:8" x14ac:dyDescent="0.2">
      <c r="A869" s="36">
        <v>44616</v>
      </c>
      <c r="B869" s="7" t="s">
        <v>101</v>
      </c>
      <c r="C869" s="7" t="s">
        <v>53</v>
      </c>
      <c r="D869" s="38">
        <v>2</v>
      </c>
      <c r="E869" s="38">
        <v>4</v>
      </c>
      <c r="F869" s="38">
        <v>4</v>
      </c>
      <c r="G869" s="38">
        <v>14</v>
      </c>
      <c r="H869" s="34">
        <v>24</v>
      </c>
    </row>
    <row r="870" spans="1:8" x14ac:dyDescent="0.2">
      <c r="A870" s="33">
        <v>44616</v>
      </c>
      <c r="B870" s="6" t="s">
        <v>101</v>
      </c>
      <c r="C870" s="6" t="s">
        <v>58</v>
      </c>
      <c r="D870" s="34">
        <v>89</v>
      </c>
      <c r="E870" s="34">
        <v>43</v>
      </c>
      <c r="F870" s="34">
        <v>19</v>
      </c>
      <c r="G870" s="34">
        <v>12</v>
      </c>
      <c r="H870" s="34">
        <v>163</v>
      </c>
    </row>
    <row r="871" spans="1:8" x14ac:dyDescent="0.2">
      <c r="A871" s="36">
        <v>44616</v>
      </c>
      <c r="B871" s="7" t="s">
        <v>101</v>
      </c>
      <c r="C871" s="7" t="s">
        <v>59</v>
      </c>
      <c r="D871" s="37">
        <v>4473</v>
      </c>
      <c r="E871" s="37">
        <v>2591</v>
      </c>
      <c r="F871" s="37">
        <v>1575</v>
      </c>
      <c r="G871" s="37">
        <v>5499</v>
      </c>
      <c r="H871" s="34">
        <v>14138</v>
      </c>
    </row>
    <row r="872" spans="1:8" x14ac:dyDescent="0.2">
      <c r="A872" s="33">
        <v>44616</v>
      </c>
      <c r="B872" s="6" t="s">
        <v>101</v>
      </c>
      <c r="C872" s="6" t="s">
        <v>60</v>
      </c>
      <c r="D872" s="34">
        <v>18</v>
      </c>
      <c r="E872" s="34">
        <v>0</v>
      </c>
      <c r="F872" s="34">
        <v>2</v>
      </c>
      <c r="G872" s="34">
        <v>0</v>
      </c>
      <c r="H872" s="34">
        <v>20</v>
      </c>
    </row>
    <row r="873" spans="1:8" x14ac:dyDescent="0.2">
      <c r="A873" s="36">
        <v>44616</v>
      </c>
      <c r="B873" s="7" t="s">
        <v>101</v>
      </c>
      <c r="C873" s="7" t="s">
        <v>61</v>
      </c>
      <c r="D873" s="38">
        <v>64</v>
      </c>
      <c r="E873" s="38">
        <v>36</v>
      </c>
      <c r="F873" s="38">
        <v>24</v>
      </c>
      <c r="G873" s="38">
        <v>47</v>
      </c>
      <c r="H873" s="34">
        <v>171</v>
      </c>
    </row>
    <row r="874" spans="1:8" x14ac:dyDescent="0.2">
      <c r="A874" s="33">
        <v>44616</v>
      </c>
      <c r="B874" s="6" t="s">
        <v>101</v>
      </c>
      <c r="C874" s="6" t="s">
        <v>62</v>
      </c>
      <c r="D874" s="35">
        <v>6864</v>
      </c>
      <c r="E874" s="35">
        <v>3692</v>
      </c>
      <c r="F874" s="35">
        <v>1762</v>
      </c>
      <c r="G874" s="35">
        <v>5239</v>
      </c>
      <c r="H874" s="34">
        <v>17557</v>
      </c>
    </row>
    <row r="875" spans="1:8" x14ac:dyDescent="0.2">
      <c r="A875" s="36">
        <v>44616</v>
      </c>
      <c r="B875" s="7" t="s">
        <v>101</v>
      </c>
      <c r="C875" s="7" t="s">
        <v>63</v>
      </c>
      <c r="D875" s="38">
        <v>486</v>
      </c>
      <c r="E875" s="38">
        <v>22</v>
      </c>
      <c r="F875" s="38">
        <v>9</v>
      </c>
      <c r="G875" s="38">
        <v>8</v>
      </c>
      <c r="H875" s="34">
        <v>525</v>
      </c>
    </row>
    <row r="876" spans="1:8" x14ac:dyDescent="0.2">
      <c r="A876" s="33">
        <v>44616</v>
      </c>
      <c r="B876" s="6" t="s">
        <v>101</v>
      </c>
      <c r="C876" s="6" t="s">
        <v>64</v>
      </c>
      <c r="D876" s="34">
        <v>26</v>
      </c>
      <c r="E876" s="34">
        <v>0</v>
      </c>
      <c r="F876" s="34">
        <v>0</v>
      </c>
      <c r="G876" s="34">
        <v>0</v>
      </c>
      <c r="H876" s="34">
        <v>26</v>
      </c>
    </row>
    <row r="877" spans="1:8" x14ac:dyDescent="0.2">
      <c r="A877" s="36">
        <v>44616</v>
      </c>
      <c r="B877" s="7" t="s">
        <v>101</v>
      </c>
      <c r="C877" s="7" t="s">
        <v>65</v>
      </c>
      <c r="D877" s="38">
        <v>54</v>
      </c>
      <c r="E877" s="38">
        <v>0</v>
      </c>
      <c r="F877" s="38">
        <v>0</v>
      </c>
      <c r="G877" s="38">
        <v>0</v>
      </c>
      <c r="H877" s="34">
        <v>54</v>
      </c>
    </row>
    <row r="878" spans="1:8" x14ac:dyDescent="0.2">
      <c r="A878" s="33">
        <v>44616</v>
      </c>
      <c r="B878" s="6" t="s">
        <v>101</v>
      </c>
      <c r="C878" s="6" t="s">
        <v>67</v>
      </c>
      <c r="D878" s="35">
        <v>8233</v>
      </c>
      <c r="E878" s="35">
        <v>3521</v>
      </c>
      <c r="F878" s="35">
        <v>2108</v>
      </c>
      <c r="G878" s="35">
        <v>5283</v>
      </c>
      <c r="H878" s="34">
        <v>19145</v>
      </c>
    </row>
    <row r="879" spans="1:8" x14ac:dyDescent="0.2">
      <c r="A879" s="36">
        <v>44616</v>
      </c>
      <c r="B879" s="7" t="s">
        <v>101</v>
      </c>
      <c r="C879" s="7" t="s">
        <v>68</v>
      </c>
      <c r="D879" s="37">
        <v>6862</v>
      </c>
      <c r="E879" s="37">
        <v>3216</v>
      </c>
      <c r="F879" s="37">
        <v>1935</v>
      </c>
      <c r="G879" s="37">
        <v>5071</v>
      </c>
      <c r="H879" s="34">
        <v>17084</v>
      </c>
    </row>
    <row r="880" spans="1:8" x14ac:dyDescent="0.2">
      <c r="A880" s="33">
        <v>44616</v>
      </c>
      <c r="B880" s="6" t="s">
        <v>101</v>
      </c>
      <c r="C880" s="7" t="s">
        <v>89</v>
      </c>
      <c r="D880" s="34">
        <v>55</v>
      </c>
      <c r="E880" s="34">
        <v>21</v>
      </c>
      <c r="F880" s="34">
        <v>14</v>
      </c>
      <c r="G880" s="34">
        <v>20</v>
      </c>
      <c r="H880" s="34">
        <v>110</v>
      </c>
    </row>
    <row r="881" spans="1:8" x14ac:dyDescent="0.2">
      <c r="A881" s="36">
        <v>44616</v>
      </c>
      <c r="B881" s="7" t="s">
        <v>101</v>
      </c>
      <c r="C881" s="7" t="s">
        <v>70</v>
      </c>
      <c r="D881" s="37">
        <v>11419</v>
      </c>
      <c r="E881" s="37">
        <v>5949</v>
      </c>
      <c r="F881" s="37">
        <v>3275</v>
      </c>
      <c r="G881" s="37">
        <v>8543</v>
      </c>
      <c r="H881" s="34">
        <v>29186</v>
      </c>
    </row>
    <row r="882" spans="1:8" x14ac:dyDescent="0.2">
      <c r="A882" s="33">
        <v>44616</v>
      </c>
      <c r="B882" s="6" t="s">
        <v>101</v>
      </c>
      <c r="C882" s="6" t="s">
        <v>71</v>
      </c>
      <c r="D882" s="35">
        <v>6181</v>
      </c>
      <c r="E882" s="35">
        <v>3382</v>
      </c>
      <c r="F882" s="35">
        <v>1682</v>
      </c>
      <c r="G882" s="35">
        <v>3442</v>
      </c>
      <c r="H882" s="34">
        <v>14687</v>
      </c>
    </row>
    <row r="883" spans="1:8" x14ac:dyDescent="0.2">
      <c r="A883" s="36">
        <v>44616</v>
      </c>
      <c r="B883" s="7" t="s">
        <v>102</v>
      </c>
      <c r="C883" s="7" t="s">
        <v>4</v>
      </c>
      <c r="D883" s="38">
        <v>47</v>
      </c>
      <c r="E883" s="38">
        <v>28</v>
      </c>
      <c r="F883" s="38">
        <v>4</v>
      </c>
      <c r="G883" s="38">
        <v>2</v>
      </c>
      <c r="H883" s="34">
        <v>81</v>
      </c>
    </row>
    <row r="884" spans="1:8" x14ac:dyDescent="0.2">
      <c r="A884" s="33">
        <v>44616</v>
      </c>
      <c r="B884" s="6" t="s">
        <v>102</v>
      </c>
      <c r="C884" s="6" t="s">
        <v>5</v>
      </c>
      <c r="D884" s="34">
        <v>38</v>
      </c>
      <c r="E884" s="34">
        <v>14</v>
      </c>
      <c r="F884" s="34">
        <v>13</v>
      </c>
      <c r="G884" s="34">
        <v>16</v>
      </c>
      <c r="H884" s="34">
        <v>81</v>
      </c>
    </row>
    <row r="885" spans="1:8" x14ac:dyDescent="0.2">
      <c r="A885" s="36">
        <v>44616</v>
      </c>
      <c r="B885" s="7" t="s">
        <v>102</v>
      </c>
      <c r="C885" s="7" t="s">
        <v>7</v>
      </c>
      <c r="D885" s="38">
        <v>0</v>
      </c>
      <c r="E885" s="38">
        <v>7</v>
      </c>
      <c r="F885" s="38">
        <v>13</v>
      </c>
      <c r="G885" s="38">
        <v>2</v>
      </c>
      <c r="H885" s="34">
        <v>22</v>
      </c>
    </row>
    <row r="886" spans="1:8" x14ac:dyDescent="0.2">
      <c r="A886" s="33">
        <v>44616</v>
      </c>
      <c r="B886" s="6" t="s">
        <v>102</v>
      </c>
      <c r="C886" s="6" t="s">
        <v>8</v>
      </c>
      <c r="D886" s="34">
        <v>404</v>
      </c>
      <c r="E886" s="34">
        <v>302</v>
      </c>
      <c r="F886" s="34">
        <v>268</v>
      </c>
      <c r="G886" s="34">
        <v>909</v>
      </c>
      <c r="H886" s="34">
        <v>1883</v>
      </c>
    </row>
    <row r="887" spans="1:8" x14ac:dyDescent="0.2">
      <c r="A887" s="36">
        <v>44616</v>
      </c>
      <c r="B887" s="7" t="s">
        <v>102</v>
      </c>
      <c r="C887" s="7" t="s">
        <v>9</v>
      </c>
      <c r="D887" s="38">
        <v>223</v>
      </c>
      <c r="E887" s="38">
        <v>87</v>
      </c>
      <c r="F887" s="38">
        <v>128</v>
      </c>
      <c r="G887" s="38">
        <v>710</v>
      </c>
      <c r="H887" s="34">
        <v>1148</v>
      </c>
    </row>
    <row r="888" spans="1:8" x14ac:dyDescent="0.2">
      <c r="A888" s="33">
        <v>44616</v>
      </c>
      <c r="B888" s="6" t="s">
        <v>102</v>
      </c>
      <c r="C888" s="6" t="s">
        <v>11</v>
      </c>
      <c r="D888" s="34">
        <v>161</v>
      </c>
      <c r="E888" s="34">
        <v>67</v>
      </c>
      <c r="F888" s="34">
        <v>48</v>
      </c>
      <c r="G888" s="34">
        <v>265</v>
      </c>
      <c r="H888" s="34">
        <v>541</v>
      </c>
    </row>
    <row r="889" spans="1:8" x14ac:dyDescent="0.2">
      <c r="A889" s="36">
        <v>44616</v>
      </c>
      <c r="B889" s="7" t="s">
        <v>102</v>
      </c>
      <c r="C889" s="7" t="s">
        <v>12</v>
      </c>
      <c r="D889" s="37">
        <v>1442</v>
      </c>
      <c r="E889" s="38">
        <v>840</v>
      </c>
      <c r="F889" s="38">
        <v>371</v>
      </c>
      <c r="G889" s="38">
        <v>908</v>
      </c>
      <c r="H889" s="34">
        <v>3561</v>
      </c>
    </row>
    <row r="890" spans="1:8" x14ac:dyDescent="0.2">
      <c r="A890" s="33">
        <v>44616</v>
      </c>
      <c r="B890" s="6" t="s">
        <v>102</v>
      </c>
      <c r="C890" s="6" t="s">
        <v>13</v>
      </c>
      <c r="D890" s="34">
        <v>219</v>
      </c>
      <c r="E890" s="34">
        <v>134</v>
      </c>
      <c r="F890" s="34">
        <v>55</v>
      </c>
      <c r="G890" s="34">
        <v>229</v>
      </c>
      <c r="H890" s="34">
        <v>637</v>
      </c>
    </row>
    <row r="891" spans="1:8" x14ac:dyDescent="0.2">
      <c r="A891" s="36">
        <v>44616</v>
      </c>
      <c r="B891" s="7" t="s">
        <v>102</v>
      </c>
      <c r="C891" s="7" t="s">
        <v>16</v>
      </c>
      <c r="D891" s="38">
        <v>19</v>
      </c>
      <c r="E891" s="38">
        <v>4</v>
      </c>
      <c r="F891" s="38">
        <v>2</v>
      </c>
      <c r="G891" s="38">
        <v>0</v>
      </c>
      <c r="H891" s="34">
        <v>25</v>
      </c>
    </row>
    <row r="892" spans="1:8" x14ac:dyDescent="0.2">
      <c r="A892" s="33">
        <v>44616</v>
      </c>
      <c r="B892" s="6" t="s">
        <v>102</v>
      </c>
      <c r="C892" s="6" t="s">
        <v>18</v>
      </c>
      <c r="D892" s="34">
        <v>30</v>
      </c>
      <c r="E892" s="34">
        <v>9</v>
      </c>
      <c r="F892" s="34">
        <v>2</v>
      </c>
      <c r="G892" s="34">
        <v>2</v>
      </c>
      <c r="H892" s="34">
        <v>43</v>
      </c>
    </row>
    <row r="893" spans="1:8" x14ac:dyDescent="0.2">
      <c r="A893" s="36">
        <v>44616</v>
      </c>
      <c r="B893" s="7" t="s">
        <v>102</v>
      </c>
      <c r="C893" s="7" t="s">
        <v>19</v>
      </c>
      <c r="D893" s="38">
        <v>841</v>
      </c>
      <c r="E893" s="38">
        <v>460</v>
      </c>
      <c r="F893" s="38">
        <v>240</v>
      </c>
      <c r="G893" s="38">
        <v>277</v>
      </c>
      <c r="H893" s="34">
        <v>1818</v>
      </c>
    </row>
    <row r="894" spans="1:8" x14ac:dyDescent="0.2">
      <c r="A894" s="33">
        <v>44616</v>
      </c>
      <c r="B894" s="6" t="s">
        <v>102</v>
      </c>
      <c r="C894" s="6" t="s">
        <v>21</v>
      </c>
      <c r="D894" s="34">
        <v>387</v>
      </c>
      <c r="E894" s="34">
        <v>145</v>
      </c>
      <c r="F894" s="34">
        <v>67</v>
      </c>
      <c r="G894" s="34">
        <v>14</v>
      </c>
      <c r="H894" s="34">
        <v>613</v>
      </c>
    </row>
    <row r="895" spans="1:8" x14ac:dyDescent="0.2">
      <c r="A895" s="36">
        <v>44616</v>
      </c>
      <c r="B895" s="7" t="s">
        <v>102</v>
      </c>
      <c r="C895" s="7" t="s">
        <v>22</v>
      </c>
      <c r="D895" s="38">
        <v>62</v>
      </c>
      <c r="E895" s="38">
        <v>9</v>
      </c>
      <c r="F895" s="38">
        <v>0</v>
      </c>
      <c r="G895" s="38">
        <v>0</v>
      </c>
      <c r="H895" s="34">
        <v>71</v>
      </c>
    </row>
    <row r="896" spans="1:8" x14ac:dyDescent="0.2">
      <c r="A896" s="33">
        <v>44616</v>
      </c>
      <c r="B896" s="6" t="s">
        <v>102</v>
      </c>
      <c r="C896" s="6" t="s">
        <v>24</v>
      </c>
      <c r="D896" s="34">
        <v>158</v>
      </c>
      <c r="E896" s="34">
        <v>34</v>
      </c>
      <c r="F896" s="34">
        <v>24</v>
      </c>
      <c r="G896" s="34">
        <v>282</v>
      </c>
      <c r="H896" s="34">
        <v>498</v>
      </c>
    </row>
    <row r="897" spans="1:8" x14ac:dyDescent="0.2">
      <c r="A897" s="36">
        <v>44616</v>
      </c>
      <c r="B897" s="7" t="s">
        <v>102</v>
      </c>
      <c r="C897" s="7" t="s">
        <v>27</v>
      </c>
      <c r="D897" s="38">
        <v>170</v>
      </c>
      <c r="E897" s="38">
        <v>40</v>
      </c>
      <c r="F897" s="38">
        <v>43</v>
      </c>
      <c r="G897" s="38">
        <v>112</v>
      </c>
      <c r="H897" s="34">
        <v>365</v>
      </c>
    </row>
    <row r="898" spans="1:8" x14ac:dyDescent="0.2">
      <c r="A898" s="33">
        <v>44616</v>
      </c>
      <c r="B898" s="6" t="s">
        <v>102</v>
      </c>
      <c r="C898" s="6" t="s">
        <v>32</v>
      </c>
      <c r="D898" s="34">
        <v>32</v>
      </c>
      <c r="E898" s="34">
        <v>4</v>
      </c>
      <c r="F898" s="34">
        <v>4</v>
      </c>
      <c r="G898" s="34">
        <v>2</v>
      </c>
      <c r="H898" s="34">
        <v>42</v>
      </c>
    </row>
    <row r="899" spans="1:8" x14ac:dyDescent="0.2">
      <c r="A899" s="36">
        <v>44616</v>
      </c>
      <c r="B899" s="7" t="s">
        <v>102</v>
      </c>
      <c r="C899" s="7" t="s">
        <v>36</v>
      </c>
      <c r="D899" s="37">
        <v>2131</v>
      </c>
      <c r="E899" s="38">
        <v>824</v>
      </c>
      <c r="F899" s="38">
        <v>585</v>
      </c>
      <c r="G899" s="37">
        <v>2197</v>
      </c>
      <c r="H899" s="34">
        <v>5737</v>
      </c>
    </row>
    <row r="900" spans="1:8" x14ac:dyDescent="0.2">
      <c r="A900" s="33">
        <v>44616</v>
      </c>
      <c r="B900" s="6" t="s">
        <v>102</v>
      </c>
      <c r="C900" s="6" t="s">
        <v>37</v>
      </c>
      <c r="D900" s="34">
        <v>110</v>
      </c>
      <c r="E900" s="34">
        <v>33</v>
      </c>
      <c r="F900" s="34">
        <v>21</v>
      </c>
      <c r="G900" s="34">
        <v>63</v>
      </c>
      <c r="H900" s="34">
        <v>227</v>
      </c>
    </row>
    <row r="901" spans="1:8" x14ac:dyDescent="0.2">
      <c r="A901" s="36">
        <v>44616</v>
      </c>
      <c r="B901" s="7" t="s">
        <v>102</v>
      </c>
      <c r="C901" s="7" t="s">
        <v>38</v>
      </c>
      <c r="D901" s="37">
        <v>1374</v>
      </c>
      <c r="E901" s="38">
        <v>740</v>
      </c>
      <c r="F901" s="38">
        <v>322</v>
      </c>
      <c r="G901" s="38">
        <v>497</v>
      </c>
      <c r="H901" s="34">
        <v>2933</v>
      </c>
    </row>
    <row r="902" spans="1:8" x14ac:dyDescent="0.2">
      <c r="A902" s="33">
        <v>44616</v>
      </c>
      <c r="B902" s="6" t="s">
        <v>102</v>
      </c>
      <c r="C902" s="6" t="s">
        <v>40</v>
      </c>
      <c r="D902" s="35">
        <v>3342</v>
      </c>
      <c r="E902" s="35">
        <v>1610</v>
      </c>
      <c r="F902" s="35">
        <v>1030</v>
      </c>
      <c r="G902" s="35">
        <v>5364</v>
      </c>
      <c r="H902" s="34">
        <v>11346</v>
      </c>
    </row>
    <row r="903" spans="1:8" x14ac:dyDescent="0.2">
      <c r="A903" s="36">
        <v>44616</v>
      </c>
      <c r="B903" s="7" t="s">
        <v>102</v>
      </c>
      <c r="C903" s="7" t="s">
        <v>41</v>
      </c>
      <c r="D903" s="37">
        <v>1899</v>
      </c>
      <c r="E903" s="37">
        <v>1172</v>
      </c>
      <c r="F903" s="38">
        <v>571</v>
      </c>
      <c r="G903" s="38">
        <v>165</v>
      </c>
      <c r="H903" s="34">
        <v>3807</v>
      </c>
    </row>
    <row r="904" spans="1:8" x14ac:dyDescent="0.2">
      <c r="A904" s="33">
        <v>44616</v>
      </c>
      <c r="B904" s="6" t="s">
        <v>102</v>
      </c>
      <c r="C904" s="6" t="s">
        <v>42</v>
      </c>
      <c r="D904" s="34">
        <v>422</v>
      </c>
      <c r="E904" s="34">
        <v>231</v>
      </c>
      <c r="F904" s="34">
        <v>101</v>
      </c>
      <c r="G904" s="34">
        <v>80</v>
      </c>
      <c r="H904" s="34">
        <v>834</v>
      </c>
    </row>
    <row r="905" spans="1:8" x14ac:dyDescent="0.2">
      <c r="A905" s="36">
        <v>44616</v>
      </c>
      <c r="B905" s="7" t="s">
        <v>102</v>
      </c>
      <c r="C905" s="7" t="s">
        <v>43</v>
      </c>
      <c r="D905" s="38">
        <v>453</v>
      </c>
      <c r="E905" s="38">
        <v>94</v>
      </c>
      <c r="F905" s="38">
        <v>47</v>
      </c>
      <c r="G905" s="38">
        <v>106</v>
      </c>
      <c r="H905" s="34">
        <v>700</v>
      </c>
    </row>
    <row r="906" spans="1:8" x14ac:dyDescent="0.2">
      <c r="A906" s="33">
        <v>44616</v>
      </c>
      <c r="B906" s="6" t="s">
        <v>102</v>
      </c>
      <c r="C906" s="6" t="s">
        <v>44</v>
      </c>
      <c r="D906" s="34">
        <v>191</v>
      </c>
      <c r="E906" s="34">
        <v>56</v>
      </c>
      <c r="F906" s="34">
        <v>24</v>
      </c>
      <c r="G906" s="34">
        <v>23</v>
      </c>
      <c r="H906" s="34">
        <v>294</v>
      </c>
    </row>
    <row r="907" spans="1:8" x14ac:dyDescent="0.2">
      <c r="A907" s="36">
        <v>44616</v>
      </c>
      <c r="B907" s="7" t="s">
        <v>102</v>
      </c>
      <c r="C907" s="7" t="s">
        <v>45</v>
      </c>
      <c r="D907" s="38">
        <v>45</v>
      </c>
      <c r="E907" s="38">
        <v>2</v>
      </c>
      <c r="F907" s="38">
        <v>0</v>
      </c>
      <c r="G907" s="38">
        <v>0</v>
      </c>
      <c r="H907" s="34">
        <v>47</v>
      </c>
    </row>
    <row r="908" spans="1:8" x14ac:dyDescent="0.2">
      <c r="A908" s="33">
        <v>44616</v>
      </c>
      <c r="B908" s="6" t="s">
        <v>102</v>
      </c>
      <c r="C908" s="6" t="s">
        <v>46</v>
      </c>
      <c r="D908" s="34">
        <v>313</v>
      </c>
      <c r="E908" s="34">
        <v>129</v>
      </c>
      <c r="F908" s="34">
        <v>33</v>
      </c>
      <c r="G908" s="34">
        <v>52</v>
      </c>
      <c r="H908" s="34">
        <v>527</v>
      </c>
    </row>
    <row r="909" spans="1:8" x14ac:dyDescent="0.2">
      <c r="A909" s="36">
        <v>44616</v>
      </c>
      <c r="B909" s="7" t="s">
        <v>102</v>
      </c>
      <c r="C909" s="7" t="s">
        <v>48</v>
      </c>
      <c r="D909" s="37">
        <v>1632</v>
      </c>
      <c r="E909" s="37">
        <v>1052</v>
      </c>
      <c r="F909" s="38">
        <v>525</v>
      </c>
      <c r="G909" s="38">
        <v>978</v>
      </c>
      <c r="H909" s="34">
        <v>4187</v>
      </c>
    </row>
    <row r="910" spans="1:8" x14ac:dyDescent="0.2">
      <c r="A910" s="33">
        <v>44616</v>
      </c>
      <c r="B910" s="6" t="s">
        <v>102</v>
      </c>
      <c r="C910" s="6" t="s">
        <v>50</v>
      </c>
      <c r="D910" s="35">
        <v>1649</v>
      </c>
      <c r="E910" s="35">
        <v>1013</v>
      </c>
      <c r="F910" s="34">
        <v>489</v>
      </c>
      <c r="G910" s="35">
        <v>2655</v>
      </c>
      <c r="H910" s="34">
        <v>5806</v>
      </c>
    </row>
    <row r="911" spans="1:8" x14ac:dyDescent="0.2">
      <c r="A911" s="36">
        <v>44616</v>
      </c>
      <c r="B911" s="7" t="s">
        <v>102</v>
      </c>
      <c r="C911" s="7" t="s">
        <v>51</v>
      </c>
      <c r="D911" s="37">
        <v>1464</v>
      </c>
      <c r="E911" s="38">
        <v>789</v>
      </c>
      <c r="F911" s="38">
        <v>588</v>
      </c>
      <c r="G911" s="37">
        <v>2566</v>
      </c>
      <c r="H911" s="34">
        <v>5407</v>
      </c>
    </row>
    <row r="912" spans="1:8" x14ac:dyDescent="0.2">
      <c r="A912" s="33">
        <v>44616</v>
      </c>
      <c r="B912" s="6" t="s">
        <v>102</v>
      </c>
      <c r="C912" s="6" t="s">
        <v>52</v>
      </c>
      <c r="D912" s="34">
        <v>74</v>
      </c>
      <c r="E912" s="34">
        <v>22</v>
      </c>
      <c r="F912" s="34">
        <v>12</v>
      </c>
      <c r="G912" s="34">
        <v>36</v>
      </c>
      <c r="H912" s="34">
        <v>144</v>
      </c>
    </row>
    <row r="913" spans="1:8" x14ac:dyDescent="0.2">
      <c r="A913" s="36">
        <v>44616</v>
      </c>
      <c r="B913" s="7" t="s">
        <v>102</v>
      </c>
      <c r="C913" s="7" t="s">
        <v>53</v>
      </c>
      <c r="D913" s="38">
        <v>744</v>
      </c>
      <c r="E913" s="38">
        <v>224</v>
      </c>
      <c r="F913" s="38">
        <v>105</v>
      </c>
      <c r="G913" s="38">
        <v>170</v>
      </c>
      <c r="H913" s="34">
        <v>1243</v>
      </c>
    </row>
    <row r="914" spans="1:8" x14ac:dyDescent="0.2">
      <c r="A914" s="33">
        <v>44616</v>
      </c>
      <c r="B914" s="6" t="s">
        <v>102</v>
      </c>
      <c r="C914" s="6" t="s">
        <v>54</v>
      </c>
      <c r="D914" s="34">
        <v>39</v>
      </c>
      <c r="E914" s="34">
        <v>11</v>
      </c>
      <c r="F914" s="34">
        <v>2</v>
      </c>
      <c r="G914" s="34">
        <v>2</v>
      </c>
      <c r="H914" s="34">
        <v>54</v>
      </c>
    </row>
    <row r="915" spans="1:8" x14ac:dyDescent="0.2">
      <c r="A915" s="36">
        <v>44616</v>
      </c>
      <c r="B915" s="7" t="s">
        <v>102</v>
      </c>
      <c r="C915" s="7" t="s">
        <v>55</v>
      </c>
      <c r="D915" s="38">
        <v>617</v>
      </c>
      <c r="E915" s="38">
        <v>249</v>
      </c>
      <c r="F915" s="38">
        <v>171</v>
      </c>
      <c r="G915" s="38">
        <v>887</v>
      </c>
      <c r="H915" s="34">
        <v>1924</v>
      </c>
    </row>
    <row r="916" spans="1:8" x14ac:dyDescent="0.2">
      <c r="A916" s="33">
        <v>44616</v>
      </c>
      <c r="B916" s="6" t="s">
        <v>102</v>
      </c>
      <c r="C916" s="6" t="s">
        <v>56</v>
      </c>
      <c r="D916" s="35">
        <v>2265</v>
      </c>
      <c r="E916" s="35">
        <v>1348</v>
      </c>
      <c r="F916" s="34">
        <v>747</v>
      </c>
      <c r="G916" s="34">
        <v>806</v>
      </c>
      <c r="H916" s="34">
        <v>5166</v>
      </c>
    </row>
    <row r="917" spans="1:8" x14ac:dyDescent="0.2">
      <c r="A917" s="36">
        <v>44616</v>
      </c>
      <c r="B917" s="7" t="s">
        <v>102</v>
      </c>
      <c r="C917" s="7" t="s">
        <v>57</v>
      </c>
      <c r="D917" s="38">
        <v>382</v>
      </c>
      <c r="E917" s="38">
        <v>256</v>
      </c>
      <c r="F917" s="38">
        <v>178</v>
      </c>
      <c r="G917" s="38">
        <v>430</v>
      </c>
      <c r="H917" s="34">
        <v>1246</v>
      </c>
    </row>
    <row r="918" spans="1:8" x14ac:dyDescent="0.2">
      <c r="A918" s="33">
        <v>44616</v>
      </c>
      <c r="B918" s="6" t="s">
        <v>102</v>
      </c>
      <c r="C918" s="6" t="s">
        <v>58</v>
      </c>
      <c r="D918" s="35">
        <v>11134</v>
      </c>
      <c r="E918" s="35">
        <v>3624</v>
      </c>
      <c r="F918" s="35">
        <v>1027</v>
      </c>
      <c r="G918" s="34">
        <v>623</v>
      </c>
      <c r="H918" s="34">
        <v>16408</v>
      </c>
    </row>
    <row r="919" spans="1:8" x14ac:dyDescent="0.2">
      <c r="A919" s="36">
        <v>44616</v>
      </c>
      <c r="B919" s="7" t="s">
        <v>102</v>
      </c>
      <c r="C919" s="7" t="s">
        <v>59</v>
      </c>
      <c r="D919" s="38">
        <v>16</v>
      </c>
      <c r="E919" s="38">
        <v>2</v>
      </c>
      <c r="F919" s="38">
        <v>4</v>
      </c>
      <c r="G919" s="38">
        <v>2</v>
      </c>
      <c r="H919" s="34">
        <v>24</v>
      </c>
    </row>
    <row r="920" spans="1:8" x14ac:dyDescent="0.2">
      <c r="A920" s="33">
        <v>44616</v>
      </c>
      <c r="B920" s="6" t="s">
        <v>102</v>
      </c>
      <c r="C920" s="6" t="s">
        <v>62</v>
      </c>
      <c r="D920" s="34">
        <v>899</v>
      </c>
      <c r="E920" s="34">
        <v>475</v>
      </c>
      <c r="F920" s="34">
        <v>244</v>
      </c>
      <c r="G920" s="34">
        <v>513</v>
      </c>
      <c r="H920" s="34">
        <v>2131</v>
      </c>
    </row>
    <row r="921" spans="1:8" x14ac:dyDescent="0.2">
      <c r="A921" s="36">
        <v>44616</v>
      </c>
      <c r="B921" s="7" t="s">
        <v>102</v>
      </c>
      <c r="C921" s="7" t="s">
        <v>68</v>
      </c>
      <c r="D921" s="38">
        <v>235</v>
      </c>
      <c r="E921" s="38">
        <v>183</v>
      </c>
      <c r="F921" s="38">
        <v>158</v>
      </c>
      <c r="G921" s="38">
        <v>788</v>
      </c>
      <c r="H921" s="34">
        <v>1364</v>
      </c>
    </row>
    <row r="922" spans="1:8" x14ac:dyDescent="0.2">
      <c r="A922" s="33">
        <v>44616</v>
      </c>
      <c r="B922" s="6" t="s">
        <v>102</v>
      </c>
      <c r="C922" s="7" t="s">
        <v>89</v>
      </c>
      <c r="D922" s="34">
        <v>67</v>
      </c>
      <c r="E922" s="34">
        <v>26</v>
      </c>
      <c r="F922" s="34">
        <v>9</v>
      </c>
      <c r="G922" s="34">
        <v>20</v>
      </c>
      <c r="H922" s="34">
        <v>122</v>
      </c>
    </row>
    <row r="923" spans="1:8" x14ac:dyDescent="0.2">
      <c r="A923" s="36">
        <v>44616</v>
      </c>
      <c r="B923" s="7" t="s">
        <v>102</v>
      </c>
      <c r="C923" s="7" t="s">
        <v>70</v>
      </c>
      <c r="D923" s="38">
        <v>926</v>
      </c>
      <c r="E923" s="38">
        <v>586</v>
      </c>
      <c r="F923" s="38">
        <v>373</v>
      </c>
      <c r="G923" s="38">
        <v>949</v>
      </c>
      <c r="H923" s="34">
        <v>2834</v>
      </c>
    </row>
    <row r="924" spans="1:8" x14ac:dyDescent="0.2">
      <c r="A924" s="33">
        <v>44616</v>
      </c>
      <c r="B924" s="6" t="s">
        <v>102</v>
      </c>
      <c r="C924" s="6" t="s">
        <v>71</v>
      </c>
      <c r="D924" s="34">
        <v>16</v>
      </c>
      <c r="E924" s="34">
        <v>4</v>
      </c>
      <c r="F924" s="34">
        <v>0</v>
      </c>
      <c r="G924" s="34">
        <v>2</v>
      </c>
      <c r="H924" s="34">
        <v>22</v>
      </c>
    </row>
    <row r="925" spans="1:8" x14ac:dyDescent="0.2">
      <c r="A925" s="36">
        <v>44651</v>
      </c>
      <c r="B925" s="7" t="s">
        <v>101</v>
      </c>
      <c r="C925" s="7" t="s">
        <v>1</v>
      </c>
      <c r="D925" s="38">
        <v>59</v>
      </c>
      <c r="E925" s="38">
        <v>56</v>
      </c>
      <c r="F925" s="38">
        <v>25</v>
      </c>
      <c r="G925" s="38">
        <v>178</v>
      </c>
      <c r="H925" s="34">
        <v>318</v>
      </c>
    </row>
    <row r="926" spans="1:8" x14ac:dyDescent="0.2">
      <c r="A926" s="33">
        <v>44651</v>
      </c>
      <c r="B926" s="6" t="s">
        <v>101</v>
      </c>
      <c r="C926" s="6" t="s">
        <v>2</v>
      </c>
      <c r="D926" s="34">
        <v>29</v>
      </c>
      <c r="E926" s="34">
        <v>0</v>
      </c>
      <c r="F926" s="34">
        <v>2</v>
      </c>
      <c r="G926" s="34">
        <v>2</v>
      </c>
      <c r="H926" s="34">
        <v>33</v>
      </c>
    </row>
    <row r="927" spans="1:8" x14ac:dyDescent="0.2">
      <c r="A927" s="36">
        <v>44651</v>
      </c>
      <c r="B927" s="7" t="s">
        <v>101</v>
      </c>
      <c r="C927" s="7" t="s">
        <v>3</v>
      </c>
      <c r="D927" s="37">
        <v>2123</v>
      </c>
      <c r="E927" s="38">
        <v>430</v>
      </c>
      <c r="F927" s="38">
        <v>194</v>
      </c>
      <c r="G927" s="38">
        <v>134</v>
      </c>
      <c r="H927" s="34">
        <v>2881</v>
      </c>
    </row>
    <row r="928" spans="1:8" x14ac:dyDescent="0.2">
      <c r="A928" s="33">
        <v>44651</v>
      </c>
      <c r="B928" s="6" t="s">
        <v>101</v>
      </c>
      <c r="C928" s="6" t="s">
        <v>4</v>
      </c>
      <c r="D928" s="34">
        <v>230</v>
      </c>
      <c r="E928" s="34">
        <v>30</v>
      </c>
      <c r="F928" s="34">
        <v>27</v>
      </c>
      <c r="G928" s="34">
        <v>23</v>
      </c>
      <c r="H928" s="34">
        <v>310</v>
      </c>
    </row>
    <row r="929" spans="1:8" x14ac:dyDescent="0.2">
      <c r="A929" s="36">
        <v>44651</v>
      </c>
      <c r="B929" s="7" t="s">
        <v>101</v>
      </c>
      <c r="C929" s="7" t="s">
        <v>5</v>
      </c>
      <c r="D929" s="37">
        <v>16453</v>
      </c>
      <c r="E929" s="37">
        <v>8297</v>
      </c>
      <c r="F929" s="37">
        <v>4073</v>
      </c>
      <c r="G929" s="37">
        <v>4993</v>
      </c>
      <c r="H929" s="34">
        <v>33816</v>
      </c>
    </row>
    <row r="930" spans="1:8" x14ac:dyDescent="0.2">
      <c r="A930" s="33">
        <v>44651</v>
      </c>
      <c r="B930" s="6" t="s">
        <v>101</v>
      </c>
      <c r="C930" s="6" t="s">
        <v>6</v>
      </c>
      <c r="D930" s="34">
        <v>48</v>
      </c>
      <c r="E930" s="34">
        <v>50</v>
      </c>
      <c r="F930" s="34">
        <v>12</v>
      </c>
      <c r="G930" s="34">
        <v>2</v>
      </c>
      <c r="H930" s="34">
        <v>112</v>
      </c>
    </row>
    <row r="931" spans="1:8" x14ac:dyDescent="0.2">
      <c r="A931" s="36">
        <v>44651</v>
      </c>
      <c r="B931" s="7" t="s">
        <v>101</v>
      </c>
      <c r="C931" s="7" t="s">
        <v>8</v>
      </c>
      <c r="D931" s="38">
        <v>940</v>
      </c>
      <c r="E931" s="38">
        <v>782</v>
      </c>
      <c r="F931" s="38">
        <v>664</v>
      </c>
      <c r="G931" s="38">
        <v>15</v>
      </c>
      <c r="H931" s="34">
        <v>2401</v>
      </c>
    </row>
    <row r="932" spans="1:8" x14ac:dyDescent="0.2">
      <c r="A932" s="33">
        <v>44651</v>
      </c>
      <c r="B932" s="6" t="s">
        <v>101</v>
      </c>
      <c r="C932" s="6" t="s">
        <v>9</v>
      </c>
      <c r="D932" s="35">
        <v>1126</v>
      </c>
      <c r="E932" s="34">
        <v>278</v>
      </c>
      <c r="F932" s="34">
        <v>24</v>
      </c>
      <c r="G932" s="34">
        <v>23</v>
      </c>
      <c r="H932" s="34">
        <v>1451</v>
      </c>
    </row>
    <row r="933" spans="1:8" x14ac:dyDescent="0.2">
      <c r="A933" s="36">
        <v>44651</v>
      </c>
      <c r="B933" s="7" t="s">
        <v>101</v>
      </c>
      <c r="C933" s="7" t="s">
        <v>10</v>
      </c>
      <c r="D933" s="38">
        <v>908</v>
      </c>
      <c r="E933" s="38">
        <v>457</v>
      </c>
      <c r="F933" s="38">
        <v>320</v>
      </c>
      <c r="G933" s="38">
        <v>465</v>
      </c>
      <c r="H933" s="34">
        <v>2150</v>
      </c>
    </row>
    <row r="934" spans="1:8" x14ac:dyDescent="0.2">
      <c r="A934" s="33">
        <v>44651</v>
      </c>
      <c r="B934" s="6" t="s">
        <v>101</v>
      </c>
      <c r="C934" s="6" t="s">
        <v>12</v>
      </c>
      <c r="D934" s="35">
        <v>18468</v>
      </c>
      <c r="E934" s="35">
        <v>8952</v>
      </c>
      <c r="F934" s="35">
        <v>3449</v>
      </c>
      <c r="G934" s="35">
        <v>8413</v>
      </c>
      <c r="H934" s="34">
        <v>39282</v>
      </c>
    </row>
    <row r="935" spans="1:8" x14ac:dyDescent="0.2">
      <c r="A935" s="36">
        <v>44651</v>
      </c>
      <c r="B935" s="7" t="s">
        <v>101</v>
      </c>
      <c r="C935" s="7" t="s">
        <v>14</v>
      </c>
      <c r="D935" s="38">
        <v>859</v>
      </c>
      <c r="E935" s="38">
        <v>507</v>
      </c>
      <c r="F935" s="38">
        <v>250</v>
      </c>
      <c r="G935" s="38">
        <v>307</v>
      </c>
      <c r="H935" s="34">
        <v>1923</v>
      </c>
    </row>
    <row r="936" spans="1:8" x14ac:dyDescent="0.2">
      <c r="A936" s="33">
        <v>44651</v>
      </c>
      <c r="B936" s="6" t="s">
        <v>101</v>
      </c>
      <c r="C936" s="6" t="s">
        <v>15</v>
      </c>
      <c r="D936" s="35">
        <v>6607</v>
      </c>
      <c r="E936" s="35">
        <v>3905</v>
      </c>
      <c r="F936" s="35">
        <v>2100</v>
      </c>
      <c r="G936" s="35">
        <v>5079</v>
      </c>
      <c r="H936" s="34">
        <v>17691</v>
      </c>
    </row>
    <row r="937" spans="1:8" x14ac:dyDescent="0.2">
      <c r="A937" s="36">
        <v>44651</v>
      </c>
      <c r="B937" s="7" t="s">
        <v>101</v>
      </c>
      <c r="C937" s="7" t="s">
        <v>16</v>
      </c>
      <c r="D937" s="37">
        <v>9456</v>
      </c>
      <c r="E937" s="37">
        <v>3293</v>
      </c>
      <c r="F937" s="37">
        <v>1470</v>
      </c>
      <c r="G937" s="37">
        <v>2177</v>
      </c>
      <c r="H937" s="34">
        <v>16396</v>
      </c>
    </row>
    <row r="938" spans="1:8" x14ac:dyDescent="0.2">
      <c r="A938" s="33">
        <v>44651</v>
      </c>
      <c r="B938" s="6" t="s">
        <v>101</v>
      </c>
      <c r="C938" s="6" t="s">
        <v>17</v>
      </c>
      <c r="D938" s="34">
        <v>429</v>
      </c>
      <c r="E938" s="34">
        <v>210</v>
      </c>
      <c r="F938" s="34">
        <v>44</v>
      </c>
      <c r="G938" s="34">
        <v>57</v>
      </c>
      <c r="H938" s="34">
        <v>740</v>
      </c>
    </row>
    <row r="939" spans="1:8" x14ac:dyDescent="0.2">
      <c r="A939" s="36">
        <v>44651</v>
      </c>
      <c r="B939" s="7" t="s">
        <v>101</v>
      </c>
      <c r="C939" s="7" t="s">
        <v>18</v>
      </c>
      <c r="D939" s="37">
        <v>9706</v>
      </c>
      <c r="E939" s="37">
        <v>4581</v>
      </c>
      <c r="F939" s="37">
        <v>2518</v>
      </c>
      <c r="G939" s="37">
        <v>3409</v>
      </c>
      <c r="H939" s="34">
        <v>20214</v>
      </c>
    </row>
    <row r="940" spans="1:8" x14ac:dyDescent="0.2">
      <c r="A940" s="33">
        <v>44651</v>
      </c>
      <c r="B940" s="6" t="s">
        <v>101</v>
      </c>
      <c r="C940" s="6" t="s">
        <v>19</v>
      </c>
      <c r="D940" s="35">
        <v>26256</v>
      </c>
      <c r="E940" s="35">
        <v>8601</v>
      </c>
      <c r="F940" s="35">
        <v>4367</v>
      </c>
      <c r="G940" s="35">
        <v>4530</v>
      </c>
      <c r="H940" s="34">
        <v>43754</v>
      </c>
    </row>
    <row r="941" spans="1:8" x14ac:dyDescent="0.2">
      <c r="A941" s="36">
        <v>44651</v>
      </c>
      <c r="B941" s="7" t="s">
        <v>101</v>
      </c>
      <c r="C941" s="7" t="s">
        <v>20</v>
      </c>
      <c r="D941" s="37">
        <v>3127</v>
      </c>
      <c r="E941" s="38">
        <v>331</v>
      </c>
      <c r="F941" s="38">
        <v>101</v>
      </c>
      <c r="G941" s="38">
        <v>168</v>
      </c>
      <c r="H941" s="34">
        <v>3727</v>
      </c>
    </row>
    <row r="942" spans="1:8" x14ac:dyDescent="0.2">
      <c r="A942" s="33">
        <v>44651</v>
      </c>
      <c r="B942" s="6" t="s">
        <v>101</v>
      </c>
      <c r="C942" s="6" t="s">
        <v>21</v>
      </c>
      <c r="D942" s="35">
        <v>16841</v>
      </c>
      <c r="E942" s="35">
        <v>7586</v>
      </c>
      <c r="F942" s="35">
        <v>2530</v>
      </c>
      <c r="G942" s="35">
        <v>3296</v>
      </c>
      <c r="H942" s="34">
        <v>30253</v>
      </c>
    </row>
    <row r="943" spans="1:8" x14ac:dyDescent="0.2">
      <c r="A943" s="36">
        <v>44651</v>
      </c>
      <c r="B943" s="7" t="s">
        <v>101</v>
      </c>
      <c r="C943" s="7" t="s">
        <v>22</v>
      </c>
      <c r="D943" s="37">
        <v>4710</v>
      </c>
      <c r="E943" s="37">
        <v>1563</v>
      </c>
      <c r="F943" s="38">
        <v>756</v>
      </c>
      <c r="G943" s="37">
        <v>1246</v>
      </c>
      <c r="H943" s="34">
        <v>8275</v>
      </c>
    </row>
    <row r="944" spans="1:8" x14ac:dyDescent="0.2">
      <c r="A944" s="33">
        <v>44651</v>
      </c>
      <c r="B944" s="6" t="s">
        <v>101</v>
      </c>
      <c r="C944" s="6" t="s">
        <v>23</v>
      </c>
      <c r="D944" s="34">
        <v>82</v>
      </c>
      <c r="E944" s="34">
        <v>27</v>
      </c>
      <c r="F944" s="34">
        <v>13</v>
      </c>
      <c r="G944" s="34">
        <v>10</v>
      </c>
      <c r="H944" s="34">
        <v>132</v>
      </c>
    </row>
    <row r="945" spans="1:8" x14ac:dyDescent="0.2">
      <c r="A945" s="36">
        <v>44651</v>
      </c>
      <c r="B945" s="7" t="s">
        <v>101</v>
      </c>
      <c r="C945" s="7" t="s">
        <v>25</v>
      </c>
      <c r="D945" s="38">
        <v>572</v>
      </c>
      <c r="E945" s="38">
        <v>61</v>
      </c>
      <c r="F945" s="38">
        <v>2</v>
      </c>
      <c r="G945" s="38">
        <v>2</v>
      </c>
      <c r="H945" s="34">
        <v>637</v>
      </c>
    </row>
    <row r="946" spans="1:8" x14ac:dyDescent="0.2">
      <c r="A946" s="33">
        <v>44651</v>
      </c>
      <c r="B946" s="6" t="s">
        <v>101</v>
      </c>
      <c r="C946" s="6" t="s">
        <v>27</v>
      </c>
      <c r="D946" s="35">
        <v>1380</v>
      </c>
      <c r="E946" s="34">
        <v>719</v>
      </c>
      <c r="F946" s="34">
        <v>522</v>
      </c>
      <c r="G946" s="35">
        <v>2501</v>
      </c>
      <c r="H946" s="34">
        <v>5122</v>
      </c>
    </row>
    <row r="947" spans="1:8" x14ac:dyDescent="0.2">
      <c r="A947" s="36">
        <v>44651</v>
      </c>
      <c r="B947" s="7" t="s">
        <v>101</v>
      </c>
      <c r="C947" s="7" t="s">
        <v>28</v>
      </c>
      <c r="D947" s="38">
        <v>80</v>
      </c>
      <c r="E947" s="38">
        <v>33</v>
      </c>
      <c r="F947" s="38">
        <v>32</v>
      </c>
      <c r="G947" s="38">
        <v>61</v>
      </c>
      <c r="H947" s="34">
        <v>206</v>
      </c>
    </row>
    <row r="948" spans="1:8" x14ac:dyDescent="0.2">
      <c r="A948" s="33">
        <v>44651</v>
      </c>
      <c r="B948" s="6" t="s">
        <v>101</v>
      </c>
      <c r="C948" s="6" t="s">
        <v>29</v>
      </c>
      <c r="D948" s="34">
        <v>50</v>
      </c>
      <c r="E948" s="34">
        <v>4</v>
      </c>
      <c r="F948" s="34">
        <v>2</v>
      </c>
      <c r="G948" s="34">
        <v>0</v>
      </c>
      <c r="H948" s="34">
        <v>56</v>
      </c>
    </row>
    <row r="949" spans="1:8" x14ac:dyDescent="0.2">
      <c r="A949" s="36">
        <v>44651</v>
      </c>
      <c r="B949" s="7" t="s">
        <v>101</v>
      </c>
      <c r="C949" s="7" t="s">
        <v>31</v>
      </c>
      <c r="D949" s="37">
        <v>1833</v>
      </c>
      <c r="E949" s="38">
        <v>502</v>
      </c>
      <c r="F949" s="38">
        <v>403</v>
      </c>
      <c r="G949" s="38">
        <v>679</v>
      </c>
      <c r="H949" s="34">
        <v>3417</v>
      </c>
    </row>
    <row r="950" spans="1:8" x14ac:dyDescent="0.2">
      <c r="A950" s="33">
        <v>44651</v>
      </c>
      <c r="B950" s="6" t="s">
        <v>101</v>
      </c>
      <c r="C950" s="6" t="s">
        <v>32</v>
      </c>
      <c r="D950" s="35">
        <v>7861</v>
      </c>
      <c r="E950" s="35">
        <v>4945</v>
      </c>
      <c r="F950" s="35">
        <v>3330</v>
      </c>
      <c r="G950" s="35">
        <v>7603</v>
      </c>
      <c r="H950" s="34">
        <v>23739</v>
      </c>
    </row>
    <row r="951" spans="1:8" x14ac:dyDescent="0.2">
      <c r="A951" s="36">
        <v>44651</v>
      </c>
      <c r="B951" s="7" t="s">
        <v>101</v>
      </c>
      <c r="C951" s="7" t="s">
        <v>33</v>
      </c>
      <c r="D951" s="37">
        <v>3071</v>
      </c>
      <c r="E951" s="37">
        <v>1353</v>
      </c>
      <c r="F951" s="38">
        <v>781</v>
      </c>
      <c r="G951" s="37">
        <v>2016</v>
      </c>
      <c r="H951" s="34">
        <v>7221</v>
      </c>
    </row>
    <row r="952" spans="1:8" x14ac:dyDescent="0.2">
      <c r="A952" s="33">
        <v>44651</v>
      </c>
      <c r="B952" s="6" t="s">
        <v>101</v>
      </c>
      <c r="C952" s="6" t="s">
        <v>35</v>
      </c>
      <c r="D952" s="34">
        <v>518</v>
      </c>
      <c r="E952" s="34">
        <v>24</v>
      </c>
      <c r="F952" s="34">
        <v>2</v>
      </c>
      <c r="G952" s="34">
        <v>2</v>
      </c>
      <c r="H952" s="34">
        <v>546</v>
      </c>
    </row>
    <row r="953" spans="1:8" x14ac:dyDescent="0.2">
      <c r="A953" s="36">
        <v>44651</v>
      </c>
      <c r="B953" s="7" t="s">
        <v>101</v>
      </c>
      <c r="C953" s="7" t="s">
        <v>36</v>
      </c>
      <c r="D953" s="37">
        <v>14590</v>
      </c>
      <c r="E953" s="37">
        <v>7626</v>
      </c>
      <c r="F953" s="37">
        <v>4183</v>
      </c>
      <c r="G953" s="37">
        <v>12112</v>
      </c>
      <c r="H953" s="34">
        <v>38511</v>
      </c>
    </row>
    <row r="954" spans="1:8" x14ac:dyDescent="0.2">
      <c r="A954" s="33">
        <v>44651</v>
      </c>
      <c r="B954" s="6" t="s">
        <v>101</v>
      </c>
      <c r="C954" s="6" t="s">
        <v>37</v>
      </c>
      <c r="D954" s="34">
        <v>511</v>
      </c>
      <c r="E954" s="34">
        <v>390</v>
      </c>
      <c r="F954" s="34">
        <v>315</v>
      </c>
      <c r="G954" s="35">
        <v>1443</v>
      </c>
      <c r="H954" s="34">
        <v>2659</v>
      </c>
    </row>
    <row r="955" spans="1:8" x14ac:dyDescent="0.2">
      <c r="A955" s="36">
        <v>44651</v>
      </c>
      <c r="B955" s="7" t="s">
        <v>101</v>
      </c>
      <c r="C955" s="7" t="s">
        <v>38</v>
      </c>
      <c r="D955" s="37">
        <v>28225</v>
      </c>
      <c r="E955" s="37">
        <v>18388</v>
      </c>
      <c r="F955" s="37">
        <v>9909</v>
      </c>
      <c r="G955" s="37">
        <v>12265</v>
      </c>
      <c r="H955" s="34">
        <v>68787</v>
      </c>
    </row>
    <row r="956" spans="1:8" x14ac:dyDescent="0.2">
      <c r="A956" s="33">
        <v>44651</v>
      </c>
      <c r="B956" s="6" t="s">
        <v>101</v>
      </c>
      <c r="C956" s="6" t="s">
        <v>40</v>
      </c>
      <c r="D956" s="35">
        <v>16176</v>
      </c>
      <c r="E956" s="35">
        <v>8768</v>
      </c>
      <c r="F956" s="35">
        <v>5587</v>
      </c>
      <c r="G956" s="35">
        <v>19283</v>
      </c>
      <c r="H956" s="34">
        <v>49814</v>
      </c>
    </row>
    <row r="957" spans="1:8" x14ac:dyDescent="0.2">
      <c r="A957" s="36">
        <v>44651</v>
      </c>
      <c r="B957" s="7" t="s">
        <v>101</v>
      </c>
      <c r="C957" s="7" t="s">
        <v>41</v>
      </c>
      <c r="D957" s="38">
        <v>12</v>
      </c>
      <c r="E957" s="38">
        <v>11</v>
      </c>
      <c r="F957" s="38">
        <v>10</v>
      </c>
      <c r="G957" s="38">
        <v>10</v>
      </c>
      <c r="H957" s="34">
        <v>43</v>
      </c>
    </row>
    <row r="958" spans="1:8" x14ac:dyDescent="0.2">
      <c r="A958" s="33">
        <v>44651</v>
      </c>
      <c r="B958" s="6" t="s">
        <v>101</v>
      </c>
      <c r="C958" s="6" t="s">
        <v>53</v>
      </c>
      <c r="D958" s="34">
        <v>7</v>
      </c>
      <c r="E958" s="34">
        <v>4</v>
      </c>
      <c r="F958" s="34">
        <v>4</v>
      </c>
      <c r="G958" s="34">
        <v>15</v>
      </c>
      <c r="H958" s="34">
        <v>30</v>
      </c>
    </row>
    <row r="959" spans="1:8" x14ac:dyDescent="0.2">
      <c r="A959" s="36">
        <v>44651</v>
      </c>
      <c r="B959" s="7" t="s">
        <v>101</v>
      </c>
      <c r="C959" s="7" t="s">
        <v>58</v>
      </c>
      <c r="D959" s="38">
        <v>78</v>
      </c>
      <c r="E959" s="38">
        <v>42</v>
      </c>
      <c r="F959" s="38">
        <v>19</v>
      </c>
      <c r="G959" s="38">
        <v>14</v>
      </c>
      <c r="H959" s="34">
        <v>153</v>
      </c>
    </row>
    <row r="960" spans="1:8" x14ac:dyDescent="0.2">
      <c r="A960" s="33">
        <v>44651</v>
      </c>
      <c r="B960" s="6" t="s">
        <v>101</v>
      </c>
      <c r="C960" s="6" t="s">
        <v>59</v>
      </c>
      <c r="D960" s="35">
        <v>4454</v>
      </c>
      <c r="E960" s="35">
        <v>2696</v>
      </c>
      <c r="F960" s="35">
        <v>1566</v>
      </c>
      <c r="G960" s="35">
        <v>5340</v>
      </c>
      <c r="H960" s="34">
        <v>14056</v>
      </c>
    </row>
    <row r="961" spans="1:8" x14ac:dyDescent="0.2">
      <c r="A961" s="36">
        <v>44651</v>
      </c>
      <c r="B961" s="7" t="s">
        <v>101</v>
      </c>
      <c r="C961" s="7" t="s">
        <v>60</v>
      </c>
      <c r="D961" s="38">
        <v>23</v>
      </c>
      <c r="E961" s="38">
        <v>0</v>
      </c>
      <c r="F961" s="38">
        <v>0</v>
      </c>
      <c r="G961" s="38">
        <v>0</v>
      </c>
      <c r="H961" s="34">
        <v>23</v>
      </c>
    </row>
    <row r="962" spans="1:8" x14ac:dyDescent="0.2">
      <c r="A962" s="33">
        <v>44651</v>
      </c>
      <c r="B962" s="6" t="s">
        <v>101</v>
      </c>
      <c r="C962" s="6" t="s">
        <v>61</v>
      </c>
      <c r="D962" s="34">
        <v>65</v>
      </c>
      <c r="E962" s="34">
        <v>35</v>
      </c>
      <c r="F962" s="34">
        <v>21</v>
      </c>
      <c r="G962" s="34">
        <v>43</v>
      </c>
      <c r="H962" s="34">
        <v>164</v>
      </c>
    </row>
    <row r="963" spans="1:8" x14ac:dyDescent="0.2">
      <c r="A963" s="36">
        <v>44651</v>
      </c>
      <c r="B963" s="7" t="s">
        <v>101</v>
      </c>
      <c r="C963" s="7" t="s">
        <v>62</v>
      </c>
      <c r="D963" s="37">
        <v>6748</v>
      </c>
      <c r="E963" s="37">
        <v>4016</v>
      </c>
      <c r="F963" s="37">
        <v>1711</v>
      </c>
      <c r="G963" s="37">
        <v>5315</v>
      </c>
      <c r="H963" s="34">
        <v>17790</v>
      </c>
    </row>
    <row r="964" spans="1:8" x14ac:dyDescent="0.2">
      <c r="A964" s="33">
        <v>44651</v>
      </c>
      <c r="B964" s="6" t="s">
        <v>101</v>
      </c>
      <c r="C964" s="6" t="s">
        <v>63</v>
      </c>
      <c r="D964" s="34">
        <v>485</v>
      </c>
      <c r="E964" s="34">
        <v>33</v>
      </c>
      <c r="F964" s="34">
        <v>4</v>
      </c>
      <c r="G964" s="34">
        <v>10</v>
      </c>
      <c r="H964" s="34">
        <v>532</v>
      </c>
    </row>
    <row r="965" spans="1:8" x14ac:dyDescent="0.2">
      <c r="A965" s="36">
        <v>44651</v>
      </c>
      <c r="B965" s="7" t="s">
        <v>101</v>
      </c>
      <c r="C965" s="7" t="s">
        <v>64</v>
      </c>
      <c r="D965" s="38">
        <v>22</v>
      </c>
      <c r="E965" s="38">
        <v>0</v>
      </c>
      <c r="F965" s="38">
        <v>0</v>
      </c>
      <c r="G965" s="38">
        <v>0</v>
      </c>
      <c r="H965" s="34">
        <v>22</v>
      </c>
    </row>
    <row r="966" spans="1:8" x14ac:dyDescent="0.2">
      <c r="A966" s="33">
        <v>44651</v>
      </c>
      <c r="B966" s="6" t="s">
        <v>101</v>
      </c>
      <c r="C966" s="6" t="s">
        <v>65</v>
      </c>
      <c r="D966" s="34">
        <v>59</v>
      </c>
      <c r="E966" s="34">
        <v>0</v>
      </c>
      <c r="F966" s="34">
        <v>0</v>
      </c>
      <c r="G966" s="34">
        <v>0</v>
      </c>
      <c r="H966" s="34">
        <v>59</v>
      </c>
    </row>
    <row r="967" spans="1:8" x14ac:dyDescent="0.2">
      <c r="A967" s="36">
        <v>44651</v>
      </c>
      <c r="B967" s="7" t="s">
        <v>101</v>
      </c>
      <c r="C967" s="7" t="s">
        <v>67</v>
      </c>
      <c r="D967" s="37">
        <v>8197</v>
      </c>
      <c r="E967" s="37">
        <v>3670</v>
      </c>
      <c r="F967" s="37">
        <v>1892</v>
      </c>
      <c r="G967" s="37">
        <v>4873</v>
      </c>
      <c r="H967" s="34">
        <v>18632</v>
      </c>
    </row>
    <row r="968" spans="1:8" x14ac:dyDescent="0.2">
      <c r="A968" s="33">
        <v>44651</v>
      </c>
      <c r="B968" s="6" t="s">
        <v>101</v>
      </c>
      <c r="C968" s="6" t="s">
        <v>68</v>
      </c>
      <c r="D968" s="35">
        <v>6683</v>
      </c>
      <c r="E968" s="35">
        <v>3239</v>
      </c>
      <c r="F968" s="35">
        <v>1834</v>
      </c>
      <c r="G968" s="35">
        <v>4879</v>
      </c>
      <c r="H968" s="34">
        <v>16635</v>
      </c>
    </row>
    <row r="969" spans="1:8" x14ac:dyDescent="0.2">
      <c r="A969" s="36">
        <v>44651</v>
      </c>
      <c r="B969" s="7" t="s">
        <v>101</v>
      </c>
      <c r="C969" s="7" t="s">
        <v>89</v>
      </c>
      <c r="D969" s="38">
        <v>40</v>
      </c>
      <c r="E969" s="38">
        <v>28</v>
      </c>
      <c r="F969" s="38">
        <v>15</v>
      </c>
      <c r="G969" s="38">
        <v>14</v>
      </c>
      <c r="H969" s="34">
        <v>97</v>
      </c>
    </row>
    <row r="970" spans="1:8" x14ac:dyDescent="0.2">
      <c r="A970" s="33">
        <v>44651</v>
      </c>
      <c r="B970" s="6" t="s">
        <v>101</v>
      </c>
      <c r="C970" s="6" t="s">
        <v>70</v>
      </c>
      <c r="D970" s="35">
        <v>11483</v>
      </c>
      <c r="E970" s="35">
        <v>6005</v>
      </c>
      <c r="F970" s="35">
        <v>3183</v>
      </c>
      <c r="G970" s="35">
        <v>8528</v>
      </c>
      <c r="H970" s="34">
        <v>29199</v>
      </c>
    </row>
    <row r="971" spans="1:8" x14ac:dyDescent="0.2">
      <c r="A971" s="36">
        <v>44651</v>
      </c>
      <c r="B971" s="7" t="s">
        <v>101</v>
      </c>
      <c r="C971" s="7" t="s">
        <v>71</v>
      </c>
      <c r="D971" s="37">
        <v>5895</v>
      </c>
      <c r="E971" s="37">
        <v>3615</v>
      </c>
      <c r="F971" s="37">
        <v>1552</v>
      </c>
      <c r="G971" s="37">
        <v>3536</v>
      </c>
      <c r="H971" s="34">
        <v>14598</v>
      </c>
    </row>
    <row r="972" spans="1:8" x14ac:dyDescent="0.2">
      <c r="A972" s="33">
        <v>44651</v>
      </c>
      <c r="B972" s="6" t="s">
        <v>102</v>
      </c>
      <c r="C972" s="6" t="s">
        <v>3</v>
      </c>
      <c r="D972" s="34">
        <v>19</v>
      </c>
      <c r="E972" s="34">
        <v>2</v>
      </c>
      <c r="F972" s="34">
        <v>0</v>
      </c>
      <c r="G972" s="34">
        <v>0</v>
      </c>
      <c r="H972" s="34">
        <v>21</v>
      </c>
    </row>
    <row r="973" spans="1:8" x14ac:dyDescent="0.2">
      <c r="A973" s="36">
        <v>44651</v>
      </c>
      <c r="B973" s="7" t="s">
        <v>102</v>
      </c>
      <c r="C973" s="7" t="s">
        <v>4</v>
      </c>
      <c r="D973" s="38">
        <v>40</v>
      </c>
      <c r="E973" s="38">
        <v>25</v>
      </c>
      <c r="F973" s="38">
        <v>2</v>
      </c>
      <c r="G973" s="38">
        <v>2</v>
      </c>
      <c r="H973" s="34">
        <v>69</v>
      </c>
    </row>
    <row r="974" spans="1:8" x14ac:dyDescent="0.2">
      <c r="A974" s="33">
        <v>44651</v>
      </c>
      <c r="B974" s="6" t="s">
        <v>102</v>
      </c>
      <c r="C974" s="6" t="s">
        <v>5</v>
      </c>
      <c r="D974" s="34">
        <v>40</v>
      </c>
      <c r="E974" s="34">
        <v>17</v>
      </c>
      <c r="F974" s="34">
        <v>12</v>
      </c>
      <c r="G974" s="34">
        <v>19</v>
      </c>
      <c r="H974" s="34">
        <v>88</v>
      </c>
    </row>
    <row r="975" spans="1:8" x14ac:dyDescent="0.2">
      <c r="A975" s="36">
        <v>44651</v>
      </c>
      <c r="B975" s="7" t="s">
        <v>102</v>
      </c>
      <c r="C975" s="7" t="s">
        <v>7</v>
      </c>
      <c r="D975" s="38">
        <v>0</v>
      </c>
      <c r="E975" s="38">
        <v>38</v>
      </c>
      <c r="F975" s="38">
        <v>25</v>
      </c>
      <c r="G975" s="38">
        <v>27</v>
      </c>
      <c r="H975" s="34">
        <v>90</v>
      </c>
    </row>
    <row r="976" spans="1:8" x14ac:dyDescent="0.2">
      <c r="A976" s="33">
        <v>44651</v>
      </c>
      <c r="B976" s="6" t="s">
        <v>102</v>
      </c>
      <c r="C976" s="6" t="s">
        <v>8</v>
      </c>
      <c r="D976" s="34">
        <v>399</v>
      </c>
      <c r="E976" s="34">
        <v>292</v>
      </c>
      <c r="F976" s="34">
        <v>287</v>
      </c>
      <c r="G976" s="34">
        <v>878</v>
      </c>
      <c r="H976" s="34">
        <v>1856</v>
      </c>
    </row>
    <row r="977" spans="1:8" x14ac:dyDescent="0.2">
      <c r="A977" s="36">
        <v>44651</v>
      </c>
      <c r="B977" s="7" t="s">
        <v>102</v>
      </c>
      <c r="C977" s="7" t="s">
        <v>9</v>
      </c>
      <c r="D977" s="38">
        <v>247</v>
      </c>
      <c r="E977" s="38">
        <v>87</v>
      </c>
      <c r="F977" s="38">
        <v>122</v>
      </c>
      <c r="G977" s="38">
        <v>646</v>
      </c>
      <c r="H977" s="34">
        <v>1102</v>
      </c>
    </row>
    <row r="978" spans="1:8" x14ac:dyDescent="0.2">
      <c r="A978" s="33">
        <v>44651</v>
      </c>
      <c r="B978" s="6" t="s">
        <v>102</v>
      </c>
      <c r="C978" s="6" t="s">
        <v>11</v>
      </c>
      <c r="D978" s="34">
        <v>157</v>
      </c>
      <c r="E978" s="34">
        <v>64</v>
      </c>
      <c r="F978" s="34">
        <v>46</v>
      </c>
      <c r="G978" s="34">
        <v>266</v>
      </c>
      <c r="H978" s="34">
        <v>533</v>
      </c>
    </row>
    <row r="979" spans="1:8" x14ac:dyDescent="0.2">
      <c r="A979" s="36">
        <v>44651</v>
      </c>
      <c r="B979" s="7" t="s">
        <v>102</v>
      </c>
      <c r="C979" s="7" t="s">
        <v>12</v>
      </c>
      <c r="D979" s="37">
        <v>1370</v>
      </c>
      <c r="E979" s="38">
        <v>860</v>
      </c>
      <c r="F979" s="38">
        <v>365</v>
      </c>
      <c r="G979" s="38">
        <v>899</v>
      </c>
      <c r="H979" s="34">
        <v>3494</v>
      </c>
    </row>
    <row r="980" spans="1:8" x14ac:dyDescent="0.2">
      <c r="A980" s="33">
        <v>44651</v>
      </c>
      <c r="B980" s="6" t="s">
        <v>102</v>
      </c>
      <c r="C980" s="6" t="s">
        <v>13</v>
      </c>
      <c r="D980" s="34">
        <v>208</v>
      </c>
      <c r="E980" s="34">
        <v>133</v>
      </c>
      <c r="F980" s="34">
        <v>67</v>
      </c>
      <c r="G980" s="34">
        <v>219</v>
      </c>
      <c r="H980" s="34">
        <v>627</v>
      </c>
    </row>
    <row r="981" spans="1:8" x14ac:dyDescent="0.2">
      <c r="A981" s="36">
        <v>44651</v>
      </c>
      <c r="B981" s="7" t="s">
        <v>102</v>
      </c>
      <c r="C981" s="7" t="s">
        <v>16</v>
      </c>
      <c r="D981" s="38">
        <v>18</v>
      </c>
      <c r="E981" s="38">
        <v>3</v>
      </c>
      <c r="F981" s="38">
        <v>3</v>
      </c>
      <c r="G981" s="38">
        <v>0</v>
      </c>
      <c r="H981" s="34">
        <v>24</v>
      </c>
    </row>
    <row r="982" spans="1:8" x14ac:dyDescent="0.2">
      <c r="A982" s="33">
        <v>44651</v>
      </c>
      <c r="B982" s="6" t="s">
        <v>102</v>
      </c>
      <c r="C982" s="6" t="s">
        <v>18</v>
      </c>
      <c r="D982" s="34">
        <v>31</v>
      </c>
      <c r="E982" s="34">
        <v>3</v>
      </c>
      <c r="F982" s="34">
        <v>2</v>
      </c>
      <c r="G982" s="34">
        <v>2</v>
      </c>
      <c r="H982" s="34">
        <v>38</v>
      </c>
    </row>
    <row r="983" spans="1:8" x14ac:dyDescent="0.2">
      <c r="A983" s="36">
        <v>44651</v>
      </c>
      <c r="B983" s="7" t="s">
        <v>102</v>
      </c>
      <c r="C983" s="7" t="s">
        <v>19</v>
      </c>
      <c r="D983" s="38">
        <v>797</v>
      </c>
      <c r="E983" s="38">
        <v>447</v>
      </c>
      <c r="F983" s="38">
        <v>232</v>
      </c>
      <c r="G983" s="38">
        <v>306</v>
      </c>
      <c r="H983" s="34">
        <v>1782</v>
      </c>
    </row>
    <row r="984" spans="1:8" x14ac:dyDescent="0.2">
      <c r="A984" s="33">
        <v>44651</v>
      </c>
      <c r="B984" s="6" t="s">
        <v>102</v>
      </c>
      <c r="C984" s="6" t="s">
        <v>21</v>
      </c>
      <c r="D984" s="34">
        <v>402</v>
      </c>
      <c r="E984" s="34">
        <v>160</v>
      </c>
      <c r="F984" s="34">
        <v>51</v>
      </c>
      <c r="G984" s="34">
        <v>12</v>
      </c>
      <c r="H984" s="34">
        <v>625</v>
      </c>
    </row>
    <row r="985" spans="1:8" x14ac:dyDescent="0.2">
      <c r="A985" s="36">
        <v>44651</v>
      </c>
      <c r="B985" s="7" t="s">
        <v>102</v>
      </c>
      <c r="C985" s="7" t="s">
        <v>22</v>
      </c>
      <c r="D985" s="38">
        <v>67</v>
      </c>
      <c r="E985" s="38">
        <v>10</v>
      </c>
      <c r="F985" s="38">
        <v>0</v>
      </c>
      <c r="G985" s="38">
        <v>0</v>
      </c>
      <c r="H985" s="34">
        <v>77</v>
      </c>
    </row>
    <row r="986" spans="1:8" x14ac:dyDescent="0.2">
      <c r="A986" s="33">
        <v>44651</v>
      </c>
      <c r="B986" s="6" t="s">
        <v>102</v>
      </c>
      <c r="C986" s="6" t="s">
        <v>24</v>
      </c>
      <c r="D986" s="34">
        <v>159</v>
      </c>
      <c r="E986" s="34">
        <v>32</v>
      </c>
      <c r="F986" s="34">
        <v>22</v>
      </c>
      <c r="G986" s="34">
        <v>272</v>
      </c>
      <c r="H986" s="34">
        <v>485</v>
      </c>
    </row>
    <row r="987" spans="1:8" x14ac:dyDescent="0.2">
      <c r="A987" s="36">
        <v>44651</v>
      </c>
      <c r="B987" s="7" t="s">
        <v>102</v>
      </c>
      <c r="C987" s="7" t="s">
        <v>27</v>
      </c>
      <c r="D987" s="38">
        <v>168</v>
      </c>
      <c r="E987" s="38">
        <v>51</v>
      </c>
      <c r="F987" s="38">
        <v>38</v>
      </c>
      <c r="G987" s="38">
        <v>106</v>
      </c>
      <c r="H987" s="34">
        <v>363</v>
      </c>
    </row>
    <row r="988" spans="1:8" x14ac:dyDescent="0.2">
      <c r="A988" s="33">
        <v>44651</v>
      </c>
      <c r="B988" s="6" t="s">
        <v>102</v>
      </c>
      <c r="C988" s="6" t="s">
        <v>32</v>
      </c>
      <c r="D988" s="34">
        <v>31</v>
      </c>
      <c r="E988" s="34">
        <v>9</v>
      </c>
      <c r="F988" s="34">
        <v>2</v>
      </c>
      <c r="G988" s="34">
        <v>2</v>
      </c>
      <c r="H988" s="34">
        <v>44</v>
      </c>
    </row>
    <row r="989" spans="1:8" x14ac:dyDescent="0.2">
      <c r="A989" s="36">
        <v>44651</v>
      </c>
      <c r="B989" s="7" t="s">
        <v>102</v>
      </c>
      <c r="C989" s="7" t="s">
        <v>36</v>
      </c>
      <c r="D989" s="37">
        <v>2149</v>
      </c>
      <c r="E989" s="38">
        <v>773</v>
      </c>
      <c r="F989" s="38">
        <v>569</v>
      </c>
      <c r="G989" s="37">
        <v>2081</v>
      </c>
      <c r="H989" s="34">
        <v>5572</v>
      </c>
    </row>
    <row r="990" spans="1:8" x14ac:dyDescent="0.2">
      <c r="A990" s="33">
        <v>44651</v>
      </c>
      <c r="B990" s="6" t="s">
        <v>102</v>
      </c>
      <c r="C990" s="6" t="s">
        <v>37</v>
      </c>
      <c r="D990" s="34">
        <v>111</v>
      </c>
      <c r="E990" s="34">
        <v>38</v>
      </c>
      <c r="F990" s="34">
        <v>19</v>
      </c>
      <c r="G990" s="34">
        <v>52</v>
      </c>
      <c r="H990" s="34">
        <v>220</v>
      </c>
    </row>
    <row r="991" spans="1:8" x14ac:dyDescent="0.2">
      <c r="A991" s="36">
        <v>44651</v>
      </c>
      <c r="B991" s="7" t="s">
        <v>102</v>
      </c>
      <c r="C991" s="7" t="s">
        <v>38</v>
      </c>
      <c r="D991" s="37">
        <v>1428</v>
      </c>
      <c r="E991" s="38">
        <v>716</v>
      </c>
      <c r="F991" s="38">
        <v>340</v>
      </c>
      <c r="G991" s="38">
        <v>488</v>
      </c>
      <c r="H991" s="34">
        <v>2972</v>
      </c>
    </row>
    <row r="992" spans="1:8" x14ac:dyDescent="0.2">
      <c r="A992" s="33">
        <v>44651</v>
      </c>
      <c r="B992" s="6" t="s">
        <v>102</v>
      </c>
      <c r="C992" s="6" t="s">
        <v>40</v>
      </c>
      <c r="D992" s="35">
        <v>3309</v>
      </c>
      <c r="E992" s="35">
        <v>1588</v>
      </c>
      <c r="F992" s="34">
        <v>924</v>
      </c>
      <c r="G992" s="35">
        <v>4998</v>
      </c>
      <c r="H992" s="34">
        <v>10819</v>
      </c>
    </row>
    <row r="993" spans="1:8" x14ac:dyDescent="0.2">
      <c r="A993" s="36">
        <v>44651</v>
      </c>
      <c r="B993" s="7" t="s">
        <v>102</v>
      </c>
      <c r="C993" s="7" t="s">
        <v>41</v>
      </c>
      <c r="D993" s="37">
        <v>1929</v>
      </c>
      <c r="E993" s="37">
        <v>1175</v>
      </c>
      <c r="F993" s="38">
        <v>655</v>
      </c>
      <c r="G993" s="38">
        <v>153</v>
      </c>
      <c r="H993" s="34">
        <v>3912</v>
      </c>
    </row>
    <row r="994" spans="1:8" x14ac:dyDescent="0.2">
      <c r="A994" s="33">
        <v>44651</v>
      </c>
      <c r="B994" s="6" t="s">
        <v>102</v>
      </c>
      <c r="C994" s="6" t="s">
        <v>42</v>
      </c>
      <c r="D994" s="34">
        <v>427</v>
      </c>
      <c r="E994" s="34">
        <v>233</v>
      </c>
      <c r="F994" s="34">
        <v>112</v>
      </c>
      <c r="G994" s="34">
        <v>73</v>
      </c>
      <c r="H994" s="34">
        <v>845</v>
      </c>
    </row>
    <row r="995" spans="1:8" x14ac:dyDescent="0.2">
      <c r="A995" s="36">
        <v>44651</v>
      </c>
      <c r="B995" s="7" t="s">
        <v>102</v>
      </c>
      <c r="C995" s="7" t="s">
        <v>43</v>
      </c>
      <c r="D995" s="38">
        <v>473</v>
      </c>
      <c r="E995" s="38">
        <v>100</v>
      </c>
      <c r="F995" s="38">
        <v>35</v>
      </c>
      <c r="G995" s="38">
        <v>99</v>
      </c>
      <c r="H995" s="34">
        <v>707</v>
      </c>
    </row>
    <row r="996" spans="1:8" x14ac:dyDescent="0.2">
      <c r="A996" s="33">
        <v>44651</v>
      </c>
      <c r="B996" s="6" t="s">
        <v>102</v>
      </c>
      <c r="C996" s="6" t="s">
        <v>44</v>
      </c>
      <c r="D996" s="34">
        <v>187</v>
      </c>
      <c r="E996" s="34">
        <v>52</v>
      </c>
      <c r="F996" s="34">
        <v>25</v>
      </c>
      <c r="G996" s="34">
        <v>25</v>
      </c>
      <c r="H996" s="34">
        <v>289</v>
      </c>
    </row>
    <row r="997" spans="1:8" x14ac:dyDescent="0.2">
      <c r="A997" s="36">
        <v>44651</v>
      </c>
      <c r="B997" s="7" t="s">
        <v>102</v>
      </c>
      <c r="C997" s="7" t="s">
        <v>45</v>
      </c>
      <c r="D997" s="38">
        <v>52</v>
      </c>
      <c r="E997" s="38">
        <v>2</v>
      </c>
      <c r="F997" s="38">
        <v>0</v>
      </c>
      <c r="G997" s="38">
        <v>2</v>
      </c>
      <c r="H997" s="34">
        <v>56</v>
      </c>
    </row>
    <row r="998" spans="1:8" x14ac:dyDescent="0.2">
      <c r="A998" s="33">
        <v>44651</v>
      </c>
      <c r="B998" s="6" t="s">
        <v>102</v>
      </c>
      <c r="C998" s="6" t="s">
        <v>46</v>
      </c>
      <c r="D998" s="34">
        <v>305</v>
      </c>
      <c r="E998" s="34">
        <v>118</v>
      </c>
      <c r="F998" s="34">
        <v>36</v>
      </c>
      <c r="G998" s="34">
        <v>63</v>
      </c>
      <c r="H998" s="34">
        <v>522</v>
      </c>
    </row>
    <row r="999" spans="1:8" x14ac:dyDescent="0.2">
      <c r="A999" s="36">
        <v>44651</v>
      </c>
      <c r="B999" s="7" t="s">
        <v>102</v>
      </c>
      <c r="C999" s="7" t="s">
        <v>48</v>
      </c>
      <c r="D999" s="37">
        <v>1669</v>
      </c>
      <c r="E999" s="37">
        <v>1099</v>
      </c>
      <c r="F999" s="38">
        <v>554</v>
      </c>
      <c r="G999" s="38">
        <v>959</v>
      </c>
      <c r="H999" s="34">
        <v>4281</v>
      </c>
    </row>
    <row r="1000" spans="1:8" x14ac:dyDescent="0.2">
      <c r="A1000" s="33">
        <v>44651</v>
      </c>
      <c r="B1000" s="6" t="s">
        <v>102</v>
      </c>
      <c r="C1000" s="6" t="s">
        <v>50</v>
      </c>
      <c r="D1000" s="35">
        <v>1723</v>
      </c>
      <c r="E1000" s="35">
        <v>1046</v>
      </c>
      <c r="F1000" s="34">
        <v>529</v>
      </c>
      <c r="G1000" s="35">
        <v>2600</v>
      </c>
      <c r="H1000" s="34">
        <v>5898</v>
      </c>
    </row>
    <row r="1001" spans="1:8" x14ac:dyDescent="0.2">
      <c r="A1001" s="36">
        <v>44651</v>
      </c>
      <c r="B1001" s="7" t="s">
        <v>102</v>
      </c>
      <c r="C1001" s="7" t="s">
        <v>51</v>
      </c>
      <c r="D1001" s="37">
        <v>1832</v>
      </c>
      <c r="E1001" s="38">
        <v>900</v>
      </c>
      <c r="F1001" s="38">
        <v>607</v>
      </c>
      <c r="G1001" s="37">
        <v>2193</v>
      </c>
      <c r="H1001" s="34">
        <v>5532</v>
      </c>
    </row>
    <row r="1002" spans="1:8" x14ac:dyDescent="0.2">
      <c r="A1002" s="33">
        <v>44651</v>
      </c>
      <c r="B1002" s="6" t="s">
        <v>102</v>
      </c>
      <c r="C1002" s="6" t="s">
        <v>52</v>
      </c>
      <c r="D1002" s="34">
        <v>74</v>
      </c>
      <c r="E1002" s="34">
        <v>25</v>
      </c>
      <c r="F1002" s="34">
        <v>17</v>
      </c>
      <c r="G1002" s="34">
        <v>38</v>
      </c>
      <c r="H1002" s="34">
        <v>154</v>
      </c>
    </row>
    <row r="1003" spans="1:8" x14ac:dyDescent="0.2">
      <c r="A1003" s="36">
        <v>44651</v>
      </c>
      <c r="B1003" s="7" t="s">
        <v>102</v>
      </c>
      <c r="C1003" s="7" t="s">
        <v>53</v>
      </c>
      <c r="D1003" s="38">
        <v>756</v>
      </c>
      <c r="E1003" s="38">
        <v>216</v>
      </c>
      <c r="F1003" s="38">
        <v>103</v>
      </c>
      <c r="G1003" s="38">
        <v>171</v>
      </c>
      <c r="H1003" s="34">
        <v>1246</v>
      </c>
    </row>
    <row r="1004" spans="1:8" x14ac:dyDescent="0.2">
      <c r="A1004" s="33">
        <v>44651</v>
      </c>
      <c r="B1004" s="6" t="s">
        <v>102</v>
      </c>
      <c r="C1004" s="6" t="s">
        <v>54</v>
      </c>
      <c r="D1004" s="34">
        <v>58</v>
      </c>
      <c r="E1004" s="34">
        <v>8</v>
      </c>
      <c r="F1004" s="34">
        <v>2</v>
      </c>
      <c r="G1004" s="34">
        <v>2</v>
      </c>
      <c r="H1004" s="34">
        <v>70</v>
      </c>
    </row>
    <row r="1005" spans="1:8" x14ac:dyDescent="0.2">
      <c r="A1005" s="36">
        <v>44651</v>
      </c>
      <c r="B1005" s="7" t="s">
        <v>102</v>
      </c>
      <c r="C1005" s="7" t="s">
        <v>55</v>
      </c>
      <c r="D1005" s="38">
        <v>612</v>
      </c>
      <c r="E1005" s="38">
        <v>305</v>
      </c>
      <c r="F1005" s="38">
        <v>169</v>
      </c>
      <c r="G1005" s="38">
        <v>900</v>
      </c>
      <c r="H1005" s="34">
        <v>1986</v>
      </c>
    </row>
    <row r="1006" spans="1:8" x14ac:dyDescent="0.2">
      <c r="A1006" s="33">
        <v>44651</v>
      </c>
      <c r="B1006" s="6" t="s">
        <v>102</v>
      </c>
      <c r="C1006" s="6" t="s">
        <v>56</v>
      </c>
      <c r="D1006" s="35">
        <v>2226</v>
      </c>
      <c r="E1006" s="35">
        <v>1315</v>
      </c>
      <c r="F1006" s="34">
        <v>802</v>
      </c>
      <c r="G1006" s="34">
        <v>840</v>
      </c>
      <c r="H1006" s="34">
        <v>5183</v>
      </c>
    </row>
    <row r="1007" spans="1:8" x14ac:dyDescent="0.2">
      <c r="A1007" s="36">
        <v>44651</v>
      </c>
      <c r="B1007" s="7" t="s">
        <v>102</v>
      </c>
      <c r="C1007" s="7" t="s">
        <v>57</v>
      </c>
      <c r="D1007" s="38">
        <v>425</v>
      </c>
      <c r="E1007" s="38">
        <v>265</v>
      </c>
      <c r="F1007" s="38">
        <v>182</v>
      </c>
      <c r="G1007" s="38">
        <v>413</v>
      </c>
      <c r="H1007" s="34">
        <v>1285</v>
      </c>
    </row>
    <row r="1008" spans="1:8" x14ac:dyDescent="0.2">
      <c r="A1008" s="33">
        <v>44651</v>
      </c>
      <c r="B1008" s="6" t="s">
        <v>102</v>
      </c>
      <c r="C1008" s="6" t="s">
        <v>58</v>
      </c>
      <c r="D1008" s="35">
        <v>11567</v>
      </c>
      <c r="E1008" s="35">
        <v>3858</v>
      </c>
      <c r="F1008" s="35">
        <v>1050</v>
      </c>
      <c r="G1008" s="34">
        <v>613</v>
      </c>
      <c r="H1008" s="34">
        <v>17088</v>
      </c>
    </row>
    <row r="1009" spans="1:8" x14ac:dyDescent="0.2">
      <c r="A1009" s="36">
        <v>44651</v>
      </c>
      <c r="B1009" s="7" t="s">
        <v>102</v>
      </c>
      <c r="C1009" s="7" t="s">
        <v>59</v>
      </c>
      <c r="D1009" s="38">
        <v>24</v>
      </c>
      <c r="E1009" s="38">
        <v>8</v>
      </c>
      <c r="F1009" s="38">
        <v>3</v>
      </c>
      <c r="G1009" s="38">
        <v>2</v>
      </c>
      <c r="H1009" s="34">
        <v>37</v>
      </c>
    </row>
    <row r="1010" spans="1:8" x14ac:dyDescent="0.2">
      <c r="A1010" s="33">
        <v>44651</v>
      </c>
      <c r="B1010" s="6" t="s">
        <v>102</v>
      </c>
      <c r="C1010" s="6" t="s">
        <v>62</v>
      </c>
      <c r="D1010" s="34">
        <v>864</v>
      </c>
      <c r="E1010" s="34">
        <v>529</v>
      </c>
      <c r="F1010" s="34">
        <v>250</v>
      </c>
      <c r="G1010" s="34">
        <v>486</v>
      </c>
      <c r="H1010" s="34">
        <v>2129</v>
      </c>
    </row>
    <row r="1011" spans="1:8" x14ac:dyDescent="0.2">
      <c r="A1011" s="36">
        <v>44651</v>
      </c>
      <c r="B1011" s="7" t="s">
        <v>102</v>
      </c>
      <c r="C1011" s="7" t="s">
        <v>68</v>
      </c>
      <c r="D1011" s="38">
        <v>260</v>
      </c>
      <c r="E1011" s="38">
        <v>159</v>
      </c>
      <c r="F1011" s="38">
        <v>175</v>
      </c>
      <c r="G1011" s="38">
        <v>761</v>
      </c>
      <c r="H1011" s="34">
        <v>1355</v>
      </c>
    </row>
    <row r="1012" spans="1:8" x14ac:dyDescent="0.2">
      <c r="A1012" s="33">
        <v>44651</v>
      </c>
      <c r="B1012" s="6" t="s">
        <v>102</v>
      </c>
      <c r="C1012" s="7" t="s">
        <v>89</v>
      </c>
      <c r="D1012" s="34">
        <v>42</v>
      </c>
      <c r="E1012" s="34">
        <v>22</v>
      </c>
      <c r="F1012" s="34">
        <v>7</v>
      </c>
      <c r="G1012" s="34">
        <v>19</v>
      </c>
      <c r="H1012" s="34">
        <v>90</v>
      </c>
    </row>
    <row r="1013" spans="1:8" x14ac:dyDescent="0.2">
      <c r="A1013" s="36">
        <v>44651</v>
      </c>
      <c r="B1013" s="7" t="s">
        <v>102</v>
      </c>
      <c r="C1013" s="7" t="s">
        <v>70</v>
      </c>
      <c r="D1013" s="38">
        <v>901</v>
      </c>
      <c r="E1013" s="38">
        <v>611</v>
      </c>
      <c r="F1013" s="38">
        <v>388</v>
      </c>
      <c r="G1013" s="38">
        <v>959</v>
      </c>
      <c r="H1013" s="34">
        <v>2859</v>
      </c>
    </row>
    <row r="1014" spans="1:8" x14ac:dyDescent="0.2">
      <c r="A1014" s="33">
        <v>44651</v>
      </c>
      <c r="B1014" s="6" t="s">
        <v>102</v>
      </c>
      <c r="C1014" s="6" t="s">
        <v>71</v>
      </c>
      <c r="D1014" s="34">
        <v>20</v>
      </c>
      <c r="E1014" s="34">
        <v>2</v>
      </c>
      <c r="F1014" s="34">
        <v>2</v>
      </c>
      <c r="G1014" s="34">
        <v>2</v>
      </c>
      <c r="H1014" s="34">
        <v>26</v>
      </c>
    </row>
    <row r="1015" spans="1:8" x14ac:dyDescent="0.2">
      <c r="A1015" s="36">
        <v>44679</v>
      </c>
      <c r="B1015" s="7" t="s">
        <v>101</v>
      </c>
      <c r="C1015" s="7" t="s">
        <v>1</v>
      </c>
      <c r="D1015" s="38">
        <v>56</v>
      </c>
      <c r="E1015" s="38">
        <v>58</v>
      </c>
      <c r="F1015" s="38">
        <v>23</v>
      </c>
      <c r="G1015" s="38">
        <v>180</v>
      </c>
      <c r="H1015" s="34">
        <v>317</v>
      </c>
    </row>
    <row r="1016" spans="1:8" x14ac:dyDescent="0.2">
      <c r="A1016" s="33">
        <v>44679</v>
      </c>
      <c r="B1016" s="6" t="s">
        <v>101</v>
      </c>
      <c r="C1016" s="6" t="s">
        <v>2</v>
      </c>
      <c r="D1016" s="34">
        <v>47</v>
      </c>
      <c r="E1016" s="34">
        <v>0</v>
      </c>
      <c r="F1016" s="34">
        <v>2</v>
      </c>
      <c r="G1016" s="34">
        <v>2</v>
      </c>
      <c r="H1016" s="34">
        <v>51</v>
      </c>
    </row>
    <row r="1017" spans="1:8" x14ac:dyDescent="0.2">
      <c r="A1017" s="36">
        <v>44679</v>
      </c>
      <c r="B1017" s="7" t="s">
        <v>101</v>
      </c>
      <c r="C1017" s="7" t="s">
        <v>3</v>
      </c>
      <c r="D1017" s="37">
        <v>2504</v>
      </c>
      <c r="E1017" s="38">
        <v>139</v>
      </c>
      <c r="F1017" s="38">
        <v>11</v>
      </c>
      <c r="G1017" s="38">
        <v>13</v>
      </c>
      <c r="H1017" s="34">
        <v>2667</v>
      </c>
    </row>
    <row r="1018" spans="1:8" x14ac:dyDescent="0.2">
      <c r="A1018" s="33">
        <v>44679</v>
      </c>
      <c r="B1018" s="6" t="s">
        <v>101</v>
      </c>
      <c r="C1018" s="6" t="s">
        <v>4</v>
      </c>
      <c r="D1018" s="34">
        <v>257</v>
      </c>
      <c r="E1018" s="34">
        <v>28</v>
      </c>
      <c r="F1018" s="34">
        <v>28</v>
      </c>
      <c r="G1018" s="34">
        <v>21</v>
      </c>
      <c r="H1018" s="34">
        <v>334</v>
      </c>
    </row>
    <row r="1019" spans="1:8" x14ac:dyDescent="0.2">
      <c r="A1019" s="36">
        <v>44679</v>
      </c>
      <c r="B1019" s="7" t="s">
        <v>101</v>
      </c>
      <c r="C1019" s="7" t="s">
        <v>5</v>
      </c>
      <c r="D1019" s="37">
        <v>16603</v>
      </c>
      <c r="E1019" s="37">
        <v>8353</v>
      </c>
      <c r="F1019" s="37">
        <v>3891</v>
      </c>
      <c r="G1019" s="37">
        <v>4217</v>
      </c>
      <c r="H1019" s="34">
        <v>33064</v>
      </c>
    </row>
    <row r="1020" spans="1:8" x14ac:dyDescent="0.2">
      <c r="A1020" s="33">
        <v>44679</v>
      </c>
      <c r="B1020" s="6" t="s">
        <v>101</v>
      </c>
      <c r="C1020" s="6" t="s">
        <v>6</v>
      </c>
      <c r="D1020" s="34">
        <v>48</v>
      </c>
      <c r="E1020" s="34">
        <v>51</v>
      </c>
      <c r="F1020" s="34">
        <v>15</v>
      </c>
      <c r="G1020" s="34">
        <v>0</v>
      </c>
      <c r="H1020" s="34">
        <v>114</v>
      </c>
    </row>
    <row r="1021" spans="1:8" x14ac:dyDescent="0.2">
      <c r="A1021" s="36">
        <v>44679</v>
      </c>
      <c r="B1021" s="7" t="s">
        <v>101</v>
      </c>
      <c r="C1021" s="7" t="s">
        <v>8</v>
      </c>
      <c r="D1021" s="38">
        <v>989</v>
      </c>
      <c r="E1021" s="38">
        <v>792</v>
      </c>
      <c r="F1021" s="38">
        <v>720</v>
      </c>
      <c r="G1021" s="38">
        <v>23</v>
      </c>
      <c r="H1021" s="34">
        <v>2524</v>
      </c>
    </row>
    <row r="1022" spans="1:8" x14ac:dyDescent="0.2">
      <c r="A1022" s="33">
        <v>44679</v>
      </c>
      <c r="B1022" s="6" t="s">
        <v>101</v>
      </c>
      <c r="C1022" s="6" t="s">
        <v>9</v>
      </c>
      <c r="D1022" s="35">
        <v>1107</v>
      </c>
      <c r="E1022" s="34">
        <v>311</v>
      </c>
      <c r="F1022" s="34">
        <v>17</v>
      </c>
      <c r="G1022" s="34">
        <v>19</v>
      </c>
      <c r="H1022" s="34">
        <v>1454</v>
      </c>
    </row>
    <row r="1023" spans="1:8" x14ac:dyDescent="0.2">
      <c r="A1023" s="36">
        <v>44679</v>
      </c>
      <c r="B1023" s="7" t="s">
        <v>101</v>
      </c>
      <c r="C1023" s="7" t="s">
        <v>10</v>
      </c>
      <c r="D1023" s="38">
        <v>923</v>
      </c>
      <c r="E1023" s="38">
        <v>464</v>
      </c>
      <c r="F1023" s="38">
        <v>294</v>
      </c>
      <c r="G1023" s="38">
        <v>474</v>
      </c>
      <c r="H1023" s="34">
        <v>2155</v>
      </c>
    </row>
    <row r="1024" spans="1:8" x14ac:dyDescent="0.2">
      <c r="A1024" s="33">
        <v>44679</v>
      </c>
      <c r="B1024" s="6" t="s">
        <v>101</v>
      </c>
      <c r="C1024" s="6" t="s">
        <v>12</v>
      </c>
      <c r="D1024" s="35">
        <v>19037</v>
      </c>
      <c r="E1024" s="35">
        <v>8934</v>
      </c>
      <c r="F1024" s="35">
        <v>3386</v>
      </c>
      <c r="G1024" s="35">
        <v>8272</v>
      </c>
      <c r="H1024" s="34">
        <v>39629</v>
      </c>
    </row>
    <row r="1025" spans="1:8" x14ac:dyDescent="0.2">
      <c r="A1025" s="36">
        <v>44679</v>
      </c>
      <c r="B1025" s="7" t="s">
        <v>101</v>
      </c>
      <c r="C1025" s="7" t="s">
        <v>14</v>
      </c>
      <c r="D1025" s="38">
        <v>878</v>
      </c>
      <c r="E1025" s="38">
        <v>489</v>
      </c>
      <c r="F1025" s="38">
        <v>275</v>
      </c>
      <c r="G1025" s="38">
        <v>287</v>
      </c>
      <c r="H1025" s="34">
        <v>1929</v>
      </c>
    </row>
    <row r="1026" spans="1:8" x14ac:dyDescent="0.2">
      <c r="A1026" s="33">
        <v>44679</v>
      </c>
      <c r="B1026" s="6" t="s">
        <v>101</v>
      </c>
      <c r="C1026" s="6" t="s">
        <v>15</v>
      </c>
      <c r="D1026" s="35">
        <v>6767</v>
      </c>
      <c r="E1026" s="35">
        <v>3803</v>
      </c>
      <c r="F1026" s="35">
        <v>2179</v>
      </c>
      <c r="G1026" s="35">
        <v>5160</v>
      </c>
      <c r="H1026" s="34">
        <v>17909</v>
      </c>
    </row>
    <row r="1027" spans="1:8" x14ac:dyDescent="0.2">
      <c r="A1027" s="36">
        <v>44679</v>
      </c>
      <c r="B1027" s="7" t="s">
        <v>101</v>
      </c>
      <c r="C1027" s="7" t="s">
        <v>16</v>
      </c>
      <c r="D1027" s="37">
        <v>9438</v>
      </c>
      <c r="E1027" s="37">
        <v>3225</v>
      </c>
      <c r="F1027" s="37">
        <v>1524</v>
      </c>
      <c r="G1027" s="37">
        <v>2214</v>
      </c>
      <c r="H1027" s="34">
        <v>16401</v>
      </c>
    </row>
    <row r="1028" spans="1:8" x14ac:dyDescent="0.2">
      <c r="A1028" s="33">
        <v>44679</v>
      </c>
      <c r="B1028" s="6" t="s">
        <v>101</v>
      </c>
      <c r="C1028" s="6" t="s">
        <v>17</v>
      </c>
      <c r="D1028" s="34">
        <v>448</v>
      </c>
      <c r="E1028" s="34">
        <v>227</v>
      </c>
      <c r="F1028" s="34">
        <v>56</v>
      </c>
      <c r="G1028" s="34">
        <v>57</v>
      </c>
      <c r="H1028" s="34">
        <v>788</v>
      </c>
    </row>
    <row r="1029" spans="1:8" x14ac:dyDescent="0.2">
      <c r="A1029" s="36">
        <v>44679</v>
      </c>
      <c r="B1029" s="7" t="s">
        <v>101</v>
      </c>
      <c r="C1029" s="7" t="s">
        <v>18</v>
      </c>
      <c r="D1029" s="37">
        <v>10025</v>
      </c>
      <c r="E1029" s="37">
        <v>4816</v>
      </c>
      <c r="F1029" s="37">
        <v>2496</v>
      </c>
      <c r="G1029" s="37">
        <v>3402</v>
      </c>
      <c r="H1029" s="34">
        <v>20739</v>
      </c>
    </row>
    <row r="1030" spans="1:8" x14ac:dyDescent="0.2">
      <c r="A1030" s="33">
        <v>44679</v>
      </c>
      <c r="B1030" s="6" t="s">
        <v>101</v>
      </c>
      <c r="C1030" s="6" t="s">
        <v>19</v>
      </c>
      <c r="D1030" s="35">
        <v>25827</v>
      </c>
      <c r="E1030" s="35">
        <v>8529</v>
      </c>
      <c r="F1030" s="35">
        <v>4260</v>
      </c>
      <c r="G1030" s="35">
        <v>4582</v>
      </c>
      <c r="H1030" s="34">
        <v>43198</v>
      </c>
    </row>
    <row r="1031" spans="1:8" x14ac:dyDescent="0.2">
      <c r="A1031" s="36">
        <v>44679</v>
      </c>
      <c r="B1031" s="7" t="s">
        <v>101</v>
      </c>
      <c r="C1031" s="7" t="s">
        <v>20</v>
      </c>
      <c r="D1031" s="37">
        <v>3157</v>
      </c>
      <c r="E1031" s="38">
        <v>349</v>
      </c>
      <c r="F1031" s="38">
        <v>92</v>
      </c>
      <c r="G1031" s="38">
        <v>161</v>
      </c>
      <c r="H1031" s="34">
        <v>3759</v>
      </c>
    </row>
    <row r="1032" spans="1:8" x14ac:dyDescent="0.2">
      <c r="A1032" s="33">
        <v>44679</v>
      </c>
      <c r="B1032" s="6" t="s">
        <v>101</v>
      </c>
      <c r="C1032" s="6" t="s">
        <v>21</v>
      </c>
      <c r="D1032" s="35">
        <v>16980</v>
      </c>
      <c r="E1032" s="35">
        <v>7420</v>
      </c>
      <c r="F1032" s="35">
        <v>2490</v>
      </c>
      <c r="G1032" s="35">
        <v>3191</v>
      </c>
      <c r="H1032" s="34">
        <v>30081</v>
      </c>
    </row>
    <row r="1033" spans="1:8" x14ac:dyDescent="0.2">
      <c r="A1033" s="36">
        <v>44679</v>
      </c>
      <c r="B1033" s="7" t="s">
        <v>101</v>
      </c>
      <c r="C1033" s="7" t="s">
        <v>22</v>
      </c>
      <c r="D1033" s="37">
        <v>4700</v>
      </c>
      <c r="E1033" s="37">
        <v>1556</v>
      </c>
      <c r="F1033" s="38">
        <v>747</v>
      </c>
      <c r="G1033" s="37">
        <v>1308</v>
      </c>
      <c r="H1033" s="34">
        <v>8311</v>
      </c>
    </row>
    <row r="1034" spans="1:8" x14ac:dyDescent="0.2">
      <c r="A1034" s="33">
        <v>44679</v>
      </c>
      <c r="B1034" s="6" t="s">
        <v>101</v>
      </c>
      <c r="C1034" s="6" t="s">
        <v>23</v>
      </c>
      <c r="D1034" s="34">
        <v>74</v>
      </c>
      <c r="E1034" s="34">
        <v>21</v>
      </c>
      <c r="F1034" s="34">
        <v>17</v>
      </c>
      <c r="G1034" s="34">
        <v>11</v>
      </c>
      <c r="H1034" s="34">
        <v>123</v>
      </c>
    </row>
    <row r="1035" spans="1:8" x14ac:dyDescent="0.2">
      <c r="A1035" s="36">
        <v>44679</v>
      </c>
      <c r="B1035" s="7" t="s">
        <v>101</v>
      </c>
      <c r="C1035" s="7" t="s">
        <v>25</v>
      </c>
      <c r="D1035" s="38">
        <v>605</v>
      </c>
      <c r="E1035" s="38">
        <v>62</v>
      </c>
      <c r="F1035" s="38">
        <v>2</v>
      </c>
      <c r="G1035" s="38">
        <v>2</v>
      </c>
      <c r="H1035" s="34">
        <v>671</v>
      </c>
    </row>
    <row r="1036" spans="1:8" x14ac:dyDescent="0.2">
      <c r="A1036" s="33">
        <v>44679</v>
      </c>
      <c r="B1036" s="6" t="s">
        <v>101</v>
      </c>
      <c r="C1036" s="6" t="s">
        <v>27</v>
      </c>
      <c r="D1036" s="35">
        <v>1387</v>
      </c>
      <c r="E1036" s="34">
        <v>705</v>
      </c>
      <c r="F1036" s="34">
        <v>492</v>
      </c>
      <c r="G1036" s="35">
        <v>2343</v>
      </c>
      <c r="H1036" s="34">
        <v>4927</v>
      </c>
    </row>
    <row r="1037" spans="1:8" x14ac:dyDescent="0.2">
      <c r="A1037" s="36">
        <v>44679</v>
      </c>
      <c r="B1037" s="7" t="s">
        <v>101</v>
      </c>
      <c r="C1037" s="7" t="s">
        <v>28</v>
      </c>
      <c r="D1037" s="38">
        <v>79</v>
      </c>
      <c r="E1037" s="38">
        <v>35</v>
      </c>
      <c r="F1037" s="38">
        <v>22</v>
      </c>
      <c r="G1037" s="38">
        <v>59</v>
      </c>
      <c r="H1037" s="34">
        <v>195</v>
      </c>
    </row>
    <row r="1038" spans="1:8" x14ac:dyDescent="0.2">
      <c r="A1038" s="33">
        <v>44679</v>
      </c>
      <c r="B1038" s="6" t="s">
        <v>101</v>
      </c>
      <c r="C1038" s="6" t="s">
        <v>29</v>
      </c>
      <c r="D1038" s="34">
        <v>37</v>
      </c>
      <c r="E1038" s="34">
        <v>4</v>
      </c>
      <c r="F1038" s="34">
        <v>4</v>
      </c>
      <c r="G1038" s="34">
        <v>0</v>
      </c>
      <c r="H1038" s="34">
        <v>45</v>
      </c>
    </row>
    <row r="1039" spans="1:8" x14ac:dyDescent="0.2">
      <c r="A1039" s="36">
        <v>44679</v>
      </c>
      <c r="B1039" s="7" t="s">
        <v>101</v>
      </c>
      <c r="C1039" s="7" t="s">
        <v>31</v>
      </c>
      <c r="D1039" s="37">
        <v>1905</v>
      </c>
      <c r="E1039" s="38">
        <v>511</v>
      </c>
      <c r="F1039" s="38">
        <v>411</v>
      </c>
      <c r="G1039" s="38">
        <v>659</v>
      </c>
      <c r="H1039" s="34">
        <v>3486</v>
      </c>
    </row>
    <row r="1040" spans="1:8" x14ac:dyDescent="0.2">
      <c r="A1040" s="33">
        <v>44679</v>
      </c>
      <c r="B1040" s="6" t="s">
        <v>101</v>
      </c>
      <c r="C1040" s="6" t="s">
        <v>32</v>
      </c>
      <c r="D1040" s="35">
        <v>8194</v>
      </c>
      <c r="E1040" s="35">
        <v>4979</v>
      </c>
      <c r="F1040" s="35">
        <v>3270</v>
      </c>
      <c r="G1040" s="35">
        <v>7671</v>
      </c>
      <c r="H1040" s="34">
        <v>24114</v>
      </c>
    </row>
    <row r="1041" spans="1:8" x14ac:dyDescent="0.2">
      <c r="A1041" s="36">
        <v>44679</v>
      </c>
      <c r="B1041" s="7" t="s">
        <v>101</v>
      </c>
      <c r="C1041" s="7" t="s">
        <v>33</v>
      </c>
      <c r="D1041" s="37">
        <v>3154</v>
      </c>
      <c r="E1041" s="37">
        <v>1434</v>
      </c>
      <c r="F1041" s="38">
        <v>801</v>
      </c>
      <c r="G1041" s="37">
        <v>2070</v>
      </c>
      <c r="H1041" s="34">
        <v>7459</v>
      </c>
    </row>
    <row r="1042" spans="1:8" x14ac:dyDescent="0.2">
      <c r="A1042" s="33">
        <v>44679</v>
      </c>
      <c r="B1042" s="6" t="s">
        <v>101</v>
      </c>
      <c r="C1042" s="6" t="s">
        <v>35</v>
      </c>
      <c r="D1042" s="34">
        <v>606</v>
      </c>
      <c r="E1042" s="34">
        <v>22</v>
      </c>
      <c r="F1042" s="34">
        <v>2</v>
      </c>
      <c r="G1042" s="34">
        <v>0</v>
      </c>
      <c r="H1042" s="34">
        <v>630</v>
      </c>
    </row>
    <row r="1043" spans="1:8" x14ac:dyDescent="0.2">
      <c r="A1043" s="36">
        <v>44679</v>
      </c>
      <c r="B1043" s="7" t="s">
        <v>101</v>
      </c>
      <c r="C1043" s="7" t="s">
        <v>36</v>
      </c>
      <c r="D1043" s="37">
        <v>14624</v>
      </c>
      <c r="E1043" s="37">
        <v>7558</v>
      </c>
      <c r="F1043" s="37">
        <v>4286</v>
      </c>
      <c r="G1043" s="37">
        <v>12087</v>
      </c>
      <c r="H1043" s="34">
        <v>38555</v>
      </c>
    </row>
    <row r="1044" spans="1:8" x14ac:dyDescent="0.2">
      <c r="A1044" s="33">
        <v>44679</v>
      </c>
      <c r="B1044" s="6" t="s">
        <v>101</v>
      </c>
      <c r="C1044" s="6" t="s">
        <v>37</v>
      </c>
      <c r="D1044" s="34">
        <v>476</v>
      </c>
      <c r="E1044" s="34">
        <v>388</v>
      </c>
      <c r="F1044" s="34">
        <v>306</v>
      </c>
      <c r="G1044" s="35">
        <v>1392</v>
      </c>
      <c r="H1044" s="34">
        <v>2562</v>
      </c>
    </row>
    <row r="1045" spans="1:8" x14ac:dyDescent="0.2">
      <c r="A1045" s="36">
        <v>44679</v>
      </c>
      <c r="B1045" s="7" t="s">
        <v>101</v>
      </c>
      <c r="C1045" s="7" t="s">
        <v>38</v>
      </c>
      <c r="D1045" s="37">
        <v>28388</v>
      </c>
      <c r="E1045" s="37">
        <v>18481</v>
      </c>
      <c r="F1045" s="37">
        <v>9700</v>
      </c>
      <c r="G1045" s="37">
        <v>12105</v>
      </c>
      <c r="H1045" s="34">
        <v>68674</v>
      </c>
    </row>
    <row r="1046" spans="1:8" x14ac:dyDescent="0.2">
      <c r="A1046" s="33">
        <v>44679</v>
      </c>
      <c r="B1046" s="6" t="s">
        <v>101</v>
      </c>
      <c r="C1046" s="6" t="s">
        <v>40</v>
      </c>
      <c r="D1046" s="35">
        <v>16490</v>
      </c>
      <c r="E1046" s="35">
        <v>8672</v>
      </c>
      <c r="F1046" s="35">
        <v>5462</v>
      </c>
      <c r="G1046" s="35">
        <v>18431</v>
      </c>
      <c r="H1046" s="34">
        <v>49055</v>
      </c>
    </row>
    <row r="1047" spans="1:8" x14ac:dyDescent="0.2">
      <c r="A1047" s="36">
        <v>44679</v>
      </c>
      <c r="B1047" s="7" t="s">
        <v>101</v>
      </c>
      <c r="C1047" s="7" t="s">
        <v>41</v>
      </c>
      <c r="D1047" s="38">
        <v>11</v>
      </c>
      <c r="E1047" s="38">
        <v>12</v>
      </c>
      <c r="F1047" s="38">
        <v>7</v>
      </c>
      <c r="G1047" s="38">
        <v>9</v>
      </c>
      <c r="H1047" s="34">
        <v>39</v>
      </c>
    </row>
    <row r="1048" spans="1:8" x14ac:dyDescent="0.2">
      <c r="A1048" s="33">
        <v>44679</v>
      </c>
      <c r="B1048" s="6" t="s">
        <v>101</v>
      </c>
      <c r="C1048" s="6" t="s">
        <v>53</v>
      </c>
      <c r="D1048" s="34">
        <v>9</v>
      </c>
      <c r="E1048" s="34">
        <v>2</v>
      </c>
      <c r="F1048" s="34">
        <v>4</v>
      </c>
      <c r="G1048" s="34">
        <v>16</v>
      </c>
      <c r="H1048" s="34">
        <v>31</v>
      </c>
    </row>
    <row r="1049" spans="1:8" x14ac:dyDescent="0.2">
      <c r="A1049" s="36">
        <v>44679</v>
      </c>
      <c r="B1049" s="7" t="s">
        <v>101</v>
      </c>
      <c r="C1049" s="7" t="s">
        <v>58</v>
      </c>
      <c r="D1049" s="38">
        <v>86</v>
      </c>
      <c r="E1049" s="38">
        <v>41</v>
      </c>
      <c r="F1049" s="38">
        <v>20</v>
      </c>
      <c r="G1049" s="38">
        <v>14</v>
      </c>
      <c r="H1049" s="34">
        <v>161</v>
      </c>
    </row>
    <row r="1050" spans="1:8" x14ac:dyDescent="0.2">
      <c r="A1050" s="33">
        <v>44679</v>
      </c>
      <c r="B1050" s="6" t="s">
        <v>101</v>
      </c>
      <c r="C1050" s="6" t="s">
        <v>59</v>
      </c>
      <c r="D1050" s="35">
        <v>4426</v>
      </c>
      <c r="E1050" s="35">
        <v>2793</v>
      </c>
      <c r="F1050" s="35">
        <v>1538</v>
      </c>
      <c r="G1050" s="35">
        <v>5293</v>
      </c>
      <c r="H1050" s="34">
        <v>14050</v>
      </c>
    </row>
    <row r="1051" spans="1:8" x14ac:dyDescent="0.2">
      <c r="A1051" s="36">
        <v>44679</v>
      </c>
      <c r="B1051" s="7" t="s">
        <v>101</v>
      </c>
      <c r="C1051" s="7" t="s">
        <v>60</v>
      </c>
      <c r="D1051" s="38">
        <v>27</v>
      </c>
      <c r="E1051" s="38">
        <v>0</v>
      </c>
      <c r="F1051" s="38">
        <v>0</v>
      </c>
      <c r="G1051" s="38">
        <v>0</v>
      </c>
      <c r="H1051" s="34">
        <v>27</v>
      </c>
    </row>
    <row r="1052" spans="1:8" x14ac:dyDescent="0.2">
      <c r="A1052" s="33">
        <v>44679</v>
      </c>
      <c r="B1052" s="6" t="s">
        <v>101</v>
      </c>
      <c r="C1052" s="6" t="s">
        <v>61</v>
      </c>
      <c r="D1052" s="34">
        <v>55</v>
      </c>
      <c r="E1052" s="34">
        <v>36</v>
      </c>
      <c r="F1052" s="34">
        <v>28</v>
      </c>
      <c r="G1052" s="34">
        <v>42</v>
      </c>
      <c r="H1052" s="34">
        <v>161</v>
      </c>
    </row>
    <row r="1053" spans="1:8" x14ac:dyDescent="0.2">
      <c r="A1053" s="36">
        <v>44679</v>
      </c>
      <c r="B1053" s="7" t="s">
        <v>101</v>
      </c>
      <c r="C1053" s="7" t="s">
        <v>62</v>
      </c>
      <c r="D1053" s="37">
        <v>6787</v>
      </c>
      <c r="E1053" s="37">
        <v>3964</v>
      </c>
      <c r="F1053" s="37">
        <v>1801</v>
      </c>
      <c r="G1053" s="37">
        <v>5255</v>
      </c>
      <c r="H1053" s="34">
        <v>17807</v>
      </c>
    </row>
    <row r="1054" spans="1:8" x14ac:dyDescent="0.2">
      <c r="A1054" s="33">
        <v>44679</v>
      </c>
      <c r="B1054" s="6" t="s">
        <v>101</v>
      </c>
      <c r="C1054" s="6" t="s">
        <v>63</v>
      </c>
      <c r="D1054" s="34">
        <v>472</v>
      </c>
      <c r="E1054" s="34">
        <v>29</v>
      </c>
      <c r="F1054" s="34">
        <v>4</v>
      </c>
      <c r="G1054" s="34">
        <v>12</v>
      </c>
      <c r="H1054" s="34">
        <v>517</v>
      </c>
    </row>
    <row r="1055" spans="1:8" x14ac:dyDescent="0.2">
      <c r="A1055" s="36">
        <v>44679</v>
      </c>
      <c r="B1055" s="7" t="s">
        <v>101</v>
      </c>
      <c r="C1055" s="7" t="s">
        <v>64</v>
      </c>
      <c r="D1055" s="38">
        <v>38</v>
      </c>
      <c r="E1055" s="38">
        <v>0</v>
      </c>
      <c r="F1055" s="38">
        <v>0</v>
      </c>
      <c r="G1055" s="38">
        <v>0</v>
      </c>
      <c r="H1055" s="34">
        <v>38</v>
      </c>
    </row>
    <row r="1056" spans="1:8" x14ac:dyDescent="0.2">
      <c r="A1056" s="33">
        <v>44679</v>
      </c>
      <c r="B1056" s="6" t="s">
        <v>101</v>
      </c>
      <c r="C1056" s="6" t="s">
        <v>65</v>
      </c>
      <c r="D1056" s="34">
        <v>58</v>
      </c>
      <c r="E1056" s="34">
        <v>0</v>
      </c>
      <c r="F1056" s="34">
        <v>0</v>
      </c>
      <c r="G1056" s="34">
        <v>0</v>
      </c>
      <c r="H1056" s="34">
        <v>58</v>
      </c>
    </row>
    <row r="1057" spans="1:8" x14ac:dyDescent="0.2">
      <c r="A1057" s="36">
        <v>44679</v>
      </c>
      <c r="B1057" s="7" t="s">
        <v>101</v>
      </c>
      <c r="C1057" s="7" t="s">
        <v>67</v>
      </c>
      <c r="D1057" s="37">
        <v>8484</v>
      </c>
      <c r="E1057" s="37">
        <v>3707</v>
      </c>
      <c r="F1057" s="37">
        <v>1867</v>
      </c>
      <c r="G1057" s="37">
        <v>4835</v>
      </c>
      <c r="H1057" s="34">
        <v>18893</v>
      </c>
    </row>
    <row r="1058" spans="1:8" x14ac:dyDescent="0.2">
      <c r="A1058" s="33">
        <v>44679</v>
      </c>
      <c r="B1058" s="6" t="s">
        <v>101</v>
      </c>
      <c r="C1058" s="6" t="s">
        <v>68</v>
      </c>
      <c r="D1058" s="35">
        <v>6782</v>
      </c>
      <c r="E1058" s="35">
        <v>3284</v>
      </c>
      <c r="F1058" s="35">
        <v>1857</v>
      </c>
      <c r="G1058" s="35">
        <v>4704</v>
      </c>
      <c r="H1058" s="34">
        <v>16627</v>
      </c>
    </row>
    <row r="1059" spans="1:8" x14ac:dyDescent="0.2">
      <c r="A1059" s="36">
        <v>44679</v>
      </c>
      <c r="B1059" s="7" t="s">
        <v>101</v>
      </c>
      <c r="C1059" s="7" t="s">
        <v>89</v>
      </c>
      <c r="D1059" s="38">
        <v>49</v>
      </c>
      <c r="E1059" s="38">
        <v>29</v>
      </c>
      <c r="F1059" s="38">
        <v>17</v>
      </c>
      <c r="G1059" s="38">
        <v>11</v>
      </c>
      <c r="H1059" s="34">
        <v>106</v>
      </c>
    </row>
    <row r="1060" spans="1:8" x14ac:dyDescent="0.2">
      <c r="A1060" s="33">
        <v>44679</v>
      </c>
      <c r="B1060" s="6" t="s">
        <v>101</v>
      </c>
      <c r="C1060" s="6" t="s">
        <v>70</v>
      </c>
      <c r="D1060" s="35">
        <v>11450</v>
      </c>
      <c r="E1060" s="35">
        <v>5866</v>
      </c>
      <c r="F1060" s="35">
        <v>3205</v>
      </c>
      <c r="G1060" s="35">
        <v>8287</v>
      </c>
      <c r="H1060" s="34">
        <v>28808</v>
      </c>
    </row>
    <row r="1061" spans="1:8" x14ac:dyDescent="0.2">
      <c r="A1061" s="36">
        <v>44679</v>
      </c>
      <c r="B1061" s="7" t="s">
        <v>101</v>
      </c>
      <c r="C1061" s="7" t="s">
        <v>71</v>
      </c>
      <c r="D1061" s="37">
        <v>6018</v>
      </c>
      <c r="E1061" s="37">
        <v>3415</v>
      </c>
      <c r="F1061" s="37">
        <v>1575</v>
      </c>
      <c r="G1061" s="37">
        <v>3577</v>
      </c>
      <c r="H1061" s="34">
        <v>14585</v>
      </c>
    </row>
    <row r="1062" spans="1:8" x14ac:dyDescent="0.2">
      <c r="A1062" s="33">
        <v>44679</v>
      </c>
      <c r="B1062" s="6" t="s">
        <v>102</v>
      </c>
      <c r="C1062" s="6" t="s">
        <v>3</v>
      </c>
      <c r="D1062" s="34">
        <v>22</v>
      </c>
      <c r="E1062" s="34">
        <v>0</v>
      </c>
      <c r="F1062" s="34">
        <v>0</v>
      </c>
      <c r="G1062" s="34">
        <v>0</v>
      </c>
      <c r="H1062" s="34">
        <v>22</v>
      </c>
    </row>
    <row r="1063" spans="1:8" x14ac:dyDescent="0.2">
      <c r="A1063" s="36">
        <v>44679</v>
      </c>
      <c r="B1063" s="7" t="s">
        <v>102</v>
      </c>
      <c r="C1063" s="7" t="s">
        <v>4</v>
      </c>
      <c r="D1063" s="38">
        <v>44</v>
      </c>
      <c r="E1063" s="38">
        <v>22</v>
      </c>
      <c r="F1063" s="38">
        <v>2</v>
      </c>
      <c r="G1063" s="38">
        <v>0</v>
      </c>
      <c r="H1063" s="34">
        <v>68</v>
      </c>
    </row>
    <row r="1064" spans="1:8" x14ac:dyDescent="0.2">
      <c r="A1064" s="33">
        <v>44679</v>
      </c>
      <c r="B1064" s="6" t="s">
        <v>102</v>
      </c>
      <c r="C1064" s="6" t="s">
        <v>5</v>
      </c>
      <c r="D1064" s="34">
        <v>38</v>
      </c>
      <c r="E1064" s="34">
        <v>14</v>
      </c>
      <c r="F1064" s="34">
        <v>10</v>
      </c>
      <c r="G1064" s="34">
        <v>17</v>
      </c>
      <c r="H1064" s="34">
        <v>79</v>
      </c>
    </row>
    <row r="1065" spans="1:8" x14ac:dyDescent="0.2">
      <c r="A1065" s="36">
        <v>44679</v>
      </c>
      <c r="B1065" s="7" t="s">
        <v>102</v>
      </c>
      <c r="C1065" s="7" t="s">
        <v>7</v>
      </c>
      <c r="D1065" s="38">
        <v>0</v>
      </c>
      <c r="E1065" s="38">
        <v>16</v>
      </c>
      <c r="F1065" s="38">
        <v>30</v>
      </c>
      <c r="G1065" s="38">
        <v>22</v>
      </c>
      <c r="H1065" s="34">
        <v>68</v>
      </c>
    </row>
    <row r="1066" spans="1:8" x14ac:dyDescent="0.2">
      <c r="A1066" s="33">
        <v>44679</v>
      </c>
      <c r="B1066" s="6" t="s">
        <v>102</v>
      </c>
      <c r="C1066" s="6" t="s">
        <v>8</v>
      </c>
      <c r="D1066" s="34">
        <v>424</v>
      </c>
      <c r="E1066" s="34">
        <v>296</v>
      </c>
      <c r="F1066" s="34">
        <v>288</v>
      </c>
      <c r="G1066" s="34">
        <v>839</v>
      </c>
      <c r="H1066" s="34">
        <v>1847</v>
      </c>
    </row>
    <row r="1067" spans="1:8" x14ac:dyDescent="0.2">
      <c r="A1067" s="36">
        <v>44679</v>
      </c>
      <c r="B1067" s="7" t="s">
        <v>102</v>
      </c>
      <c r="C1067" s="7" t="s">
        <v>9</v>
      </c>
      <c r="D1067" s="38">
        <v>269</v>
      </c>
      <c r="E1067" s="38">
        <v>89</v>
      </c>
      <c r="F1067" s="38">
        <v>110</v>
      </c>
      <c r="G1067" s="38">
        <v>606</v>
      </c>
      <c r="H1067" s="34">
        <v>1074</v>
      </c>
    </row>
    <row r="1068" spans="1:8" x14ac:dyDescent="0.2">
      <c r="A1068" s="33">
        <v>44679</v>
      </c>
      <c r="B1068" s="6" t="s">
        <v>102</v>
      </c>
      <c r="C1068" s="6" t="s">
        <v>11</v>
      </c>
      <c r="D1068" s="34">
        <v>193</v>
      </c>
      <c r="E1068" s="34">
        <v>69</v>
      </c>
      <c r="F1068" s="34">
        <v>44</v>
      </c>
      <c r="G1068" s="34">
        <v>263</v>
      </c>
      <c r="H1068" s="34">
        <v>569</v>
      </c>
    </row>
    <row r="1069" spans="1:8" x14ac:dyDescent="0.2">
      <c r="A1069" s="36">
        <v>44679</v>
      </c>
      <c r="B1069" s="7" t="s">
        <v>102</v>
      </c>
      <c r="C1069" s="7" t="s">
        <v>12</v>
      </c>
      <c r="D1069" s="37">
        <v>1483</v>
      </c>
      <c r="E1069" s="38">
        <v>827</v>
      </c>
      <c r="F1069" s="38">
        <v>405</v>
      </c>
      <c r="G1069" s="38">
        <v>893</v>
      </c>
      <c r="H1069" s="34">
        <v>3608</v>
      </c>
    </row>
    <row r="1070" spans="1:8" x14ac:dyDescent="0.2">
      <c r="A1070" s="33">
        <v>44679</v>
      </c>
      <c r="B1070" s="6" t="s">
        <v>102</v>
      </c>
      <c r="C1070" s="6" t="s">
        <v>13</v>
      </c>
      <c r="D1070" s="34">
        <v>170</v>
      </c>
      <c r="E1070" s="34">
        <v>143</v>
      </c>
      <c r="F1070" s="34">
        <v>76</v>
      </c>
      <c r="G1070" s="34">
        <v>209</v>
      </c>
      <c r="H1070" s="34">
        <v>598</v>
      </c>
    </row>
    <row r="1071" spans="1:8" x14ac:dyDescent="0.2">
      <c r="A1071" s="36">
        <v>44679</v>
      </c>
      <c r="B1071" s="7" t="s">
        <v>102</v>
      </c>
      <c r="C1071" s="7" t="s">
        <v>16</v>
      </c>
      <c r="D1071" s="38">
        <v>24</v>
      </c>
      <c r="E1071" s="38">
        <v>4</v>
      </c>
      <c r="F1071" s="38">
        <v>4</v>
      </c>
      <c r="G1071" s="38">
        <v>0</v>
      </c>
      <c r="H1071" s="34">
        <v>32</v>
      </c>
    </row>
    <row r="1072" spans="1:8" x14ac:dyDescent="0.2">
      <c r="A1072" s="33">
        <v>44679</v>
      </c>
      <c r="B1072" s="6" t="s">
        <v>102</v>
      </c>
      <c r="C1072" s="6" t="s">
        <v>18</v>
      </c>
      <c r="D1072" s="34">
        <v>30</v>
      </c>
      <c r="E1072" s="34">
        <v>9</v>
      </c>
      <c r="F1072" s="34">
        <v>2</v>
      </c>
      <c r="G1072" s="34">
        <v>2</v>
      </c>
      <c r="H1072" s="34">
        <v>43</v>
      </c>
    </row>
    <row r="1073" spans="1:8" x14ac:dyDescent="0.2">
      <c r="A1073" s="36">
        <v>44679</v>
      </c>
      <c r="B1073" s="7" t="s">
        <v>102</v>
      </c>
      <c r="C1073" s="7" t="s">
        <v>19</v>
      </c>
      <c r="D1073" s="38">
        <v>811</v>
      </c>
      <c r="E1073" s="38">
        <v>426</v>
      </c>
      <c r="F1073" s="38">
        <v>219</v>
      </c>
      <c r="G1073" s="38">
        <v>319</v>
      </c>
      <c r="H1073" s="34">
        <v>1775</v>
      </c>
    </row>
    <row r="1074" spans="1:8" x14ac:dyDescent="0.2">
      <c r="A1074" s="33">
        <v>44679</v>
      </c>
      <c r="B1074" s="6" t="s">
        <v>102</v>
      </c>
      <c r="C1074" s="6" t="s">
        <v>21</v>
      </c>
      <c r="D1074" s="34">
        <v>402</v>
      </c>
      <c r="E1074" s="34">
        <v>174</v>
      </c>
      <c r="F1074" s="34">
        <v>47</v>
      </c>
      <c r="G1074" s="34">
        <v>12</v>
      </c>
      <c r="H1074" s="34">
        <v>635</v>
      </c>
    </row>
    <row r="1075" spans="1:8" x14ac:dyDescent="0.2">
      <c r="A1075" s="36">
        <v>44679</v>
      </c>
      <c r="B1075" s="7" t="s">
        <v>102</v>
      </c>
      <c r="C1075" s="7" t="s">
        <v>22</v>
      </c>
      <c r="D1075" s="38">
        <v>70</v>
      </c>
      <c r="E1075" s="38">
        <v>9</v>
      </c>
      <c r="F1075" s="38">
        <v>0</v>
      </c>
      <c r="G1075" s="38">
        <v>0</v>
      </c>
      <c r="H1075" s="34">
        <v>79</v>
      </c>
    </row>
    <row r="1076" spans="1:8" x14ac:dyDescent="0.2">
      <c r="A1076" s="33">
        <v>44679</v>
      </c>
      <c r="B1076" s="6" t="s">
        <v>102</v>
      </c>
      <c r="C1076" s="6" t="s">
        <v>24</v>
      </c>
      <c r="D1076" s="34">
        <v>171</v>
      </c>
      <c r="E1076" s="34">
        <v>28</v>
      </c>
      <c r="F1076" s="34">
        <v>20</v>
      </c>
      <c r="G1076" s="34">
        <v>265</v>
      </c>
      <c r="H1076" s="34">
        <v>484</v>
      </c>
    </row>
    <row r="1077" spans="1:8" x14ac:dyDescent="0.2">
      <c r="A1077" s="36">
        <v>44679</v>
      </c>
      <c r="B1077" s="7" t="s">
        <v>102</v>
      </c>
      <c r="C1077" s="7" t="s">
        <v>27</v>
      </c>
      <c r="D1077" s="38">
        <v>153</v>
      </c>
      <c r="E1077" s="38">
        <v>56</v>
      </c>
      <c r="F1077" s="38">
        <v>29</v>
      </c>
      <c r="G1077" s="38">
        <v>105</v>
      </c>
      <c r="H1077" s="34">
        <v>343</v>
      </c>
    </row>
    <row r="1078" spans="1:8" x14ac:dyDescent="0.2">
      <c r="A1078" s="33">
        <v>44679</v>
      </c>
      <c r="B1078" s="6" t="s">
        <v>102</v>
      </c>
      <c r="C1078" s="6" t="s">
        <v>32</v>
      </c>
      <c r="D1078" s="34">
        <v>33</v>
      </c>
      <c r="E1078" s="34">
        <v>11</v>
      </c>
      <c r="F1078" s="34">
        <v>4</v>
      </c>
      <c r="G1078" s="34">
        <v>2</v>
      </c>
      <c r="H1078" s="34">
        <v>50</v>
      </c>
    </row>
    <row r="1079" spans="1:8" x14ac:dyDescent="0.2">
      <c r="A1079" s="36">
        <v>44679</v>
      </c>
      <c r="B1079" s="7" t="s">
        <v>102</v>
      </c>
      <c r="C1079" s="7" t="s">
        <v>36</v>
      </c>
      <c r="D1079" s="37">
        <v>2175</v>
      </c>
      <c r="E1079" s="38">
        <v>791</v>
      </c>
      <c r="F1079" s="38">
        <v>573</v>
      </c>
      <c r="G1079" s="37">
        <v>1872</v>
      </c>
      <c r="H1079" s="34">
        <v>5411</v>
      </c>
    </row>
    <row r="1080" spans="1:8" x14ac:dyDescent="0.2">
      <c r="A1080" s="33">
        <v>44679</v>
      </c>
      <c r="B1080" s="6" t="s">
        <v>102</v>
      </c>
      <c r="C1080" s="6" t="s">
        <v>37</v>
      </c>
      <c r="D1080" s="34">
        <v>108</v>
      </c>
      <c r="E1080" s="34">
        <v>49</v>
      </c>
      <c r="F1080" s="34">
        <v>17</v>
      </c>
      <c r="G1080" s="34">
        <v>49</v>
      </c>
      <c r="H1080" s="34">
        <v>223</v>
      </c>
    </row>
    <row r="1081" spans="1:8" x14ac:dyDescent="0.2">
      <c r="A1081" s="36">
        <v>44679</v>
      </c>
      <c r="B1081" s="7" t="s">
        <v>102</v>
      </c>
      <c r="C1081" s="7" t="s">
        <v>38</v>
      </c>
      <c r="D1081" s="37">
        <v>1511</v>
      </c>
      <c r="E1081" s="38">
        <v>716</v>
      </c>
      <c r="F1081" s="38">
        <v>350</v>
      </c>
      <c r="G1081" s="38">
        <v>508</v>
      </c>
      <c r="H1081" s="34">
        <v>3085</v>
      </c>
    </row>
    <row r="1082" spans="1:8" x14ac:dyDescent="0.2">
      <c r="A1082" s="33">
        <v>44679</v>
      </c>
      <c r="B1082" s="6" t="s">
        <v>102</v>
      </c>
      <c r="C1082" s="6" t="s">
        <v>40</v>
      </c>
      <c r="D1082" s="35">
        <v>3418</v>
      </c>
      <c r="E1082" s="35">
        <v>1589</v>
      </c>
      <c r="F1082" s="34">
        <v>940</v>
      </c>
      <c r="G1082" s="35">
        <v>4541</v>
      </c>
      <c r="H1082" s="34">
        <v>10488</v>
      </c>
    </row>
    <row r="1083" spans="1:8" x14ac:dyDescent="0.2">
      <c r="A1083" s="36">
        <v>44679</v>
      </c>
      <c r="B1083" s="7" t="s">
        <v>102</v>
      </c>
      <c r="C1083" s="7" t="s">
        <v>41</v>
      </c>
      <c r="D1083" s="37">
        <v>1947</v>
      </c>
      <c r="E1083" s="37">
        <v>1197</v>
      </c>
      <c r="F1083" s="38">
        <v>712</v>
      </c>
      <c r="G1083" s="38">
        <v>170</v>
      </c>
      <c r="H1083" s="34">
        <v>4026</v>
      </c>
    </row>
    <row r="1084" spans="1:8" x14ac:dyDescent="0.2">
      <c r="A1084" s="33">
        <v>44679</v>
      </c>
      <c r="B1084" s="6" t="s">
        <v>102</v>
      </c>
      <c r="C1084" s="6" t="s">
        <v>42</v>
      </c>
      <c r="D1084" s="34">
        <v>449</v>
      </c>
      <c r="E1084" s="34">
        <v>225</v>
      </c>
      <c r="F1084" s="34">
        <v>131</v>
      </c>
      <c r="G1084" s="34">
        <v>78</v>
      </c>
      <c r="H1084" s="34">
        <v>883</v>
      </c>
    </row>
    <row r="1085" spans="1:8" x14ac:dyDescent="0.2">
      <c r="A1085" s="36">
        <v>44679</v>
      </c>
      <c r="B1085" s="7" t="s">
        <v>102</v>
      </c>
      <c r="C1085" s="7" t="s">
        <v>43</v>
      </c>
      <c r="D1085" s="38">
        <v>455</v>
      </c>
      <c r="E1085" s="38">
        <v>130</v>
      </c>
      <c r="F1085" s="38">
        <v>37</v>
      </c>
      <c r="G1085" s="38">
        <v>92</v>
      </c>
      <c r="H1085" s="34">
        <v>714</v>
      </c>
    </row>
    <row r="1086" spans="1:8" x14ac:dyDescent="0.2">
      <c r="A1086" s="33">
        <v>44679</v>
      </c>
      <c r="B1086" s="6" t="s">
        <v>102</v>
      </c>
      <c r="C1086" s="6" t="s">
        <v>44</v>
      </c>
      <c r="D1086" s="34">
        <v>204</v>
      </c>
      <c r="E1086" s="34">
        <v>79</v>
      </c>
      <c r="F1086" s="34">
        <v>12</v>
      </c>
      <c r="G1086" s="34">
        <v>5</v>
      </c>
      <c r="H1086" s="34">
        <v>300</v>
      </c>
    </row>
    <row r="1087" spans="1:8" x14ac:dyDescent="0.2">
      <c r="A1087" s="36">
        <v>44679</v>
      </c>
      <c r="B1087" s="7" t="s">
        <v>102</v>
      </c>
      <c r="C1087" s="7" t="s">
        <v>45</v>
      </c>
      <c r="D1087" s="38">
        <v>49</v>
      </c>
      <c r="E1087" s="38">
        <v>4</v>
      </c>
      <c r="F1087" s="38">
        <v>0</v>
      </c>
      <c r="G1087" s="38">
        <v>2</v>
      </c>
      <c r="H1087" s="34">
        <v>55</v>
      </c>
    </row>
    <row r="1088" spans="1:8" x14ac:dyDescent="0.2">
      <c r="A1088" s="33">
        <v>44679</v>
      </c>
      <c r="B1088" s="6" t="s">
        <v>102</v>
      </c>
      <c r="C1088" s="6" t="s">
        <v>46</v>
      </c>
      <c r="D1088" s="34">
        <v>300</v>
      </c>
      <c r="E1088" s="34">
        <v>113</v>
      </c>
      <c r="F1088" s="34">
        <v>40</v>
      </c>
      <c r="G1088" s="34">
        <v>48</v>
      </c>
      <c r="H1088" s="34">
        <v>501</v>
      </c>
    </row>
    <row r="1089" spans="1:8" x14ac:dyDescent="0.2">
      <c r="A1089" s="36">
        <v>44679</v>
      </c>
      <c r="B1089" s="7" t="s">
        <v>102</v>
      </c>
      <c r="C1089" s="7" t="s">
        <v>48</v>
      </c>
      <c r="D1089" s="37">
        <v>1742</v>
      </c>
      <c r="E1089" s="37">
        <v>1074</v>
      </c>
      <c r="F1089" s="38">
        <v>660</v>
      </c>
      <c r="G1089" s="38">
        <v>921</v>
      </c>
      <c r="H1089" s="34">
        <v>4397</v>
      </c>
    </row>
    <row r="1090" spans="1:8" x14ac:dyDescent="0.2">
      <c r="A1090" s="33">
        <v>44679</v>
      </c>
      <c r="B1090" s="6" t="s">
        <v>102</v>
      </c>
      <c r="C1090" s="6" t="s">
        <v>50</v>
      </c>
      <c r="D1090" s="35">
        <v>1821</v>
      </c>
      <c r="E1090" s="35">
        <v>1093</v>
      </c>
      <c r="F1090" s="34">
        <v>554</v>
      </c>
      <c r="G1090" s="35">
        <v>2362</v>
      </c>
      <c r="H1090" s="34">
        <v>5830</v>
      </c>
    </row>
    <row r="1091" spans="1:8" x14ac:dyDescent="0.2">
      <c r="A1091" s="36">
        <v>44679</v>
      </c>
      <c r="B1091" s="7" t="s">
        <v>102</v>
      </c>
      <c r="C1091" s="7" t="s">
        <v>51</v>
      </c>
      <c r="D1091" s="37">
        <v>1840</v>
      </c>
      <c r="E1091" s="38">
        <v>973</v>
      </c>
      <c r="F1091" s="38">
        <v>614</v>
      </c>
      <c r="G1091" s="37">
        <v>2182</v>
      </c>
      <c r="H1091" s="34">
        <v>5609</v>
      </c>
    </row>
    <row r="1092" spans="1:8" x14ac:dyDescent="0.2">
      <c r="A1092" s="33">
        <v>44679</v>
      </c>
      <c r="B1092" s="6" t="s">
        <v>102</v>
      </c>
      <c r="C1092" s="6" t="s">
        <v>52</v>
      </c>
      <c r="D1092" s="34">
        <v>60</v>
      </c>
      <c r="E1092" s="34">
        <v>22</v>
      </c>
      <c r="F1092" s="34">
        <v>15</v>
      </c>
      <c r="G1092" s="34">
        <v>44</v>
      </c>
      <c r="H1092" s="34">
        <v>141</v>
      </c>
    </row>
    <row r="1093" spans="1:8" x14ac:dyDescent="0.2">
      <c r="A1093" s="36">
        <v>44679</v>
      </c>
      <c r="B1093" s="7" t="s">
        <v>102</v>
      </c>
      <c r="C1093" s="7" t="s">
        <v>53</v>
      </c>
      <c r="D1093" s="38">
        <v>814</v>
      </c>
      <c r="E1093" s="38">
        <v>213</v>
      </c>
      <c r="F1093" s="38">
        <v>114</v>
      </c>
      <c r="G1093" s="38">
        <v>176</v>
      </c>
      <c r="H1093" s="34">
        <v>1317</v>
      </c>
    </row>
    <row r="1094" spans="1:8" x14ac:dyDescent="0.2">
      <c r="A1094" s="33">
        <v>44679</v>
      </c>
      <c r="B1094" s="6" t="s">
        <v>102</v>
      </c>
      <c r="C1094" s="6" t="s">
        <v>54</v>
      </c>
      <c r="D1094" s="34">
        <v>45</v>
      </c>
      <c r="E1094" s="34">
        <v>4</v>
      </c>
      <c r="F1094" s="34">
        <v>4</v>
      </c>
      <c r="G1094" s="34">
        <v>2</v>
      </c>
      <c r="H1094" s="34">
        <v>55</v>
      </c>
    </row>
    <row r="1095" spans="1:8" x14ac:dyDescent="0.2">
      <c r="A1095" s="36">
        <v>44679</v>
      </c>
      <c r="B1095" s="7" t="s">
        <v>102</v>
      </c>
      <c r="C1095" s="7" t="s">
        <v>55</v>
      </c>
      <c r="D1095" s="38">
        <v>637</v>
      </c>
      <c r="E1095" s="38">
        <v>343</v>
      </c>
      <c r="F1095" s="38">
        <v>150</v>
      </c>
      <c r="G1095" s="38">
        <v>857</v>
      </c>
      <c r="H1095" s="34">
        <v>1987</v>
      </c>
    </row>
    <row r="1096" spans="1:8" x14ac:dyDescent="0.2">
      <c r="A1096" s="33">
        <v>44679</v>
      </c>
      <c r="B1096" s="6" t="s">
        <v>102</v>
      </c>
      <c r="C1096" s="6" t="s">
        <v>56</v>
      </c>
      <c r="D1096" s="35">
        <v>2325</v>
      </c>
      <c r="E1096" s="35">
        <v>1310</v>
      </c>
      <c r="F1096" s="34">
        <v>811</v>
      </c>
      <c r="G1096" s="34">
        <v>843</v>
      </c>
      <c r="H1096" s="34">
        <v>5289</v>
      </c>
    </row>
    <row r="1097" spans="1:8" x14ac:dyDescent="0.2">
      <c r="A1097" s="36">
        <v>44679</v>
      </c>
      <c r="B1097" s="7" t="s">
        <v>102</v>
      </c>
      <c r="C1097" s="7" t="s">
        <v>57</v>
      </c>
      <c r="D1097" s="38">
        <v>423</v>
      </c>
      <c r="E1097" s="38">
        <v>262</v>
      </c>
      <c r="F1097" s="38">
        <v>204</v>
      </c>
      <c r="G1097" s="38">
        <v>394</v>
      </c>
      <c r="H1097" s="34">
        <v>1283</v>
      </c>
    </row>
    <row r="1098" spans="1:8" x14ac:dyDescent="0.2">
      <c r="A1098" s="33">
        <v>44679</v>
      </c>
      <c r="B1098" s="6" t="s">
        <v>102</v>
      </c>
      <c r="C1098" s="6" t="s">
        <v>58</v>
      </c>
      <c r="D1098" s="35">
        <v>11902</v>
      </c>
      <c r="E1098" s="35">
        <v>4057</v>
      </c>
      <c r="F1098" s="35">
        <v>1016</v>
      </c>
      <c r="G1098" s="34">
        <v>592</v>
      </c>
      <c r="H1098" s="34">
        <v>17567</v>
      </c>
    </row>
    <row r="1099" spans="1:8" x14ac:dyDescent="0.2">
      <c r="A1099" s="36">
        <v>44679</v>
      </c>
      <c r="B1099" s="7" t="s">
        <v>102</v>
      </c>
      <c r="C1099" s="7" t="s">
        <v>59</v>
      </c>
      <c r="D1099" s="38">
        <v>33</v>
      </c>
      <c r="E1099" s="38">
        <v>8</v>
      </c>
      <c r="F1099" s="38">
        <v>4</v>
      </c>
      <c r="G1099" s="38">
        <v>0</v>
      </c>
      <c r="H1099" s="34">
        <v>45</v>
      </c>
    </row>
    <row r="1100" spans="1:8" x14ac:dyDescent="0.2">
      <c r="A1100" s="33">
        <v>44679</v>
      </c>
      <c r="B1100" s="6" t="s">
        <v>102</v>
      </c>
      <c r="C1100" s="6" t="s">
        <v>62</v>
      </c>
      <c r="D1100" s="34">
        <v>866</v>
      </c>
      <c r="E1100" s="34">
        <v>521</v>
      </c>
      <c r="F1100" s="34">
        <v>256</v>
      </c>
      <c r="G1100" s="34">
        <v>467</v>
      </c>
      <c r="H1100" s="34">
        <v>2110</v>
      </c>
    </row>
    <row r="1101" spans="1:8" x14ac:dyDescent="0.2">
      <c r="A1101" s="36">
        <v>44679</v>
      </c>
      <c r="B1101" s="7" t="s">
        <v>102</v>
      </c>
      <c r="C1101" s="7" t="s">
        <v>68</v>
      </c>
      <c r="D1101" s="38">
        <v>283</v>
      </c>
      <c r="E1101" s="38">
        <v>150</v>
      </c>
      <c r="F1101" s="38">
        <v>165</v>
      </c>
      <c r="G1101" s="38">
        <v>673</v>
      </c>
      <c r="H1101" s="34">
        <v>1271</v>
      </c>
    </row>
    <row r="1102" spans="1:8" x14ac:dyDescent="0.2">
      <c r="A1102" s="33">
        <v>44679</v>
      </c>
      <c r="B1102" s="6" t="s">
        <v>102</v>
      </c>
      <c r="C1102" s="7" t="s">
        <v>89</v>
      </c>
      <c r="D1102" s="34">
        <v>45</v>
      </c>
      <c r="E1102" s="34">
        <v>17</v>
      </c>
      <c r="F1102" s="34">
        <v>9</v>
      </c>
      <c r="G1102" s="34">
        <v>17</v>
      </c>
      <c r="H1102" s="34">
        <v>88</v>
      </c>
    </row>
    <row r="1103" spans="1:8" x14ac:dyDescent="0.2">
      <c r="A1103" s="36">
        <v>44679</v>
      </c>
      <c r="B1103" s="7" t="s">
        <v>102</v>
      </c>
      <c r="C1103" s="7" t="s">
        <v>70</v>
      </c>
      <c r="D1103" s="38">
        <v>921</v>
      </c>
      <c r="E1103" s="38">
        <v>616</v>
      </c>
      <c r="F1103" s="38">
        <v>387</v>
      </c>
      <c r="G1103" s="38">
        <v>947</v>
      </c>
      <c r="H1103" s="34">
        <v>2871</v>
      </c>
    </row>
    <row r="1104" spans="1:8" x14ac:dyDescent="0.2">
      <c r="A1104" s="33">
        <v>44679</v>
      </c>
      <c r="B1104" s="6" t="s">
        <v>102</v>
      </c>
      <c r="C1104" s="6" t="s">
        <v>71</v>
      </c>
      <c r="D1104" s="34">
        <v>15</v>
      </c>
      <c r="E1104" s="34">
        <v>4</v>
      </c>
      <c r="F1104" s="34">
        <v>2</v>
      </c>
      <c r="G1104" s="34">
        <v>2</v>
      </c>
      <c r="H1104" s="34">
        <v>23</v>
      </c>
    </row>
    <row r="1105" spans="1:8" x14ac:dyDescent="0.2">
      <c r="A1105" s="36">
        <v>44707</v>
      </c>
      <c r="B1105" s="7" t="s">
        <v>101</v>
      </c>
      <c r="C1105" s="7" t="s">
        <v>1</v>
      </c>
      <c r="D1105" s="38">
        <v>81</v>
      </c>
      <c r="E1105" s="38">
        <v>19</v>
      </c>
      <c r="F1105" s="38">
        <v>60</v>
      </c>
      <c r="G1105" s="38">
        <v>173</v>
      </c>
      <c r="H1105" s="34">
        <v>333</v>
      </c>
    </row>
    <row r="1106" spans="1:8" x14ac:dyDescent="0.2">
      <c r="A1106" s="33">
        <v>44707</v>
      </c>
      <c r="B1106" s="6" t="s">
        <v>101</v>
      </c>
      <c r="C1106" s="6" t="s">
        <v>2</v>
      </c>
      <c r="D1106" s="34">
        <v>73</v>
      </c>
      <c r="E1106" s="34">
        <v>4</v>
      </c>
      <c r="F1106" s="34">
        <v>0</v>
      </c>
      <c r="G1106" s="34">
        <v>2</v>
      </c>
      <c r="H1106" s="34">
        <v>79</v>
      </c>
    </row>
    <row r="1107" spans="1:8" x14ac:dyDescent="0.2">
      <c r="A1107" s="36">
        <v>44707</v>
      </c>
      <c r="B1107" s="7" t="s">
        <v>101</v>
      </c>
      <c r="C1107" s="7" t="s">
        <v>3</v>
      </c>
      <c r="D1107" s="37">
        <v>2361</v>
      </c>
      <c r="E1107" s="38">
        <v>68</v>
      </c>
      <c r="F1107" s="38">
        <v>10</v>
      </c>
      <c r="G1107" s="38">
        <v>9</v>
      </c>
      <c r="H1107" s="34">
        <v>2448</v>
      </c>
    </row>
    <row r="1108" spans="1:8" x14ac:dyDescent="0.2">
      <c r="A1108" s="33">
        <v>44707</v>
      </c>
      <c r="B1108" s="6" t="s">
        <v>101</v>
      </c>
      <c r="C1108" s="6" t="s">
        <v>4</v>
      </c>
      <c r="D1108" s="34">
        <v>310</v>
      </c>
      <c r="E1108" s="34">
        <v>21</v>
      </c>
      <c r="F1108" s="34">
        <v>26</v>
      </c>
      <c r="G1108" s="34">
        <v>24</v>
      </c>
      <c r="H1108" s="34">
        <v>381</v>
      </c>
    </row>
    <row r="1109" spans="1:8" x14ac:dyDescent="0.2">
      <c r="A1109" s="36">
        <v>44707</v>
      </c>
      <c r="B1109" s="7" t="s">
        <v>101</v>
      </c>
      <c r="C1109" s="7" t="s">
        <v>5</v>
      </c>
      <c r="D1109" s="37">
        <v>17033</v>
      </c>
      <c r="E1109" s="37">
        <v>8691</v>
      </c>
      <c r="F1109" s="37">
        <v>3657</v>
      </c>
      <c r="G1109" s="37">
        <v>3992</v>
      </c>
      <c r="H1109" s="34">
        <v>33373</v>
      </c>
    </row>
    <row r="1110" spans="1:8" x14ac:dyDescent="0.2">
      <c r="A1110" s="33">
        <v>44707</v>
      </c>
      <c r="B1110" s="6" t="s">
        <v>101</v>
      </c>
      <c r="C1110" s="6" t="s">
        <v>6</v>
      </c>
      <c r="D1110" s="34">
        <v>49</v>
      </c>
      <c r="E1110" s="34">
        <v>49</v>
      </c>
      <c r="F1110" s="34">
        <v>17</v>
      </c>
      <c r="G1110" s="34">
        <v>0</v>
      </c>
      <c r="H1110" s="34">
        <v>115</v>
      </c>
    </row>
    <row r="1111" spans="1:8" x14ac:dyDescent="0.2">
      <c r="A1111" s="36">
        <v>44707</v>
      </c>
      <c r="B1111" s="7" t="s">
        <v>101</v>
      </c>
      <c r="C1111" s="7" t="s">
        <v>8</v>
      </c>
      <c r="D1111" s="38">
        <v>978</v>
      </c>
      <c r="E1111" s="38">
        <v>787</v>
      </c>
      <c r="F1111" s="38">
        <v>762</v>
      </c>
      <c r="G1111" s="38">
        <v>72</v>
      </c>
      <c r="H1111" s="34">
        <v>2599</v>
      </c>
    </row>
    <row r="1112" spans="1:8" x14ac:dyDescent="0.2">
      <c r="A1112" s="33">
        <v>44707</v>
      </c>
      <c r="B1112" s="6" t="s">
        <v>101</v>
      </c>
      <c r="C1112" s="6" t="s">
        <v>9</v>
      </c>
      <c r="D1112" s="35">
        <v>1075</v>
      </c>
      <c r="E1112" s="34">
        <v>319</v>
      </c>
      <c r="F1112" s="34">
        <v>18</v>
      </c>
      <c r="G1112" s="34">
        <v>16</v>
      </c>
      <c r="H1112" s="34">
        <v>1428</v>
      </c>
    </row>
    <row r="1113" spans="1:8" x14ac:dyDescent="0.2">
      <c r="A1113" s="36">
        <v>44707</v>
      </c>
      <c r="B1113" s="7" t="s">
        <v>101</v>
      </c>
      <c r="C1113" s="7" t="s">
        <v>10</v>
      </c>
      <c r="D1113" s="38">
        <v>939</v>
      </c>
      <c r="E1113" s="38">
        <v>474</v>
      </c>
      <c r="F1113" s="38">
        <v>275</v>
      </c>
      <c r="G1113" s="38">
        <v>480</v>
      </c>
      <c r="H1113" s="34">
        <v>2168</v>
      </c>
    </row>
    <row r="1114" spans="1:8" x14ac:dyDescent="0.2">
      <c r="A1114" s="33">
        <v>44707</v>
      </c>
      <c r="B1114" s="6" t="s">
        <v>101</v>
      </c>
      <c r="C1114" s="6" t="s">
        <v>12</v>
      </c>
      <c r="D1114" s="35">
        <v>19493</v>
      </c>
      <c r="E1114" s="35">
        <v>8858</v>
      </c>
      <c r="F1114" s="35">
        <v>3106</v>
      </c>
      <c r="G1114" s="35">
        <v>7806</v>
      </c>
      <c r="H1114" s="34">
        <v>39263</v>
      </c>
    </row>
    <row r="1115" spans="1:8" x14ac:dyDescent="0.2">
      <c r="A1115" s="36">
        <v>44707</v>
      </c>
      <c r="B1115" s="7" t="s">
        <v>101</v>
      </c>
      <c r="C1115" s="7" t="s">
        <v>14</v>
      </c>
      <c r="D1115" s="38">
        <v>920</v>
      </c>
      <c r="E1115" s="38">
        <v>480</v>
      </c>
      <c r="F1115" s="38">
        <v>236</v>
      </c>
      <c r="G1115" s="38">
        <v>312</v>
      </c>
      <c r="H1115" s="34">
        <v>1948</v>
      </c>
    </row>
    <row r="1116" spans="1:8" x14ac:dyDescent="0.2">
      <c r="A1116" s="33">
        <v>44707</v>
      </c>
      <c r="B1116" s="6" t="s">
        <v>101</v>
      </c>
      <c r="C1116" s="6" t="s">
        <v>15</v>
      </c>
      <c r="D1116" s="35">
        <v>7408</v>
      </c>
      <c r="E1116" s="35">
        <v>3775</v>
      </c>
      <c r="F1116" s="35">
        <v>2108</v>
      </c>
      <c r="G1116" s="35">
        <v>5476</v>
      </c>
      <c r="H1116" s="34">
        <v>18767</v>
      </c>
    </row>
    <row r="1117" spans="1:8" x14ac:dyDescent="0.2">
      <c r="A1117" s="36">
        <v>44707</v>
      </c>
      <c r="B1117" s="7" t="s">
        <v>101</v>
      </c>
      <c r="C1117" s="7" t="s">
        <v>16</v>
      </c>
      <c r="D1117" s="37">
        <v>9555</v>
      </c>
      <c r="E1117" s="37">
        <v>3236</v>
      </c>
      <c r="F1117" s="37">
        <v>1386</v>
      </c>
      <c r="G1117" s="37">
        <v>2186</v>
      </c>
      <c r="H1117" s="34">
        <v>16363</v>
      </c>
    </row>
    <row r="1118" spans="1:8" x14ac:dyDescent="0.2">
      <c r="A1118" s="33">
        <v>44707</v>
      </c>
      <c r="B1118" s="6" t="s">
        <v>101</v>
      </c>
      <c r="C1118" s="6" t="s">
        <v>17</v>
      </c>
      <c r="D1118" s="34">
        <v>454</v>
      </c>
      <c r="E1118" s="34">
        <v>177</v>
      </c>
      <c r="F1118" s="34">
        <v>52</v>
      </c>
      <c r="G1118" s="34">
        <v>50</v>
      </c>
      <c r="H1118" s="34">
        <v>733</v>
      </c>
    </row>
    <row r="1119" spans="1:8" x14ac:dyDescent="0.2">
      <c r="A1119" s="36">
        <v>44707</v>
      </c>
      <c r="B1119" s="7" t="s">
        <v>101</v>
      </c>
      <c r="C1119" s="7" t="s">
        <v>18</v>
      </c>
      <c r="D1119" s="37">
        <v>10460</v>
      </c>
      <c r="E1119" s="37">
        <v>4937</v>
      </c>
      <c r="F1119" s="37">
        <v>2353</v>
      </c>
      <c r="G1119" s="37">
        <v>3185</v>
      </c>
      <c r="H1119" s="34">
        <v>20935</v>
      </c>
    </row>
    <row r="1120" spans="1:8" x14ac:dyDescent="0.2">
      <c r="A1120" s="33">
        <v>44707</v>
      </c>
      <c r="B1120" s="6" t="s">
        <v>101</v>
      </c>
      <c r="C1120" s="6" t="s">
        <v>19</v>
      </c>
      <c r="D1120" s="35">
        <v>25893</v>
      </c>
      <c r="E1120" s="35">
        <v>8506</v>
      </c>
      <c r="F1120" s="35">
        <v>3923</v>
      </c>
      <c r="G1120" s="35">
        <v>4603</v>
      </c>
      <c r="H1120" s="34">
        <v>42925</v>
      </c>
    </row>
    <row r="1121" spans="1:8" x14ac:dyDescent="0.2">
      <c r="A1121" s="36">
        <v>44707</v>
      </c>
      <c r="B1121" s="7" t="s">
        <v>101</v>
      </c>
      <c r="C1121" s="7" t="s">
        <v>20</v>
      </c>
      <c r="D1121" s="37">
        <v>3076</v>
      </c>
      <c r="E1121" s="38">
        <v>346</v>
      </c>
      <c r="F1121" s="38">
        <v>86</v>
      </c>
      <c r="G1121" s="38">
        <v>146</v>
      </c>
      <c r="H1121" s="34">
        <v>3654</v>
      </c>
    </row>
    <row r="1122" spans="1:8" x14ac:dyDescent="0.2">
      <c r="A1122" s="33">
        <v>44707</v>
      </c>
      <c r="B1122" s="6" t="s">
        <v>101</v>
      </c>
      <c r="C1122" s="6" t="s">
        <v>21</v>
      </c>
      <c r="D1122" s="35">
        <v>17613</v>
      </c>
      <c r="E1122" s="35">
        <v>7265</v>
      </c>
      <c r="F1122" s="35">
        <v>2484</v>
      </c>
      <c r="G1122" s="35">
        <v>3131</v>
      </c>
      <c r="H1122" s="34">
        <v>30493</v>
      </c>
    </row>
    <row r="1123" spans="1:8" x14ac:dyDescent="0.2">
      <c r="A1123" s="36">
        <v>44707</v>
      </c>
      <c r="B1123" s="7" t="s">
        <v>101</v>
      </c>
      <c r="C1123" s="7" t="s">
        <v>22</v>
      </c>
      <c r="D1123" s="37">
        <v>4767</v>
      </c>
      <c r="E1123" s="37">
        <v>1679</v>
      </c>
      <c r="F1123" s="38">
        <v>695</v>
      </c>
      <c r="G1123" s="37">
        <v>1334</v>
      </c>
      <c r="H1123" s="34">
        <v>8475</v>
      </c>
    </row>
    <row r="1124" spans="1:8" x14ac:dyDescent="0.2">
      <c r="A1124" s="33">
        <v>44707</v>
      </c>
      <c r="B1124" s="6" t="s">
        <v>101</v>
      </c>
      <c r="C1124" s="6" t="s">
        <v>23</v>
      </c>
      <c r="D1124" s="34">
        <v>76</v>
      </c>
      <c r="E1124" s="34">
        <v>16</v>
      </c>
      <c r="F1124" s="34">
        <v>15</v>
      </c>
      <c r="G1124" s="34">
        <v>8</v>
      </c>
      <c r="H1124" s="34">
        <v>115</v>
      </c>
    </row>
    <row r="1125" spans="1:8" x14ac:dyDescent="0.2">
      <c r="A1125" s="36">
        <v>44707</v>
      </c>
      <c r="B1125" s="7" t="s">
        <v>101</v>
      </c>
      <c r="C1125" s="7" t="s">
        <v>25</v>
      </c>
      <c r="D1125" s="38">
        <v>630</v>
      </c>
      <c r="E1125" s="38">
        <v>73</v>
      </c>
      <c r="F1125" s="38">
        <v>2</v>
      </c>
      <c r="G1125" s="38">
        <v>2</v>
      </c>
      <c r="H1125" s="34">
        <v>707</v>
      </c>
    </row>
    <row r="1126" spans="1:8" x14ac:dyDescent="0.2">
      <c r="A1126" s="33">
        <v>44707</v>
      </c>
      <c r="B1126" s="6" t="s">
        <v>101</v>
      </c>
      <c r="C1126" s="6" t="s">
        <v>27</v>
      </c>
      <c r="D1126" s="35">
        <v>1322</v>
      </c>
      <c r="E1126" s="34">
        <v>706</v>
      </c>
      <c r="F1126" s="34">
        <v>467</v>
      </c>
      <c r="G1126" s="35">
        <v>2252</v>
      </c>
      <c r="H1126" s="34">
        <v>4747</v>
      </c>
    </row>
    <row r="1127" spans="1:8" x14ac:dyDescent="0.2">
      <c r="A1127" s="36">
        <v>44707</v>
      </c>
      <c r="B1127" s="7" t="s">
        <v>101</v>
      </c>
      <c r="C1127" s="7" t="s">
        <v>28</v>
      </c>
      <c r="D1127" s="38">
        <v>113</v>
      </c>
      <c r="E1127" s="38">
        <v>46</v>
      </c>
      <c r="F1127" s="38">
        <v>23</v>
      </c>
      <c r="G1127" s="38">
        <v>66</v>
      </c>
      <c r="H1127" s="34">
        <v>248</v>
      </c>
    </row>
    <row r="1128" spans="1:8" x14ac:dyDescent="0.2">
      <c r="A1128" s="33">
        <v>44707</v>
      </c>
      <c r="B1128" s="6" t="s">
        <v>101</v>
      </c>
      <c r="C1128" s="6" t="s">
        <v>29</v>
      </c>
      <c r="D1128" s="34">
        <v>37</v>
      </c>
      <c r="E1128" s="34">
        <v>2</v>
      </c>
      <c r="F1128" s="34">
        <v>2</v>
      </c>
      <c r="G1128" s="34">
        <v>0</v>
      </c>
      <c r="H1128" s="34">
        <v>41</v>
      </c>
    </row>
    <row r="1129" spans="1:8" x14ac:dyDescent="0.2">
      <c r="A1129" s="36">
        <v>44707</v>
      </c>
      <c r="B1129" s="7" t="s">
        <v>101</v>
      </c>
      <c r="C1129" s="7" t="s">
        <v>31</v>
      </c>
      <c r="D1129" s="37">
        <v>1966</v>
      </c>
      <c r="E1129" s="38">
        <v>527</v>
      </c>
      <c r="F1129" s="38">
        <v>367</v>
      </c>
      <c r="G1129" s="38">
        <v>648</v>
      </c>
      <c r="H1129" s="34">
        <v>3508</v>
      </c>
    </row>
    <row r="1130" spans="1:8" x14ac:dyDescent="0.2">
      <c r="A1130" s="33">
        <v>44707</v>
      </c>
      <c r="B1130" s="6" t="s">
        <v>101</v>
      </c>
      <c r="C1130" s="6" t="s">
        <v>32</v>
      </c>
      <c r="D1130" s="35">
        <v>8158</v>
      </c>
      <c r="E1130" s="35">
        <v>5102</v>
      </c>
      <c r="F1130" s="35">
        <v>3201</v>
      </c>
      <c r="G1130" s="35">
        <v>7636</v>
      </c>
      <c r="H1130" s="34">
        <v>24097</v>
      </c>
    </row>
    <row r="1131" spans="1:8" x14ac:dyDescent="0.2">
      <c r="A1131" s="36">
        <v>44707</v>
      </c>
      <c r="B1131" s="7" t="s">
        <v>101</v>
      </c>
      <c r="C1131" s="7" t="s">
        <v>33</v>
      </c>
      <c r="D1131" s="37">
        <v>3321</v>
      </c>
      <c r="E1131" s="37">
        <v>1561</v>
      </c>
      <c r="F1131" s="38">
        <v>797</v>
      </c>
      <c r="G1131" s="37">
        <v>2148</v>
      </c>
      <c r="H1131" s="34">
        <v>7827</v>
      </c>
    </row>
    <row r="1132" spans="1:8" x14ac:dyDescent="0.2">
      <c r="A1132" s="33">
        <v>44707</v>
      </c>
      <c r="B1132" s="6" t="s">
        <v>101</v>
      </c>
      <c r="C1132" s="6" t="s">
        <v>35</v>
      </c>
      <c r="D1132" s="34">
        <v>532</v>
      </c>
      <c r="E1132" s="34">
        <v>19</v>
      </c>
      <c r="F1132" s="34">
        <v>2</v>
      </c>
      <c r="G1132" s="34">
        <v>0</v>
      </c>
      <c r="H1132" s="34">
        <v>553</v>
      </c>
    </row>
    <row r="1133" spans="1:8" x14ac:dyDescent="0.2">
      <c r="A1133" s="36">
        <v>44707</v>
      </c>
      <c r="B1133" s="7" t="s">
        <v>101</v>
      </c>
      <c r="C1133" s="7" t="s">
        <v>36</v>
      </c>
      <c r="D1133" s="37">
        <v>15130</v>
      </c>
      <c r="E1133" s="37">
        <v>7727</v>
      </c>
      <c r="F1133" s="37">
        <v>4194</v>
      </c>
      <c r="G1133" s="37">
        <v>11662</v>
      </c>
      <c r="H1133" s="34">
        <v>38713</v>
      </c>
    </row>
    <row r="1134" spans="1:8" x14ac:dyDescent="0.2">
      <c r="A1134" s="33">
        <v>44707</v>
      </c>
      <c r="B1134" s="6" t="s">
        <v>101</v>
      </c>
      <c r="C1134" s="6" t="s">
        <v>37</v>
      </c>
      <c r="D1134" s="34">
        <v>474</v>
      </c>
      <c r="E1134" s="34">
        <v>364</v>
      </c>
      <c r="F1134" s="34">
        <v>279</v>
      </c>
      <c r="G1134" s="35">
        <v>1369</v>
      </c>
      <c r="H1134" s="34">
        <v>2486</v>
      </c>
    </row>
    <row r="1135" spans="1:8" x14ac:dyDescent="0.2">
      <c r="A1135" s="36">
        <v>44707</v>
      </c>
      <c r="B1135" s="7" t="s">
        <v>101</v>
      </c>
      <c r="C1135" s="7" t="s">
        <v>38</v>
      </c>
      <c r="D1135" s="37">
        <v>28526</v>
      </c>
      <c r="E1135" s="37">
        <v>18750</v>
      </c>
      <c r="F1135" s="37">
        <v>9025</v>
      </c>
      <c r="G1135" s="37">
        <v>10934</v>
      </c>
      <c r="H1135" s="34">
        <v>67235</v>
      </c>
    </row>
    <row r="1136" spans="1:8" x14ac:dyDescent="0.2">
      <c r="A1136" s="33">
        <v>44707</v>
      </c>
      <c r="B1136" s="6" t="s">
        <v>101</v>
      </c>
      <c r="C1136" s="6" t="s">
        <v>40</v>
      </c>
      <c r="D1136" s="35">
        <v>16921</v>
      </c>
      <c r="E1136" s="35">
        <v>8913</v>
      </c>
      <c r="F1136" s="35">
        <v>5248</v>
      </c>
      <c r="G1136" s="35">
        <v>17478</v>
      </c>
      <c r="H1136" s="34">
        <v>48560</v>
      </c>
    </row>
    <row r="1137" spans="1:8" x14ac:dyDescent="0.2">
      <c r="A1137" s="36">
        <v>44707</v>
      </c>
      <c r="B1137" s="7" t="s">
        <v>101</v>
      </c>
      <c r="C1137" s="7" t="s">
        <v>41</v>
      </c>
      <c r="D1137" s="38">
        <v>13</v>
      </c>
      <c r="E1137" s="38">
        <v>7</v>
      </c>
      <c r="F1137" s="38">
        <v>4</v>
      </c>
      <c r="G1137" s="38">
        <v>7</v>
      </c>
      <c r="H1137" s="34">
        <v>31</v>
      </c>
    </row>
    <row r="1138" spans="1:8" x14ac:dyDescent="0.2">
      <c r="A1138" s="33">
        <v>44707</v>
      </c>
      <c r="B1138" s="6" t="s">
        <v>101</v>
      </c>
      <c r="C1138" s="6" t="s">
        <v>53</v>
      </c>
      <c r="D1138" s="34">
        <v>4</v>
      </c>
      <c r="E1138" s="34">
        <v>4</v>
      </c>
      <c r="F1138" s="34">
        <v>4</v>
      </c>
      <c r="G1138" s="34">
        <v>18</v>
      </c>
      <c r="H1138" s="34">
        <v>30</v>
      </c>
    </row>
    <row r="1139" spans="1:8" x14ac:dyDescent="0.2">
      <c r="A1139" s="36">
        <v>44707</v>
      </c>
      <c r="B1139" s="7" t="s">
        <v>101</v>
      </c>
      <c r="C1139" s="7" t="s">
        <v>58</v>
      </c>
      <c r="D1139" s="38">
        <v>80</v>
      </c>
      <c r="E1139" s="38">
        <v>41</v>
      </c>
      <c r="F1139" s="38">
        <v>20</v>
      </c>
      <c r="G1139" s="38">
        <v>13</v>
      </c>
      <c r="H1139" s="34">
        <v>154</v>
      </c>
    </row>
    <row r="1140" spans="1:8" x14ac:dyDescent="0.2">
      <c r="A1140" s="33">
        <v>44707</v>
      </c>
      <c r="B1140" s="6" t="s">
        <v>101</v>
      </c>
      <c r="C1140" s="6" t="s">
        <v>59</v>
      </c>
      <c r="D1140" s="35">
        <v>4558</v>
      </c>
      <c r="E1140" s="35">
        <v>2902</v>
      </c>
      <c r="F1140" s="35">
        <v>1506</v>
      </c>
      <c r="G1140" s="35">
        <v>5248</v>
      </c>
      <c r="H1140" s="34">
        <v>14214</v>
      </c>
    </row>
    <row r="1141" spans="1:8" x14ac:dyDescent="0.2">
      <c r="A1141" s="36">
        <v>44707</v>
      </c>
      <c r="B1141" s="7" t="s">
        <v>101</v>
      </c>
      <c r="C1141" s="7" t="s">
        <v>60</v>
      </c>
      <c r="D1141" s="38">
        <v>22</v>
      </c>
      <c r="E1141" s="38">
        <v>0</v>
      </c>
      <c r="F1141" s="38">
        <v>0</v>
      </c>
      <c r="G1141" s="38">
        <v>0</v>
      </c>
      <c r="H1141" s="34">
        <v>22</v>
      </c>
    </row>
    <row r="1142" spans="1:8" x14ac:dyDescent="0.2">
      <c r="A1142" s="33">
        <v>44707</v>
      </c>
      <c r="B1142" s="6" t="s">
        <v>101</v>
      </c>
      <c r="C1142" s="6" t="s">
        <v>61</v>
      </c>
      <c r="D1142" s="34">
        <v>63</v>
      </c>
      <c r="E1142" s="34">
        <v>38</v>
      </c>
      <c r="F1142" s="34">
        <v>28</v>
      </c>
      <c r="G1142" s="34">
        <v>37</v>
      </c>
      <c r="H1142" s="34">
        <v>166</v>
      </c>
    </row>
    <row r="1143" spans="1:8" x14ac:dyDescent="0.2">
      <c r="A1143" s="36">
        <v>44707</v>
      </c>
      <c r="B1143" s="7" t="s">
        <v>101</v>
      </c>
      <c r="C1143" s="7" t="s">
        <v>62</v>
      </c>
      <c r="D1143" s="37">
        <v>6756</v>
      </c>
      <c r="E1143" s="37">
        <v>4149</v>
      </c>
      <c r="F1143" s="37">
        <v>1762</v>
      </c>
      <c r="G1143" s="37">
        <v>5132</v>
      </c>
      <c r="H1143" s="34">
        <v>17799</v>
      </c>
    </row>
    <row r="1144" spans="1:8" x14ac:dyDescent="0.2">
      <c r="A1144" s="33">
        <v>44707</v>
      </c>
      <c r="B1144" s="6" t="s">
        <v>101</v>
      </c>
      <c r="C1144" s="6" t="s">
        <v>63</v>
      </c>
      <c r="D1144" s="34">
        <v>489</v>
      </c>
      <c r="E1144" s="34">
        <v>28</v>
      </c>
      <c r="F1144" s="34">
        <v>4</v>
      </c>
      <c r="G1144" s="34">
        <v>8</v>
      </c>
      <c r="H1144" s="34">
        <v>529</v>
      </c>
    </row>
    <row r="1145" spans="1:8" x14ac:dyDescent="0.2">
      <c r="A1145" s="36">
        <v>44707</v>
      </c>
      <c r="B1145" s="7" t="s">
        <v>101</v>
      </c>
      <c r="C1145" s="7" t="s">
        <v>64</v>
      </c>
      <c r="D1145" s="38">
        <v>34</v>
      </c>
      <c r="E1145" s="38">
        <v>2</v>
      </c>
      <c r="F1145" s="38">
        <v>0</v>
      </c>
      <c r="G1145" s="38">
        <v>0</v>
      </c>
      <c r="H1145" s="34">
        <v>36</v>
      </c>
    </row>
    <row r="1146" spans="1:8" x14ac:dyDescent="0.2">
      <c r="A1146" s="33">
        <v>44707</v>
      </c>
      <c r="B1146" s="6" t="s">
        <v>101</v>
      </c>
      <c r="C1146" s="6" t="s">
        <v>65</v>
      </c>
      <c r="D1146" s="34">
        <v>53</v>
      </c>
      <c r="E1146" s="34">
        <v>0</v>
      </c>
      <c r="F1146" s="34">
        <v>0</v>
      </c>
      <c r="G1146" s="34">
        <v>0</v>
      </c>
      <c r="H1146" s="34">
        <v>53</v>
      </c>
    </row>
    <row r="1147" spans="1:8" x14ac:dyDescent="0.2">
      <c r="A1147" s="36">
        <v>44707</v>
      </c>
      <c r="B1147" s="7" t="s">
        <v>101</v>
      </c>
      <c r="C1147" s="7" t="s">
        <v>67</v>
      </c>
      <c r="D1147" s="37">
        <v>8872</v>
      </c>
      <c r="E1147" s="37">
        <v>3719</v>
      </c>
      <c r="F1147" s="37">
        <v>1722</v>
      </c>
      <c r="G1147" s="37">
        <v>4710</v>
      </c>
      <c r="H1147" s="34">
        <v>19023</v>
      </c>
    </row>
    <row r="1148" spans="1:8" x14ac:dyDescent="0.2">
      <c r="A1148" s="33">
        <v>44707</v>
      </c>
      <c r="B1148" s="6" t="s">
        <v>101</v>
      </c>
      <c r="C1148" s="6" t="s">
        <v>68</v>
      </c>
      <c r="D1148" s="35">
        <v>7065</v>
      </c>
      <c r="E1148" s="35">
        <v>3343</v>
      </c>
      <c r="F1148" s="35">
        <v>1781</v>
      </c>
      <c r="G1148" s="35">
        <v>4629</v>
      </c>
      <c r="H1148" s="34">
        <v>16818</v>
      </c>
    </row>
    <row r="1149" spans="1:8" x14ac:dyDescent="0.2">
      <c r="A1149" s="36">
        <v>44707</v>
      </c>
      <c r="B1149" s="7" t="s">
        <v>101</v>
      </c>
      <c r="C1149" s="7" t="s">
        <v>89</v>
      </c>
      <c r="D1149" s="38">
        <v>48</v>
      </c>
      <c r="E1149" s="38">
        <v>22</v>
      </c>
      <c r="F1149" s="38">
        <v>11</v>
      </c>
      <c r="G1149" s="38">
        <v>6</v>
      </c>
      <c r="H1149" s="34">
        <v>87</v>
      </c>
    </row>
    <row r="1150" spans="1:8" x14ac:dyDescent="0.2">
      <c r="A1150" s="33">
        <v>44707</v>
      </c>
      <c r="B1150" s="6" t="s">
        <v>101</v>
      </c>
      <c r="C1150" s="6" t="s">
        <v>70</v>
      </c>
      <c r="D1150" s="35">
        <v>11769</v>
      </c>
      <c r="E1150" s="35">
        <v>6089</v>
      </c>
      <c r="F1150" s="35">
        <v>3022</v>
      </c>
      <c r="G1150" s="35">
        <v>7650</v>
      </c>
      <c r="H1150" s="34">
        <v>28530</v>
      </c>
    </row>
    <row r="1151" spans="1:8" x14ac:dyDescent="0.2">
      <c r="A1151" s="36">
        <v>44707</v>
      </c>
      <c r="B1151" s="7" t="s">
        <v>101</v>
      </c>
      <c r="C1151" s="7" t="s">
        <v>71</v>
      </c>
      <c r="D1151" s="37">
        <v>6010</v>
      </c>
      <c r="E1151" s="37">
        <v>3324</v>
      </c>
      <c r="F1151" s="37">
        <v>1594</v>
      </c>
      <c r="G1151" s="37">
        <v>3472</v>
      </c>
      <c r="H1151" s="34">
        <v>14400</v>
      </c>
    </row>
    <row r="1152" spans="1:8" x14ac:dyDescent="0.2">
      <c r="A1152" s="33">
        <v>44707</v>
      </c>
      <c r="B1152" s="6" t="s">
        <v>102</v>
      </c>
      <c r="C1152" s="6" t="s">
        <v>4</v>
      </c>
      <c r="D1152" s="34">
        <v>58</v>
      </c>
      <c r="E1152" s="34">
        <v>18</v>
      </c>
      <c r="F1152" s="34">
        <v>8</v>
      </c>
      <c r="G1152" s="34">
        <v>2</v>
      </c>
      <c r="H1152" s="34">
        <v>86</v>
      </c>
    </row>
    <row r="1153" spans="1:8" x14ac:dyDescent="0.2">
      <c r="A1153" s="36">
        <v>44707</v>
      </c>
      <c r="B1153" s="7" t="s">
        <v>102</v>
      </c>
      <c r="C1153" s="7" t="s">
        <v>5</v>
      </c>
      <c r="D1153" s="38">
        <v>46</v>
      </c>
      <c r="E1153" s="38">
        <v>13</v>
      </c>
      <c r="F1153" s="38">
        <v>13</v>
      </c>
      <c r="G1153" s="38">
        <v>15</v>
      </c>
      <c r="H1153" s="34">
        <v>87</v>
      </c>
    </row>
    <row r="1154" spans="1:8" x14ac:dyDescent="0.2">
      <c r="A1154" s="33">
        <v>44707</v>
      </c>
      <c r="B1154" s="6" t="s">
        <v>102</v>
      </c>
      <c r="C1154" s="6" t="s">
        <v>7</v>
      </c>
      <c r="D1154" s="34">
        <v>0</v>
      </c>
      <c r="E1154" s="34">
        <v>2</v>
      </c>
      <c r="F1154" s="34">
        <v>39</v>
      </c>
      <c r="G1154" s="34">
        <v>23</v>
      </c>
      <c r="H1154" s="34">
        <v>64</v>
      </c>
    </row>
    <row r="1155" spans="1:8" x14ac:dyDescent="0.2">
      <c r="A1155" s="36">
        <v>44707</v>
      </c>
      <c r="B1155" s="7" t="s">
        <v>102</v>
      </c>
      <c r="C1155" s="7" t="s">
        <v>8</v>
      </c>
      <c r="D1155" s="38">
        <v>430</v>
      </c>
      <c r="E1155" s="38">
        <v>302</v>
      </c>
      <c r="F1155" s="38">
        <v>286</v>
      </c>
      <c r="G1155" s="38">
        <v>796</v>
      </c>
      <c r="H1155" s="34">
        <v>1814</v>
      </c>
    </row>
    <row r="1156" spans="1:8" x14ac:dyDescent="0.2">
      <c r="A1156" s="33">
        <v>44707</v>
      </c>
      <c r="B1156" s="6" t="s">
        <v>102</v>
      </c>
      <c r="C1156" s="6" t="s">
        <v>9</v>
      </c>
      <c r="D1156" s="34">
        <v>277</v>
      </c>
      <c r="E1156" s="34">
        <v>102</v>
      </c>
      <c r="F1156" s="34">
        <v>97</v>
      </c>
      <c r="G1156" s="34">
        <v>573</v>
      </c>
      <c r="H1156" s="34">
        <v>1049</v>
      </c>
    </row>
    <row r="1157" spans="1:8" x14ac:dyDescent="0.2">
      <c r="A1157" s="36">
        <v>44707</v>
      </c>
      <c r="B1157" s="7" t="s">
        <v>102</v>
      </c>
      <c r="C1157" s="7" t="s">
        <v>11</v>
      </c>
      <c r="D1157" s="38">
        <v>191</v>
      </c>
      <c r="E1157" s="38">
        <v>68</v>
      </c>
      <c r="F1157" s="38">
        <v>50</v>
      </c>
      <c r="G1157" s="38">
        <v>246</v>
      </c>
      <c r="H1157" s="34">
        <v>555</v>
      </c>
    </row>
    <row r="1158" spans="1:8" x14ac:dyDescent="0.2">
      <c r="A1158" s="33">
        <v>44707</v>
      </c>
      <c r="B1158" s="6" t="s">
        <v>102</v>
      </c>
      <c r="C1158" s="6" t="s">
        <v>12</v>
      </c>
      <c r="D1158" s="35">
        <v>1511</v>
      </c>
      <c r="E1158" s="34">
        <v>825</v>
      </c>
      <c r="F1158" s="34">
        <v>400</v>
      </c>
      <c r="G1158" s="34">
        <v>819</v>
      </c>
      <c r="H1158" s="34">
        <v>3555</v>
      </c>
    </row>
    <row r="1159" spans="1:8" x14ac:dyDescent="0.2">
      <c r="A1159" s="36">
        <v>44707</v>
      </c>
      <c r="B1159" s="7" t="s">
        <v>102</v>
      </c>
      <c r="C1159" s="7" t="s">
        <v>13</v>
      </c>
      <c r="D1159" s="38">
        <v>290</v>
      </c>
      <c r="E1159" s="38">
        <v>256</v>
      </c>
      <c r="F1159" s="38">
        <v>207</v>
      </c>
      <c r="G1159" s="38">
        <v>328</v>
      </c>
      <c r="H1159" s="34">
        <v>1081</v>
      </c>
    </row>
    <row r="1160" spans="1:8" x14ac:dyDescent="0.2">
      <c r="A1160" s="33">
        <v>44707</v>
      </c>
      <c r="B1160" s="6" t="s">
        <v>102</v>
      </c>
      <c r="C1160" s="6" t="s">
        <v>16</v>
      </c>
      <c r="D1160" s="34">
        <v>26</v>
      </c>
      <c r="E1160" s="34">
        <v>4</v>
      </c>
      <c r="F1160" s="34">
        <v>4</v>
      </c>
      <c r="G1160" s="34">
        <v>0</v>
      </c>
      <c r="H1160" s="34">
        <v>34</v>
      </c>
    </row>
    <row r="1161" spans="1:8" x14ac:dyDescent="0.2">
      <c r="A1161" s="36">
        <v>44707</v>
      </c>
      <c r="B1161" s="7" t="s">
        <v>102</v>
      </c>
      <c r="C1161" s="7" t="s">
        <v>18</v>
      </c>
      <c r="D1161" s="38">
        <v>30</v>
      </c>
      <c r="E1161" s="38">
        <v>9</v>
      </c>
      <c r="F1161" s="38">
        <v>2</v>
      </c>
      <c r="G1161" s="38">
        <v>2</v>
      </c>
      <c r="H1161" s="34">
        <v>43</v>
      </c>
    </row>
    <row r="1162" spans="1:8" x14ac:dyDescent="0.2">
      <c r="A1162" s="33">
        <v>44707</v>
      </c>
      <c r="B1162" s="6" t="s">
        <v>102</v>
      </c>
      <c r="C1162" s="6" t="s">
        <v>19</v>
      </c>
      <c r="D1162" s="34">
        <v>797</v>
      </c>
      <c r="E1162" s="34">
        <v>414</v>
      </c>
      <c r="F1162" s="34">
        <v>203</v>
      </c>
      <c r="G1162" s="34">
        <v>336</v>
      </c>
      <c r="H1162" s="34">
        <v>1750</v>
      </c>
    </row>
    <row r="1163" spans="1:8" x14ac:dyDescent="0.2">
      <c r="A1163" s="36">
        <v>44707</v>
      </c>
      <c r="B1163" s="7" t="s">
        <v>102</v>
      </c>
      <c r="C1163" s="7" t="s">
        <v>21</v>
      </c>
      <c r="D1163" s="38">
        <v>378</v>
      </c>
      <c r="E1163" s="38">
        <v>185</v>
      </c>
      <c r="F1163" s="38">
        <v>51</v>
      </c>
      <c r="G1163" s="38">
        <v>13</v>
      </c>
      <c r="H1163" s="34">
        <v>627</v>
      </c>
    </row>
    <row r="1164" spans="1:8" x14ac:dyDescent="0.2">
      <c r="A1164" s="33">
        <v>44707</v>
      </c>
      <c r="B1164" s="6" t="s">
        <v>102</v>
      </c>
      <c r="C1164" s="6" t="s">
        <v>22</v>
      </c>
      <c r="D1164" s="34">
        <v>75</v>
      </c>
      <c r="E1164" s="34">
        <v>11</v>
      </c>
      <c r="F1164" s="34">
        <v>0</v>
      </c>
      <c r="G1164" s="34">
        <v>0</v>
      </c>
      <c r="H1164" s="34">
        <v>86</v>
      </c>
    </row>
    <row r="1165" spans="1:8" x14ac:dyDescent="0.2">
      <c r="A1165" s="36">
        <v>44707</v>
      </c>
      <c r="B1165" s="7" t="s">
        <v>102</v>
      </c>
      <c r="C1165" s="7" t="s">
        <v>24</v>
      </c>
      <c r="D1165" s="38">
        <v>164</v>
      </c>
      <c r="E1165" s="38">
        <v>31</v>
      </c>
      <c r="F1165" s="38">
        <v>20</v>
      </c>
      <c r="G1165" s="38">
        <v>256</v>
      </c>
      <c r="H1165" s="34">
        <v>471</v>
      </c>
    </row>
    <row r="1166" spans="1:8" x14ac:dyDescent="0.2">
      <c r="A1166" s="33">
        <v>44707</v>
      </c>
      <c r="B1166" s="6" t="s">
        <v>102</v>
      </c>
      <c r="C1166" s="6" t="s">
        <v>27</v>
      </c>
      <c r="D1166" s="34">
        <v>145</v>
      </c>
      <c r="E1166" s="34">
        <v>60</v>
      </c>
      <c r="F1166" s="34">
        <v>30</v>
      </c>
      <c r="G1166" s="34">
        <v>98</v>
      </c>
      <c r="H1166" s="34">
        <v>333</v>
      </c>
    </row>
    <row r="1167" spans="1:8" x14ac:dyDescent="0.2">
      <c r="A1167" s="36">
        <v>44707</v>
      </c>
      <c r="B1167" s="7" t="s">
        <v>102</v>
      </c>
      <c r="C1167" s="7" t="s">
        <v>32</v>
      </c>
      <c r="D1167" s="38">
        <v>23</v>
      </c>
      <c r="E1167" s="38">
        <v>12</v>
      </c>
      <c r="F1167" s="38">
        <v>2</v>
      </c>
      <c r="G1167" s="38">
        <v>2</v>
      </c>
      <c r="H1167" s="34">
        <v>39</v>
      </c>
    </row>
    <row r="1168" spans="1:8" x14ac:dyDescent="0.2">
      <c r="A1168" s="33">
        <v>44707</v>
      </c>
      <c r="B1168" s="6" t="s">
        <v>102</v>
      </c>
      <c r="C1168" s="6" t="s">
        <v>33</v>
      </c>
      <c r="D1168" s="34">
        <v>16</v>
      </c>
      <c r="E1168" s="34">
        <v>2</v>
      </c>
      <c r="F1168" s="34">
        <v>2</v>
      </c>
      <c r="G1168" s="34">
        <v>2</v>
      </c>
      <c r="H1168" s="34">
        <v>22</v>
      </c>
    </row>
    <row r="1169" spans="1:8" x14ac:dyDescent="0.2">
      <c r="A1169" s="36">
        <v>44707</v>
      </c>
      <c r="B1169" s="7" t="s">
        <v>102</v>
      </c>
      <c r="C1169" s="7" t="s">
        <v>36</v>
      </c>
      <c r="D1169" s="37">
        <v>2245</v>
      </c>
      <c r="E1169" s="38">
        <v>853</v>
      </c>
      <c r="F1169" s="38">
        <v>494</v>
      </c>
      <c r="G1169" s="37">
        <v>1754</v>
      </c>
      <c r="H1169" s="34">
        <v>5346</v>
      </c>
    </row>
    <row r="1170" spans="1:8" x14ac:dyDescent="0.2">
      <c r="A1170" s="33">
        <v>44707</v>
      </c>
      <c r="B1170" s="6" t="s">
        <v>102</v>
      </c>
      <c r="C1170" s="6" t="s">
        <v>37</v>
      </c>
      <c r="D1170" s="34">
        <v>110</v>
      </c>
      <c r="E1170" s="34">
        <v>38</v>
      </c>
      <c r="F1170" s="34">
        <v>13</v>
      </c>
      <c r="G1170" s="34">
        <v>47</v>
      </c>
      <c r="H1170" s="34">
        <v>208</v>
      </c>
    </row>
    <row r="1171" spans="1:8" x14ac:dyDescent="0.2">
      <c r="A1171" s="36">
        <v>44707</v>
      </c>
      <c r="B1171" s="7" t="s">
        <v>102</v>
      </c>
      <c r="C1171" s="7" t="s">
        <v>38</v>
      </c>
      <c r="D1171" s="37">
        <v>1543</v>
      </c>
      <c r="E1171" s="38">
        <v>707</v>
      </c>
      <c r="F1171" s="38">
        <v>348</v>
      </c>
      <c r="G1171" s="38">
        <v>498</v>
      </c>
      <c r="H1171" s="34">
        <v>3096</v>
      </c>
    </row>
    <row r="1172" spans="1:8" x14ac:dyDescent="0.2">
      <c r="A1172" s="33">
        <v>44707</v>
      </c>
      <c r="B1172" s="6" t="s">
        <v>102</v>
      </c>
      <c r="C1172" s="6" t="s">
        <v>40</v>
      </c>
      <c r="D1172" s="35">
        <v>3579</v>
      </c>
      <c r="E1172" s="35">
        <v>1700</v>
      </c>
      <c r="F1172" s="34">
        <v>934</v>
      </c>
      <c r="G1172" s="35">
        <v>4131</v>
      </c>
      <c r="H1172" s="34">
        <v>10344</v>
      </c>
    </row>
    <row r="1173" spans="1:8" x14ac:dyDescent="0.2">
      <c r="A1173" s="36">
        <v>44707</v>
      </c>
      <c r="B1173" s="7" t="s">
        <v>102</v>
      </c>
      <c r="C1173" s="7" t="s">
        <v>41</v>
      </c>
      <c r="D1173" s="37">
        <v>1873</v>
      </c>
      <c r="E1173" s="37">
        <v>1170</v>
      </c>
      <c r="F1173" s="38">
        <v>716</v>
      </c>
      <c r="G1173" s="38">
        <v>181</v>
      </c>
      <c r="H1173" s="34">
        <v>3940</v>
      </c>
    </row>
    <row r="1174" spans="1:8" x14ac:dyDescent="0.2">
      <c r="A1174" s="33">
        <v>44707</v>
      </c>
      <c r="B1174" s="6" t="s">
        <v>102</v>
      </c>
      <c r="C1174" s="6" t="s">
        <v>42</v>
      </c>
      <c r="D1174" s="34">
        <v>440</v>
      </c>
      <c r="E1174" s="34">
        <v>254</v>
      </c>
      <c r="F1174" s="34">
        <v>127</v>
      </c>
      <c r="G1174" s="34">
        <v>87</v>
      </c>
      <c r="H1174" s="34">
        <v>908</v>
      </c>
    </row>
    <row r="1175" spans="1:8" x14ac:dyDescent="0.2">
      <c r="A1175" s="36">
        <v>44707</v>
      </c>
      <c r="B1175" s="7" t="s">
        <v>102</v>
      </c>
      <c r="C1175" s="7" t="s">
        <v>43</v>
      </c>
      <c r="D1175" s="38">
        <v>503</v>
      </c>
      <c r="E1175" s="38">
        <v>141</v>
      </c>
      <c r="F1175" s="38">
        <v>33</v>
      </c>
      <c r="G1175" s="38">
        <v>72</v>
      </c>
      <c r="H1175" s="34">
        <v>749</v>
      </c>
    </row>
    <row r="1176" spans="1:8" x14ac:dyDescent="0.2">
      <c r="A1176" s="33">
        <v>44707</v>
      </c>
      <c r="B1176" s="6" t="s">
        <v>102</v>
      </c>
      <c r="C1176" s="6" t="s">
        <v>44</v>
      </c>
      <c r="D1176" s="34">
        <v>197</v>
      </c>
      <c r="E1176" s="34">
        <v>70</v>
      </c>
      <c r="F1176" s="34">
        <v>10</v>
      </c>
      <c r="G1176" s="34">
        <v>6</v>
      </c>
      <c r="H1176" s="34">
        <v>283</v>
      </c>
    </row>
    <row r="1177" spans="1:8" x14ac:dyDescent="0.2">
      <c r="A1177" s="36">
        <v>44707</v>
      </c>
      <c r="B1177" s="7" t="s">
        <v>102</v>
      </c>
      <c r="C1177" s="7" t="s">
        <v>45</v>
      </c>
      <c r="D1177" s="38">
        <v>56</v>
      </c>
      <c r="E1177" s="38">
        <v>4</v>
      </c>
      <c r="F1177" s="38">
        <v>0</v>
      </c>
      <c r="G1177" s="38">
        <v>2</v>
      </c>
      <c r="H1177" s="34">
        <v>62</v>
      </c>
    </row>
    <row r="1178" spans="1:8" x14ac:dyDescent="0.2">
      <c r="A1178" s="33">
        <v>44707</v>
      </c>
      <c r="B1178" s="6" t="s">
        <v>102</v>
      </c>
      <c r="C1178" s="6" t="s">
        <v>46</v>
      </c>
      <c r="D1178" s="34">
        <v>285</v>
      </c>
      <c r="E1178" s="34">
        <v>110</v>
      </c>
      <c r="F1178" s="34">
        <v>40</v>
      </c>
      <c r="G1178" s="34">
        <v>51</v>
      </c>
      <c r="H1178" s="34">
        <v>486</v>
      </c>
    </row>
    <row r="1179" spans="1:8" x14ac:dyDescent="0.2">
      <c r="A1179" s="36">
        <v>44707</v>
      </c>
      <c r="B1179" s="7" t="s">
        <v>102</v>
      </c>
      <c r="C1179" s="7" t="s">
        <v>48</v>
      </c>
      <c r="D1179" s="37">
        <v>1713</v>
      </c>
      <c r="E1179" s="37">
        <v>1071</v>
      </c>
      <c r="F1179" s="38">
        <v>686</v>
      </c>
      <c r="G1179" s="38">
        <v>909</v>
      </c>
      <c r="H1179" s="34">
        <v>4379</v>
      </c>
    </row>
    <row r="1180" spans="1:8" x14ac:dyDescent="0.2">
      <c r="A1180" s="33">
        <v>44707</v>
      </c>
      <c r="B1180" s="6" t="s">
        <v>102</v>
      </c>
      <c r="C1180" s="6" t="s">
        <v>50</v>
      </c>
      <c r="D1180" s="35">
        <v>1927</v>
      </c>
      <c r="E1180" s="35">
        <v>1073</v>
      </c>
      <c r="F1180" s="34">
        <v>566</v>
      </c>
      <c r="G1180" s="35">
        <v>2343</v>
      </c>
      <c r="H1180" s="34">
        <v>5909</v>
      </c>
    </row>
    <row r="1181" spans="1:8" x14ac:dyDescent="0.2">
      <c r="A1181" s="36">
        <v>44707</v>
      </c>
      <c r="B1181" s="7" t="s">
        <v>102</v>
      </c>
      <c r="C1181" s="7" t="s">
        <v>51</v>
      </c>
      <c r="D1181" s="37">
        <v>1959</v>
      </c>
      <c r="E1181" s="38">
        <v>970</v>
      </c>
      <c r="F1181" s="38">
        <v>628</v>
      </c>
      <c r="G1181" s="37">
        <v>2185</v>
      </c>
      <c r="H1181" s="34">
        <v>5742</v>
      </c>
    </row>
    <row r="1182" spans="1:8" x14ac:dyDescent="0.2">
      <c r="A1182" s="33">
        <v>44707</v>
      </c>
      <c r="B1182" s="6" t="s">
        <v>102</v>
      </c>
      <c r="C1182" s="6" t="s">
        <v>52</v>
      </c>
      <c r="D1182" s="34">
        <v>64</v>
      </c>
      <c r="E1182" s="34">
        <v>22</v>
      </c>
      <c r="F1182" s="34">
        <v>14</v>
      </c>
      <c r="G1182" s="34">
        <v>35</v>
      </c>
      <c r="H1182" s="34">
        <v>135</v>
      </c>
    </row>
    <row r="1183" spans="1:8" x14ac:dyDescent="0.2">
      <c r="A1183" s="36">
        <v>44707</v>
      </c>
      <c r="B1183" s="7" t="s">
        <v>102</v>
      </c>
      <c r="C1183" s="7" t="s">
        <v>53</v>
      </c>
      <c r="D1183" s="38">
        <v>798</v>
      </c>
      <c r="E1183" s="38">
        <v>211</v>
      </c>
      <c r="F1183" s="38">
        <v>124</v>
      </c>
      <c r="G1183" s="38">
        <v>174</v>
      </c>
      <c r="H1183" s="34">
        <v>1307</v>
      </c>
    </row>
    <row r="1184" spans="1:8" x14ac:dyDescent="0.2">
      <c r="A1184" s="33">
        <v>44707</v>
      </c>
      <c r="B1184" s="6" t="s">
        <v>102</v>
      </c>
      <c r="C1184" s="6" t="s">
        <v>54</v>
      </c>
      <c r="D1184" s="34">
        <v>45</v>
      </c>
      <c r="E1184" s="34">
        <v>2</v>
      </c>
      <c r="F1184" s="34">
        <v>2</v>
      </c>
      <c r="G1184" s="34">
        <v>2</v>
      </c>
      <c r="H1184" s="34">
        <v>51</v>
      </c>
    </row>
    <row r="1185" spans="1:8" x14ac:dyDescent="0.2">
      <c r="A1185" s="36">
        <v>44707</v>
      </c>
      <c r="B1185" s="7" t="s">
        <v>102</v>
      </c>
      <c r="C1185" s="7" t="s">
        <v>55</v>
      </c>
      <c r="D1185" s="38">
        <v>636</v>
      </c>
      <c r="E1185" s="38">
        <v>351</v>
      </c>
      <c r="F1185" s="38">
        <v>171</v>
      </c>
      <c r="G1185" s="38">
        <v>852</v>
      </c>
      <c r="H1185" s="34">
        <v>2010</v>
      </c>
    </row>
    <row r="1186" spans="1:8" x14ac:dyDescent="0.2">
      <c r="A1186" s="33">
        <v>44707</v>
      </c>
      <c r="B1186" s="6" t="s">
        <v>102</v>
      </c>
      <c r="C1186" s="6" t="s">
        <v>56</v>
      </c>
      <c r="D1186" s="35">
        <v>2363</v>
      </c>
      <c r="E1186" s="35">
        <v>1257</v>
      </c>
      <c r="F1186" s="34">
        <v>790</v>
      </c>
      <c r="G1186" s="34">
        <v>849</v>
      </c>
      <c r="H1186" s="34">
        <v>5259</v>
      </c>
    </row>
    <row r="1187" spans="1:8" x14ac:dyDescent="0.2">
      <c r="A1187" s="36">
        <v>44707</v>
      </c>
      <c r="B1187" s="7" t="s">
        <v>102</v>
      </c>
      <c r="C1187" s="7" t="s">
        <v>57</v>
      </c>
      <c r="D1187" s="38">
        <v>434</v>
      </c>
      <c r="E1187" s="38">
        <v>262</v>
      </c>
      <c r="F1187" s="38">
        <v>225</v>
      </c>
      <c r="G1187" s="38">
        <v>383</v>
      </c>
      <c r="H1187" s="34">
        <v>1304</v>
      </c>
    </row>
    <row r="1188" spans="1:8" x14ac:dyDescent="0.2">
      <c r="A1188" s="33">
        <v>44707</v>
      </c>
      <c r="B1188" s="6" t="s">
        <v>102</v>
      </c>
      <c r="C1188" s="6" t="s">
        <v>58</v>
      </c>
      <c r="D1188" s="35">
        <v>12253</v>
      </c>
      <c r="E1188" s="35">
        <v>4059</v>
      </c>
      <c r="F1188" s="34">
        <v>887</v>
      </c>
      <c r="G1188" s="34">
        <v>460</v>
      </c>
      <c r="H1188" s="34">
        <v>17659</v>
      </c>
    </row>
    <row r="1189" spans="1:8" x14ac:dyDescent="0.2">
      <c r="A1189" s="36">
        <v>44707</v>
      </c>
      <c r="B1189" s="7" t="s">
        <v>102</v>
      </c>
      <c r="C1189" s="7" t="s">
        <v>59</v>
      </c>
      <c r="D1189" s="38">
        <v>27</v>
      </c>
      <c r="E1189" s="38">
        <v>8</v>
      </c>
      <c r="F1189" s="38">
        <v>2</v>
      </c>
      <c r="G1189" s="38">
        <v>2</v>
      </c>
      <c r="H1189" s="34">
        <v>39</v>
      </c>
    </row>
    <row r="1190" spans="1:8" x14ac:dyDescent="0.2">
      <c r="A1190" s="33">
        <v>44707</v>
      </c>
      <c r="B1190" s="6" t="s">
        <v>102</v>
      </c>
      <c r="C1190" s="6" t="s">
        <v>62</v>
      </c>
      <c r="D1190" s="34">
        <v>834</v>
      </c>
      <c r="E1190" s="34">
        <v>521</v>
      </c>
      <c r="F1190" s="34">
        <v>242</v>
      </c>
      <c r="G1190" s="34">
        <v>479</v>
      </c>
      <c r="H1190" s="34">
        <v>2076</v>
      </c>
    </row>
    <row r="1191" spans="1:8" x14ac:dyDescent="0.2">
      <c r="A1191" s="36">
        <v>44707</v>
      </c>
      <c r="B1191" s="7" t="s">
        <v>102</v>
      </c>
      <c r="C1191" s="7" t="s">
        <v>68</v>
      </c>
      <c r="D1191" s="38">
        <v>288</v>
      </c>
      <c r="E1191" s="38">
        <v>143</v>
      </c>
      <c r="F1191" s="38">
        <v>156</v>
      </c>
      <c r="G1191" s="38">
        <v>672</v>
      </c>
      <c r="H1191" s="34">
        <v>1259</v>
      </c>
    </row>
    <row r="1192" spans="1:8" x14ac:dyDescent="0.2">
      <c r="A1192" s="33">
        <v>44707</v>
      </c>
      <c r="B1192" s="6" t="s">
        <v>102</v>
      </c>
      <c r="C1192" s="7" t="s">
        <v>89</v>
      </c>
      <c r="D1192" s="34">
        <v>81</v>
      </c>
      <c r="E1192" s="34">
        <v>23</v>
      </c>
      <c r="F1192" s="34">
        <v>7</v>
      </c>
      <c r="G1192" s="34">
        <v>14</v>
      </c>
      <c r="H1192" s="34">
        <v>125</v>
      </c>
    </row>
    <row r="1193" spans="1:8" x14ac:dyDescent="0.2">
      <c r="A1193" s="36">
        <v>44707</v>
      </c>
      <c r="B1193" s="7" t="s">
        <v>102</v>
      </c>
      <c r="C1193" s="7" t="s">
        <v>70</v>
      </c>
      <c r="D1193" s="38">
        <v>956</v>
      </c>
      <c r="E1193" s="38">
        <v>627</v>
      </c>
      <c r="F1193" s="38">
        <v>366</v>
      </c>
      <c r="G1193" s="38">
        <v>924</v>
      </c>
      <c r="H1193" s="34">
        <v>2873</v>
      </c>
    </row>
    <row r="1194" spans="1:8" x14ac:dyDescent="0.2">
      <c r="A1194" s="33">
        <v>44742</v>
      </c>
      <c r="B1194" s="6" t="s">
        <v>101</v>
      </c>
      <c r="C1194" s="6" t="s">
        <v>1</v>
      </c>
      <c r="D1194" s="34">
        <v>76</v>
      </c>
      <c r="E1194" s="34">
        <v>20</v>
      </c>
      <c r="F1194" s="34">
        <v>51</v>
      </c>
      <c r="G1194" s="34">
        <v>170</v>
      </c>
      <c r="H1194" s="34">
        <v>317</v>
      </c>
    </row>
    <row r="1195" spans="1:8" x14ac:dyDescent="0.2">
      <c r="A1195" s="36">
        <v>44742</v>
      </c>
      <c r="B1195" s="7" t="s">
        <v>101</v>
      </c>
      <c r="C1195" s="7" t="s">
        <v>2</v>
      </c>
      <c r="D1195" s="38">
        <v>66</v>
      </c>
      <c r="E1195" s="38">
        <v>4</v>
      </c>
      <c r="F1195" s="38">
        <v>0</v>
      </c>
      <c r="G1195" s="38">
        <v>2</v>
      </c>
      <c r="H1195" s="34">
        <v>72</v>
      </c>
    </row>
    <row r="1196" spans="1:8" x14ac:dyDescent="0.2">
      <c r="A1196" s="33">
        <v>44742</v>
      </c>
      <c r="B1196" s="6" t="s">
        <v>101</v>
      </c>
      <c r="C1196" s="6" t="s">
        <v>3</v>
      </c>
      <c r="D1196" s="35">
        <v>2022</v>
      </c>
      <c r="E1196" s="34">
        <v>11</v>
      </c>
      <c r="F1196" s="34">
        <v>2</v>
      </c>
      <c r="G1196" s="34">
        <v>0</v>
      </c>
      <c r="H1196" s="34">
        <v>2035</v>
      </c>
    </row>
    <row r="1197" spans="1:8" x14ac:dyDescent="0.2">
      <c r="A1197" s="36">
        <v>44742</v>
      </c>
      <c r="B1197" s="7" t="s">
        <v>101</v>
      </c>
      <c r="C1197" s="7" t="s">
        <v>4</v>
      </c>
      <c r="D1197" s="38">
        <v>262</v>
      </c>
      <c r="E1197" s="38">
        <v>28</v>
      </c>
      <c r="F1197" s="38">
        <v>21</v>
      </c>
      <c r="G1197" s="38">
        <v>24</v>
      </c>
      <c r="H1197" s="34">
        <v>335</v>
      </c>
    </row>
    <row r="1198" spans="1:8" x14ac:dyDescent="0.2">
      <c r="A1198" s="33">
        <v>44742</v>
      </c>
      <c r="B1198" s="6" t="s">
        <v>101</v>
      </c>
      <c r="C1198" s="6" t="s">
        <v>5</v>
      </c>
      <c r="D1198" s="35">
        <v>17631</v>
      </c>
      <c r="E1198" s="35">
        <v>8361</v>
      </c>
      <c r="F1198" s="35">
        <v>3411</v>
      </c>
      <c r="G1198" s="35">
        <v>3300</v>
      </c>
      <c r="H1198" s="34">
        <v>32703</v>
      </c>
    </row>
    <row r="1199" spans="1:8" x14ac:dyDescent="0.2">
      <c r="A1199" s="36">
        <v>44742</v>
      </c>
      <c r="B1199" s="7" t="s">
        <v>101</v>
      </c>
      <c r="C1199" s="7" t="s">
        <v>6</v>
      </c>
      <c r="D1199" s="38">
        <v>51</v>
      </c>
      <c r="E1199" s="38">
        <v>52</v>
      </c>
      <c r="F1199" s="38">
        <v>18</v>
      </c>
      <c r="G1199" s="38">
        <v>2</v>
      </c>
      <c r="H1199" s="34">
        <v>123</v>
      </c>
    </row>
    <row r="1200" spans="1:8" x14ac:dyDescent="0.2">
      <c r="A1200" s="33">
        <v>44742</v>
      </c>
      <c r="B1200" s="6" t="s">
        <v>101</v>
      </c>
      <c r="C1200" s="6" t="s">
        <v>8</v>
      </c>
      <c r="D1200" s="34">
        <v>982</v>
      </c>
      <c r="E1200" s="34">
        <v>757</v>
      </c>
      <c r="F1200" s="34">
        <v>790</v>
      </c>
      <c r="G1200" s="34">
        <v>150</v>
      </c>
      <c r="H1200" s="34">
        <v>2679</v>
      </c>
    </row>
    <row r="1201" spans="1:8" x14ac:dyDescent="0.2">
      <c r="A1201" s="36">
        <v>44742</v>
      </c>
      <c r="B1201" s="7" t="s">
        <v>101</v>
      </c>
      <c r="C1201" s="7" t="s">
        <v>9</v>
      </c>
      <c r="D1201" s="37">
        <v>1100</v>
      </c>
      <c r="E1201" s="38">
        <v>373</v>
      </c>
      <c r="F1201" s="38">
        <v>19</v>
      </c>
      <c r="G1201" s="38">
        <v>11</v>
      </c>
      <c r="H1201" s="34">
        <v>1503</v>
      </c>
    </row>
    <row r="1202" spans="1:8" x14ac:dyDescent="0.2">
      <c r="A1202" s="33">
        <v>44742</v>
      </c>
      <c r="B1202" s="6" t="s">
        <v>101</v>
      </c>
      <c r="C1202" s="6" t="s">
        <v>10</v>
      </c>
      <c r="D1202" s="35">
        <v>1003</v>
      </c>
      <c r="E1202" s="34">
        <v>497</v>
      </c>
      <c r="F1202" s="34">
        <v>282</v>
      </c>
      <c r="G1202" s="34">
        <v>478</v>
      </c>
      <c r="H1202" s="34">
        <v>2260</v>
      </c>
    </row>
    <row r="1203" spans="1:8" x14ac:dyDescent="0.2">
      <c r="A1203" s="36">
        <v>44742</v>
      </c>
      <c r="B1203" s="7" t="s">
        <v>101</v>
      </c>
      <c r="C1203" s="7" t="s">
        <v>12</v>
      </c>
      <c r="D1203" s="37">
        <v>21253</v>
      </c>
      <c r="E1203" s="37">
        <v>7956</v>
      </c>
      <c r="F1203" s="37">
        <v>2932</v>
      </c>
      <c r="G1203" s="37">
        <v>7360</v>
      </c>
      <c r="H1203" s="34">
        <v>39501</v>
      </c>
    </row>
    <row r="1204" spans="1:8" x14ac:dyDescent="0.2">
      <c r="A1204" s="33">
        <v>44742</v>
      </c>
      <c r="B1204" s="6" t="s">
        <v>101</v>
      </c>
      <c r="C1204" s="6" t="s">
        <v>14</v>
      </c>
      <c r="D1204" s="34">
        <v>990</v>
      </c>
      <c r="E1204" s="34">
        <v>516</v>
      </c>
      <c r="F1204" s="34">
        <v>208</v>
      </c>
      <c r="G1204" s="34">
        <v>317</v>
      </c>
      <c r="H1204" s="34">
        <v>2031</v>
      </c>
    </row>
    <row r="1205" spans="1:8" x14ac:dyDescent="0.2">
      <c r="A1205" s="36">
        <v>44742</v>
      </c>
      <c r="B1205" s="7" t="s">
        <v>101</v>
      </c>
      <c r="C1205" s="7" t="s">
        <v>15</v>
      </c>
      <c r="D1205" s="37">
        <v>7698</v>
      </c>
      <c r="E1205" s="37">
        <v>3862</v>
      </c>
      <c r="F1205" s="37">
        <v>2042</v>
      </c>
      <c r="G1205" s="37">
        <v>5466</v>
      </c>
      <c r="H1205" s="34">
        <v>19068</v>
      </c>
    </row>
    <row r="1206" spans="1:8" x14ac:dyDescent="0.2">
      <c r="A1206" s="33">
        <v>44742</v>
      </c>
      <c r="B1206" s="6" t="s">
        <v>101</v>
      </c>
      <c r="C1206" s="6" t="s">
        <v>16</v>
      </c>
      <c r="D1206" s="35">
        <v>9694</v>
      </c>
      <c r="E1206" s="35">
        <v>3176</v>
      </c>
      <c r="F1206" s="35">
        <v>1341</v>
      </c>
      <c r="G1206" s="35">
        <v>2096</v>
      </c>
      <c r="H1206" s="34">
        <v>16307</v>
      </c>
    </row>
    <row r="1207" spans="1:8" x14ac:dyDescent="0.2">
      <c r="A1207" s="36">
        <v>44742</v>
      </c>
      <c r="B1207" s="7" t="s">
        <v>101</v>
      </c>
      <c r="C1207" s="7" t="s">
        <v>17</v>
      </c>
      <c r="D1207" s="38">
        <v>466</v>
      </c>
      <c r="E1207" s="38">
        <v>147</v>
      </c>
      <c r="F1207" s="38">
        <v>58</v>
      </c>
      <c r="G1207" s="38">
        <v>51</v>
      </c>
      <c r="H1207" s="34">
        <v>722</v>
      </c>
    </row>
    <row r="1208" spans="1:8" x14ac:dyDescent="0.2">
      <c r="A1208" s="33">
        <v>44742</v>
      </c>
      <c r="B1208" s="6" t="s">
        <v>101</v>
      </c>
      <c r="C1208" s="6" t="s">
        <v>18</v>
      </c>
      <c r="D1208" s="35">
        <v>10947</v>
      </c>
      <c r="E1208" s="35">
        <v>4719</v>
      </c>
      <c r="F1208" s="35">
        <v>2186</v>
      </c>
      <c r="G1208" s="35">
        <v>3102</v>
      </c>
      <c r="H1208" s="34">
        <v>20954</v>
      </c>
    </row>
    <row r="1209" spans="1:8" x14ac:dyDescent="0.2">
      <c r="A1209" s="36">
        <v>44742</v>
      </c>
      <c r="B1209" s="7" t="s">
        <v>101</v>
      </c>
      <c r="C1209" s="7" t="s">
        <v>19</v>
      </c>
      <c r="D1209" s="37">
        <v>26195</v>
      </c>
      <c r="E1209" s="37">
        <v>8009</v>
      </c>
      <c r="F1209" s="37">
        <v>3806</v>
      </c>
      <c r="G1209" s="37">
        <v>4476</v>
      </c>
      <c r="H1209" s="34">
        <v>42486</v>
      </c>
    </row>
    <row r="1210" spans="1:8" x14ac:dyDescent="0.2">
      <c r="A1210" s="33">
        <v>44742</v>
      </c>
      <c r="B1210" s="6" t="s">
        <v>101</v>
      </c>
      <c r="C1210" s="6" t="s">
        <v>20</v>
      </c>
      <c r="D1210" s="35">
        <v>3088</v>
      </c>
      <c r="E1210" s="34">
        <v>342</v>
      </c>
      <c r="F1210" s="34">
        <v>96</v>
      </c>
      <c r="G1210" s="34">
        <v>128</v>
      </c>
      <c r="H1210" s="34">
        <v>3654</v>
      </c>
    </row>
    <row r="1211" spans="1:8" x14ac:dyDescent="0.2">
      <c r="A1211" s="36">
        <v>44742</v>
      </c>
      <c r="B1211" s="7" t="s">
        <v>101</v>
      </c>
      <c r="C1211" s="7" t="s">
        <v>21</v>
      </c>
      <c r="D1211" s="37">
        <v>19838</v>
      </c>
      <c r="E1211" s="37">
        <v>6809</v>
      </c>
      <c r="F1211" s="37">
        <v>2705</v>
      </c>
      <c r="G1211" s="37">
        <v>2961</v>
      </c>
      <c r="H1211" s="34">
        <v>32313</v>
      </c>
    </row>
    <row r="1212" spans="1:8" x14ac:dyDescent="0.2">
      <c r="A1212" s="33">
        <v>44742</v>
      </c>
      <c r="B1212" s="6" t="s">
        <v>101</v>
      </c>
      <c r="C1212" s="6" t="s">
        <v>22</v>
      </c>
      <c r="D1212" s="35">
        <v>5069</v>
      </c>
      <c r="E1212" s="35">
        <v>1686</v>
      </c>
      <c r="F1212" s="34">
        <v>663</v>
      </c>
      <c r="G1212" s="35">
        <v>1344</v>
      </c>
      <c r="H1212" s="34">
        <v>8762</v>
      </c>
    </row>
    <row r="1213" spans="1:8" x14ac:dyDescent="0.2">
      <c r="A1213" s="36">
        <v>44742</v>
      </c>
      <c r="B1213" s="7" t="s">
        <v>101</v>
      </c>
      <c r="C1213" s="7" t="s">
        <v>23</v>
      </c>
      <c r="D1213" s="38">
        <v>81</v>
      </c>
      <c r="E1213" s="38">
        <v>14</v>
      </c>
      <c r="F1213" s="38">
        <v>14</v>
      </c>
      <c r="G1213" s="38">
        <v>11</v>
      </c>
      <c r="H1213" s="34">
        <v>120</v>
      </c>
    </row>
    <row r="1214" spans="1:8" x14ac:dyDescent="0.2">
      <c r="A1214" s="33">
        <v>44742</v>
      </c>
      <c r="B1214" s="6" t="s">
        <v>101</v>
      </c>
      <c r="C1214" s="6" t="s">
        <v>25</v>
      </c>
      <c r="D1214" s="34">
        <v>675</v>
      </c>
      <c r="E1214" s="34">
        <v>75</v>
      </c>
      <c r="F1214" s="34">
        <v>4</v>
      </c>
      <c r="G1214" s="34">
        <v>2</v>
      </c>
      <c r="H1214" s="34">
        <v>756</v>
      </c>
    </row>
    <row r="1215" spans="1:8" x14ac:dyDescent="0.2">
      <c r="A1215" s="36">
        <v>44742</v>
      </c>
      <c r="B1215" s="7" t="s">
        <v>101</v>
      </c>
      <c r="C1215" s="7" t="s">
        <v>27</v>
      </c>
      <c r="D1215" s="37">
        <v>1308</v>
      </c>
      <c r="E1215" s="38">
        <v>694</v>
      </c>
      <c r="F1215" s="38">
        <v>442</v>
      </c>
      <c r="G1215" s="37">
        <v>2005</v>
      </c>
      <c r="H1215" s="34">
        <v>4449</v>
      </c>
    </row>
    <row r="1216" spans="1:8" x14ac:dyDescent="0.2">
      <c r="A1216" s="33">
        <v>44742</v>
      </c>
      <c r="B1216" s="6" t="s">
        <v>101</v>
      </c>
      <c r="C1216" s="6" t="s">
        <v>28</v>
      </c>
      <c r="D1216" s="34">
        <v>125</v>
      </c>
      <c r="E1216" s="34">
        <v>46</v>
      </c>
      <c r="F1216" s="34">
        <v>17</v>
      </c>
      <c r="G1216" s="34">
        <v>58</v>
      </c>
      <c r="H1216" s="34">
        <v>246</v>
      </c>
    </row>
    <row r="1217" spans="1:8" x14ac:dyDescent="0.2">
      <c r="A1217" s="36">
        <v>44742</v>
      </c>
      <c r="B1217" s="7" t="s">
        <v>101</v>
      </c>
      <c r="C1217" s="7" t="s">
        <v>29</v>
      </c>
      <c r="D1217" s="38">
        <v>43</v>
      </c>
      <c r="E1217" s="38">
        <v>4</v>
      </c>
      <c r="F1217" s="38">
        <v>0</v>
      </c>
      <c r="G1217" s="38">
        <v>0</v>
      </c>
      <c r="H1217" s="34">
        <v>47</v>
      </c>
    </row>
    <row r="1218" spans="1:8" x14ac:dyDescent="0.2">
      <c r="A1218" s="33">
        <v>44742</v>
      </c>
      <c r="B1218" s="6" t="s">
        <v>101</v>
      </c>
      <c r="C1218" s="6" t="s">
        <v>31</v>
      </c>
      <c r="D1218" s="35">
        <v>2033</v>
      </c>
      <c r="E1218" s="34">
        <v>570</v>
      </c>
      <c r="F1218" s="34">
        <v>328</v>
      </c>
      <c r="G1218" s="34">
        <v>641</v>
      </c>
      <c r="H1218" s="34">
        <v>3572</v>
      </c>
    </row>
    <row r="1219" spans="1:8" x14ac:dyDescent="0.2">
      <c r="A1219" s="36">
        <v>44742</v>
      </c>
      <c r="B1219" s="7" t="s">
        <v>101</v>
      </c>
      <c r="C1219" s="7" t="s">
        <v>32</v>
      </c>
      <c r="D1219" s="37">
        <v>8561</v>
      </c>
      <c r="E1219" s="37">
        <v>4917</v>
      </c>
      <c r="F1219" s="37">
        <v>3093</v>
      </c>
      <c r="G1219" s="37">
        <v>7546</v>
      </c>
      <c r="H1219" s="34">
        <v>24117</v>
      </c>
    </row>
    <row r="1220" spans="1:8" x14ac:dyDescent="0.2">
      <c r="A1220" s="33">
        <v>44742</v>
      </c>
      <c r="B1220" s="6" t="s">
        <v>101</v>
      </c>
      <c r="C1220" s="6" t="s">
        <v>33</v>
      </c>
      <c r="D1220" s="35">
        <v>3534</v>
      </c>
      <c r="E1220" s="35">
        <v>1692</v>
      </c>
      <c r="F1220" s="34">
        <v>862</v>
      </c>
      <c r="G1220" s="35">
        <v>2191</v>
      </c>
      <c r="H1220" s="34">
        <v>8279</v>
      </c>
    </row>
    <row r="1221" spans="1:8" x14ac:dyDescent="0.2">
      <c r="A1221" s="36">
        <v>44742</v>
      </c>
      <c r="B1221" s="7" t="s">
        <v>101</v>
      </c>
      <c r="C1221" s="7" t="s">
        <v>35</v>
      </c>
      <c r="D1221" s="38">
        <v>584</v>
      </c>
      <c r="E1221" s="38">
        <v>19</v>
      </c>
      <c r="F1221" s="38">
        <v>2</v>
      </c>
      <c r="G1221" s="38">
        <v>0</v>
      </c>
      <c r="H1221" s="34">
        <v>605</v>
      </c>
    </row>
    <row r="1222" spans="1:8" x14ac:dyDescent="0.2">
      <c r="A1222" s="33">
        <v>44742</v>
      </c>
      <c r="B1222" s="6" t="s">
        <v>101</v>
      </c>
      <c r="C1222" s="6" t="s">
        <v>36</v>
      </c>
      <c r="D1222" s="35">
        <v>15805</v>
      </c>
      <c r="E1222" s="35">
        <v>7179</v>
      </c>
      <c r="F1222" s="35">
        <v>4140</v>
      </c>
      <c r="G1222" s="35">
        <v>11160</v>
      </c>
      <c r="H1222" s="34">
        <v>38284</v>
      </c>
    </row>
    <row r="1223" spans="1:8" x14ac:dyDescent="0.2">
      <c r="A1223" s="36">
        <v>44742</v>
      </c>
      <c r="B1223" s="7" t="s">
        <v>101</v>
      </c>
      <c r="C1223" s="7" t="s">
        <v>37</v>
      </c>
      <c r="D1223" s="38">
        <v>478</v>
      </c>
      <c r="E1223" s="38">
        <v>355</v>
      </c>
      <c r="F1223" s="38">
        <v>274</v>
      </c>
      <c r="G1223" s="37">
        <v>1389</v>
      </c>
      <c r="H1223" s="34">
        <v>2496</v>
      </c>
    </row>
    <row r="1224" spans="1:8" x14ac:dyDescent="0.2">
      <c r="A1224" s="33">
        <v>44742</v>
      </c>
      <c r="B1224" s="6" t="s">
        <v>101</v>
      </c>
      <c r="C1224" s="6" t="s">
        <v>38</v>
      </c>
      <c r="D1224" s="35">
        <v>29965</v>
      </c>
      <c r="E1224" s="35">
        <v>18533</v>
      </c>
      <c r="F1224" s="35">
        <v>8794</v>
      </c>
      <c r="G1224" s="35">
        <v>10270</v>
      </c>
      <c r="H1224" s="34">
        <v>67562</v>
      </c>
    </row>
    <row r="1225" spans="1:8" x14ac:dyDescent="0.2">
      <c r="A1225" s="36">
        <v>44742</v>
      </c>
      <c r="B1225" s="7" t="s">
        <v>101</v>
      </c>
      <c r="C1225" s="7" t="s">
        <v>40</v>
      </c>
      <c r="D1225" s="37">
        <v>17603</v>
      </c>
      <c r="E1225" s="37">
        <v>8677</v>
      </c>
      <c r="F1225" s="37">
        <v>5151</v>
      </c>
      <c r="G1225" s="37">
        <v>15996</v>
      </c>
      <c r="H1225" s="34">
        <v>47427</v>
      </c>
    </row>
    <row r="1226" spans="1:8" x14ac:dyDescent="0.2">
      <c r="A1226" s="33">
        <v>44742</v>
      </c>
      <c r="B1226" s="6" t="s">
        <v>101</v>
      </c>
      <c r="C1226" s="6" t="s">
        <v>41</v>
      </c>
      <c r="D1226" s="34">
        <v>10</v>
      </c>
      <c r="E1226" s="34">
        <v>7</v>
      </c>
      <c r="F1226" s="34">
        <v>4</v>
      </c>
      <c r="G1226" s="34">
        <v>2</v>
      </c>
      <c r="H1226" s="34">
        <v>23</v>
      </c>
    </row>
    <row r="1227" spans="1:8" x14ac:dyDescent="0.2">
      <c r="A1227" s="36">
        <v>44742</v>
      </c>
      <c r="B1227" s="7" t="s">
        <v>101</v>
      </c>
      <c r="C1227" s="7" t="s">
        <v>51</v>
      </c>
      <c r="D1227" s="38">
        <v>12</v>
      </c>
      <c r="E1227" s="38">
        <v>7</v>
      </c>
      <c r="F1227" s="38">
        <v>4</v>
      </c>
      <c r="G1227" s="38">
        <v>2</v>
      </c>
      <c r="H1227" s="34">
        <v>25</v>
      </c>
    </row>
    <row r="1228" spans="1:8" x14ac:dyDescent="0.2">
      <c r="A1228" s="33">
        <v>44742</v>
      </c>
      <c r="B1228" s="6" t="s">
        <v>101</v>
      </c>
      <c r="C1228" s="6" t="s">
        <v>53</v>
      </c>
      <c r="D1228" s="34">
        <v>4</v>
      </c>
      <c r="E1228" s="34">
        <v>4</v>
      </c>
      <c r="F1228" s="34">
        <v>4</v>
      </c>
      <c r="G1228" s="34">
        <v>16</v>
      </c>
      <c r="H1228" s="34">
        <v>28</v>
      </c>
    </row>
    <row r="1229" spans="1:8" x14ac:dyDescent="0.2">
      <c r="A1229" s="36">
        <v>44742</v>
      </c>
      <c r="B1229" s="7" t="s">
        <v>101</v>
      </c>
      <c r="C1229" s="7" t="s">
        <v>58</v>
      </c>
      <c r="D1229" s="38">
        <v>88</v>
      </c>
      <c r="E1229" s="38">
        <v>51</v>
      </c>
      <c r="F1229" s="38">
        <v>16</v>
      </c>
      <c r="G1229" s="38">
        <v>13</v>
      </c>
      <c r="H1229" s="34">
        <v>168</v>
      </c>
    </row>
    <row r="1230" spans="1:8" x14ac:dyDescent="0.2">
      <c r="A1230" s="33">
        <v>44742</v>
      </c>
      <c r="B1230" s="6" t="s">
        <v>101</v>
      </c>
      <c r="C1230" s="6" t="s">
        <v>59</v>
      </c>
      <c r="D1230" s="35">
        <v>4581</v>
      </c>
      <c r="E1230" s="35">
        <v>2788</v>
      </c>
      <c r="F1230" s="35">
        <v>1427</v>
      </c>
      <c r="G1230" s="35">
        <v>4871</v>
      </c>
      <c r="H1230" s="34">
        <v>13667</v>
      </c>
    </row>
    <row r="1231" spans="1:8" x14ac:dyDescent="0.2">
      <c r="A1231" s="36">
        <v>44742</v>
      </c>
      <c r="B1231" s="7" t="s">
        <v>101</v>
      </c>
      <c r="C1231" s="7" t="s">
        <v>60</v>
      </c>
      <c r="D1231" s="38">
        <v>26</v>
      </c>
      <c r="E1231" s="38">
        <v>0</v>
      </c>
      <c r="F1231" s="38">
        <v>0</v>
      </c>
      <c r="G1231" s="38">
        <v>0</v>
      </c>
      <c r="H1231" s="34">
        <v>26</v>
      </c>
    </row>
    <row r="1232" spans="1:8" x14ac:dyDescent="0.2">
      <c r="A1232" s="33">
        <v>44742</v>
      </c>
      <c r="B1232" s="6" t="s">
        <v>101</v>
      </c>
      <c r="C1232" s="6" t="s">
        <v>61</v>
      </c>
      <c r="D1232" s="34">
        <v>55</v>
      </c>
      <c r="E1232" s="34">
        <v>52</v>
      </c>
      <c r="F1232" s="34">
        <v>22</v>
      </c>
      <c r="G1232" s="34">
        <v>37</v>
      </c>
      <c r="H1232" s="34">
        <v>166</v>
      </c>
    </row>
    <row r="1233" spans="1:8" x14ac:dyDescent="0.2">
      <c r="A1233" s="36">
        <v>44742</v>
      </c>
      <c r="B1233" s="7" t="s">
        <v>101</v>
      </c>
      <c r="C1233" s="7" t="s">
        <v>62</v>
      </c>
      <c r="D1233" s="37">
        <v>7020</v>
      </c>
      <c r="E1233" s="37">
        <v>3770</v>
      </c>
      <c r="F1233" s="37">
        <v>1942</v>
      </c>
      <c r="G1233" s="37">
        <v>5004</v>
      </c>
      <c r="H1233" s="34">
        <v>17736</v>
      </c>
    </row>
    <row r="1234" spans="1:8" x14ac:dyDescent="0.2">
      <c r="A1234" s="33">
        <v>44742</v>
      </c>
      <c r="B1234" s="6" t="s">
        <v>101</v>
      </c>
      <c r="C1234" s="6" t="s">
        <v>63</v>
      </c>
      <c r="D1234" s="34">
        <v>509</v>
      </c>
      <c r="E1234" s="34">
        <v>29</v>
      </c>
      <c r="F1234" s="34">
        <v>4</v>
      </c>
      <c r="G1234" s="34">
        <v>7</v>
      </c>
      <c r="H1234" s="34">
        <v>549</v>
      </c>
    </row>
    <row r="1235" spans="1:8" x14ac:dyDescent="0.2">
      <c r="A1235" s="36">
        <v>44742</v>
      </c>
      <c r="B1235" s="7" t="s">
        <v>101</v>
      </c>
      <c r="C1235" s="7" t="s">
        <v>64</v>
      </c>
      <c r="D1235" s="38">
        <v>28</v>
      </c>
      <c r="E1235" s="38">
        <v>4</v>
      </c>
      <c r="F1235" s="38">
        <v>0</v>
      </c>
      <c r="G1235" s="38">
        <v>0</v>
      </c>
      <c r="H1235" s="34">
        <v>32</v>
      </c>
    </row>
    <row r="1236" spans="1:8" x14ac:dyDescent="0.2">
      <c r="A1236" s="33">
        <v>44742</v>
      </c>
      <c r="B1236" s="6" t="s">
        <v>101</v>
      </c>
      <c r="C1236" s="6" t="s">
        <v>65</v>
      </c>
      <c r="D1236" s="34">
        <v>37</v>
      </c>
      <c r="E1236" s="34">
        <v>2</v>
      </c>
      <c r="F1236" s="34">
        <v>0</v>
      </c>
      <c r="G1236" s="34">
        <v>0</v>
      </c>
      <c r="H1236" s="34">
        <v>39</v>
      </c>
    </row>
    <row r="1237" spans="1:8" x14ac:dyDescent="0.2">
      <c r="A1237" s="36">
        <v>44742</v>
      </c>
      <c r="B1237" s="7" t="s">
        <v>101</v>
      </c>
      <c r="C1237" s="7" t="s">
        <v>67</v>
      </c>
      <c r="D1237" s="37">
        <v>9361</v>
      </c>
      <c r="E1237" s="37">
        <v>3619</v>
      </c>
      <c r="F1237" s="37">
        <v>1629</v>
      </c>
      <c r="G1237" s="37">
        <v>4610</v>
      </c>
      <c r="H1237" s="34">
        <v>19219</v>
      </c>
    </row>
    <row r="1238" spans="1:8" x14ac:dyDescent="0.2">
      <c r="A1238" s="33">
        <v>44742</v>
      </c>
      <c r="B1238" s="6" t="s">
        <v>101</v>
      </c>
      <c r="C1238" s="6" t="s">
        <v>68</v>
      </c>
      <c r="D1238" s="35">
        <v>7304</v>
      </c>
      <c r="E1238" s="35">
        <v>3204</v>
      </c>
      <c r="F1238" s="35">
        <v>1646</v>
      </c>
      <c r="G1238" s="35">
        <v>4475</v>
      </c>
      <c r="H1238" s="34">
        <v>16629</v>
      </c>
    </row>
    <row r="1239" spans="1:8" x14ac:dyDescent="0.2">
      <c r="A1239" s="36">
        <v>44742</v>
      </c>
      <c r="B1239" s="7" t="s">
        <v>101</v>
      </c>
      <c r="C1239" s="7" t="s">
        <v>89</v>
      </c>
      <c r="D1239" s="38">
        <v>41</v>
      </c>
      <c r="E1239" s="38">
        <v>19</v>
      </c>
      <c r="F1239" s="38">
        <v>11</v>
      </c>
      <c r="G1239" s="38">
        <v>4</v>
      </c>
      <c r="H1239" s="34">
        <v>75</v>
      </c>
    </row>
    <row r="1240" spans="1:8" x14ac:dyDescent="0.2">
      <c r="A1240" s="33">
        <v>44742</v>
      </c>
      <c r="B1240" s="6" t="s">
        <v>101</v>
      </c>
      <c r="C1240" s="6" t="s">
        <v>70</v>
      </c>
      <c r="D1240" s="35">
        <v>11671</v>
      </c>
      <c r="E1240" s="35">
        <v>6001</v>
      </c>
      <c r="F1240" s="35">
        <v>2808</v>
      </c>
      <c r="G1240" s="35">
        <v>7325</v>
      </c>
      <c r="H1240" s="34">
        <v>27805</v>
      </c>
    </row>
    <row r="1241" spans="1:8" x14ac:dyDescent="0.2">
      <c r="A1241" s="36">
        <v>44742</v>
      </c>
      <c r="B1241" s="7" t="s">
        <v>101</v>
      </c>
      <c r="C1241" s="7" t="s">
        <v>71</v>
      </c>
      <c r="D1241" s="37">
        <v>6562</v>
      </c>
      <c r="E1241" s="37">
        <v>3118</v>
      </c>
      <c r="F1241" s="37">
        <v>1655</v>
      </c>
      <c r="G1241" s="37">
        <v>3380</v>
      </c>
      <c r="H1241" s="34">
        <v>14715</v>
      </c>
    </row>
    <row r="1242" spans="1:8" x14ac:dyDescent="0.2">
      <c r="A1242" s="33">
        <v>44742</v>
      </c>
      <c r="B1242" s="6" t="s">
        <v>102</v>
      </c>
      <c r="C1242" s="6" t="s">
        <v>4</v>
      </c>
      <c r="D1242" s="34">
        <v>62</v>
      </c>
      <c r="E1242" s="34">
        <v>18</v>
      </c>
      <c r="F1242" s="34">
        <v>4</v>
      </c>
      <c r="G1242" s="34">
        <v>0</v>
      </c>
      <c r="H1242" s="34">
        <v>84</v>
      </c>
    </row>
    <row r="1243" spans="1:8" x14ac:dyDescent="0.2">
      <c r="A1243" s="36">
        <v>44742</v>
      </c>
      <c r="B1243" s="7" t="s">
        <v>102</v>
      </c>
      <c r="C1243" s="7" t="s">
        <v>5</v>
      </c>
      <c r="D1243" s="38">
        <v>33</v>
      </c>
      <c r="E1243" s="38">
        <v>31</v>
      </c>
      <c r="F1243" s="38">
        <v>4</v>
      </c>
      <c r="G1243" s="38">
        <v>18</v>
      </c>
      <c r="H1243" s="34">
        <v>86</v>
      </c>
    </row>
    <row r="1244" spans="1:8" x14ac:dyDescent="0.2">
      <c r="A1244" s="33">
        <v>44742</v>
      </c>
      <c r="B1244" s="6" t="s">
        <v>102</v>
      </c>
      <c r="C1244" s="6" t="s">
        <v>7</v>
      </c>
      <c r="D1244" s="34">
        <v>0</v>
      </c>
      <c r="E1244" s="34">
        <v>2</v>
      </c>
      <c r="F1244" s="34">
        <v>28</v>
      </c>
      <c r="G1244" s="34">
        <v>2</v>
      </c>
      <c r="H1244" s="34">
        <v>32</v>
      </c>
    </row>
    <row r="1245" spans="1:8" x14ac:dyDescent="0.2">
      <c r="A1245" s="36">
        <v>44742</v>
      </c>
      <c r="B1245" s="7" t="s">
        <v>102</v>
      </c>
      <c r="C1245" s="7" t="s">
        <v>8</v>
      </c>
      <c r="D1245" s="38">
        <v>484</v>
      </c>
      <c r="E1245" s="38">
        <v>307</v>
      </c>
      <c r="F1245" s="38">
        <v>281</v>
      </c>
      <c r="G1245" s="38">
        <v>667</v>
      </c>
      <c r="H1245" s="34">
        <v>1739</v>
      </c>
    </row>
    <row r="1246" spans="1:8" x14ac:dyDescent="0.2">
      <c r="A1246" s="33">
        <v>44742</v>
      </c>
      <c r="B1246" s="6" t="s">
        <v>102</v>
      </c>
      <c r="C1246" s="6" t="s">
        <v>9</v>
      </c>
      <c r="D1246" s="34">
        <v>271</v>
      </c>
      <c r="E1246" s="34">
        <v>107</v>
      </c>
      <c r="F1246" s="34">
        <v>73</v>
      </c>
      <c r="G1246" s="34">
        <v>487</v>
      </c>
      <c r="H1246" s="34">
        <v>938</v>
      </c>
    </row>
    <row r="1247" spans="1:8" x14ac:dyDescent="0.2">
      <c r="A1247" s="36">
        <v>44742</v>
      </c>
      <c r="B1247" s="7" t="s">
        <v>102</v>
      </c>
      <c r="C1247" s="7" t="s">
        <v>11</v>
      </c>
      <c r="D1247" s="38">
        <v>213</v>
      </c>
      <c r="E1247" s="38">
        <v>74</v>
      </c>
      <c r="F1247" s="38">
        <v>42</v>
      </c>
      <c r="G1247" s="38">
        <v>222</v>
      </c>
      <c r="H1247" s="34">
        <v>551</v>
      </c>
    </row>
    <row r="1248" spans="1:8" x14ac:dyDescent="0.2">
      <c r="A1248" s="33">
        <v>44742</v>
      </c>
      <c r="B1248" s="6" t="s">
        <v>102</v>
      </c>
      <c r="C1248" s="6" t="s">
        <v>12</v>
      </c>
      <c r="D1248" s="35">
        <v>1583</v>
      </c>
      <c r="E1248" s="34">
        <v>798</v>
      </c>
      <c r="F1248" s="34">
        <v>427</v>
      </c>
      <c r="G1248" s="34">
        <v>810</v>
      </c>
      <c r="H1248" s="34">
        <v>3618</v>
      </c>
    </row>
    <row r="1249" spans="1:8" x14ac:dyDescent="0.2">
      <c r="A1249" s="36">
        <v>44742</v>
      </c>
      <c r="B1249" s="7" t="s">
        <v>102</v>
      </c>
      <c r="C1249" s="7" t="s">
        <v>13</v>
      </c>
      <c r="D1249" s="38">
        <v>337</v>
      </c>
      <c r="E1249" s="38">
        <v>260</v>
      </c>
      <c r="F1249" s="38">
        <v>188</v>
      </c>
      <c r="G1249" s="38">
        <v>309</v>
      </c>
      <c r="H1249" s="34">
        <v>1094</v>
      </c>
    </row>
    <row r="1250" spans="1:8" x14ac:dyDescent="0.2">
      <c r="A1250" s="33">
        <v>44742</v>
      </c>
      <c r="B1250" s="6" t="s">
        <v>102</v>
      </c>
      <c r="C1250" s="6" t="s">
        <v>16</v>
      </c>
      <c r="D1250" s="34">
        <v>26</v>
      </c>
      <c r="E1250" s="34">
        <v>4</v>
      </c>
      <c r="F1250" s="34">
        <v>4</v>
      </c>
      <c r="G1250" s="34">
        <v>2</v>
      </c>
      <c r="H1250" s="34">
        <v>36</v>
      </c>
    </row>
    <row r="1251" spans="1:8" x14ac:dyDescent="0.2">
      <c r="A1251" s="36">
        <v>44742</v>
      </c>
      <c r="B1251" s="7" t="s">
        <v>102</v>
      </c>
      <c r="C1251" s="7" t="s">
        <v>18</v>
      </c>
      <c r="D1251" s="38">
        <v>22</v>
      </c>
      <c r="E1251" s="38">
        <v>9</v>
      </c>
      <c r="F1251" s="38">
        <v>4</v>
      </c>
      <c r="G1251" s="38">
        <v>0</v>
      </c>
      <c r="H1251" s="34">
        <v>35</v>
      </c>
    </row>
    <row r="1252" spans="1:8" x14ac:dyDescent="0.2">
      <c r="A1252" s="33">
        <v>44742</v>
      </c>
      <c r="B1252" s="6" t="s">
        <v>102</v>
      </c>
      <c r="C1252" s="6" t="s">
        <v>19</v>
      </c>
      <c r="D1252" s="34">
        <v>800</v>
      </c>
      <c r="E1252" s="34">
        <v>394</v>
      </c>
      <c r="F1252" s="34">
        <v>195</v>
      </c>
      <c r="G1252" s="34">
        <v>321</v>
      </c>
      <c r="H1252" s="34">
        <v>1710</v>
      </c>
    </row>
    <row r="1253" spans="1:8" x14ac:dyDescent="0.2">
      <c r="A1253" s="36">
        <v>44742</v>
      </c>
      <c r="B1253" s="7" t="s">
        <v>102</v>
      </c>
      <c r="C1253" s="7" t="s">
        <v>21</v>
      </c>
      <c r="D1253" s="38">
        <v>430</v>
      </c>
      <c r="E1253" s="38">
        <v>176</v>
      </c>
      <c r="F1253" s="38">
        <v>46</v>
      </c>
      <c r="G1253" s="38">
        <v>11</v>
      </c>
      <c r="H1253" s="34">
        <v>663</v>
      </c>
    </row>
    <row r="1254" spans="1:8" x14ac:dyDescent="0.2">
      <c r="A1254" s="33">
        <v>44742</v>
      </c>
      <c r="B1254" s="6" t="s">
        <v>102</v>
      </c>
      <c r="C1254" s="6" t="s">
        <v>22</v>
      </c>
      <c r="D1254" s="34">
        <v>62</v>
      </c>
      <c r="E1254" s="34">
        <v>12</v>
      </c>
      <c r="F1254" s="34">
        <v>0</v>
      </c>
      <c r="G1254" s="34">
        <v>0</v>
      </c>
      <c r="H1254" s="34">
        <v>74</v>
      </c>
    </row>
    <row r="1255" spans="1:8" x14ac:dyDescent="0.2">
      <c r="A1255" s="36">
        <v>44742</v>
      </c>
      <c r="B1255" s="7" t="s">
        <v>102</v>
      </c>
      <c r="C1255" s="7" t="s">
        <v>24</v>
      </c>
      <c r="D1255" s="38">
        <v>170</v>
      </c>
      <c r="E1255" s="38">
        <v>31</v>
      </c>
      <c r="F1255" s="38">
        <v>21</v>
      </c>
      <c r="G1255" s="38">
        <v>235</v>
      </c>
      <c r="H1255" s="34">
        <v>457</v>
      </c>
    </row>
    <row r="1256" spans="1:8" x14ac:dyDescent="0.2">
      <c r="A1256" s="33">
        <v>44742</v>
      </c>
      <c r="B1256" s="6" t="s">
        <v>102</v>
      </c>
      <c r="C1256" s="6" t="s">
        <v>27</v>
      </c>
      <c r="D1256" s="34">
        <v>124</v>
      </c>
      <c r="E1256" s="34">
        <v>70</v>
      </c>
      <c r="F1256" s="34">
        <v>32</v>
      </c>
      <c r="G1256" s="34">
        <v>84</v>
      </c>
      <c r="H1256" s="34">
        <v>310</v>
      </c>
    </row>
    <row r="1257" spans="1:8" x14ac:dyDescent="0.2">
      <c r="A1257" s="36">
        <v>44742</v>
      </c>
      <c r="B1257" s="7" t="s">
        <v>102</v>
      </c>
      <c r="C1257" s="7" t="s">
        <v>32</v>
      </c>
      <c r="D1257" s="38">
        <v>25</v>
      </c>
      <c r="E1257" s="38">
        <v>14</v>
      </c>
      <c r="F1257" s="38">
        <v>0</v>
      </c>
      <c r="G1257" s="38">
        <v>2</v>
      </c>
      <c r="H1257" s="34">
        <v>41</v>
      </c>
    </row>
    <row r="1258" spans="1:8" x14ac:dyDescent="0.2">
      <c r="A1258" s="33">
        <v>44742</v>
      </c>
      <c r="B1258" s="6" t="s">
        <v>102</v>
      </c>
      <c r="C1258" s="6" t="s">
        <v>33</v>
      </c>
      <c r="D1258" s="34">
        <v>20</v>
      </c>
      <c r="E1258" s="34">
        <v>4</v>
      </c>
      <c r="F1258" s="34">
        <v>2</v>
      </c>
      <c r="G1258" s="34">
        <v>2</v>
      </c>
      <c r="H1258" s="34">
        <v>28</v>
      </c>
    </row>
    <row r="1259" spans="1:8" x14ac:dyDescent="0.2">
      <c r="A1259" s="36">
        <v>44742</v>
      </c>
      <c r="B1259" s="7" t="s">
        <v>102</v>
      </c>
      <c r="C1259" s="7" t="s">
        <v>36</v>
      </c>
      <c r="D1259" s="37">
        <v>2296</v>
      </c>
      <c r="E1259" s="38">
        <v>885</v>
      </c>
      <c r="F1259" s="38">
        <v>459</v>
      </c>
      <c r="G1259" s="37">
        <v>1613</v>
      </c>
      <c r="H1259" s="34">
        <v>5253</v>
      </c>
    </row>
    <row r="1260" spans="1:8" x14ac:dyDescent="0.2">
      <c r="A1260" s="33">
        <v>44742</v>
      </c>
      <c r="B1260" s="6" t="s">
        <v>102</v>
      </c>
      <c r="C1260" s="6" t="s">
        <v>37</v>
      </c>
      <c r="D1260" s="34">
        <v>99</v>
      </c>
      <c r="E1260" s="34">
        <v>47</v>
      </c>
      <c r="F1260" s="34">
        <v>13</v>
      </c>
      <c r="G1260" s="34">
        <v>42</v>
      </c>
      <c r="H1260" s="34">
        <v>201</v>
      </c>
    </row>
    <row r="1261" spans="1:8" x14ac:dyDescent="0.2">
      <c r="A1261" s="36">
        <v>44742</v>
      </c>
      <c r="B1261" s="7" t="s">
        <v>102</v>
      </c>
      <c r="C1261" s="7" t="s">
        <v>38</v>
      </c>
      <c r="D1261" s="37">
        <v>1576</v>
      </c>
      <c r="E1261" s="38">
        <v>690</v>
      </c>
      <c r="F1261" s="38">
        <v>327</v>
      </c>
      <c r="G1261" s="38">
        <v>491</v>
      </c>
      <c r="H1261" s="34">
        <v>3084</v>
      </c>
    </row>
    <row r="1262" spans="1:8" x14ac:dyDescent="0.2">
      <c r="A1262" s="33">
        <v>44742</v>
      </c>
      <c r="B1262" s="6" t="s">
        <v>102</v>
      </c>
      <c r="C1262" s="6" t="s">
        <v>40</v>
      </c>
      <c r="D1262" s="35">
        <v>3769</v>
      </c>
      <c r="E1262" s="35">
        <v>1721</v>
      </c>
      <c r="F1262" s="34">
        <v>916</v>
      </c>
      <c r="G1262" s="35">
        <v>3698</v>
      </c>
      <c r="H1262" s="34">
        <v>10104</v>
      </c>
    </row>
    <row r="1263" spans="1:8" x14ac:dyDescent="0.2">
      <c r="A1263" s="36">
        <v>44742</v>
      </c>
      <c r="B1263" s="7" t="s">
        <v>102</v>
      </c>
      <c r="C1263" s="7" t="s">
        <v>41</v>
      </c>
      <c r="D1263" s="37">
        <v>1966</v>
      </c>
      <c r="E1263" s="37">
        <v>1142</v>
      </c>
      <c r="F1263" s="38">
        <v>724</v>
      </c>
      <c r="G1263" s="38">
        <v>245</v>
      </c>
      <c r="H1263" s="34">
        <v>4077</v>
      </c>
    </row>
    <row r="1264" spans="1:8" x14ac:dyDescent="0.2">
      <c r="A1264" s="33">
        <v>44742</v>
      </c>
      <c r="B1264" s="6" t="s">
        <v>102</v>
      </c>
      <c r="C1264" s="6" t="s">
        <v>42</v>
      </c>
      <c r="D1264" s="34">
        <v>462</v>
      </c>
      <c r="E1264" s="34">
        <v>243</v>
      </c>
      <c r="F1264" s="34">
        <v>124</v>
      </c>
      <c r="G1264" s="34">
        <v>103</v>
      </c>
      <c r="H1264" s="34">
        <v>932</v>
      </c>
    </row>
    <row r="1265" spans="1:8" x14ac:dyDescent="0.2">
      <c r="A1265" s="36">
        <v>44742</v>
      </c>
      <c r="B1265" s="7" t="s">
        <v>102</v>
      </c>
      <c r="C1265" s="7" t="s">
        <v>43</v>
      </c>
      <c r="D1265" s="38">
        <v>520</v>
      </c>
      <c r="E1265" s="38">
        <v>177</v>
      </c>
      <c r="F1265" s="38">
        <v>37</v>
      </c>
      <c r="G1265" s="38">
        <v>35</v>
      </c>
      <c r="H1265" s="34">
        <v>769</v>
      </c>
    </row>
    <row r="1266" spans="1:8" x14ac:dyDescent="0.2">
      <c r="A1266" s="33">
        <v>44742</v>
      </c>
      <c r="B1266" s="6" t="s">
        <v>102</v>
      </c>
      <c r="C1266" s="6" t="s">
        <v>44</v>
      </c>
      <c r="D1266" s="34">
        <v>203</v>
      </c>
      <c r="E1266" s="34">
        <v>78</v>
      </c>
      <c r="F1266" s="34">
        <v>14</v>
      </c>
      <c r="G1266" s="34">
        <v>5</v>
      </c>
      <c r="H1266" s="34">
        <v>300</v>
      </c>
    </row>
    <row r="1267" spans="1:8" x14ac:dyDescent="0.2">
      <c r="A1267" s="36">
        <v>44742</v>
      </c>
      <c r="B1267" s="7" t="s">
        <v>102</v>
      </c>
      <c r="C1267" s="7" t="s">
        <v>45</v>
      </c>
      <c r="D1267" s="38">
        <v>60</v>
      </c>
      <c r="E1267" s="38">
        <v>2</v>
      </c>
      <c r="F1267" s="38">
        <v>0</v>
      </c>
      <c r="G1267" s="38">
        <v>0</v>
      </c>
      <c r="H1267" s="34">
        <v>62</v>
      </c>
    </row>
    <row r="1268" spans="1:8" x14ac:dyDescent="0.2">
      <c r="A1268" s="33">
        <v>44742</v>
      </c>
      <c r="B1268" s="6" t="s">
        <v>102</v>
      </c>
      <c r="C1268" s="6" t="s">
        <v>46</v>
      </c>
      <c r="D1268" s="34">
        <v>280</v>
      </c>
      <c r="E1268" s="34">
        <v>109</v>
      </c>
      <c r="F1268" s="34">
        <v>35</v>
      </c>
      <c r="G1268" s="34">
        <v>42</v>
      </c>
      <c r="H1268" s="34">
        <v>466</v>
      </c>
    </row>
    <row r="1269" spans="1:8" x14ac:dyDescent="0.2">
      <c r="A1269" s="36">
        <v>44742</v>
      </c>
      <c r="B1269" s="7" t="s">
        <v>102</v>
      </c>
      <c r="C1269" s="7" t="s">
        <v>48</v>
      </c>
      <c r="D1269" s="37">
        <v>1839</v>
      </c>
      <c r="E1269" s="37">
        <v>1036</v>
      </c>
      <c r="F1269" s="38">
        <v>713</v>
      </c>
      <c r="G1269" s="38">
        <v>858</v>
      </c>
      <c r="H1269" s="34">
        <v>4446</v>
      </c>
    </row>
    <row r="1270" spans="1:8" x14ac:dyDescent="0.2">
      <c r="A1270" s="33">
        <v>44742</v>
      </c>
      <c r="B1270" s="6" t="s">
        <v>102</v>
      </c>
      <c r="C1270" s="6" t="s">
        <v>50</v>
      </c>
      <c r="D1270" s="35">
        <v>2071</v>
      </c>
      <c r="E1270" s="35">
        <v>1067</v>
      </c>
      <c r="F1270" s="34">
        <v>575</v>
      </c>
      <c r="G1270" s="35">
        <v>2151</v>
      </c>
      <c r="H1270" s="34">
        <v>5864</v>
      </c>
    </row>
    <row r="1271" spans="1:8" x14ac:dyDescent="0.2">
      <c r="A1271" s="36">
        <v>44742</v>
      </c>
      <c r="B1271" s="7" t="s">
        <v>102</v>
      </c>
      <c r="C1271" s="7" t="s">
        <v>51</v>
      </c>
      <c r="D1271" s="37">
        <v>2097</v>
      </c>
      <c r="E1271" s="38">
        <v>972</v>
      </c>
      <c r="F1271" s="38">
        <v>611</v>
      </c>
      <c r="G1271" s="37">
        <v>2044</v>
      </c>
      <c r="H1271" s="34">
        <v>5724</v>
      </c>
    </row>
    <row r="1272" spans="1:8" x14ac:dyDescent="0.2">
      <c r="A1272" s="33">
        <v>44742</v>
      </c>
      <c r="B1272" s="6" t="s">
        <v>102</v>
      </c>
      <c r="C1272" s="6" t="s">
        <v>52</v>
      </c>
      <c r="D1272" s="34">
        <v>61</v>
      </c>
      <c r="E1272" s="34">
        <v>27</v>
      </c>
      <c r="F1272" s="34">
        <v>15</v>
      </c>
      <c r="G1272" s="34">
        <v>27</v>
      </c>
      <c r="H1272" s="34">
        <v>130</v>
      </c>
    </row>
    <row r="1273" spans="1:8" x14ac:dyDescent="0.2">
      <c r="A1273" s="36">
        <v>44742</v>
      </c>
      <c r="B1273" s="7" t="s">
        <v>102</v>
      </c>
      <c r="C1273" s="7" t="s">
        <v>53</v>
      </c>
      <c r="D1273" s="38">
        <v>769</v>
      </c>
      <c r="E1273" s="38">
        <v>222</v>
      </c>
      <c r="F1273" s="38">
        <v>112</v>
      </c>
      <c r="G1273" s="38">
        <v>140</v>
      </c>
      <c r="H1273" s="34">
        <v>1243</v>
      </c>
    </row>
    <row r="1274" spans="1:8" x14ac:dyDescent="0.2">
      <c r="A1274" s="33">
        <v>44742</v>
      </c>
      <c r="B1274" s="6" t="s">
        <v>102</v>
      </c>
      <c r="C1274" s="6" t="s">
        <v>54</v>
      </c>
      <c r="D1274" s="34">
        <v>46</v>
      </c>
      <c r="E1274" s="34">
        <v>4</v>
      </c>
      <c r="F1274" s="34">
        <v>2</v>
      </c>
      <c r="G1274" s="34">
        <v>0</v>
      </c>
      <c r="H1274" s="34">
        <v>52</v>
      </c>
    </row>
    <row r="1275" spans="1:8" x14ac:dyDescent="0.2">
      <c r="A1275" s="36">
        <v>44742</v>
      </c>
      <c r="B1275" s="7" t="s">
        <v>102</v>
      </c>
      <c r="C1275" s="7" t="s">
        <v>55</v>
      </c>
      <c r="D1275" s="38">
        <v>710</v>
      </c>
      <c r="E1275" s="38">
        <v>373</v>
      </c>
      <c r="F1275" s="38">
        <v>166</v>
      </c>
      <c r="G1275" s="38">
        <v>788</v>
      </c>
      <c r="H1275" s="34">
        <v>2037</v>
      </c>
    </row>
    <row r="1276" spans="1:8" x14ac:dyDescent="0.2">
      <c r="A1276" s="33">
        <v>44742</v>
      </c>
      <c r="B1276" s="6" t="s">
        <v>102</v>
      </c>
      <c r="C1276" s="6" t="s">
        <v>56</v>
      </c>
      <c r="D1276" s="35">
        <v>2481</v>
      </c>
      <c r="E1276" s="35">
        <v>1243</v>
      </c>
      <c r="F1276" s="34">
        <v>770</v>
      </c>
      <c r="G1276" s="34">
        <v>797</v>
      </c>
      <c r="H1276" s="34">
        <v>5291</v>
      </c>
    </row>
    <row r="1277" spans="1:8" x14ac:dyDescent="0.2">
      <c r="A1277" s="36">
        <v>44742</v>
      </c>
      <c r="B1277" s="7" t="s">
        <v>102</v>
      </c>
      <c r="C1277" s="7" t="s">
        <v>57</v>
      </c>
      <c r="D1277" s="38">
        <v>461</v>
      </c>
      <c r="E1277" s="38">
        <v>264</v>
      </c>
      <c r="F1277" s="38">
        <v>228</v>
      </c>
      <c r="G1277" s="38">
        <v>359</v>
      </c>
      <c r="H1277" s="34">
        <v>1312</v>
      </c>
    </row>
    <row r="1278" spans="1:8" x14ac:dyDescent="0.2">
      <c r="A1278" s="33">
        <v>44742</v>
      </c>
      <c r="B1278" s="6" t="s">
        <v>102</v>
      </c>
      <c r="C1278" s="6" t="s">
        <v>58</v>
      </c>
      <c r="D1278" s="35">
        <v>12666</v>
      </c>
      <c r="E1278" s="35">
        <v>4059</v>
      </c>
      <c r="F1278" s="34">
        <v>884</v>
      </c>
      <c r="G1278" s="34">
        <v>404</v>
      </c>
      <c r="H1278" s="34">
        <v>18013</v>
      </c>
    </row>
    <row r="1279" spans="1:8" x14ac:dyDescent="0.2">
      <c r="A1279" s="36">
        <v>44742</v>
      </c>
      <c r="B1279" s="7" t="s">
        <v>102</v>
      </c>
      <c r="C1279" s="7" t="s">
        <v>59</v>
      </c>
      <c r="D1279" s="38">
        <v>24</v>
      </c>
      <c r="E1279" s="38">
        <v>8</v>
      </c>
      <c r="F1279" s="38">
        <v>0</v>
      </c>
      <c r="G1279" s="38">
        <v>2</v>
      </c>
      <c r="H1279" s="34">
        <v>34</v>
      </c>
    </row>
    <row r="1280" spans="1:8" x14ac:dyDescent="0.2">
      <c r="A1280" s="33">
        <v>44742</v>
      </c>
      <c r="B1280" s="6" t="s">
        <v>102</v>
      </c>
      <c r="C1280" s="6" t="s">
        <v>62</v>
      </c>
      <c r="D1280" s="34">
        <v>844</v>
      </c>
      <c r="E1280" s="34">
        <v>502</v>
      </c>
      <c r="F1280" s="34">
        <v>255</v>
      </c>
      <c r="G1280" s="34">
        <v>450</v>
      </c>
      <c r="H1280" s="34">
        <v>2051</v>
      </c>
    </row>
    <row r="1281" spans="1:8" x14ac:dyDescent="0.2">
      <c r="A1281" s="36">
        <v>44742</v>
      </c>
      <c r="B1281" s="7" t="s">
        <v>102</v>
      </c>
      <c r="C1281" s="7" t="s">
        <v>68</v>
      </c>
      <c r="D1281" s="38">
        <v>318</v>
      </c>
      <c r="E1281" s="38">
        <v>155</v>
      </c>
      <c r="F1281" s="38">
        <v>141</v>
      </c>
      <c r="G1281" s="38">
        <v>641</v>
      </c>
      <c r="H1281" s="34">
        <v>1255</v>
      </c>
    </row>
    <row r="1282" spans="1:8" x14ac:dyDescent="0.2">
      <c r="A1282" s="33">
        <v>44742</v>
      </c>
      <c r="B1282" s="6" t="s">
        <v>102</v>
      </c>
      <c r="C1282" s="7" t="s">
        <v>89</v>
      </c>
      <c r="D1282" s="34">
        <v>71</v>
      </c>
      <c r="E1282" s="34">
        <v>20</v>
      </c>
      <c r="F1282" s="34">
        <v>8</v>
      </c>
      <c r="G1282" s="34">
        <v>13</v>
      </c>
      <c r="H1282" s="34">
        <v>112</v>
      </c>
    </row>
    <row r="1283" spans="1:8" x14ac:dyDescent="0.2">
      <c r="A1283" s="36">
        <v>44742</v>
      </c>
      <c r="B1283" s="7" t="s">
        <v>102</v>
      </c>
      <c r="C1283" s="7" t="s">
        <v>70</v>
      </c>
      <c r="D1283" s="38">
        <v>956</v>
      </c>
      <c r="E1283" s="38">
        <v>623</v>
      </c>
      <c r="F1283" s="38">
        <v>352</v>
      </c>
      <c r="G1283" s="38">
        <v>947</v>
      </c>
      <c r="H1283" s="34">
        <v>2878</v>
      </c>
    </row>
    <row r="1284" spans="1:8" x14ac:dyDescent="0.2">
      <c r="A1284" s="33">
        <v>44742</v>
      </c>
      <c r="B1284" s="6" t="s">
        <v>102</v>
      </c>
      <c r="C1284" s="6" t="s">
        <v>71</v>
      </c>
      <c r="D1284" s="34">
        <v>16</v>
      </c>
      <c r="E1284" s="34">
        <v>4</v>
      </c>
      <c r="F1284" s="34">
        <v>4</v>
      </c>
      <c r="G1284" s="34">
        <v>2</v>
      </c>
      <c r="H1284" s="34">
        <v>26</v>
      </c>
    </row>
    <row r="1285" spans="1:8" x14ac:dyDescent="0.2">
      <c r="A1285" s="36">
        <v>44770</v>
      </c>
      <c r="B1285" s="7" t="s">
        <v>101</v>
      </c>
      <c r="C1285" s="7" t="s">
        <v>1</v>
      </c>
      <c r="D1285" s="38">
        <v>103</v>
      </c>
      <c r="E1285" s="38">
        <v>47</v>
      </c>
      <c r="F1285" s="38">
        <v>64</v>
      </c>
      <c r="G1285" s="38">
        <v>160</v>
      </c>
      <c r="H1285" s="34">
        <v>374</v>
      </c>
    </row>
    <row r="1286" spans="1:8" x14ac:dyDescent="0.2">
      <c r="A1286" s="33">
        <v>44770</v>
      </c>
      <c r="B1286" s="6" t="s">
        <v>101</v>
      </c>
      <c r="C1286" s="6" t="s">
        <v>3</v>
      </c>
      <c r="D1286" s="35">
        <v>1690</v>
      </c>
      <c r="E1286" s="34">
        <v>2</v>
      </c>
      <c r="F1286" s="34">
        <v>0</v>
      </c>
      <c r="G1286" s="34">
        <v>0</v>
      </c>
      <c r="H1286" s="34">
        <v>1692</v>
      </c>
    </row>
    <row r="1287" spans="1:8" x14ac:dyDescent="0.2">
      <c r="A1287" s="36">
        <v>44770</v>
      </c>
      <c r="B1287" s="7" t="s">
        <v>101</v>
      </c>
      <c r="C1287" s="7" t="s">
        <v>4</v>
      </c>
      <c r="D1287" s="38">
        <v>273</v>
      </c>
      <c r="E1287" s="38">
        <v>27</v>
      </c>
      <c r="F1287" s="38">
        <v>20</v>
      </c>
      <c r="G1287" s="38">
        <v>17</v>
      </c>
      <c r="H1287" s="34">
        <v>337</v>
      </c>
    </row>
    <row r="1288" spans="1:8" x14ac:dyDescent="0.2">
      <c r="A1288" s="33">
        <v>44770</v>
      </c>
      <c r="B1288" s="6" t="s">
        <v>101</v>
      </c>
      <c r="C1288" s="6" t="s">
        <v>5</v>
      </c>
      <c r="D1288" s="35">
        <v>17984</v>
      </c>
      <c r="E1288" s="35">
        <v>8350</v>
      </c>
      <c r="F1288" s="35">
        <v>3843</v>
      </c>
      <c r="G1288" s="35">
        <v>3124</v>
      </c>
      <c r="H1288" s="34">
        <v>33301</v>
      </c>
    </row>
    <row r="1289" spans="1:8" x14ac:dyDescent="0.2">
      <c r="A1289" s="36">
        <v>44770</v>
      </c>
      <c r="B1289" s="7" t="s">
        <v>101</v>
      </c>
      <c r="C1289" s="7" t="s">
        <v>6</v>
      </c>
      <c r="D1289" s="38">
        <v>52</v>
      </c>
      <c r="E1289" s="38">
        <v>53</v>
      </c>
      <c r="F1289" s="38">
        <v>18</v>
      </c>
      <c r="G1289" s="38">
        <v>2</v>
      </c>
      <c r="H1289" s="34">
        <v>125</v>
      </c>
    </row>
    <row r="1290" spans="1:8" x14ac:dyDescent="0.2">
      <c r="A1290" s="33">
        <v>44770</v>
      </c>
      <c r="B1290" s="6" t="s">
        <v>101</v>
      </c>
      <c r="C1290" s="6" t="s">
        <v>8</v>
      </c>
      <c r="D1290" s="35">
        <v>1033</v>
      </c>
      <c r="E1290" s="34">
        <v>664</v>
      </c>
      <c r="F1290" s="34">
        <v>776</v>
      </c>
      <c r="G1290" s="34">
        <v>183</v>
      </c>
      <c r="H1290" s="34">
        <v>2656</v>
      </c>
    </row>
    <row r="1291" spans="1:8" x14ac:dyDescent="0.2">
      <c r="A1291" s="36">
        <v>44770</v>
      </c>
      <c r="B1291" s="7" t="s">
        <v>101</v>
      </c>
      <c r="C1291" s="7" t="s">
        <v>9</v>
      </c>
      <c r="D1291" s="37">
        <v>1126</v>
      </c>
      <c r="E1291" s="38">
        <v>365</v>
      </c>
      <c r="F1291" s="38">
        <v>34</v>
      </c>
      <c r="G1291" s="38">
        <v>8</v>
      </c>
      <c r="H1291" s="34">
        <v>1533</v>
      </c>
    </row>
    <row r="1292" spans="1:8" x14ac:dyDescent="0.2">
      <c r="A1292" s="33">
        <v>44770</v>
      </c>
      <c r="B1292" s="6" t="s">
        <v>101</v>
      </c>
      <c r="C1292" s="6" t="s">
        <v>10</v>
      </c>
      <c r="D1292" s="34">
        <v>976</v>
      </c>
      <c r="E1292" s="34">
        <v>477</v>
      </c>
      <c r="F1292" s="34">
        <v>311</v>
      </c>
      <c r="G1292" s="34">
        <v>430</v>
      </c>
      <c r="H1292" s="34">
        <v>2194</v>
      </c>
    </row>
    <row r="1293" spans="1:8" x14ac:dyDescent="0.2">
      <c r="A1293" s="36">
        <v>44770</v>
      </c>
      <c r="B1293" s="7" t="s">
        <v>101</v>
      </c>
      <c r="C1293" s="7" t="s">
        <v>12</v>
      </c>
      <c r="D1293" s="37">
        <v>22408</v>
      </c>
      <c r="E1293" s="37">
        <v>7034</v>
      </c>
      <c r="F1293" s="37">
        <v>3335</v>
      </c>
      <c r="G1293" s="37">
        <v>7227</v>
      </c>
      <c r="H1293" s="34">
        <v>40004</v>
      </c>
    </row>
    <row r="1294" spans="1:8" x14ac:dyDescent="0.2">
      <c r="A1294" s="33">
        <v>44770</v>
      </c>
      <c r="B1294" s="6" t="s">
        <v>101</v>
      </c>
      <c r="C1294" s="6" t="s">
        <v>14</v>
      </c>
      <c r="D1294" s="35">
        <v>1056</v>
      </c>
      <c r="E1294" s="34">
        <v>490</v>
      </c>
      <c r="F1294" s="34">
        <v>235</v>
      </c>
      <c r="G1294" s="34">
        <v>312</v>
      </c>
      <c r="H1294" s="34">
        <v>2093</v>
      </c>
    </row>
    <row r="1295" spans="1:8" x14ac:dyDescent="0.2">
      <c r="A1295" s="36">
        <v>44770</v>
      </c>
      <c r="B1295" s="7" t="s">
        <v>101</v>
      </c>
      <c r="C1295" s="7" t="s">
        <v>15</v>
      </c>
      <c r="D1295" s="37">
        <v>8097</v>
      </c>
      <c r="E1295" s="37">
        <v>3631</v>
      </c>
      <c r="F1295" s="37">
        <v>2433</v>
      </c>
      <c r="G1295" s="37">
        <v>5583</v>
      </c>
      <c r="H1295" s="34">
        <v>19744</v>
      </c>
    </row>
    <row r="1296" spans="1:8" x14ac:dyDescent="0.2">
      <c r="A1296" s="33">
        <v>44770</v>
      </c>
      <c r="B1296" s="6" t="s">
        <v>101</v>
      </c>
      <c r="C1296" s="6" t="s">
        <v>16</v>
      </c>
      <c r="D1296" s="35">
        <v>9920</v>
      </c>
      <c r="E1296" s="35">
        <v>3272</v>
      </c>
      <c r="F1296" s="35">
        <v>1456</v>
      </c>
      <c r="G1296" s="35">
        <v>2083</v>
      </c>
      <c r="H1296" s="34">
        <v>16731</v>
      </c>
    </row>
    <row r="1297" spans="1:8" x14ac:dyDescent="0.2">
      <c r="A1297" s="36">
        <v>44770</v>
      </c>
      <c r="B1297" s="7" t="s">
        <v>101</v>
      </c>
      <c r="C1297" s="7" t="s">
        <v>17</v>
      </c>
      <c r="D1297" s="38">
        <v>569</v>
      </c>
      <c r="E1297" s="38">
        <v>145</v>
      </c>
      <c r="F1297" s="38">
        <v>65</v>
      </c>
      <c r="G1297" s="38">
        <v>49</v>
      </c>
      <c r="H1297" s="34">
        <v>828</v>
      </c>
    </row>
    <row r="1298" spans="1:8" x14ac:dyDescent="0.2">
      <c r="A1298" s="33">
        <v>44770</v>
      </c>
      <c r="B1298" s="6" t="s">
        <v>101</v>
      </c>
      <c r="C1298" s="6" t="s">
        <v>18</v>
      </c>
      <c r="D1298" s="35">
        <v>11321</v>
      </c>
      <c r="E1298" s="35">
        <v>4488</v>
      </c>
      <c r="F1298" s="35">
        <v>2348</v>
      </c>
      <c r="G1298" s="35">
        <v>2984</v>
      </c>
      <c r="H1298" s="34">
        <v>21141</v>
      </c>
    </row>
    <row r="1299" spans="1:8" x14ac:dyDescent="0.2">
      <c r="A1299" s="36">
        <v>44770</v>
      </c>
      <c r="B1299" s="7" t="s">
        <v>101</v>
      </c>
      <c r="C1299" s="7" t="s">
        <v>19</v>
      </c>
      <c r="D1299" s="37">
        <v>26295</v>
      </c>
      <c r="E1299" s="37">
        <v>7515</v>
      </c>
      <c r="F1299" s="37">
        <v>4196</v>
      </c>
      <c r="G1299" s="37">
        <v>4146</v>
      </c>
      <c r="H1299" s="34">
        <v>42152</v>
      </c>
    </row>
    <row r="1300" spans="1:8" x14ac:dyDescent="0.2">
      <c r="A1300" s="33">
        <v>44770</v>
      </c>
      <c r="B1300" s="6" t="s">
        <v>101</v>
      </c>
      <c r="C1300" s="6" t="s">
        <v>20</v>
      </c>
      <c r="D1300" s="35">
        <v>3253</v>
      </c>
      <c r="E1300" s="34">
        <v>360</v>
      </c>
      <c r="F1300" s="34">
        <v>93</v>
      </c>
      <c r="G1300" s="34">
        <v>132</v>
      </c>
      <c r="H1300" s="34">
        <v>3838</v>
      </c>
    </row>
    <row r="1301" spans="1:8" x14ac:dyDescent="0.2">
      <c r="A1301" s="36">
        <v>44770</v>
      </c>
      <c r="B1301" s="7" t="s">
        <v>101</v>
      </c>
      <c r="C1301" s="7" t="s">
        <v>21</v>
      </c>
      <c r="D1301" s="37">
        <v>20386</v>
      </c>
      <c r="E1301" s="37">
        <v>5770</v>
      </c>
      <c r="F1301" s="37">
        <v>2864</v>
      </c>
      <c r="G1301" s="37">
        <v>2746</v>
      </c>
      <c r="H1301" s="34">
        <v>31766</v>
      </c>
    </row>
    <row r="1302" spans="1:8" x14ac:dyDescent="0.2">
      <c r="A1302" s="33">
        <v>44770</v>
      </c>
      <c r="B1302" s="6" t="s">
        <v>101</v>
      </c>
      <c r="C1302" s="6" t="s">
        <v>22</v>
      </c>
      <c r="D1302" s="35">
        <v>5218</v>
      </c>
      <c r="E1302" s="35">
        <v>1617</v>
      </c>
      <c r="F1302" s="34">
        <v>733</v>
      </c>
      <c r="G1302" s="35">
        <v>1352</v>
      </c>
      <c r="H1302" s="34">
        <v>8920</v>
      </c>
    </row>
    <row r="1303" spans="1:8" x14ac:dyDescent="0.2">
      <c r="A1303" s="36">
        <v>44770</v>
      </c>
      <c r="B1303" s="7" t="s">
        <v>101</v>
      </c>
      <c r="C1303" s="7" t="s">
        <v>23</v>
      </c>
      <c r="D1303" s="38">
        <v>89</v>
      </c>
      <c r="E1303" s="38">
        <v>12</v>
      </c>
      <c r="F1303" s="38">
        <v>16</v>
      </c>
      <c r="G1303" s="38">
        <v>8</v>
      </c>
      <c r="H1303" s="34">
        <v>125</v>
      </c>
    </row>
    <row r="1304" spans="1:8" x14ac:dyDescent="0.2">
      <c r="A1304" s="33">
        <v>44770</v>
      </c>
      <c r="B1304" s="6" t="s">
        <v>101</v>
      </c>
      <c r="C1304" s="6" t="s">
        <v>25</v>
      </c>
      <c r="D1304" s="34">
        <v>682</v>
      </c>
      <c r="E1304" s="34">
        <v>77</v>
      </c>
      <c r="F1304" s="34">
        <v>10</v>
      </c>
      <c r="G1304" s="34">
        <v>2</v>
      </c>
      <c r="H1304" s="34">
        <v>771</v>
      </c>
    </row>
    <row r="1305" spans="1:8" x14ac:dyDescent="0.2">
      <c r="A1305" s="36">
        <v>44770</v>
      </c>
      <c r="B1305" s="7" t="s">
        <v>101</v>
      </c>
      <c r="C1305" s="7" t="s">
        <v>27</v>
      </c>
      <c r="D1305" s="37">
        <v>1386</v>
      </c>
      <c r="E1305" s="38">
        <v>654</v>
      </c>
      <c r="F1305" s="38">
        <v>476</v>
      </c>
      <c r="G1305" s="37">
        <v>1774</v>
      </c>
      <c r="H1305" s="34">
        <v>4290</v>
      </c>
    </row>
    <row r="1306" spans="1:8" x14ac:dyDescent="0.2">
      <c r="A1306" s="33">
        <v>44770</v>
      </c>
      <c r="B1306" s="6" t="s">
        <v>101</v>
      </c>
      <c r="C1306" s="6" t="s">
        <v>28</v>
      </c>
      <c r="D1306" s="34">
        <v>113</v>
      </c>
      <c r="E1306" s="34">
        <v>44</v>
      </c>
      <c r="F1306" s="34">
        <v>20</v>
      </c>
      <c r="G1306" s="34">
        <v>54</v>
      </c>
      <c r="H1306" s="34">
        <v>231</v>
      </c>
    </row>
    <row r="1307" spans="1:8" x14ac:dyDescent="0.2">
      <c r="A1307" s="36">
        <v>44770</v>
      </c>
      <c r="B1307" s="7" t="s">
        <v>101</v>
      </c>
      <c r="C1307" s="7" t="s">
        <v>29</v>
      </c>
      <c r="D1307" s="38">
        <v>37</v>
      </c>
      <c r="E1307" s="38">
        <v>2</v>
      </c>
      <c r="F1307" s="38">
        <v>0</v>
      </c>
      <c r="G1307" s="38">
        <v>0</v>
      </c>
      <c r="H1307" s="34">
        <v>39</v>
      </c>
    </row>
    <row r="1308" spans="1:8" x14ac:dyDescent="0.2">
      <c r="A1308" s="33">
        <v>44770</v>
      </c>
      <c r="B1308" s="6" t="s">
        <v>101</v>
      </c>
      <c r="C1308" s="6" t="s">
        <v>31</v>
      </c>
      <c r="D1308" s="35">
        <v>2153</v>
      </c>
      <c r="E1308" s="34">
        <v>574</v>
      </c>
      <c r="F1308" s="34">
        <v>319</v>
      </c>
      <c r="G1308" s="34">
        <v>634</v>
      </c>
      <c r="H1308" s="34">
        <v>3680</v>
      </c>
    </row>
    <row r="1309" spans="1:8" x14ac:dyDescent="0.2">
      <c r="A1309" s="36">
        <v>44770</v>
      </c>
      <c r="B1309" s="7" t="s">
        <v>101</v>
      </c>
      <c r="C1309" s="7" t="s">
        <v>32</v>
      </c>
      <c r="D1309" s="37">
        <v>8950</v>
      </c>
      <c r="E1309" s="37">
        <v>4741</v>
      </c>
      <c r="F1309" s="37">
        <v>3341</v>
      </c>
      <c r="G1309" s="37">
        <v>7342</v>
      </c>
      <c r="H1309" s="34">
        <v>24374</v>
      </c>
    </row>
    <row r="1310" spans="1:8" x14ac:dyDescent="0.2">
      <c r="A1310" s="33">
        <v>44770</v>
      </c>
      <c r="B1310" s="6" t="s">
        <v>101</v>
      </c>
      <c r="C1310" s="6" t="s">
        <v>33</v>
      </c>
      <c r="D1310" s="35">
        <v>3864</v>
      </c>
      <c r="E1310" s="35">
        <v>1838</v>
      </c>
      <c r="F1310" s="34">
        <v>912</v>
      </c>
      <c r="G1310" s="35">
        <v>2193</v>
      </c>
      <c r="H1310" s="34">
        <v>8807</v>
      </c>
    </row>
    <row r="1311" spans="1:8" x14ac:dyDescent="0.2">
      <c r="A1311" s="36">
        <v>44770</v>
      </c>
      <c r="B1311" s="7" t="s">
        <v>101</v>
      </c>
      <c r="C1311" s="7" t="s">
        <v>35</v>
      </c>
      <c r="D1311" s="38">
        <v>637</v>
      </c>
      <c r="E1311" s="38">
        <v>22</v>
      </c>
      <c r="F1311" s="38">
        <v>5</v>
      </c>
      <c r="G1311" s="38">
        <v>0</v>
      </c>
      <c r="H1311" s="34">
        <v>664</v>
      </c>
    </row>
    <row r="1312" spans="1:8" x14ac:dyDescent="0.2">
      <c r="A1312" s="33">
        <v>44770</v>
      </c>
      <c r="B1312" s="6" t="s">
        <v>101</v>
      </c>
      <c r="C1312" s="6" t="s">
        <v>36</v>
      </c>
      <c r="D1312" s="35">
        <v>16080</v>
      </c>
      <c r="E1312" s="35">
        <v>6741</v>
      </c>
      <c r="F1312" s="35">
        <v>4319</v>
      </c>
      <c r="G1312" s="35">
        <v>10774</v>
      </c>
      <c r="H1312" s="34">
        <v>37914</v>
      </c>
    </row>
    <row r="1313" spans="1:8" x14ac:dyDescent="0.2">
      <c r="A1313" s="36">
        <v>44770</v>
      </c>
      <c r="B1313" s="7" t="s">
        <v>101</v>
      </c>
      <c r="C1313" s="7" t="s">
        <v>37</v>
      </c>
      <c r="D1313" s="38">
        <v>458</v>
      </c>
      <c r="E1313" s="38">
        <v>368</v>
      </c>
      <c r="F1313" s="38">
        <v>266</v>
      </c>
      <c r="G1313" s="37">
        <v>1387</v>
      </c>
      <c r="H1313" s="34">
        <v>2479</v>
      </c>
    </row>
    <row r="1314" spans="1:8" x14ac:dyDescent="0.2">
      <c r="A1314" s="33">
        <v>44770</v>
      </c>
      <c r="B1314" s="6" t="s">
        <v>101</v>
      </c>
      <c r="C1314" s="6" t="s">
        <v>38</v>
      </c>
      <c r="D1314" s="35">
        <v>31072</v>
      </c>
      <c r="E1314" s="35">
        <v>17201</v>
      </c>
      <c r="F1314" s="35">
        <v>9651</v>
      </c>
      <c r="G1314" s="35">
        <v>9982</v>
      </c>
      <c r="H1314" s="34">
        <v>67906</v>
      </c>
    </row>
    <row r="1315" spans="1:8" x14ac:dyDescent="0.2">
      <c r="A1315" s="36">
        <v>44770</v>
      </c>
      <c r="B1315" s="7" t="s">
        <v>101</v>
      </c>
      <c r="C1315" s="7" t="s">
        <v>40</v>
      </c>
      <c r="D1315" s="37">
        <v>18313</v>
      </c>
      <c r="E1315" s="37">
        <v>8203</v>
      </c>
      <c r="F1315" s="37">
        <v>5523</v>
      </c>
      <c r="G1315" s="37">
        <v>15863</v>
      </c>
      <c r="H1315" s="34">
        <v>47902</v>
      </c>
    </row>
    <row r="1316" spans="1:8" x14ac:dyDescent="0.2">
      <c r="A1316" s="33">
        <v>44770</v>
      </c>
      <c r="B1316" s="6" t="s">
        <v>101</v>
      </c>
      <c r="C1316" s="6" t="s">
        <v>41</v>
      </c>
      <c r="D1316" s="34">
        <v>11</v>
      </c>
      <c r="E1316" s="34">
        <v>6</v>
      </c>
      <c r="F1316" s="34">
        <v>7</v>
      </c>
      <c r="G1316" s="34">
        <v>5</v>
      </c>
      <c r="H1316" s="34">
        <v>29</v>
      </c>
    </row>
    <row r="1317" spans="1:8" x14ac:dyDescent="0.2">
      <c r="A1317" s="36">
        <v>44770</v>
      </c>
      <c r="B1317" s="7" t="s">
        <v>101</v>
      </c>
      <c r="C1317" s="7" t="s">
        <v>53</v>
      </c>
      <c r="D1317" s="38">
        <v>4</v>
      </c>
      <c r="E1317" s="38">
        <v>4</v>
      </c>
      <c r="F1317" s="38">
        <v>4</v>
      </c>
      <c r="G1317" s="38">
        <v>15</v>
      </c>
      <c r="H1317" s="34">
        <v>27</v>
      </c>
    </row>
    <row r="1318" spans="1:8" x14ac:dyDescent="0.2">
      <c r="A1318" s="33">
        <v>44770</v>
      </c>
      <c r="B1318" s="6" t="s">
        <v>101</v>
      </c>
      <c r="C1318" s="6" t="s">
        <v>58</v>
      </c>
      <c r="D1318" s="34">
        <v>81</v>
      </c>
      <c r="E1318" s="34">
        <v>58</v>
      </c>
      <c r="F1318" s="34">
        <v>14</v>
      </c>
      <c r="G1318" s="34">
        <v>9</v>
      </c>
      <c r="H1318" s="34">
        <v>162</v>
      </c>
    </row>
    <row r="1319" spans="1:8" x14ac:dyDescent="0.2">
      <c r="A1319" s="36">
        <v>44770</v>
      </c>
      <c r="B1319" s="7" t="s">
        <v>101</v>
      </c>
      <c r="C1319" s="7" t="s">
        <v>59</v>
      </c>
      <c r="D1319" s="37">
        <v>4864</v>
      </c>
      <c r="E1319" s="37">
        <v>2746</v>
      </c>
      <c r="F1319" s="37">
        <v>1537</v>
      </c>
      <c r="G1319" s="37">
        <v>4923</v>
      </c>
      <c r="H1319" s="34">
        <v>14070</v>
      </c>
    </row>
    <row r="1320" spans="1:8" x14ac:dyDescent="0.2">
      <c r="A1320" s="33">
        <v>44770</v>
      </c>
      <c r="B1320" s="6" t="s">
        <v>101</v>
      </c>
      <c r="C1320" s="6" t="s">
        <v>60</v>
      </c>
      <c r="D1320" s="34">
        <v>23</v>
      </c>
      <c r="E1320" s="34">
        <v>0</v>
      </c>
      <c r="F1320" s="34">
        <v>0</v>
      </c>
      <c r="G1320" s="34">
        <v>0</v>
      </c>
      <c r="H1320" s="34">
        <v>23</v>
      </c>
    </row>
    <row r="1321" spans="1:8" x14ac:dyDescent="0.2">
      <c r="A1321" s="36">
        <v>44770</v>
      </c>
      <c r="B1321" s="7" t="s">
        <v>101</v>
      </c>
      <c r="C1321" s="7" t="s">
        <v>61</v>
      </c>
      <c r="D1321" s="38">
        <v>56</v>
      </c>
      <c r="E1321" s="38">
        <v>54</v>
      </c>
      <c r="F1321" s="38">
        <v>22</v>
      </c>
      <c r="G1321" s="38">
        <v>36</v>
      </c>
      <c r="H1321" s="34">
        <v>168</v>
      </c>
    </row>
    <row r="1322" spans="1:8" x14ac:dyDescent="0.2">
      <c r="A1322" s="33">
        <v>44770</v>
      </c>
      <c r="B1322" s="6" t="s">
        <v>101</v>
      </c>
      <c r="C1322" s="6" t="s">
        <v>62</v>
      </c>
      <c r="D1322" s="35">
        <v>7367</v>
      </c>
      <c r="E1322" s="35">
        <v>3453</v>
      </c>
      <c r="F1322" s="35">
        <v>2198</v>
      </c>
      <c r="G1322" s="35">
        <v>5024</v>
      </c>
      <c r="H1322" s="34">
        <v>18042</v>
      </c>
    </row>
    <row r="1323" spans="1:8" x14ac:dyDescent="0.2">
      <c r="A1323" s="36">
        <v>44770</v>
      </c>
      <c r="B1323" s="7" t="s">
        <v>101</v>
      </c>
      <c r="C1323" s="7" t="s">
        <v>63</v>
      </c>
      <c r="D1323" s="38">
        <v>522</v>
      </c>
      <c r="E1323" s="38">
        <v>27</v>
      </c>
      <c r="F1323" s="38">
        <v>9</v>
      </c>
      <c r="G1323" s="38">
        <v>6</v>
      </c>
      <c r="H1323" s="34">
        <v>564</v>
      </c>
    </row>
    <row r="1324" spans="1:8" x14ac:dyDescent="0.2">
      <c r="A1324" s="33">
        <v>44770</v>
      </c>
      <c r="B1324" s="6" t="s">
        <v>101</v>
      </c>
      <c r="C1324" s="6" t="s">
        <v>64</v>
      </c>
      <c r="D1324" s="34">
        <v>22</v>
      </c>
      <c r="E1324" s="34">
        <v>4</v>
      </c>
      <c r="F1324" s="34">
        <v>0</v>
      </c>
      <c r="G1324" s="34">
        <v>0</v>
      </c>
      <c r="H1324" s="34">
        <v>26</v>
      </c>
    </row>
    <row r="1325" spans="1:8" x14ac:dyDescent="0.2">
      <c r="A1325" s="36">
        <v>44770</v>
      </c>
      <c r="B1325" s="7" t="s">
        <v>101</v>
      </c>
      <c r="C1325" s="7" t="s">
        <v>65</v>
      </c>
      <c r="D1325" s="38">
        <v>46</v>
      </c>
      <c r="E1325" s="38">
        <v>2</v>
      </c>
      <c r="F1325" s="38">
        <v>0</v>
      </c>
      <c r="G1325" s="38">
        <v>0</v>
      </c>
      <c r="H1325" s="34">
        <v>48</v>
      </c>
    </row>
    <row r="1326" spans="1:8" x14ac:dyDescent="0.2">
      <c r="A1326" s="33">
        <v>44770</v>
      </c>
      <c r="B1326" s="6" t="s">
        <v>101</v>
      </c>
      <c r="C1326" s="6" t="s">
        <v>67</v>
      </c>
      <c r="D1326" s="35">
        <v>9781</v>
      </c>
      <c r="E1326" s="35">
        <v>3558</v>
      </c>
      <c r="F1326" s="35">
        <v>1769</v>
      </c>
      <c r="G1326" s="35">
        <v>4460</v>
      </c>
      <c r="H1326" s="34">
        <v>19568</v>
      </c>
    </row>
    <row r="1327" spans="1:8" x14ac:dyDescent="0.2">
      <c r="A1327" s="36">
        <v>44770</v>
      </c>
      <c r="B1327" s="7" t="s">
        <v>101</v>
      </c>
      <c r="C1327" s="7" t="s">
        <v>68</v>
      </c>
      <c r="D1327" s="37">
        <v>7603</v>
      </c>
      <c r="E1327" s="37">
        <v>3077</v>
      </c>
      <c r="F1327" s="37">
        <v>1636</v>
      </c>
      <c r="G1327" s="37">
        <v>4458</v>
      </c>
      <c r="H1327" s="34">
        <v>16774</v>
      </c>
    </row>
    <row r="1328" spans="1:8" x14ac:dyDescent="0.2">
      <c r="A1328" s="33">
        <v>44770</v>
      </c>
      <c r="B1328" s="6" t="s">
        <v>101</v>
      </c>
      <c r="C1328" s="7" t="s">
        <v>89</v>
      </c>
      <c r="D1328" s="34">
        <v>44</v>
      </c>
      <c r="E1328" s="34">
        <v>20</v>
      </c>
      <c r="F1328" s="34">
        <v>19</v>
      </c>
      <c r="G1328" s="34">
        <v>9</v>
      </c>
      <c r="H1328" s="34">
        <v>92</v>
      </c>
    </row>
    <row r="1329" spans="1:8" x14ac:dyDescent="0.2">
      <c r="A1329" s="36">
        <v>44770</v>
      </c>
      <c r="B1329" s="7" t="s">
        <v>101</v>
      </c>
      <c r="C1329" s="7" t="s">
        <v>70</v>
      </c>
      <c r="D1329" s="37">
        <v>12053</v>
      </c>
      <c r="E1329" s="37">
        <v>5616</v>
      </c>
      <c r="F1329" s="37">
        <v>2967</v>
      </c>
      <c r="G1329" s="37">
        <v>7073</v>
      </c>
      <c r="H1329" s="34">
        <v>27709</v>
      </c>
    </row>
    <row r="1330" spans="1:8" x14ac:dyDescent="0.2">
      <c r="A1330" s="33">
        <v>44770</v>
      </c>
      <c r="B1330" s="6" t="s">
        <v>101</v>
      </c>
      <c r="C1330" s="6" t="s">
        <v>71</v>
      </c>
      <c r="D1330" s="35">
        <v>7085</v>
      </c>
      <c r="E1330" s="35">
        <v>2795</v>
      </c>
      <c r="F1330" s="35">
        <v>1876</v>
      </c>
      <c r="G1330" s="35">
        <v>3232</v>
      </c>
      <c r="H1330" s="34">
        <v>14988</v>
      </c>
    </row>
    <row r="1331" spans="1:8" x14ac:dyDescent="0.2">
      <c r="A1331" s="36">
        <v>44770</v>
      </c>
      <c r="B1331" s="7" t="s">
        <v>102</v>
      </c>
      <c r="C1331" s="7" t="s">
        <v>4</v>
      </c>
      <c r="D1331" s="38">
        <v>56</v>
      </c>
      <c r="E1331" s="38">
        <v>15</v>
      </c>
      <c r="F1331" s="38">
        <v>7</v>
      </c>
      <c r="G1331" s="38">
        <v>0</v>
      </c>
      <c r="H1331" s="34">
        <v>78</v>
      </c>
    </row>
    <row r="1332" spans="1:8" x14ac:dyDescent="0.2">
      <c r="A1332" s="33">
        <v>44770</v>
      </c>
      <c r="B1332" s="6" t="s">
        <v>102</v>
      </c>
      <c r="C1332" s="6" t="s">
        <v>5</v>
      </c>
      <c r="D1332" s="34">
        <v>33</v>
      </c>
      <c r="E1332" s="34">
        <v>19</v>
      </c>
      <c r="F1332" s="34">
        <v>4</v>
      </c>
      <c r="G1332" s="34">
        <v>19</v>
      </c>
      <c r="H1332" s="34">
        <v>75</v>
      </c>
    </row>
    <row r="1333" spans="1:8" x14ac:dyDescent="0.2">
      <c r="A1333" s="36">
        <v>44770</v>
      </c>
      <c r="B1333" s="7" t="s">
        <v>102</v>
      </c>
      <c r="C1333" s="7" t="s">
        <v>8</v>
      </c>
      <c r="D1333" s="38">
        <v>510</v>
      </c>
      <c r="E1333" s="38">
        <v>328</v>
      </c>
      <c r="F1333" s="38">
        <v>280</v>
      </c>
      <c r="G1333" s="38">
        <v>613</v>
      </c>
      <c r="H1333" s="34">
        <v>1731</v>
      </c>
    </row>
    <row r="1334" spans="1:8" x14ac:dyDescent="0.2">
      <c r="A1334" s="33">
        <v>44770</v>
      </c>
      <c r="B1334" s="6" t="s">
        <v>102</v>
      </c>
      <c r="C1334" s="6" t="s">
        <v>9</v>
      </c>
      <c r="D1334" s="34">
        <v>292</v>
      </c>
      <c r="E1334" s="34">
        <v>111</v>
      </c>
      <c r="F1334" s="34">
        <v>68</v>
      </c>
      <c r="G1334" s="34">
        <v>416</v>
      </c>
      <c r="H1334" s="34">
        <v>887</v>
      </c>
    </row>
    <row r="1335" spans="1:8" x14ac:dyDescent="0.2">
      <c r="A1335" s="36">
        <v>44770</v>
      </c>
      <c r="B1335" s="7" t="s">
        <v>102</v>
      </c>
      <c r="C1335" s="7" t="s">
        <v>11</v>
      </c>
      <c r="D1335" s="38">
        <v>213</v>
      </c>
      <c r="E1335" s="38">
        <v>85</v>
      </c>
      <c r="F1335" s="38">
        <v>32</v>
      </c>
      <c r="G1335" s="38">
        <v>197</v>
      </c>
      <c r="H1335" s="34">
        <v>527</v>
      </c>
    </row>
    <row r="1336" spans="1:8" x14ac:dyDescent="0.2">
      <c r="A1336" s="33">
        <v>44770</v>
      </c>
      <c r="B1336" s="6" t="s">
        <v>102</v>
      </c>
      <c r="C1336" s="6" t="s">
        <v>12</v>
      </c>
      <c r="D1336" s="35">
        <v>1677</v>
      </c>
      <c r="E1336" s="34">
        <v>747</v>
      </c>
      <c r="F1336" s="34">
        <v>477</v>
      </c>
      <c r="G1336" s="34">
        <v>817</v>
      </c>
      <c r="H1336" s="34">
        <v>3718</v>
      </c>
    </row>
    <row r="1337" spans="1:8" x14ac:dyDescent="0.2">
      <c r="A1337" s="36">
        <v>44770</v>
      </c>
      <c r="B1337" s="7" t="s">
        <v>102</v>
      </c>
      <c r="C1337" s="7" t="s">
        <v>13</v>
      </c>
      <c r="D1337" s="38">
        <v>357</v>
      </c>
      <c r="E1337" s="38">
        <v>249</v>
      </c>
      <c r="F1337" s="38">
        <v>186</v>
      </c>
      <c r="G1337" s="38">
        <v>325</v>
      </c>
      <c r="H1337" s="34">
        <v>1117</v>
      </c>
    </row>
    <row r="1338" spans="1:8" x14ac:dyDescent="0.2">
      <c r="A1338" s="33">
        <v>44770</v>
      </c>
      <c r="B1338" s="6" t="s">
        <v>102</v>
      </c>
      <c r="C1338" s="6" t="s">
        <v>16</v>
      </c>
      <c r="D1338" s="34">
        <v>30</v>
      </c>
      <c r="E1338" s="34">
        <v>7</v>
      </c>
      <c r="F1338" s="34">
        <v>4</v>
      </c>
      <c r="G1338" s="34">
        <v>2</v>
      </c>
      <c r="H1338" s="34">
        <v>43</v>
      </c>
    </row>
    <row r="1339" spans="1:8" x14ac:dyDescent="0.2">
      <c r="A1339" s="36">
        <v>44770</v>
      </c>
      <c r="B1339" s="7" t="s">
        <v>102</v>
      </c>
      <c r="C1339" s="7" t="s">
        <v>18</v>
      </c>
      <c r="D1339" s="38">
        <v>22</v>
      </c>
      <c r="E1339" s="38">
        <v>8</v>
      </c>
      <c r="F1339" s="38">
        <v>4</v>
      </c>
      <c r="G1339" s="38">
        <v>0</v>
      </c>
      <c r="H1339" s="34">
        <v>34</v>
      </c>
    </row>
    <row r="1340" spans="1:8" x14ac:dyDescent="0.2">
      <c r="A1340" s="33">
        <v>44770</v>
      </c>
      <c r="B1340" s="6" t="s">
        <v>102</v>
      </c>
      <c r="C1340" s="6" t="s">
        <v>19</v>
      </c>
      <c r="D1340" s="34">
        <v>819</v>
      </c>
      <c r="E1340" s="34">
        <v>370</v>
      </c>
      <c r="F1340" s="34">
        <v>227</v>
      </c>
      <c r="G1340" s="34">
        <v>293</v>
      </c>
      <c r="H1340" s="34">
        <v>1709</v>
      </c>
    </row>
    <row r="1341" spans="1:8" x14ac:dyDescent="0.2">
      <c r="A1341" s="36">
        <v>44770</v>
      </c>
      <c r="B1341" s="7" t="s">
        <v>102</v>
      </c>
      <c r="C1341" s="7" t="s">
        <v>21</v>
      </c>
      <c r="D1341" s="38">
        <v>423</v>
      </c>
      <c r="E1341" s="38">
        <v>150</v>
      </c>
      <c r="F1341" s="38">
        <v>54</v>
      </c>
      <c r="G1341" s="38">
        <v>8</v>
      </c>
      <c r="H1341" s="34">
        <v>635</v>
      </c>
    </row>
    <row r="1342" spans="1:8" x14ac:dyDescent="0.2">
      <c r="A1342" s="33">
        <v>44770</v>
      </c>
      <c r="B1342" s="6" t="s">
        <v>102</v>
      </c>
      <c r="C1342" s="6" t="s">
        <v>22</v>
      </c>
      <c r="D1342" s="34">
        <v>67</v>
      </c>
      <c r="E1342" s="34">
        <v>10</v>
      </c>
      <c r="F1342" s="34">
        <v>2</v>
      </c>
      <c r="G1342" s="34">
        <v>0</v>
      </c>
      <c r="H1342" s="34">
        <v>79</v>
      </c>
    </row>
    <row r="1343" spans="1:8" x14ac:dyDescent="0.2">
      <c r="A1343" s="36">
        <v>44770</v>
      </c>
      <c r="B1343" s="7" t="s">
        <v>102</v>
      </c>
      <c r="C1343" s="7" t="s">
        <v>24</v>
      </c>
      <c r="D1343" s="38">
        <v>168</v>
      </c>
      <c r="E1343" s="38">
        <v>37</v>
      </c>
      <c r="F1343" s="38">
        <v>18</v>
      </c>
      <c r="G1343" s="38">
        <v>223</v>
      </c>
      <c r="H1343" s="34">
        <v>446</v>
      </c>
    </row>
    <row r="1344" spans="1:8" x14ac:dyDescent="0.2">
      <c r="A1344" s="33">
        <v>44770</v>
      </c>
      <c r="B1344" s="6" t="s">
        <v>102</v>
      </c>
      <c r="C1344" s="6" t="s">
        <v>27</v>
      </c>
      <c r="D1344" s="34">
        <v>140</v>
      </c>
      <c r="E1344" s="34">
        <v>73</v>
      </c>
      <c r="F1344" s="34">
        <v>31</v>
      </c>
      <c r="G1344" s="34">
        <v>76</v>
      </c>
      <c r="H1344" s="34">
        <v>320</v>
      </c>
    </row>
    <row r="1345" spans="1:8" x14ac:dyDescent="0.2">
      <c r="A1345" s="36">
        <v>44770</v>
      </c>
      <c r="B1345" s="7" t="s">
        <v>102</v>
      </c>
      <c r="C1345" s="7" t="s">
        <v>32</v>
      </c>
      <c r="D1345" s="38">
        <v>29</v>
      </c>
      <c r="E1345" s="38">
        <v>14</v>
      </c>
      <c r="F1345" s="38">
        <v>2</v>
      </c>
      <c r="G1345" s="38">
        <v>2</v>
      </c>
      <c r="H1345" s="34">
        <v>47</v>
      </c>
    </row>
    <row r="1346" spans="1:8" x14ac:dyDescent="0.2">
      <c r="A1346" s="33">
        <v>44770</v>
      </c>
      <c r="B1346" s="6" t="s">
        <v>102</v>
      </c>
      <c r="C1346" s="6" t="s">
        <v>33</v>
      </c>
      <c r="D1346" s="34">
        <v>16</v>
      </c>
      <c r="E1346" s="34">
        <v>4</v>
      </c>
      <c r="F1346" s="34">
        <v>0</v>
      </c>
      <c r="G1346" s="34">
        <v>2</v>
      </c>
      <c r="H1346" s="34">
        <v>22</v>
      </c>
    </row>
    <row r="1347" spans="1:8" x14ac:dyDescent="0.2">
      <c r="A1347" s="36">
        <v>44770</v>
      </c>
      <c r="B1347" s="7" t="s">
        <v>102</v>
      </c>
      <c r="C1347" s="7" t="s">
        <v>36</v>
      </c>
      <c r="D1347" s="37">
        <v>2411</v>
      </c>
      <c r="E1347" s="38">
        <v>872</v>
      </c>
      <c r="F1347" s="38">
        <v>500</v>
      </c>
      <c r="G1347" s="37">
        <v>1465</v>
      </c>
      <c r="H1347" s="34">
        <v>5248</v>
      </c>
    </row>
    <row r="1348" spans="1:8" x14ac:dyDescent="0.2">
      <c r="A1348" s="33">
        <v>44770</v>
      </c>
      <c r="B1348" s="6" t="s">
        <v>102</v>
      </c>
      <c r="C1348" s="6" t="s">
        <v>37</v>
      </c>
      <c r="D1348" s="34">
        <v>87</v>
      </c>
      <c r="E1348" s="34">
        <v>51</v>
      </c>
      <c r="F1348" s="34">
        <v>18</v>
      </c>
      <c r="G1348" s="34">
        <v>38</v>
      </c>
      <c r="H1348" s="34">
        <v>194</v>
      </c>
    </row>
    <row r="1349" spans="1:8" x14ac:dyDescent="0.2">
      <c r="A1349" s="36">
        <v>44770</v>
      </c>
      <c r="B1349" s="7" t="s">
        <v>102</v>
      </c>
      <c r="C1349" s="7" t="s">
        <v>38</v>
      </c>
      <c r="D1349" s="37">
        <v>1626</v>
      </c>
      <c r="E1349" s="38">
        <v>636</v>
      </c>
      <c r="F1349" s="38">
        <v>374</v>
      </c>
      <c r="G1349" s="38">
        <v>469</v>
      </c>
      <c r="H1349" s="34">
        <v>3105</v>
      </c>
    </row>
    <row r="1350" spans="1:8" x14ac:dyDescent="0.2">
      <c r="A1350" s="33">
        <v>44770</v>
      </c>
      <c r="B1350" s="6" t="s">
        <v>102</v>
      </c>
      <c r="C1350" s="6" t="s">
        <v>40</v>
      </c>
      <c r="D1350" s="35">
        <v>3870</v>
      </c>
      <c r="E1350" s="35">
        <v>1740</v>
      </c>
      <c r="F1350" s="34">
        <v>981</v>
      </c>
      <c r="G1350" s="35">
        <v>3546</v>
      </c>
      <c r="H1350" s="34">
        <v>10137</v>
      </c>
    </row>
    <row r="1351" spans="1:8" x14ac:dyDescent="0.2">
      <c r="A1351" s="36">
        <v>44770</v>
      </c>
      <c r="B1351" s="7" t="s">
        <v>102</v>
      </c>
      <c r="C1351" s="7" t="s">
        <v>41</v>
      </c>
      <c r="D1351" s="37">
        <v>2022</v>
      </c>
      <c r="E1351" s="37">
        <v>1109</v>
      </c>
      <c r="F1351" s="38">
        <v>766</v>
      </c>
      <c r="G1351" s="38">
        <v>235</v>
      </c>
      <c r="H1351" s="34">
        <v>4132</v>
      </c>
    </row>
    <row r="1352" spans="1:8" x14ac:dyDescent="0.2">
      <c r="A1352" s="33">
        <v>44770</v>
      </c>
      <c r="B1352" s="6" t="s">
        <v>102</v>
      </c>
      <c r="C1352" s="6" t="s">
        <v>42</v>
      </c>
      <c r="D1352" s="34">
        <v>514</v>
      </c>
      <c r="E1352" s="34">
        <v>231</v>
      </c>
      <c r="F1352" s="34">
        <v>132</v>
      </c>
      <c r="G1352" s="34">
        <v>98</v>
      </c>
      <c r="H1352" s="34">
        <v>975</v>
      </c>
    </row>
    <row r="1353" spans="1:8" x14ac:dyDescent="0.2">
      <c r="A1353" s="36">
        <v>44770</v>
      </c>
      <c r="B1353" s="7" t="s">
        <v>102</v>
      </c>
      <c r="C1353" s="7" t="s">
        <v>43</v>
      </c>
      <c r="D1353" s="38">
        <v>474</v>
      </c>
      <c r="E1353" s="38">
        <v>210</v>
      </c>
      <c r="F1353" s="38">
        <v>37</v>
      </c>
      <c r="G1353" s="38">
        <v>28</v>
      </c>
      <c r="H1353" s="34">
        <v>749</v>
      </c>
    </row>
    <row r="1354" spans="1:8" x14ac:dyDescent="0.2">
      <c r="A1354" s="33">
        <v>44770</v>
      </c>
      <c r="B1354" s="6" t="s">
        <v>102</v>
      </c>
      <c r="C1354" s="6" t="s">
        <v>44</v>
      </c>
      <c r="D1354" s="34">
        <v>205</v>
      </c>
      <c r="E1354" s="34">
        <v>75</v>
      </c>
      <c r="F1354" s="34">
        <v>18</v>
      </c>
      <c r="G1354" s="34">
        <v>5</v>
      </c>
      <c r="H1354" s="34">
        <v>303</v>
      </c>
    </row>
    <row r="1355" spans="1:8" x14ac:dyDescent="0.2">
      <c r="A1355" s="36">
        <v>44770</v>
      </c>
      <c r="B1355" s="7" t="s">
        <v>102</v>
      </c>
      <c r="C1355" s="7" t="s">
        <v>45</v>
      </c>
      <c r="D1355" s="38">
        <v>57</v>
      </c>
      <c r="E1355" s="38">
        <v>4</v>
      </c>
      <c r="F1355" s="38">
        <v>0</v>
      </c>
      <c r="G1355" s="38">
        <v>0</v>
      </c>
      <c r="H1355" s="34">
        <v>61</v>
      </c>
    </row>
    <row r="1356" spans="1:8" x14ac:dyDescent="0.2">
      <c r="A1356" s="33">
        <v>44770</v>
      </c>
      <c r="B1356" s="6" t="s">
        <v>102</v>
      </c>
      <c r="C1356" s="6" t="s">
        <v>46</v>
      </c>
      <c r="D1356" s="34">
        <v>282</v>
      </c>
      <c r="E1356" s="34">
        <v>125</v>
      </c>
      <c r="F1356" s="34">
        <v>16</v>
      </c>
      <c r="G1356" s="34">
        <v>18</v>
      </c>
      <c r="H1356" s="34">
        <v>441</v>
      </c>
    </row>
    <row r="1357" spans="1:8" x14ac:dyDescent="0.2">
      <c r="A1357" s="36">
        <v>44770</v>
      </c>
      <c r="B1357" s="7" t="s">
        <v>102</v>
      </c>
      <c r="C1357" s="7" t="s">
        <v>48</v>
      </c>
      <c r="D1357" s="37">
        <v>1858</v>
      </c>
      <c r="E1357" s="37">
        <v>1026</v>
      </c>
      <c r="F1357" s="38">
        <v>745</v>
      </c>
      <c r="G1357" s="38">
        <v>766</v>
      </c>
      <c r="H1357" s="34">
        <v>4395</v>
      </c>
    </row>
    <row r="1358" spans="1:8" x14ac:dyDescent="0.2">
      <c r="A1358" s="33">
        <v>44770</v>
      </c>
      <c r="B1358" s="6" t="s">
        <v>102</v>
      </c>
      <c r="C1358" s="6" t="s">
        <v>50</v>
      </c>
      <c r="D1358" s="35">
        <v>2143</v>
      </c>
      <c r="E1358" s="35">
        <v>1001</v>
      </c>
      <c r="F1358" s="34">
        <v>676</v>
      </c>
      <c r="G1358" s="35">
        <v>1919</v>
      </c>
      <c r="H1358" s="34">
        <v>5739</v>
      </c>
    </row>
    <row r="1359" spans="1:8" x14ac:dyDescent="0.2">
      <c r="A1359" s="36">
        <v>44770</v>
      </c>
      <c r="B1359" s="7" t="s">
        <v>102</v>
      </c>
      <c r="C1359" s="7" t="s">
        <v>51</v>
      </c>
      <c r="D1359" s="37">
        <v>2154</v>
      </c>
      <c r="E1359" s="38">
        <v>929</v>
      </c>
      <c r="F1359" s="38">
        <v>619</v>
      </c>
      <c r="G1359" s="37">
        <v>1882</v>
      </c>
      <c r="H1359" s="34">
        <v>5584</v>
      </c>
    </row>
    <row r="1360" spans="1:8" x14ac:dyDescent="0.2">
      <c r="A1360" s="33">
        <v>44770</v>
      </c>
      <c r="B1360" s="6" t="s">
        <v>102</v>
      </c>
      <c r="C1360" s="6" t="s">
        <v>52</v>
      </c>
      <c r="D1360" s="34">
        <v>47</v>
      </c>
      <c r="E1360" s="34">
        <v>23</v>
      </c>
      <c r="F1360" s="34">
        <v>9</v>
      </c>
      <c r="G1360" s="34">
        <v>7</v>
      </c>
      <c r="H1360" s="34">
        <v>86</v>
      </c>
    </row>
    <row r="1361" spans="1:8" x14ac:dyDescent="0.2">
      <c r="A1361" s="36">
        <v>44770</v>
      </c>
      <c r="B1361" s="7" t="s">
        <v>102</v>
      </c>
      <c r="C1361" s="7" t="s">
        <v>53</v>
      </c>
      <c r="D1361" s="38">
        <v>806</v>
      </c>
      <c r="E1361" s="38">
        <v>208</v>
      </c>
      <c r="F1361" s="38">
        <v>103</v>
      </c>
      <c r="G1361" s="38">
        <v>119</v>
      </c>
      <c r="H1361" s="34">
        <v>1236</v>
      </c>
    </row>
    <row r="1362" spans="1:8" x14ac:dyDescent="0.2">
      <c r="A1362" s="33">
        <v>44770</v>
      </c>
      <c r="B1362" s="6" t="s">
        <v>102</v>
      </c>
      <c r="C1362" s="6" t="s">
        <v>54</v>
      </c>
      <c r="D1362" s="34">
        <v>49</v>
      </c>
      <c r="E1362" s="34">
        <v>4</v>
      </c>
      <c r="F1362" s="34">
        <v>0</v>
      </c>
      <c r="G1362" s="34">
        <v>0</v>
      </c>
      <c r="H1362" s="34">
        <v>53</v>
      </c>
    </row>
    <row r="1363" spans="1:8" x14ac:dyDescent="0.2">
      <c r="A1363" s="36">
        <v>44770</v>
      </c>
      <c r="B1363" s="7" t="s">
        <v>102</v>
      </c>
      <c r="C1363" s="7" t="s">
        <v>55</v>
      </c>
      <c r="D1363" s="38">
        <v>702</v>
      </c>
      <c r="E1363" s="38">
        <v>369</v>
      </c>
      <c r="F1363" s="38">
        <v>191</v>
      </c>
      <c r="G1363" s="38">
        <v>723</v>
      </c>
      <c r="H1363" s="34">
        <v>1985</v>
      </c>
    </row>
    <row r="1364" spans="1:8" x14ac:dyDescent="0.2">
      <c r="A1364" s="33">
        <v>44770</v>
      </c>
      <c r="B1364" s="6" t="s">
        <v>102</v>
      </c>
      <c r="C1364" s="6" t="s">
        <v>56</v>
      </c>
      <c r="D1364" s="35">
        <v>2499</v>
      </c>
      <c r="E1364" s="35">
        <v>1226</v>
      </c>
      <c r="F1364" s="34">
        <v>815</v>
      </c>
      <c r="G1364" s="34">
        <v>743</v>
      </c>
      <c r="H1364" s="34">
        <v>5283</v>
      </c>
    </row>
    <row r="1365" spans="1:8" x14ac:dyDescent="0.2">
      <c r="A1365" s="36">
        <v>44770</v>
      </c>
      <c r="B1365" s="7" t="s">
        <v>102</v>
      </c>
      <c r="C1365" s="7" t="s">
        <v>57</v>
      </c>
      <c r="D1365" s="38">
        <v>447</v>
      </c>
      <c r="E1365" s="38">
        <v>275</v>
      </c>
      <c r="F1365" s="38">
        <v>216</v>
      </c>
      <c r="G1365" s="38">
        <v>307</v>
      </c>
      <c r="H1365" s="34">
        <v>1245</v>
      </c>
    </row>
    <row r="1366" spans="1:8" x14ac:dyDescent="0.2">
      <c r="A1366" s="33">
        <v>44770</v>
      </c>
      <c r="B1366" s="6" t="s">
        <v>102</v>
      </c>
      <c r="C1366" s="6" t="s">
        <v>58</v>
      </c>
      <c r="D1366" s="35">
        <v>12797</v>
      </c>
      <c r="E1366" s="35">
        <v>3980</v>
      </c>
      <c r="F1366" s="34">
        <v>964</v>
      </c>
      <c r="G1366" s="34">
        <v>289</v>
      </c>
      <c r="H1366" s="34">
        <v>18030</v>
      </c>
    </row>
    <row r="1367" spans="1:8" x14ac:dyDescent="0.2">
      <c r="A1367" s="36">
        <v>44770</v>
      </c>
      <c r="B1367" s="7" t="s">
        <v>102</v>
      </c>
      <c r="C1367" s="7" t="s">
        <v>59</v>
      </c>
      <c r="D1367" s="38">
        <v>29</v>
      </c>
      <c r="E1367" s="38">
        <v>8</v>
      </c>
      <c r="F1367" s="38">
        <v>2</v>
      </c>
      <c r="G1367" s="38">
        <v>2</v>
      </c>
      <c r="H1367" s="34">
        <v>41</v>
      </c>
    </row>
    <row r="1368" spans="1:8" x14ac:dyDescent="0.2">
      <c r="A1368" s="33">
        <v>44770</v>
      </c>
      <c r="B1368" s="6" t="s">
        <v>102</v>
      </c>
      <c r="C1368" s="6" t="s">
        <v>62</v>
      </c>
      <c r="D1368" s="34">
        <v>850</v>
      </c>
      <c r="E1368" s="34">
        <v>501</v>
      </c>
      <c r="F1368" s="34">
        <v>250</v>
      </c>
      <c r="G1368" s="34">
        <v>424</v>
      </c>
      <c r="H1368" s="34">
        <v>2025</v>
      </c>
    </row>
    <row r="1369" spans="1:8" x14ac:dyDescent="0.2">
      <c r="A1369" s="36">
        <v>44770</v>
      </c>
      <c r="B1369" s="7" t="s">
        <v>102</v>
      </c>
      <c r="C1369" s="7" t="s">
        <v>68</v>
      </c>
      <c r="D1369" s="38">
        <v>372</v>
      </c>
      <c r="E1369" s="38">
        <v>200</v>
      </c>
      <c r="F1369" s="38">
        <v>172</v>
      </c>
      <c r="G1369" s="38">
        <v>692</v>
      </c>
      <c r="H1369" s="34">
        <v>1436</v>
      </c>
    </row>
    <row r="1370" spans="1:8" x14ac:dyDescent="0.2">
      <c r="A1370" s="33">
        <v>44770</v>
      </c>
      <c r="B1370" s="6" t="s">
        <v>102</v>
      </c>
      <c r="C1370" s="7" t="s">
        <v>89</v>
      </c>
      <c r="D1370" s="34">
        <v>48</v>
      </c>
      <c r="E1370" s="34">
        <v>19</v>
      </c>
      <c r="F1370" s="34">
        <v>8</v>
      </c>
      <c r="G1370" s="34">
        <v>11</v>
      </c>
      <c r="H1370" s="34">
        <v>86</v>
      </c>
    </row>
    <row r="1371" spans="1:8" x14ac:dyDescent="0.2">
      <c r="A1371" s="36">
        <v>44770</v>
      </c>
      <c r="B1371" s="7" t="s">
        <v>102</v>
      </c>
      <c r="C1371" s="7" t="s">
        <v>70</v>
      </c>
      <c r="D1371" s="38">
        <v>939</v>
      </c>
      <c r="E1371" s="38">
        <v>621</v>
      </c>
      <c r="F1371" s="38">
        <v>386</v>
      </c>
      <c r="G1371" s="38">
        <v>945</v>
      </c>
      <c r="H1371" s="34">
        <v>2891</v>
      </c>
    </row>
    <row r="1372" spans="1:8" x14ac:dyDescent="0.2">
      <c r="A1372" s="33">
        <v>44770</v>
      </c>
      <c r="B1372" s="6" t="s">
        <v>102</v>
      </c>
      <c r="C1372" s="6" t="s">
        <v>71</v>
      </c>
      <c r="D1372" s="34">
        <v>19</v>
      </c>
      <c r="E1372" s="34">
        <v>2</v>
      </c>
      <c r="F1372" s="34">
        <v>4</v>
      </c>
      <c r="G1372" s="34">
        <v>2</v>
      </c>
      <c r="H1372" s="34">
        <v>27</v>
      </c>
    </row>
    <row r="1373" spans="1:8" x14ac:dyDescent="0.2">
      <c r="A1373" s="36">
        <v>44798</v>
      </c>
      <c r="B1373" s="7" t="s">
        <v>101</v>
      </c>
      <c r="C1373" s="7" t="s">
        <v>1</v>
      </c>
      <c r="D1373" s="38">
        <v>98</v>
      </c>
      <c r="E1373" s="38">
        <v>63</v>
      </c>
      <c r="F1373" s="38">
        <v>63</v>
      </c>
      <c r="G1373" s="38">
        <v>163</v>
      </c>
      <c r="H1373" s="34">
        <v>387</v>
      </c>
    </row>
    <row r="1374" spans="1:8" x14ac:dyDescent="0.2">
      <c r="A1374" s="33">
        <v>44798</v>
      </c>
      <c r="B1374" s="6" t="s">
        <v>101</v>
      </c>
      <c r="C1374" s="6" t="s">
        <v>3</v>
      </c>
      <c r="D1374" s="35">
        <v>1660</v>
      </c>
      <c r="E1374" s="34">
        <v>7</v>
      </c>
      <c r="F1374" s="34">
        <v>2</v>
      </c>
      <c r="G1374" s="34">
        <v>0</v>
      </c>
      <c r="H1374" s="34">
        <v>1669</v>
      </c>
    </row>
    <row r="1375" spans="1:8" x14ac:dyDescent="0.2">
      <c r="A1375" s="36">
        <v>44798</v>
      </c>
      <c r="B1375" s="7" t="s">
        <v>101</v>
      </c>
      <c r="C1375" s="7" t="s">
        <v>4</v>
      </c>
      <c r="D1375" s="38">
        <v>332</v>
      </c>
      <c r="E1375" s="38">
        <v>24</v>
      </c>
      <c r="F1375" s="38">
        <v>22</v>
      </c>
      <c r="G1375" s="38">
        <v>13</v>
      </c>
      <c r="H1375" s="34">
        <v>391</v>
      </c>
    </row>
    <row r="1376" spans="1:8" x14ac:dyDescent="0.2">
      <c r="A1376" s="33">
        <v>44798</v>
      </c>
      <c r="B1376" s="6" t="s">
        <v>101</v>
      </c>
      <c r="C1376" s="6" t="s">
        <v>5</v>
      </c>
      <c r="D1376" s="35">
        <v>17642</v>
      </c>
      <c r="E1376" s="35">
        <v>8865</v>
      </c>
      <c r="F1376" s="35">
        <v>3901</v>
      </c>
      <c r="G1376" s="35">
        <v>3052</v>
      </c>
      <c r="H1376" s="34">
        <v>33460</v>
      </c>
    </row>
    <row r="1377" spans="1:8" x14ac:dyDescent="0.2">
      <c r="A1377" s="36">
        <v>44798</v>
      </c>
      <c r="B1377" s="7" t="s">
        <v>101</v>
      </c>
      <c r="C1377" s="7" t="s">
        <v>6</v>
      </c>
      <c r="D1377" s="38">
        <v>49</v>
      </c>
      <c r="E1377" s="38">
        <v>49</v>
      </c>
      <c r="F1377" s="38">
        <v>23</v>
      </c>
      <c r="G1377" s="38">
        <v>2</v>
      </c>
      <c r="H1377" s="34">
        <v>123</v>
      </c>
    </row>
    <row r="1378" spans="1:8" x14ac:dyDescent="0.2">
      <c r="A1378" s="33">
        <v>44798</v>
      </c>
      <c r="B1378" s="6" t="s">
        <v>101</v>
      </c>
      <c r="C1378" s="6" t="s">
        <v>8</v>
      </c>
      <c r="D1378" s="35">
        <v>1017</v>
      </c>
      <c r="E1378" s="34">
        <v>723</v>
      </c>
      <c r="F1378" s="34">
        <v>736</v>
      </c>
      <c r="G1378" s="34">
        <v>270</v>
      </c>
      <c r="H1378" s="34">
        <v>2746</v>
      </c>
    </row>
    <row r="1379" spans="1:8" x14ac:dyDescent="0.2">
      <c r="A1379" s="36">
        <v>44798</v>
      </c>
      <c r="B1379" s="7" t="s">
        <v>101</v>
      </c>
      <c r="C1379" s="7" t="s">
        <v>9</v>
      </c>
      <c r="D1379" s="37">
        <v>1122</v>
      </c>
      <c r="E1379" s="38">
        <v>435</v>
      </c>
      <c r="F1379" s="38">
        <v>26</v>
      </c>
      <c r="G1379" s="38">
        <v>2</v>
      </c>
      <c r="H1379" s="34">
        <v>1585</v>
      </c>
    </row>
    <row r="1380" spans="1:8" x14ac:dyDescent="0.2">
      <c r="A1380" s="33">
        <v>44798</v>
      </c>
      <c r="B1380" s="6" t="s">
        <v>101</v>
      </c>
      <c r="C1380" s="6" t="s">
        <v>10</v>
      </c>
      <c r="D1380" s="34">
        <v>895</v>
      </c>
      <c r="E1380" s="34">
        <v>498</v>
      </c>
      <c r="F1380" s="34">
        <v>320</v>
      </c>
      <c r="G1380" s="34">
        <v>415</v>
      </c>
      <c r="H1380" s="34">
        <v>2128</v>
      </c>
    </row>
    <row r="1381" spans="1:8" x14ac:dyDescent="0.2">
      <c r="A1381" s="36">
        <v>44798</v>
      </c>
      <c r="B1381" s="7" t="s">
        <v>101</v>
      </c>
      <c r="C1381" s="7" t="s">
        <v>12</v>
      </c>
      <c r="D1381" s="37">
        <v>23244</v>
      </c>
      <c r="E1381" s="37">
        <v>7153</v>
      </c>
      <c r="F1381" s="37">
        <v>3569</v>
      </c>
      <c r="G1381" s="37">
        <v>7295</v>
      </c>
      <c r="H1381" s="34">
        <v>41261</v>
      </c>
    </row>
    <row r="1382" spans="1:8" x14ac:dyDescent="0.2">
      <c r="A1382" s="33">
        <v>44798</v>
      </c>
      <c r="B1382" s="6" t="s">
        <v>101</v>
      </c>
      <c r="C1382" s="6" t="s">
        <v>14</v>
      </c>
      <c r="D1382" s="35">
        <v>1040</v>
      </c>
      <c r="E1382" s="34">
        <v>503</v>
      </c>
      <c r="F1382" s="34">
        <v>246</v>
      </c>
      <c r="G1382" s="34">
        <v>305</v>
      </c>
      <c r="H1382" s="34">
        <v>2094</v>
      </c>
    </row>
    <row r="1383" spans="1:8" x14ac:dyDescent="0.2">
      <c r="A1383" s="36">
        <v>44798</v>
      </c>
      <c r="B1383" s="7" t="s">
        <v>101</v>
      </c>
      <c r="C1383" s="7" t="s">
        <v>15</v>
      </c>
      <c r="D1383" s="37">
        <v>8261</v>
      </c>
      <c r="E1383" s="37">
        <v>3655</v>
      </c>
      <c r="F1383" s="37">
        <v>2486</v>
      </c>
      <c r="G1383" s="37">
        <v>5664</v>
      </c>
      <c r="H1383" s="34">
        <v>20066</v>
      </c>
    </row>
    <row r="1384" spans="1:8" x14ac:dyDescent="0.2">
      <c r="A1384" s="33">
        <v>44798</v>
      </c>
      <c r="B1384" s="6" t="s">
        <v>101</v>
      </c>
      <c r="C1384" s="6" t="s">
        <v>16</v>
      </c>
      <c r="D1384" s="35">
        <v>9809</v>
      </c>
      <c r="E1384" s="35">
        <v>3378</v>
      </c>
      <c r="F1384" s="35">
        <v>1497</v>
      </c>
      <c r="G1384" s="35">
        <v>1982</v>
      </c>
      <c r="H1384" s="34">
        <v>16666</v>
      </c>
    </row>
    <row r="1385" spans="1:8" x14ac:dyDescent="0.2">
      <c r="A1385" s="36">
        <v>44798</v>
      </c>
      <c r="B1385" s="7" t="s">
        <v>101</v>
      </c>
      <c r="C1385" s="7" t="s">
        <v>17</v>
      </c>
      <c r="D1385" s="38">
        <v>585</v>
      </c>
      <c r="E1385" s="38">
        <v>153</v>
      </c>
      <c r="F1385" s="38">
        <v>59</v>
      </c>
      <c r="G1385" s="38">
        <v>44</v>
      </c>
      <c r="H1385" s="34">
        <v>841</v>
      </c>
    </row>
    <row r="1386" spans="1:8" x14ac:dyDescent="0.2">
      <c r="A1386" s="33">
        <v>44798</v>
      </c>
      <c r="B1386" s="6" t="s">
        <v>101</v>
      </c>
      <c r="C1386" s="6" t="s">
        <v>18</v>
      </c>
      <c r="D1386" s="35">
        <v>11385</v>
      </c>
      <c r="E1386" s="35">
        <v>4746</v>
      </c>
      <c r="F1386" s="35">
        <v>2460</v>
      </c>
      <c r="G1386" s="35">
        <v>2980</v>
      </c>
      <c r="H1386" s="34">
        <v>21571</v>
      </c>
    </row>
    <row r="1387" spans="1:8" x14ac:dyDescent="0.2">
      <c r="A1387" s="36">
        <v>44798</v>
      </c>
      <c r="B1387" s="7" t="s">
        <v>101</v>
      </c>
      <c r="C1387" s="7" t="s">
        <v>19</v>
      </c>
      <c r="D1387" s="37">
        <v>26631</v>
      </c>
      <c r="E1387" s="37">
        <v>7595</v>
      </c>
      <c r="F1387" s="37">
        <v>4282</v>
      </c>
      <c r="G1387" s="37">
        <v>3817</v>
      </c>
      <c r="H1387" s="34">
        <v>42325</v>
      </c>
    </row>
    <row r="1388" spans="1:8" x14ac:dyDescent="0.2">
      <c r="A1388" s="33">
        <v>44798</v>
      </c>
      <c r="B1388" s="6" t="s">
        <v>101</v>
      </c>
      <c r="C1388" s="6" t="s">
        <v>20</v>
      </c>
      <c r="D1388" s="35">
        <v>3236</v>
      </c>
      <c r="E1388" s="34">
        <v>376</v>
      </c>
      <c r="F1388" s="34">
        <v>100</v>
      </c>
      <c r="G1388" s="34">
        <v>137</v>
      </c>
      <c r="H1388" s="34">
        <v>3849</v>
      </c>
    </row>
    <row r="1389" spans="1:8" x14ac:dyDescent="0.2">
      <c r="A1389" s="36">
        <v>44798</v>
      </c>
      <c r="B1389" s="7" t="s">
        <v>101</v>
      </c>
      <c r="C1389" s="7" t="s">
        <v>21</v>
      </c>
      <c r="D1389" s="37">
        <v>19930</v>
      </c>
      <c r="E1389" s="37">
        <v>5854</v>
      </c>
      <c r="F1389" s="37">
        <v>2810</v>
      </c>
      <c r="G1389" s="37">
        <v>2435</v>
      </c>
      <c r="H1389" s="34">
        <v>31029</v>
      </c>
    </row>
    <row r="1390" spans="1:8" x14ac:dyDescent="0.2">
      <c r="A1390" s="33">
        <v>44798</v>
      </c>
      <c r="B1390" s="6" t="s">
        <v>101</v>
      </c>
      <c r="C1390" s="6" t="s">
        <v>22</v>
      </c>
      <c r="D1390" s="35">
        <v>5226</v>
      </c>
      <c r="E1390" s="35">
        <v>1693</v>
      </c>
      <c r="F1390" s="34">
        <v>746</v>
      </c>
      <c r="G1390" s="35">
        <v>1391</v>
      </c>
      <c r="H1390" s="34">
        <v>9056</v>
      </c>
    </row>
    <row r="1391" spans="1:8" x14ac:dyDescent="0.2">
      <c r="A1391" s="36">
        <v>44798</v>
      </c>
      <c r="B1391" s="7" t="s">
        <v>101</v>
      </c>
      <c r="C1391" s="7" t="s">
        <v>23</v>
      </c>
      <c r="D1391" s="38">
        <v>90</v>
      </c>
      <c r="E1391" s="38">
        <v>17</v>
      </c>
      <c r="F1391" s="38">
        <v>15</v>
      </c>
      <c r="G1391" s="38">
        <v>6</v>
      </c>
      <c r="H1391" s="34">
        <v>128</v>
      </c>
    </row>
    <row r="1392" spans="1:8" x14ac:dyDescent="0.2">
      <c r="A1392" s="33">
        <v>44798</v>
      </c>
      <c r="B1392" s="6" t="s">
        <v>101</v>
      </c>
      <c r="C1392" s="6" t="s">
        <v>25</v>
      </c>
      <c r="D1392" s="34">
        <v>749</v>
      </c>
      <c r="E1392" s="34">
        <v>65</v>
      </c>
      <c r="F1392" s="34">
        <v>8</v>
      </c>
      <c r="G1392" s="34">
        <v>0</v>
      </c>
      <c r="H1392" s="34">
        <v>822</v>
      </c>
    </row>
    <row r="1393" spans="1:8" x14ac:dyDescent="0.2">
      <c r="A1393" s="36">
        <v>44798</v>
      </c>
      <c r="B1393" s="7" t="s">
        <v>101</v>
      </c>
      <c r="C1393" s="7" t="s">
        <v>27</v>
      </c>
      <c r="D1393" s="37">
        <v>1396</v>
      </c>
      <c r="E1393" s="38">
        <v>671</v>
      </c>
      <c r="F1393" s="38">
        <v>452</v>
      </c>
      <c r="G1393" s="37">
        <v>1621</v>
      </c>
      <c r="H1393" s="34">
        <v>4140</v>
      </c>
    </row>
    <row r="1394" spans="1:8" x14ac:dyDescent="0.2">
      <c r="A1394" s="33">
        <v>44798</v>
      </c>
      <c r="B1394" s="6" t="s">
        <v>101</v>
      </c>
      <c r="C1394" s="6" t="s">
        <v>28</v>
      </c>
      <c r="D1394" s="34">
        <v>131</v>
      </c>
      <c r="E1394" s="34">
        <v>42</v>
      </c>
      <c r="F1394" s="34">
        <v>11</v>
      </c>
      <c r="G1394" s="34">
        <v>42</v>
      </c>
      <c r="H1394" s="34">
        <v>226</v>
      </c>
    </row>
    <row r="1395" spans="1:8" x14ac:dyDescent="0.2">
      <c r="A1395" s="36">
        <v>44798</v>
      </c>
      <c r="B1395" s="7" t="s">
        <v>101</v>
      </c>
      <c r="C1395" s="7" t="s">
        <v>29</v>
      </c>
      <c r="D1395" s="38">
        <v>47</v>
      </c>
      <c r="E1395" s="38">
        <v>2</v>
      </c>
      <c r="F1395" s="38">
        <v>0</v>
      </c>
      <c r="G1395" s="38">
        <v>2</v>
      </c>
      <c r="H1395" s="34">
        <v>51</v>
      </c>
    </row>
    <row r="1396" spans="1:8" x14ac:dyDescent="0.2">
      <c r="A1396" s="33">
        <v>44798</v>
      </c>
      <c r="B1396" s="6" t="s">
        <v>101</v>
      </c>
      <c r="C1396" s="6" t="s">
        <v>31</v>
      </c>
      <c r="D1396" s="35">
        <v>2107</v>
      </c>
      <c r="E1396" s="34">
        <v>622</v>
      </c>
      <c r="F1396" s="34">
        <v>308</v>
      </c>
      <c r="G1396" s="34">
        <v>628</v>
      </c>
      <c r="H1396" s="34">
        <v>3665</v>
      </c>
    </row>
    <row r="1397" spans="1:8" x14ac:dyDescent="0.2">
      <c r="A1397" s="36">
        <v>44798</v>
      </c>
      <c r="B1397" s="7" t="s">
        <v>101</v>
      </c>
      <c r="C1397" s="7" t="s">
        <v>32</v>
      </c>
      <c r="D1397" s="37">
        <v>9136</v>
      </c>
      <c r="E1397" s="37">
        <v>4974</v>
      </c>
      <c r="F1397" s="37">
        <v>3394</v>
      </c>
      <c r="G1397" s="37">
        <v>7344</v>
      </c>
      <c r="H1397" s="34">
        <v>24848</v>
      </c>
    </row>
    <row r="1398" spans="1:8" x14ac:dyDescent="0.2">
      <c r="A1398" s="33">
        <v>44798</v>
      </c>
      <c r="B1398" s="6" t="s">
        <v>101</v>
      </c>
      <c r="C1398" s="6" t="s">
        <v>33</v>
      </c>
      <c r="D1398" s="35">
        <v>3800</v>
      </c>
      <c r="E1398" s="35">
        <v>1945</v>
      </c>
      <c r="F1398" s="34">
        <v>937</v>
      </c>
      <c r="G1398" s="35">
        <v>2250</v>
      </c>
      <c r="H1398" s="34">
        <v>8932</v>
      </c>
    </row>
    <row r="1399" spans="1:8" x14ac:dyDescent="0.2">
      <c r="A1399" s="36">
        <v>44798</v>
      </c>
      <c r="B1399" s="7" t="s">
        <v>101</v>
      </c>
      <c r="C1399" s="7" t="s">
        <v>35</v>
      </c>
      <c r="D1399" s="38">
        <v>597</v>
      </c>
      <c r="E1399" s="38">
        <v>20</v>
      </c>
      <c r="F1399" s="38">
        <v>4</v>
      </c>
      <c r="G1399" s="38">
        <v>0</v>
      </c>
      <c r="H1399" s="34">
        <v>621</v>
      </c>
    </row>
    <row r="1400" spans="1:8" x14ac:dyDescent="0.2">
      <c r="A1400" s="33">
        <v>44798</v>
      </c>
      <c r="B1400" s="6" t="s">
        <v>101</v>
      </c>
      <c r="C1400" s="6" t="s">
        <v>36</v>
      </c>
      <c r="D1400" s="35">
        <v>15549</v>
      </c>
      <c r="E1400" s="35">
        <v>6956</v>
      </c>
      <c r="F1400" s="35">
        <v>4242</v>
      </c>
      <c r="G1400" s="35">
        <v>10702</v>
      </c>
      <c r="H1400" s="34">
        <v>37449</v>
      </c>
    </row>
    <row r="1401" spans="1:8" x14ac:dyDescent="0.2">
      <c r="A1401" s="36">
        <v>44798</v>
      </c>
      <c r="B1401" s="7" t="s">
        <v>101</v>
      </c>
      <c r="C1401" s="7" t="s">
        <v>37</v>
      </c>
      <c r="D1401" s="38">
        <v>468</v>
      </c>
      <c r="E1401" s="38">
        <v>372</v>
      </c>
      <c r="F1401" s="38">
        <v>252</v>
      </c>
      <c r="G1401" s="37">
        <v>1374</v>
      </c>
      <c r="H1401" s="34">
        <v>2466</v>
      </c>
    </row>
    <row r="1402" spans="1:8" x14ac:dyDescent="0.2">
      <c r="A1402" s="33">
        <v>44798</v>
      </c>
      <c r="B1402" s="6" t="s">
        <v>101</v>
      </c>
      <c r="C1402" s="6" t="s">
        <v>38</v>
      </c>
      <c r="D1402" s="35">
        <v>31545</v>
      </c>
      <c r="E1402" s="35">
        <v>17584</v>
      </c>
      <c r="F1402" s="35">
        <v>9842</v>
      </c>
      <c r="G1402" s="35">
        <v>9637</v>
      </c>
      <c r="H1402" s="34">
        <v>68608</v>
      </c>
    </row>
    <row r="1403" spans="1:8" x14ac:dyDescent="0.2">
      <c r="A1403" s="36">
        <v>44798</v>
      </c>
      <c r="B1403" s="7" t="s">
        <v>101</v>
      </c>
      <c r="C1403" s="7" t="s">
        <v>40</v>
      </c>
      <c r="D1403" s="37">
        <v>17591</v>
      </c>
      <c r="E1403" s="37">
        <v>8361</v>
      </c>
      <c r="F1403" s="37">
        <v>5209</v>
      </c>
      <c r="G1403" s="37">
        <v>15317</v>
      </c>
      <c r="H1403" s="34">
        <v>46478</v>
      </c>
    </row>
    <row r="1404" spans="1:8" x14ac:dyDescent="0.2">
      <c r="A1404" s="33">
        <v>44798</v>
      </c>
      <c r="B1404" s="6" t="s">
        <v>101</v>
      </c>
      <c r="C1404" s="6" t="s">
        <v>41</v>
      </c>
      <c r="D1404" s="34">
        <v>12</v>
      </c>
      <c r="E1404" s="34">
        <v>2</v>
      </c>
      <c r="F1404" s="34">
        <v>9</v>
      </c>
      <c r="G1404" s="34">
        <v>2</v>
      </c>
      <c r="H1404" s="34">
        <v>25</v>
      </c>
    </row>
    <row r="1405" spans="1:8" x14ac:dyDescent="0.2">
      <c r="A1405" s="36">
        <v>44798</v>
      </c>
      <c r="B1405" s="7" t="s">
        <v>101</v>
      </c>
      <c r="C1405" s="7" t="s">
        <v>50</v>
      </c>
      <c r="D1405" s="38">
        <v>50</v>
      </c>
      <c r="E1405" s="38">
        <v>44</v>
      </c>
      <c r="F1405" s="38">
        <v>8</v>
      </c>
      <c r="G1405" s="38">
        <v>2</v>
      </c>
      <c r="H1405" s="34">
        <v>104</v>
      </c>
    </row>
    <row r="1406" spans="1:8" x14ac:dyDescent="0.2">
      <c r="A1406" s="33">
        <v>44798</v>
      </c>
      <c r="B1406" s="6" t="s">
        <v>101</v>
      </c>
      <c r="C1406" s="6" t="s">
        <v>53</v>
      </c>
      <c r="D1406" s="34">
        <v>4</v>
      </c>
      <c r="E1406" s="34">
        <v>4</v>
      </c>
      <c r="F1406" s="34">
        <v>4</v>
      </c>
      <c r="G1406" s="34">
        <v>17</v>
      </c>
      <c r="H1406" s="34">
        <v>29</v>
      </c>
    </row>
    <row r="1407" spans="1:8" x14ac:dyDescent="0.2">
      <c r="A1407" s="36">
        <v>44798</v>
      </c>
      <c r="B1407" s="7" t="s">
        <v>101</v>
      </c>
      <c r="C1407" s="7" t="s">
        <v>58</v>
      </c>
      <c r="D1407" s="38">
        <v>90</v>
      </c>
      <c r="E1407" s="38">
        <v>54</v>
      </c>
      <c r="F1407" s="38">
        <v>21</v>
      </c>
      <c r="G1407" s="38">
        <v>9</v>
      </c>
      <c r="H1407" s="34">
        <v>174</v>
      </c>
    </row>
    <row r="1408" spans="1:8" x14ac:dyDescent="0.2">
      <c r="A1408" s="33">
        <v>44798</v>
      </c>
      <c r="B1408" s="6" t="s">
        <v>101</v>
      </c>
      <c r="C1408" s="6" t="s">
        <v>59</v>
      </c>
      <c r="D1408" s="35">
        <v>4784</v>
      </c>
      <c r="E1408" s="35">
        <v>3011</v>
      </c>
      <c r="F1408" s="35">
        <v>1599</v>
      </c>
      <c r="G1408" s="35">
        <v>4969</v>
      </c>
      <c r="H1408" s="34">
        <v>14363</v>
      </c>
    </row>
    <row r="1409" spans="1:8" x14ac:dyDescent="0.2">
      <c r="A1409" s="36">
        <v>44798</v>
      </c>
      <c r="B1409" s="7" t="s">
        <v>101</v>
      </c>
      <c r="C1409" s="7" t="s">
        <v>61</v>
      </c>
      <c r="D1409" s="38">
        <v>54</v>
      </c>
      <c r="E1409" s="38">
        <v>49</v>
      </c>
      <c r="F1409" s="38">
        <v>29</v>
      </c>
      <c r="G1409" s="38">
        <v>39</v>
      </c>
      <c r="H1409" s="34">
        <v>171</v>
      </c>
    </row>
    <row r="1410" spans="1:8" x14ac:dyDescent="0.2">
      <c r="A1410" s="33">
        <v>44798</v>
      </c>
      <c r="B1410" s="6" t="s">
        <v>101</v>
      </c>
      <c r="C1410" s="6" t="s">
        <v>62</v>
      </c>
      <c r="D1410" s="35">
        <v>7624</v>
      </c>
      <c r="E1410" s="35">
        <v>3600</v>
      </c>
      <c r="F1410" s="35">
        <v>2404</v>
      </c>
      <c r="G1410" s="35">
        <v>4968</v>
      </c>
      <c r="H1410" s="34">
        <v>18596</v>
      </c>
    </row>
    <row r="1411" spans="1:8" x14ac:dyDescent="0.2">
      <c r="A1411" s="36">
        <v>44798</v>
      </c>
      <c r="B1411" s="7" t="s">
        <v>101</v>
      </c>
      <c r="C1411" s="7" t="s">
        <v>63</v>
      </c>
      <c r="D1411" s="38">
        <v>525</v>
      </c>
      <c r="E1411" s="38">
        <v>35</v>
      </c>
      <c r="F1411" s="38">
        <v>9</v>
      </c>
      <c r="G1411" s="38">
        <v>5</v>
      </c>
      <c r="H1411" s="34">
        <v>574</v>
      </c>
    </row>
    <row r="1412" spans="1:8" x14ac:dyDescent="0.2">
      <c r="A1412" s="33">
        <v>44798</v>
      </c>
      <c r="B1412" s="6" t="s">
        <v>101</v>
      </c>
      <c r="C1412" s="6" t="s">
        <v>65</v>
      </c>
      <c r="D1412" s="34">
        <v>45</v>
      </c>
      <c r="E1412" s="34">
        <v>0</v>
      </c>
      <c r="F1412" s="34">
        <v>0</v>
      </c>
      <c r="G1412" s="34">
        <v>0</v>
      </c>
      <c r="H1412" s="34">
        <v>45</v>
      </c>
    </row>
    <row r="1413" spans="1:8" x14ac:dyDescent="0.2">
      <c r="A1413" s="36">
        <v>44798</v>
      </c>
      <c r="B1413" s="7" t="s">
        <v>101</v>
      </c>
      <c r="C1413" s="7" t="s">
        <v>66</v>
      </c>
      <c r="D1413" s="38">
        <v>16</v>
      </c>
      <c r="E1413" s="38">
        <v>7</v>
      </c>
      <c r="F1413" s="38">
        <v>0</v>
      </c>
      <c r="G1413" s="38">
        <v>0</v>
      </c>
      <c r="H1413" s="34">
        <v>23</v>
      </c>
    </row>
    <row r="1414" spans="1:8" x14ac:dyDescent="0.2">
      <c r="A1414" s="33">
        <v>44798</v>
      </c>
      <c r="B1414" s="6" t="s">
        <v>101</v>
      </c>
      <c r="C1414" s="6" t="s">
        <v>67</v>
      </c>
      <c r="D1414" s="35">
        <v>9575</v>
      </c>
      <c r="E1414" s="35">
        <v>3741</v>
      </c>
      <c r="F1414" s="35">
        <v>1839</v>
      </c>
      <c r="G1414" s="35">
        <v>4296</v>
      </c>
      <c r="H1414" s="34">
        <v>19451</v>
      </c>
    </row>
    <row r="1415" spans="1:8" x14ac:dyDescent="0.2">
      <c r="A1415" s="36">
        <v>44798</v>
      </c>
      <c r="B1415" s="7" t="s">
        <v>101</v>
      </c>
      <c r="C1415" s="7" t="s">
        <v>68</v>
      </c>
      <c r="D1415" s="37">
        <v>7616</v>
      </c>
      <c r="E1415" s="37">
        <v>3219</v>
      </c>
      <c r="F1415" s="37">
        <v>1656</v>
      </c>
      <c r="G1415" s="37">
        <v>4345</v>
      </c>
      <c r="H1415" s="34">
        <v>16836</v>
      </c>
    </row>
    <row r="1416" spans="1:8" x14ac:dyDescent="0.2">
      <c r="A1416" s="33">
        <v>44798</v>
      </c>
      <c r="B1416" s="6" t="s">
        <v>101</v>
      </c>
      <c r="C1416" s="7" t="s">
        <v>89</v>
      </c>
      <c r="D1416" s="34">
        <v>71</v>
      </c>
      <c r="E1416" s="34">
        <v>22</v>
      </c>
      <c r="F1416" s="34">
        <v>11</v>
      </c>
      <c r="G1416" s="34">
        <v>6</v>
      </c>
      <c r="H1416" s="34">
        <v>110</v>
      </c>
    </row>
    <row r="1417" spans="1:8" x14ac:dyDescent="0.2">
      <c r="A1417" s="36">
        <v>44798</v>
      </c>
      <c r="B1417" s="7" t="s">
        <v>101</v>
      </c>
      <c r="C1417" s="7" t="s">
        <v>70</v>
      </c>
      <c r="D1417" s="37">
        <v>11882</v>
      </c>
      <c r="E1417" s="37">
        <v>5648</v>
      </c>
      <c r="F1417" s="37">
        <v>3067</v>
      </c>
      <c r="G1417" s="37">
        <v>6778</v>
      </c>
      <c r="H1417" s="34">
        <v>27375</v>
      </c>
    </row>
    <row r="1418" spans="1:8" x14ac:dyDescent="0.2">
      <c r="A1418" s="33">
        <v>44798</v>
      </c>
      <c r="B1418" s="6" t="s">
        <v>101</v>
      </c>
      <c r="C1418" s="6" t="s">
        <v>71</v>
      </c>
      <c r="D1418" s="35">
        <v>7337</v>
      </c>
      <c r="E1418" s="35">
        <v>2729</v>
      </c>
      <c r="F1418" s="35">
        <v>1985</v>
      </c>
      <c r="G1418" s="35">
        <v>3133</v>
      </c>
      <c r="H1418" s="34">
        <v>15184</v>
      </c>
    </row>
    <row r="1419" spans="1:8" x14ac:dyDescent="0.2">
      <c r="A1419" s="36">
        <v>44798</v>
      </c>
      <c r="B1419" s="7" t="s">
        <v>102</v>
      </c>
      <c r="C1419" s="7" t="s">
        <v>4</v>
      </c>
      <c r="D1419" s="38">
        <v>49</v>
      </c>
      <c r="E1419" s="38">
        <v>15</v>
      </c>
      <c r="F1419" s="38">
        <v>8</v>
      </c>
      <c r="G1419" s="38">
        <v>0</v>
      </c>
      <c r="H1419" s="34">
        <v>72</v>
      </c>
    </row>
    <row r="1420" spans="1:8" x14ac:dyDescent="0.2">
      <c r="A1420" s="33">
        <v>44798</v>
      </c>
      <c r="B1420" s="6" t="s">
        <v>102</v>
      </c>
      <c r="C1420" s="6" t="s">
        <v>5</v>
      </c>
      <c r="D1420" s="34">
        <v>28</v>
      </c>
      <c r="E1420" s="34">
        <v>16</v>
      </c>
      <c r="F1420" s="34">
        <v>4</v>
      </c>
      <c r="G1420" s="34">
        <v>21</v>
      </c>
      <c r="H1420" s="34">
        <v>69</v>
      </c>
    </row>
    <row r="1421" spans="1:8" x14ac:dyDescent="0.2">
      <c r="A1421" s="36">
        <v>44798</v>
      </c>
      <c r="B1421" s="7" t="s">
        <v>102</v>
      </c>
      <c r="C1421" s="7" t="s">
        <v>8</v>
      </c>
      <c r="D1421" s="38">
        <v>510</v>
      </c>
      <c r="E1421" s="38">
        <v>352</v>
      </c>
      <c r="F1421" s="38">
        <v>269</v>
      </c>
      <c r="G1421" s="38">
        <v>559</v>
      </c>
      <c r="H1421" s="34">
        <v>1690</v>
      </c>
    </row>
    <row r="1422" spans="1:8" x14ac:dyDescent="0.2">
      <c r="A1422" s="33">
        <v>44798</v>
      </c>
      <c r="B1422" s="6" t="s">
        <v>102</v>
      </c>
      <c r="C1422" s="6" t="s">
        <v>9</v>
      </c>
      <c r="D1422" s="34">
        <v>293</v>
      </c>
      <c r="E1422" s="34">
        <v>115</v>
      </c>
      <c r="F1422" s="34">
        <v>62</v>
      </c>
      <c r="G1422" s="34">
        <v>376</v>
      </c>
      <c r="H1422" s="34">
        <v>846</v>
      </c>
    </row>
    <row r="1423" spans="1:8" x14ac:dyDescent="0.2">
      <c r="A1423" s="36">
        <v>44798</v>
      </c>
      <c r="B1423" s="7" t="s">
        <v>102</v>
      </c>
      <c r="C1423" s="7" t="s">
        <v>11</v>
      </c>
      <c r="D1423" s="38">
        <v>228</v>
      </c>
      <c r="E1423" s="38">
        <v>97</v>
      </c>
      <c r="F1423" s="38">
        <v>35</v>
      </c>
      <c r="G1423" s="38">
        <v>196</v>
      </c>
      <c r="H1423" s="34">
        <v>556</v>
      </c>
    </row>
    <row r="1424" spans="1:8" x14ac:dyDescent="0.2">
      <c r="A1424" s="33">
        <v>44798</v>
      </c>
      <c r="B1424" s="6" t="s">
        <v>102</v>
      </c>
      <c r="C1424" s="6" t="s">
        <v>12</v>
      </c>
      <c r="D1424" s="35">
        <v>1389</v>
      </c>
      <c r="E1424" s="34">
        <v>512</v>
      </c>
      <c r="F1424" s="34">
        <v>370</v>
      </c>
      <c r="G1424" s="34">
        <v>722</v>
      </c>
      <c r="H1424" s="34">
        <v>2993</v>
      </c>
    </row>
    <row r="1425" spans="1:8" x14ac:dyDescent="0.2">
      <c r="A1425" s="36">
        <v>44798</v>
      </c>
      <c r="B1425" s="7" t="s">
        <v>102</v>
      </c>
      <c r="C1425" s="7" t="s">
        <v>13</v>
      </c>
      <c r="D1425" s="38">
        <v>356</v>
      </c>
      <c r="E1425" s="38">
        <v>248</v>
      </c>
      <c r="F1425" s="38">
        <v>187</v>
      </c>
      <c r="G1425" s="38">
        <v>319</v>
      </c>
      <c r="H1425" s="34">
        <v>1110</v>
      </c>
    </row>
    <row r="1426" spans="1:8" x14ac:dyDescent="0.2">
      <c r="A1426" s="33">
        <v>44798</v>
      </c>
      <c r="B1426" s="6" t="s">
        <v>102</v>
      </c>
      <c r="C1426" s="6" t="s">
        <v>16</v>
      </c>
      <c r="D1426" s="34">
        <v>28</v>
      </c>
      <c r="E1426" s="34">
        <v>7</v>
      </c>
      <c r="F1426" s="34">
        <v>4</v>
      </c>
      <c r="G1426" s="34">
        <v>2</v>
      </c>
      <c r="H1426" s="34">
        <v>41</v>
      </c>
    </row>
    <row r="1427" spans="1:8" x14ac:dyDescent="0.2">
      <c r="A1427" s="36">
        <v>44798</v>
      </c>
      <c r="B1427" s="7" t="s">
        <v>102</v>
      </c>
      <c r="C1427" s="7" t="s">
        <v>18</v>
      </c>
      <c r="D1427" s="38">
        <v>24</v>
      </c>
      <c r="E1427" s="38">
        <v>7</v>
      </c>
      <c r="F1427" s="38">
        <v>4</v>
      </c>
      <c r="G1427" s="38">
        <v>0</v>
      </c>
      <c r="H1427" s="34">
        <v>35</v>
      </c>
    </row>
    <row r="1428" spans="1:8" x14ac:dyDescent="0.2">
      <c r="A1428" s="33">
        <v>44798</v>
      </c>
      <c r="B1428" s="6" t="s">
        <v>102</v>
      </c>
      <c r="C1428" s="6" t="s">
        <v>19</v>
      </c>
      <c r="D1428" s="34">
        <v>803</v>
      </c>
      <c r="E1428" s="34">
        <v>379</v>
      </c>
      <c r="F1428" s="34">
        <v>238</v>
      </c>
      <c r="G1428" s="34">
        <v>293</v>
      </c>
      <c r="H1428" s="34">
        <v>1713</v>
      </c>
    </row>
    <row r="1429" spans="1:8" x14ac:dyDescent="0.2">
      <c r="A1429" s="36">
        <v>44798</v>
      </c>
      <c r="B1429" s="7" t="s">
        <v>102</v>
      </c>
      <c r="C1429" s="7" t="s">
        <v>21</v>
      </c>
      <c r="D1429" s="38">
        <v>397</v>
      </c>
      <c r="E1429" s="38">
        <v>161</v>
      </c>
      <c r="F1429" s="38">
        <v>52</v>
      </c>
      <c r="G1429" s="38">
        <v>5</v>
      </c>
      <c r="H1429" s="34">
        <v>615</v>
      </c>
    </row>
    <row r="1430" spans="1:8" x14ac:dyDescent="0.2">
      <c r="A1430" s="33">
        <v>44798</v>
      </c>
      <c r="B1430" s="6" t="s">
        <v>102</v>
      </c>
      <c r="C1430" s="6" t="s">
        <v>22</v>
      </c>
      <c r="D1430" s="34">
        <v>61</v>
      </c>
      <c r="E1430" s="34">
        <v>12</v>
      </c>
      <c r="F1430" s="34">
        <v>0</v>
      </c>
      <c r="G1430" s="34">
        <v>2</v>
      </c>
      <c r="H1430" s="34">
        <v>75</v>
      </c>
    </row>
    <row r="1431" spans="1:8" x14ac:dyDescent="0.2">
      <c r="A1431" s="36">
        <v>44798</v>
      </c>
      <c r="B1431" s="7" t="s">
        <v>102</v>
      </c>
      <c r="C1431" s="7" t="s">
        <v>24</v>
      </c>
      <c r="D1431" s="38">
        <v>171</v>
      </c>
      <c r="E1431" s="38">
        <v>40</v>
      </c>
      <c r="F1431" s="38">
        <v>13</v>
      </c>
      <c r="G1431" s="38">
        <v>216</v>
      </c>
      <c r="H1431" s="34">
        <v>440</v>
      </c>
    </row>
    <row r="1432" spans="1:8" x14ac:dyDescent="0.2">
      <c r="A1432" s="33">
        <v>44798</v>
      </c>
      <c r="B1432" s="6" t="s">
        <v>102</v>
      </c>
      <c r="C1432" s="6" t="s">
        <v>27</v>
      </c>
      <c r="D1432" s="34">
        <v>122</v>
      </c>
      <c r="E1432" s="34">
        <v>85</v>
      </c>
      <c r="F1432" s="34">
        <v>31</v>
      </c>
      <c r="G1432" s="34">
        <v>66</v>
      </c>
      <c r="H1432" s="34">
        <v>304</v>
      </c>
    </row>
    <row r="1433" spans="1:8" x14ac:dyDescent="0.2">
      <c r="A1433" s="36">
        <v>44798</v>
      </c>
      <c r="B1433" s="7" t="s">
        <v>102</v>
      </c>
      <c r="C1433" s="7" t="s">
        <v>32</v>
      </c>
      <c r="D1433" s="38">
        <v>26</v>
      </c>
      <c r="E1433" s="38">
        <v>16</v>
      </c>
      <c r="F1433" s="38">
        <v>2</v>
      </c>
      <c r="G1433" s="38">
        <v>2</v>
      </c>
      <c r="H1433" s="34">
        <v>46</v>
      </c>
    </row>
    <row r="1434" spans="1:8" x14ac:dyDescent="0.2">
      <c r="A1434" s="33">
        <v>44798</v>
      </c>
      <c r="B1434" s="6" t="s">
        <v>102</v>
      </c>
      <c r="C1434" s="6" t="s">
        <v>33</v>
      </c>
      <c r="D1434" s="34">
        <v>15</v>
      </c>
      <c r="E1434" s="34">
        <v>4</v>
      </c>
      <c r="F1434" s="34">
        <v>0</v>
      </c>
      <c r="G1434" s="34">
        <v>2</v>
      </c>
      <c r="H1434" s="34">
        <v>21</v>
      </c>
    </row>
    <row r="1435" spans="1:8" x14ac:dyDescent="0.2">
      <c r="A1435" s="36">
        <v>44798</v>
      </c>
      <c r="B1435" s="7" t="s">
        <v>102</v>
      </c>
      <c r="C1435" s="7" t="s">
        <v>36</v>
      </c>
      <c r="D1435" s="37">
        <v>2368</v>
      </c>
      <c r="E1435" s="37">
        <v>1008</v>
      </c>
      <c r="F1435" s="38">
        <v>500</v>
      </c>
      <c r="G1435" s="37">
        <v>1632</v>
      </c>
      <c r="H1435" s="34">
        <v>5508</v>
      </c>
    </row>
    <row r="1436" spans="1:8" x14ac:dyDescent="0.2">
      <c r="A1436" s="33">
        <v>44798</v>
      </c>
      <c r="B1436" s="6" t="s">
        <v>102</v>
      </c>
      <c r="C1436" s="6" t="s">
        <v>37</v>
      </c>
      <c r="D1436" s="34">
        <v>84</v>
      </c>
      <c r="E1436" s="34">
        <v>59</v>
      </c>
      <c r="F1436" s="34">
        <v>16</v>
      </c>
      <c r="G1436" s="34">
        <v>33</v>
      </c>
      <c r="H1436" s="34">
        <v>192</v>
      </c>
    </row>
    <row r="1437" spans="1:8" x14ac:dyDescent="0.2">
      <c r="A1437" s="36">
        <v>44798</v>
      </c>
      <c r="B1437" s="7" t="s">
        <v>102</v>
      </c>
      <c r="C1437" s="7" t="s">
        <v>38</v>
      </c>
      <c r="D1437" s="37">
        <v>1602</v>
      </c>
      <c r="E1437" s="38">
        <v>654</v>
      </c>
      <c r="F1437" s="38">
        <v>382</v>
      </c>
      <c r="G1437" s="38">
        <v>447</v>
      </c>
      <c r="H1437" s="34">
        <v>3085</v>
      </c>
    </row>
    <row r="1438" spans="1:8" x14ac:dyDescent="0.2">
      <c r="A1438" s="33">
        <v>44798</v>
      </c>
      <c r="B1438" s="6" t="s">
        <v>102</v>
      </c>
      <c r="C1438" s="6" t="s">
        <v>40</v>
      </c>
      <c r="D1438" s="35">
        <v>3648</v>
      </c>
      <c r="E1438" s="35">
        <v>1937</v>
      </c>
      <c r="F1438" s="34">
        <v>998</v>
      </c>
      <c r="G1438" s="35">
        <v>3356</v>
      </c>
      <c r="H1438" s="34">
        <v>9939</v>
      </c>
    </row>
    <row r="1439" spans="1:8" x14ac:dyDescent="0.2">
      <c r="A1439" s="36">
        <v>44798</v>
      </c>
      <c r="B1439" s="7" t="s">
        <v>102</v>
      </c>
      <c r="C1439" s="7" t="s">
        <v>41</v>
      </c>
      <c r="D1439" s="37">
        <v>1889</v>
      </c>
      <c r="E1439" s="37">
        <v>1159</v>
      </c>
      <c r="F1439" s="38">
        <v>706</v>
      </c>
      <c r="G1439" s="38">
        <v>270</v>
      </c>
      <c r="H1439" s="34">
        <v>4024</v>
      </c>
    </row>
    <row r="1440" spans="1:8" x14ac:dyDescent="0.2">
      <c r="A1440" s="33">
        <v>44798</v>
      </c>
      <c r="B1440" s="6" t="s">
        <v>102</v>
      </c>
      <c r="C1440" s="6" t="s">
        <v>42</v>
      </c>
      <c r="D1440" s="34">
        <v>509</v>
      </c>
      <c r="E1440" s="34">
        <v>216</v>
      </c>
      <c r="F1440" s="34">
        <v>127</v>
      </c>
      <c r="G1440" s="34">
        <v>93</v>
      </c>
      <c r="H1440" s="34">
        <v>945</v>
      </c>
    </row>
    <row r="1441" spans="1:8" x14ac:dyDescent="0.2">
      <c r="A1441" s="36">
        <v>44798</v>
      </c>
      <c r="B1441" s="7" t="s">
        <v>102</v>
      </c>
      <c r="C1441" s="7" t="s">
        <v>43</v>
      </c>
      <c r="D1441" s="38">
        <v>437</v>
      </c>
      <c r="E1441" s="38">
        <v>197</v>
      </c>
      <c r="F1441" s="38">
        <v>46</v>
      </c>
      <c r="G1441" s="38">
        <v>17</v>
      </c>
      <c r="H1441" s="34">
        <v>697</v>
      </c>
    </row>
    <row r="1442" spans="1:8" x14ac:dyDescent="0.2">
      <c r="A1442" s="33">
        <v>44798</v>
      </c>
      <c r="B1442" s="6" t="s">
        <v>102</v>
      </c>
      <c r="C1442" s="6" t="s">
        <v>44</v>
      </c>
      <c r="D1442" s="34">
        <v>197</v>
      </c>
      <c r="E1442" s="34">
        <v>67</v>
      </c>
      <c r="F1442" s="34">
        <v>21</v>
      </c>
      <c r="G1442" s="34">
        <v>2</v>
      </c>
      <c r="H1442" s="34">
        <v>287</v>
      </c>
    </row>
    <row r="1443" spans="1:8" x14ac:dyDescent="0.2">
      <c r="A1443" s="36">
        <v>44798</v>
      </c>
      <c r="B1443" s="7" t="s">
        <v>102</v>
      </c>
      <c r="C1443" s="7" t="s">
        <v>45</v>
      </c>
      <c r="D1443" s="38">
        <v>69</v>
      </c>
      <c r="E1443" s="38">
        <v>4</v>
      </c>
      <c r="F1443" s="38">
        <v>0</v>
      </c>
      <c r="G1443" s="38">
        <v>0</v>
      </c>
      <c r="H1443" s="34">
        <v>73</v>
      </c>
    </row>
    <row r="1444" spans="1:8" x14ac:dyDescent="0.2">
      <c r="A1444" s="33">
        <v>44798</v>
      </c>
      <c r="B1444" s="6" t="s">
        <v>102</v>
      </c>
      <c r="C1444" s="6" t="s">
        <v>46</v>
      </c>
      <c r="D1444" s="34">
        <v>287</v>
      </c>
      <c r="E1444" s="34">
        <v>128</v>
      </c>
      <c r="F1444" s="34">
        <v>24</v>
      </c>
      <c r="G1444" s="34">
        <v>18</v>
      </c>
      <c r="H1444" s="34">
        <v>457</v>
      </c>
    </row>
    <row r="1445" spans="1:8" x14ac:dyDescent="0.2">
      <c r="A1445" s="36">
        <v>44798</v>
      </c>
      <c r="B1445" s="7" t="s">
        <v>102</v>
      </c>
      <c r="C1445" s="7" t="s">
        <v>48</v>
      </c>
      <c r="D1445" s="37">
        <v>1862</v>
      </c>
      <c r="E1445" s="37">
        <v>1030</v>
      </c>
      <c r="F1445" s="38">
        <v>683</v>
      </c>
      <c r="G1445" s="38">
        <v>748</v>
      </c>
      <c r="H1445" s="34">
        <v>4323</v>
      </c>
    </row>
    <row r="1446" spans="1:8" x14ac:dyDescent="0.2">
      <c r="A1446" s="33">
        <v>44798</v>
      </c>
      <c r="B1446" s="6" t="s">
        <v>102</v>
      </c>
      <c r="C1446" s="6" t="s">
        <v>50</v>
      </c>
      <c r="D1446" s="35">
        <v>2536</v>
      </c>
      <c r="E1446" s="35">
        <v>1235</v>
      </c>
      <c r="F1446" s="34">
        <v>784</v>
      </c>
      <c r="G1446" s="35">
        <v>2045</v>
      </c>
      <c r="H1446" s="34">
        <v>6600</v>
      </c>
    </row>
    <row r="1447" spans="1:8" x14ac:dyDescent="0.2">
      <c r="A1447" s="36">
        <v>44798</v>
      </c>
      <c r="B1447" s="7" t="s">
        <v>102</v>
      </c>
      <c r="C1447" s="7" t="s">
        <v>51</v>
      </c>
      <c r="D1447" s="37">
        <v>2202</v>
      </c>
      <c r="E1447" s="38">
        <v>987</v>
      </c>
      <c r="F1447" s="38">
        <v>545</v>
      </c>
      <c r="G1447" s="37">
        <v>1923</v>
      </c>
      <c r="H1447" s="34">
        <v>5657</v>
      </c>
    </row>
    <row r="1448" spans="1:8" x14ac:dyDescent="0.2">
      <c r="A1448" s="33">
        <v>44798</v>
      </c>
      <c r="B1448" s="6" t="s">
        <v>102</v>
      </c>
      <c r="C1448" s="6" t="s">
        <v>52</v>
      </c>
      <c r="D1448" s="34">
        <v>50</v>
      </c>
      <c r="E1448" s="34">
        <v>18</v>
      </c>
      <c r="F1448" s="34">
        <v>4</v>
      </c>
      <c r="G1448" s="34">
        <v>2</v>
      </c>
      <c r="H1448" s="34">
        <v>74</v>
      </c>
    </row>
    <row r="1449" spans="1:8" x14ac:dyDescent="0.2">
      <c r="A1449" s="36">
        <v>44798</v>
      </c>
      <c r="B1449" s="7" t="s">
        <v>102</v>
      </c>
      <c r="C1449" s="7" t="s">
        <v>53</v>
      </c>
      <c r="D1449" s="38">
        <v>758</v>
      </c>
      <c r="E1449" s="38">
        <v>219</v>
      </c>
      <c r="F1449" s="38">
        <v>101</v>
      </c>
      <c r="G1449" s="38">
        <v>90</v>
      </c>
      <c r="H1449" s="34">
        <v>1168</v>
      </c>
    </row>
    <row r="1450" spans="1:8" x14ac:dyDescent="0.2">
      <c r="A1450" s="33">
        <v>44798</v>
      </c>
      <c r="B1450" s="6" t="s">
        <v>102</v>
      </c>
      <c r="C1450" s="6" t="s">
        <v>54</v>
      </c>
      <c r="D1450" s="34">
        <v>60</v>
      </c>
      <c r="E1450" s="34">
        <v>2</v>
      </c>
      <c r="F1450" s="34">
        <v>2</v>
      </c>
      <c r="G1450" s="34">
        <v>2</v>
      </c>
      <c r="H1450" s="34">
        <v>66</v>
      </c>
    </row>
    <row r="1451" spans="1:8" x14ac:dyDescent="0.2">
      <c r="A1451" s="36">
        <v>44798</v>
      </c>
      <c r="B1451" s="7" t="s">
        <v>102</v>
      </c>
      <c r="C1451" s="7" t="s">
        <v>55</v>
      </c>
      <c r="D1451" s="38">
        <v>680</v>
      </c>
      <c r="E1451" s="38">
        <v>391</v>
      </c>
      <c r="F1451" s="38">
        <v>168</v>
      </c>
      <c r="G1451" s="38">
        <v>758</v>
      </c>
      <c r="H1451" s="34">
        <v>1997</v>
      </c>
    </row>
    <row r="1452" spans="1:8" x14ac:dyDescent="0.2">
      <c r="A1452" s="33">
        <v>44798</v>
      </c>
      <c r="B1452" s="6" t="s">
        <v>102</v>
      </c>
      <c r="C1452" s="6" t="s">
        <v>56</v>
      </c>
      <c r="D1452" s="35">
        <v>2499</v>
      </c>
      <c r="E1452" s="35">
        <v>1335</v>
      </c>
      <c r="F1452" s="34">
        <v>670</v>
      </c>
      <c r="G1452" s="34">
        <v>810</v>
      </c>
      <c r="H1452" s="34">
        <v>5314</v>
      </c>
    </row>
    <row r="1453" spans="1:8" x14ac:dyDescent="0.2">
      <c r="A1453" s="36">
        <v>44798</v>
      </c>
      <c r="B1453" s="7" t="s">
        <v>102</v>
      </c>
      <c r="C1453" s="7" t="s">
        <v>57</v>
      </c>
      <c r="D1453" s="38">
        <v>467</v>
      </c>
      <c r="E1453" s="38">
        <v>289</v>
      </c>
      <c r="F1453" s="38">
        <v>189</v>
      </c>
      <c r="G1453" s="38">
        <v>290</v>
      </c>
      <c r="H1453" s="34">
        <v>1235</v>
      </c>
    </row>
    <row r="1454" spans="1:8" x14ac:dyDescent="0.2">
      <c r="A1454" s="33">
        <v>44798</v>
      </c>
      <c r="B1454" s="6" t="s">
        <v>102</v>
      </c>
      <c r="C1454" s="6" t="s">
        <v>58</v>
      </c>
      <c r="D1454" s="35">
        <v>12447</v>
      </c>
      <c r="E1454" s="35">
        <v>4284</v>
      </c>
      <c r="F1454" s="35">
        <v>1078</v>
      </c>
      <c r="G1454" s="34">
        <v>289</v>
      </c>
      <c r="H1454" s="34">
        <v>18098</v>
      </c>
    </row>
    <row r="1455" spans="1:8" x14ac:dyDescent="0.2">
      <c r="A1455" s="36">
        <v>44798</v>
      </c>
      <c r="B1455" s="7" t="s">
        <v>102</v>
      </c>
      <c r="C1455" s="7" t="s">
        <v>59</v>
      </c>
      <c r="D1455" s="38">
        <v>33</v>
      </c>
      <c r="E1455" s="38">
        <v>7</v>
      </c>
      <c r="F1455" s="38">
        <v>2</v>
      </c>
      <c r="G1455" s="38">
        <v>2</v>
      </c>
      <c r="H1455" s="34">
        <v>44</v>
      </c>
    </row>
    <row r="1456" spans="1:8" x14ac:dyDescent="0.2">
      <c r="A1456" s="33">
        <v>44798</v>
      </c>
      <c r="B1456" s="6" t="s">
        <v>102</v>
      </c>
      <c r="C1456" s="6" t="s">
        <v>62</v>
      </c>
      <c r="D1456" s="34">
        <v>852</v>
      </c>
      <c r="E1456" s="34">
        <v>520</v>
      </c>
      <c r="F1456" s="34">
        <v>250</v>
      </c>
      <c r="G1456" s="34">
        <v>420</v>
      </c>
      <c r="H1456" s="34">
        <v>2042</v>
      </c>
    </row>
    <row r="1457" spans="1:8" x14ac:dyDescent="0.2">
      <c r="A1457" s="36">
        <v>44798</v>
      </c>
      <c r="B1457" s="7" t="s">
        <v>102</v>
      </c>
      <c r="C1457" s="7" t="s">
        <v>68</v>
      </c>
      <c r="D1457" s="38">
        <v>352</v>
      </c>
      <c r="E1457" s="38">
        <v>214</v>
      </c>
      <c r="F1457" s="38">
        <v>136</v>
      </c>
      <c r="G1457" s="38">
        <v>718</v>
      </c>
      <c r="H1457" s="34">
        <v>1420</v>
      </c>
    </row>
    <row r="1458" spans="1:8" x14ac:dyDescent="0.2">
      <c r="A1458" s="33">
        <v>44798</v>
      </c>
      <c r="B1458" s="6" t="s">
        <v>102</v>
      </c>
      <c r="C1458" s="7" t="s">
        <v>89</v>
      </c>
      <c r="D1458" s="34">
        <v>59</v>
      </c>
      <c r="E1458" s="34">
        <v>18</v>
      </c>
      <c r="F1458" s="34">
        <v>2</v>
      </c>
      <c r="G1458" s="34">
        <v>9</v>
      </c>
      <c r="H1458" s="34">
        <v>88</v>
      </c>
    </row>
    <row r="1459" spans="1:8" x14ac:dyDescent="0.2">
      <c r="A1459" s="36">
        <v>44798</v>
      </c>
      <c r="B1459" s="7" t="s">
        <v>102</v>
      </c>
      <c r="C1459" s="7" t="s">
        <v>70</v>
      </c>
      <c r="D1459" s="38">
        <v>924</v>
      </c>
      <c r="E1459" s="38">
        <v>631</v>
      </c>
      <c r="F1459" s="38">
        <v>358</v>
      </c>
      <c r="G1459" s="38">
        <v>818</v>
      </c>
      <c r="H1459" s="34">
        <v>2731</v>
      </c>
    </row>
    <row r="1460" spans="1:8" x14ac:dyDescent="0.2">
      <c r="A1460" s="33">
        <v>44798</v>
      </c>
      <c r="B1460" s="6" t="s">
        <v>102</v>
      </c>
      <c r="C1460" s="6" t="s">
        <v>71</v>
      </c>
      <c r="D1460" s="34">
        <v>16</v>
      </c>
      <c r="E1460" s="34">
        <v>4</v>
      </c>
      <c r="F1460" s="34">
        <v>4</v>
      </c>
      <c r="G1460" s="34">
        <v>2</v>
      </c>
      <c r="H1460" s="34">
        <v>26</v>
      </c>
    </row>
    <row r="1461" spans="1:8" x14ac:dyDescent="0.2">
      <c r="A1461" s="36">
        <v>44833</v>
      </c>
      <c r="B1461" s="7" t="s">
        <v>101</v>
      </c>
      <c r="C1461" s="7" t="s">
        <v>1</v>
      </c>
      <c r="D1461" s="38">
        <v>104</v>
      </c>
      <c r="E1461" s="38">
        <v>64</v>
      </c>
      <c r="F1461" s="38">
        <v>65</v>
      </c>
      <c r="G1461" s="38">
        <v>137</v>
      </c>
      <c r="H1461" s="34">
        <v>370</v>
      </c>
    </row>
    <row r="1462" spans="1:8" x14ac:dyDescent="0.2">
      <c r="A1462" s="33">
        <v>44833</v>
      </c>
      <c r="B1462" s="6" t="s">
        <v>101</v>
      </c>
      <c r="C1462" s="6" t="s">
        <v>3</v>
      </c>
      <c r="D1462" s="35">
        <v>1587</v>
      </c>
      <c r="E1462" s="34">
        <v>4</v>
      </c>
      <c r="F1462" s="34">
        <v>0</v>
      </c>
      <c r="G1462" s="34">
        <v>0</v>
      </c>
      <c r="H1462" s="34">
        <v>1591</v>
      </c>
    </row>
    <row r="1463" spans="1:8" x14ac:dyDescent="0.2">
      <c r="A1463" s="36">
        <v>44833</v>
      </c>
      <c r="B1463" s="7" t="s">
        <v>101</v>
      </c>
      <c r="C1463" s="7" t="s">
        <v>4</v>
      </c>
      <c r="D1463" s="38">
        <v>271</v>
      </c>
      <c r="E1463" s="38">
        <v>29</v>
      </c>
      <c r="F1463" s="38">
        <v>15</v>
      </c>
      <c r="G1463" s="38">
        <v>19</v>
      </c>
      <c r="H1463" s="34">
        <v>334</v>
      </c>
    </row>
    <row r="1464" spans="1:8" x14ac:dyDescent="0.2">
      <c r="A1464" s="33">
        <v>44833</v>
      </c>
      <c r="B1464" s="6" t="s">
        <v>101</v>
      </c>
      <c r="C1464" s="6" t="s">
        <v>5</v>
      </c>
      <c r="D1464" s="35">
        <v>18102</v>
      </c>
      <c r="E1464" s="35">
        <v>8524</v>
      </c>
      <c r="F1464" s="35">
        <v>4238</v>
      </c>
      <c r="G1464" s="35">
        <v>2896</v>
      </c>
      <c r="H1464" s="34">
        <v>33760</v>
      </c>
    </row>
    <row r="1465" spans="1:8" x14ac:dyDescent="0.2">
      <c r="A1465" s="36">
        <v>44833</v>
      </c>
      <c r="B1465" s="7" t="s">
        <v>101</v>
      </c>
      <c r="C1465" s="7" t="s">
        <v>6</v>
      </c>
      <c r="D1465" s="38">
        <v>44</v>
      </c>
      <c r="E1465" s="38">
        <v>44</v>
      </c>
      <c r="F1465" s="38">
        <v>29</v>
      </c>
      <c r="G1465" s="38">
        <v>2</v>
      </c>
      <c r="H1465" s="34">
        <v>119</v>
      </c>
    </row>
    <row r="1466" spans="1:8" x14ac:dyDescent="0.2">
      <c r="A1466" s="33">
        <v>44833</v>
      </c>
      <c r="B1466" s="6" t="s">
        <v>101</v>
      </c>
      <c r="C1466" s="6" t="s">
        <v>8</v>
      </c>
      <c r="D1466" s="34">
        <v>964</v>
      </c>
      <c r="E1466" s="34">
        <v>740</v>
      </c>
      <c r="F1466" s="34">
        <v>691</v>
      </c>
      <c r="G1466" s="34">
        <v>363</v>
      </c>
      <c r="H1466" s="34">
        <v>2758</v>
      </c>
    </row>
    <row r="1467" spans="1:8" x14ac:dyDescent="0.2">
      <c r="A1467" s="36">
        <v>44833</v>
      </c>
      <c r="B1467" s="7" t="s">
        <v>101</v>
      </c>
      <c r="C1467" s="7" t="s">
        <v>9</v>
      </c>
      <c r="D1467" s="37">
        <v>1233</v>
      </c>
      <c r="E1467" s="38">
        <v>461</v>
      </c>
      <c r="F1467" s="38">
        <v>25</v>
      </c>
      <c r="G1467" s="38">
        <v>2</v>
      </c>
      <c r="H1467" s="34">
        <v>1721</v>
      </c>
    </row>
    <row r="1468" spans="1:8" x14ac:dyDescent="0.2">
      <c r="A1468" s="33">
        <v>44833</v>
      </c>
      <c r="B1468" s="6" t="s">
        <v>101</v>
      </c>
      <c r="C1468" s="6" t="s">
        <v>10</v>
      </c>
      <c r="D1468" s="34">
        <v>854</v>
      </c>
      <c r="E1468" s="34">
        <v>515</v>
      </c>
      <c r="F1468" s="34">
        <v>359</v>
      </c>
      <c r="G1468" s="34">
        <v>403</v>
      </c>
      <c r="H1468" s="34">
        <v>2131</v>
      </c>
    </row>
    <row r="1469" spans="1:8" x14ac:dyDescent="0.2">
      <c r="A1469" s="36">
        <v>44833</v>
      </c>
      <c r="B1469" s="7" t="s">
        <v>101</v>
      </c>
      <c r="C1469" s="7" t="s">
        <v>12</v>
      </c>
      <c r="D1469" s="37">
        <v>24155</v>
      </c>
      <c r="E1469" s="37">
        <v>6898</v>
      </c>
      <c r="F1469" s="37">
        <v>3504</v>
      </c>
      <c r="G1469" s="37">
        <v>7282</v>
      </c>
      <c r="H1469" s="34">
        <v>41839</v>
      </c>
    </row>
    <row r="1470" spans="1:8" x14ac:dyDescent="0.2">
      <c r="A1470" s="33">
        <v>44833</v>
      </c>
      <c r="B1470" s="6" t="s">
        <v>101</v>
      </c>
      <c r="C1470" s="6" t="s">
        <v>14</v>
      </c>
      <c r="D1470" s="35">
        <v>1094</v>
      </c>
      <c r="E1470" s="34">
        <v>482</v>
      </c>
      <c r="F1470" s="34">
        <v>268</v>
      </c>
      <c r="G1470" s="34">
        <v>255</v>
      </c>
      <c r="H1470" s="34">
        <v>2099</v>
      </c>
    </row>
    <row r="1471" spans="1:8" x14ac:dyDescent="0.2">
      <c r="A1471" s="36">
        <v>44833</v>
      </c>
      <c r="B1471" s="7" t="s">
        <v>101</v>
      </c>
      <c r="C1471" s="7" t="s">
        <v>15</v>
      </c>
      <c r="D1471" s="37">
        <v>8305</v>
      </c>
      <c r="E1471" s="37">
        <v>3742</v>
      </c>
      <c r="F1471" s="37">
        <v>2570</v>
      </c>
      <c r="G1471" s="37">
        <v>5692</v>
      </c>
      <c r="H1471" s="34">
        <v>20309</v>
      </c>
    </row>
    <row r="1472" spans="1:8" x14ac:dyDescent="0.2">
      <c r="A1472" s="33">
        <v>44833</v>
      </c>
      <c r="B1472" s="6" t="s">
        <v>101</v>
      </c>
      <c r="C1472" s="6" t="s">
        <v>16</v>
      </c>
      <c r="D1472" s="35">
        <v>9685</v>
      </c>
      <c r="E1472" s="35">
        <v>3228</v>
      </c>
      <c r="F1472" s="35">
        <v>1572</v>
      </c>
      <c r="G1472" s="35">
        <v>1925</v>
      </c>
      <c r="H1472" s="34">
        <v>16410</v>
      </c>
    </row>
    <row r="1473" spans="1:8" x14ac:dyDescent="0.2">
      <c r="A1473" s="36">
        <v>44833</v>
      </c>
      <c r="B1473" s="7" t="s">
        <v>101</v>
      </c>
      <c r="C1473" s="7" t="s">
        <v>17</v>
      </c>
      <c r="D1473" s="38">
        <v>587</v>
      </c>
      <c r="E1473" s="38">
        <v>127</v>
      </c>
      <c r="F1473" s="38">
        <v>65</v>
      </c>
      <c r="G1473" s="38">
        <v>39</v>
      </c>
      <c r="H1473" s="34">
        <v>818</v>
      </c>
    </row>
    <row r="1474" spans="1:8" x14ac:dyDescent="0.2">
      <c r="A1474" s="33">
        <v>44833</v>
      </c>
      <c r="B1474" s="6" t="s">
        <v>101</v>
      </c>
      <c r="C1474" s="6" t="s">
        <v>18</v>
      </c>
      <c r="D1474" s="35">
        <v>11424</v>
      </c>
      <c r="E1474" s="35">
        <v>4807</v>
      </c>
      <c r="F1474" s="35">
        <v>2322</v>
      </c>
      <c r="G1474" s="35">
        <v>2923</v>
      </c>
      <c r="H1474" s="34">
        <v>21476</v>
      </c>
    </row>
    <row r="1475" spans="1:8" x14ac:dyDescent="0.2">
      <c r="A1475" s="36">
        <v>44833</v>
      </c>
      <c r="B1475" s="7" t="s">
        <v>101</v>
      </c>
      <c r="C1475" s="7" t="s">
        <v>19</v>
      </c>
      <c r="D1475" s="37">
        <v>26883</v>
      </c>
      <c r="E1475" s="37">
        <v>6912</v>
      </c>
      <c r="F1475" s="37">
        <v>4170</v>
      </c>
      <c r="G1475" s="37">
        <v>3418</v>
      </c>
      <c r="H1475" s="34">
        <v>41383</v>
      </c>
    </row>
    <row r="1476" spans="1:8" x14ac:dyDescent="0.2">
      <c r="A1476" s="33">
        <v>44833</v>
      </c>
      <c r="B1476" s="6" t="s">
        <v>101</v>
      </c>
      <c r="C1476" s="6" t="s">
        <v>20</v>
      </c>
      <c r="D1476" s="35">
        <v>2943</v>
      </c>
      <c r="E1476" s="34">
        <v>329</v>
      </c>
      <c r="F1476" s="34">
        <v>105</v>
      </c>
      <c r="G1476" s="34">
        <v>111</v>
      </c>
      <c r="H1476" s="34">
        <v>3488</v>
      </c>
    </row>
    <row r="1477" spans="1:8" x14ac:dyDescent="0.2">
      <c r="A1477" s="36">
        <v>44833</v>
      </c>
      <c r="B1477" s="7" t="s">
        <v>101</v>
      </c>
      <c r="C1477" s="7" t="s">
        <v>21</v>
      </c>
      <c r="D1477" s="37">
        <v>20010</v>
      </c>
      <c r="E1477" s="37">
        <v>5686</v>
      </c>
      <c r="F1477" s="37">
        <v>2627</v>
      </c>
      <c r="G1477" s="37">
        <v>2107</v>
      </c>
      <c r="H1477" s="34">
        <v>30430</v>
      </c>
    </row>
    <row r="1478" spans="1:8" x14ac:dyDescent="0.2">
      <c r="A1478" s="33">
        <v>44833</v>
      </c>
      <c r="B1478" s="6" t="s">
        <v>101</v>
      </c>
      <c r="C1478" s="6" t="s">
        <v>22</v>
      </c>
      <c r="D1478" s="35">
        <v>5280</v>
      </c>
      <c r="E1478" s="35">
        <v>1785</v>
      </c>
      <c r="F1478" s="34">
        <v>717</v>
      </c>
      <c r="G1478" s="35">
        <v>1387</v>
      </c>
      <c r="H1478" s="34">
        <v>9169</v>
      </c>
    </row>
    <row r="1479" spans="1:8" x14ac:dyDescent="0.2">
      <c r="A1479" s="36">
        <v>44833</v>
      </c>
      <c r="B1479" s="7" t="s">
        <v>101</v>
      </c>
      <c r="C1479" s="7" t="s">
        <v>23</v>
      </c>
      <c r="D1479" s="38">
        <v>75</v>
      </c>
      <c r="E1479" s="38">
        <v>20</v>
      </c>
      <c r="F1479" s="38">
        <v>8</v>
      </c>
      <c r="G1479" s="38">
        <v>6</v>
      </c>
      <c r="H1479" s="34">
        <v>109</v>
      </c>
    </row>
    <row r="1480" spans="1:8" x14ac:dyDescent="0.2">
      <c r="A1480" s="33">
        <v>44833</v>
      </c>
      <c r="B1480" s="6" t="s">
        <v>101</v>
      </c>
      <c r="C1480" s="6" t="s">
        <v>25</v>
      </c>
      <c r="D1480" s="34">
        <v>748</v>
      </c>
      <c r="E1480" s="34">
        <v>56</v>
      </c>
      <c r="F1480" s="34">
        <v>2</v>
      </c>
      <c r="G1480" s="34">
        <v>0</v>
      </c>
      <c r="H1480" s="34">
        <v>806</v>
      </c>
    </row>
    <row r="1481" spans="1:8" x14ac:dyDescent="0.2">
      <c r="A1481" s="36">
        <v>44833</v>
      </c>
      <c r="B1481" s="7" t="s">
        <v>101</v>
      </c>
      <c r="C1481" s="7" t="s">
        <v>27</v>
      </c>
      <c r="D1481" s="37">
        <v>1281</v>
      </c>
      <c r="E1481" s="38">
        <v>640</v>
      </c>
      <c r="F1481" s="38">
        <v>411</v>
      </c>
      <c r="G1481" s="37">
        <v>1539</v>
      </c>
      <c r="H1481" s="34">
        <v>3871</v>
      </c>
    </row>
    <row r="1482" spans="1:8" x14ac:dyDescent="0.2">
      <c r="A1482" s="33">
        <v>44833</v>
      </c>
      <c r="B1482" s="6" t="s">
        <v>101</v>
      </c>
      <c r="C1482" s="6" t="s">
        <v>28</v>
      </c>
      <c r="D1482" s="34">
        <v>112</v>
      </c>
      <c r="E1482" s="34">
        <v>37</v>
      </c>
      <c r="F1482" s="34">
        <v>14</v>
      </c>
      <c r="G1482" s="34">
        <v>30</v>
      </c>
      <c r="H1482" s="34">
        <v>193</v>
      </c>
    </row>
    <row r="1483" spans="1:8" x14ac:dyDescent="0.2">
      <c r="A1483" s="36">
        <v>44833</v>
      </c>
      <c r="B1483" s="7" t="s">
        <v>101</v>
      </c>
      <c r="C1483" s="7" t="s">
        <v>29</v>
      </c>
      <c r="D1483" s="38">
        <v>39</v>
      </c>
      <c r="E1483" s="38">
        <v>2</v>
      </c>
      <c r="F1483" s="38">
        <v>0</v>
      </c>
      <c r="G1483" s="38">
        <v>0</v>
      </c>
      <c r="H1483" s="34">
        <v>41</v>
      </c>
    </row>
    <row r="1484" spans="1:8" x14ac:dyDescent="0.2">
      <c r="A1484" s="33">
        <v>44833</v>
      </c>
      <c r="B1484" s="6" t="s">
        <v>101</v>
      </c>
      <c r="C1484" s="6" t="s">
        <v>31</v>
      </c>
      <c r="D1484" s="35">
        <v>2141</v>
      </c>
      <c r="E1484" s="34">
        <v>645</v>
      </c>
      <c r="F1484" s="34">
        <v>311</v>
      </c>
      <c r="G1484" s="34">
        <v>587</v>
      </c>
      <c r="H1484" s="34">
        <v>3684</v>
      </c>
    </row>
    <row r="1485" spans="1:8" x14ac:dyDescent="0.2">
      <c r="A1485" s="36">
        <v>44833</v>
      </c>
      <c r="B1485" s="7" t="s">
        <v>101</v>
      </c>
      <c r="C1485" s="7" t="s">
        <v>32</v>
      </c>
      <c r="D1485" s="37">
        <v>9606</v>
      </c>
      <c r="E1485" s="37">
        <v>4807</v>
      </c>
      <c r="F1485" s="37">
        <v>3488</v>
      </c>
      <c r="G1485" s="37">
        <v>7021</v>
      </c>
      <c r="H1485" s="34">
        <v>24922</v>
      </c>
    </row>
    <row r="1486" spans="1:8" x14ac:dyDescent="0.2">
      <c r="A1486" s="33">
        <v>44833</v>
      </c>
      <c r="B1486" s="6" t="s">
        <v>101</v>
      </c>
      <c r="C1486" s="6" t="s">
        <v>33</v>
      </c>
      <c r="D1486" s="35">
        <v>3685</v>
      </c>
      <c r="E1486" s="35">
        <v>1941</v>
      </c>
      <c r="F1486" s="34">
        <v>970</v>
      </c>
      <c r="G1486" s="35">
        <v>2380</v>
      </c>
      <c r="H1486" s="34">
        <v>8976</v>
      </c>
    </row>
    <row r="1487" spans="1:8" x14ac:dyDescent="0.2">
      <c r="A1487" s="36">
        <v>44833</v>
      </c>
      <c r="B1487" s="7" t="s">
        <v>101</v>
      </c>
      <c r="C1487" s="7" t="s">
        <v>35</v>
      </c>
      <c r="D1487" s="38">
        <v>684</v>
      </c>
      <c r="E1487" s="38">
        <v>18</v>
      </c>
      <c r="F1487" s="38">
        <v>2</v>
      </c>
      <c r="G1487" s="38">
        <v>0</v>
      </c>
      <c r="H1487" s="34">
        <v>704</v>
      </c>
    </row>
    <row r="1488" spans="1:8" x14ac:dyDescent="0.2">
      <c r="A1488" s="33">
        <v>44833</v>
      </c>
      <c r="B1488" s="6" t="s">
        <v>101</v>
      </c>
      <c r="C1488" s="6" t="s">
        <v>36</v>
      </c>
      <c r="D1488" s="35">
        <v>15286</v>
      </c>
      <c r="E1488" s="35">
        <v>5874</v>
      </c>
      <c r="F1488" s="35">
        <v>4235</v>
      </c>
      <c r="G1488" s="35">
        <v>10212</v>
      </c>
      <c r="H1488" s="34">
        <v>35607</v>
      </c>
    </row>
    <row r="1489" spans="1:8" x14ac:dyDescent="0.2">
      <c r="A1489" s="36">
        <v>44833</v>
      </c>
      <c r="B1489" s="7" t="s">
        <v>101</v>
      </c>
      <c r="C1489" s="7" t="s">
        <v>37</v>
      </c>
      <c r="D1489" s="38">
        <v>497</v>
      </c>
      <c r="E1489" s="38">
        <v>331</v>
      </c>
      <c r="F1489" s="38">
        <v>272</v>
      </c>
      <c r="G1489" s="37">
        <v>1383</v>
      </c>
      <c r="H1489" s="34">
        <v>2483</v>
      </c>
    </row>
    <row r="1490" spans="1:8" x14ac:dyDescent="0.2">
      <c r="A1490" s="33">
        <v>44833</v>
      </c>
      <c r="B1490" s="6" t="s">
        <v>101</v>
      </c>
      <c r="C1490" s="6" t="s">
        <v>38</v>
      </c>
      <c r="D1490" s="35">
        <v>32138</v>
      </c>
      <c r="E1490" s="35">
        <v>17361</v>
      </c>
      <c r="F1490" s="35">
        <v>9252</v>
      </c>
      <c r="G1490" s="35">
        <v>9187</v>
      </c>
      <c r="H1490" s="34">
        <v>67938</v>
      </c>
    </row>
    <row r="1491" spans="1:8" x14ac:dyDescent="0.2">
      <c r="A1491" s="36">
        <v>44833</v>
      </c>
      <c r="B1491" s="7" t="s">
        <v>101</v>
      </c>
      <c r="C1491" s="7" t="s">
        <v>40</v>
      </c>
      <c r="D1491" s="37">
        <v>17936</v>
      </c>
      <c r="E1491" s="37">
        <v>8444</v>
      </c>
      <c r="F1491" s="37">
        <v>5393</v>
      </c>
      <c r="G1491" s="37">
        <v>14981</v>
      </c>
      <c r="H1491" s="34">
        <v>46754</v>
      </c>
    </row>
    <row r="1492" spans="1:8" x14ac:dyDescent="0.2">
      <c r="A1492" s="33">
        <v>44833</v>
      </c>
      <c r="B1492" s="6" t="s">
        <v>101</v>
      </c>
      <c r="C1492" s="6" t="s">
        <v>50</v>
      </c>
      <c r="D1492" s="34">
        <v>51</v>
      </c>
      <c r="E1492" s="34">
        <v>45</v>
      </c>
      <c r="F1492" s="34">
        <v>12</v>
      </c>
      <c r="G1492" s="34">
        <v>2</v>
      </c>
      <c r="H1492" s="34">
        <v>110</v>
      </c>
    </row>
    <row r="1493" spans="1:8" x14ac:dyDescent="0.2">
      <c r="A1493" s="36">
        <v>44833</v>
      </c>
      <c r="B1493" s="7" t="s">
        <v>101</v>
      </c>
      <c r="C1493" s="7" t="s">
        <v>53</v>
      </c>
      <c r="D1493" s="38">
        <v>8</v>
      </c>
      <c r="E1493" s="38">
        <v>4</v>
      </c>
      <c r="F1493" s="38">
        <v>4</v>
      </c>
      <c r="G1493" s="38">
        <v>14</v>
      </c>
      <c r="H1493" s="34">
        <v>30</v>
      </c>
    </row>
    <row r="1494" spans="1:8" x14ac:dyDescent="0.2">
      <c r="A1494" s="33">
        <v>44833</v>
      </c>
      <c r="B1494" s="6" t="s">
        <v>101</v>
      </c>
      <c r="C1494" s="6" t="s">
        <v>58</v>
      </c>
      <c r="D1494" s="34">
        <v>85</v>
      </c>
      <c r="E1494" s="34">
        <v>57</v>
      </c>
      <c r="F1494" s="34">
        <v>24</v>
      </c>
      <c r="G1494" s="34">
        <v>8</v>
      </c>
      <c r="H1494" s="34">
        <v>174</v>
      </c>
    </row>
    <row r="1495" spans="1:8" x14ac:dyDescent="0.2">
      <c r="A1495" s="36">
        <v>44833</v>
      </c>
      <c r="B1495" s="7" t="s">
        <v>101</v>
      </c>
      <c r="C1495" s="7" t="s">
        <v>59</v>
      </c>
      <c r="D1495" s="37">
        <v>5101</v>
      </c>
      <c r="E1495" s="37">
        <v>3033</v>
      </c>
      <c r="F1495" s="37">
        <v>1662</v>
      </c>
      <c r="G1495" s="37">
        <v>4773</v>
      </c>
      <c r="H1495" s="34">
        <v>14569</v>
      </c>
    </row>
    <row r="1496" spans="1:8" x14ac:dyDescent="0.2">
      <c r="A1496" s="33">
        <v>44833</v>
      </c>
      <c r="B1496" s="6" t="s">
        <v>101</v>
      </c>
      <c r="C1496" s="6" t="s">
        <v>61</v>
      </c>
      <c r="D1496" s="34">
        <v>57</v>
      </c>
      <c r="E1496" s="34">
        <v>46</v>
      </c>
      <c r="F1496" s="34">
        <v>31</v>
      </c>
      <c r="G1496" s="34">
        <v>39</v>
      </c>
      <c r="H1496" s="34">
        <v>173</v>
      </c>
    </row>
    <row r="1497" spans="1:8" x14ac:dyDescent="0.2">
      <c r="A1497" s="36">
        <v>44833</v>
      </c>
      <c r="B1497" s="7" t="s">
        <v>101</v>
      </c>
      <c r="C1497" s="7" t="s">
        <v>62</v>
      </c>
      <c r="D1497" s="37">
        <v>7834</v>
      </c>
      <c r="E1497" s="37">
        <v>3456</v>
      </c>
      <c r="F1497" s="37">
        <v>2535</v>
      </c>
      <c r="G1497" s="37">
        <v>4869</v>
      </c>
      <c r="H1497" s="34">
        <v>18694</v>
      </c>
    </row>
    <row r="1498" spans="1:8" x14ac:dyDescent="0.2">
      <c r="A1498" s="33">
        <v>44833</v>
      </c>
      <c r="B1498" s="6" t="s">
        <v>101</v>
      </c>
      <c r="C1498" s="6" t="s">
        <v>63</v>
      </c>
      <c r="D1498" s="34">
        <v>495</v>
      </c>
      <c r="E1498" s="34">
        <v>48</v>
      </c>
      <c r="F1498" s="34">
        <v>8</v>
      </c>
      <c r="G1498" s="34">
        <v>6</v>
      </c>
      <c r="H1498" s="34">
        <v>557</v>
      </c>
    </row>
    <row r="1499" spans="1:8" x14ac:dyDescent="0.2">
      <c r="A1499" s="36">
        <v>44833</v>
      </c>
      <c r="B1499" s="7" t="s">
        <v>101</v>
      </c>
      <c r="C1499" s="7" t="s">
        <v>65</v>
      </c>
      <c r="D1499" s="38">
        <v>35</v>
      </c>
      <c r="E1499" s="38">
        <v>0</v>
      </c>
      <c r="F1499" s="38">
        <v>0</v>
      </c>
      <c r="G1499" s="38">
        <v>0</v>
      </c>
      <c r="H1499" s="34">
        <v>35</v>
      </c>
    </row>
    <row r="1500" spans="1:8" x14ac:dyDescent="0.2">
      <c r="A1500" s="33">
        <v>44833</v>
      </c>
      <c r="B1500" s="6" t="s">
        <v>101</v>
      </c>
      <c r="C1500" s="6" t="s">
        <v>66</v>
      </c>
      <c r="D1500" s="34">
        <v>15</v>
      </c>
      <c r="E1500" s="34">
        <v>4</v>
      </c>
      <c r="F1500" s="34">
        <v>2</v>
      </c>
      <c r="G1500" s="34">
        <v>0</v>
      </c>
      <c r="H1500" s="34">
        <v>21</v>
      </c>
    </row>
    <row r="1501" spans="1:8" x14ac:dyDescent="0.2">
      <c r="A1501" s="36">
        <v>44833</v>
      </c>
      <c r="B1501" s="7" t="s">
        <v>101</v>
      </c>
      <c r="C1501" s="7" t="s">
        <v>67</v>
      </c>
      <c r="D1501" s="37">
        <v>9807</v>
      </c>
      <c r="E1501" s="37">
        <v>3858</v>
      </c>
      <c r="F1501" s="37">
        <v>1900</v>
      </c>
      <c r="G1501" s="37">
        <v>4084</v>
      </c>
      <c r="H1501" s="34">
        <v>19649</v>
      </c>
    </row>
    <row r="1502" spans="1:8" x14ac:dyDescent="0.2">
      <c r="A1502" s="33">
        <v>44833</v>
      </c>
      <c r="B1502" s="6" t="s">
        <v>101</v>
      </c>
      <c r="C1502" s="6" t="s">
        <v>68</v>
      </c>
      <c r="D1502" s="35">
        <v>7728</v>
      </c>
      <c r="E1502" s="35">
        <v>3188</v>
      </c>
      <c r="F1502" s="35">
        <v>1634</v>
      </c>
      <c r="G1502" s="35">
        <v>4148</v>
      </c>
      <c r="H1502" s="34">
        <v>16698</v>
      </c>
    </row>
    <row r="1503" spans="1:8" x14ac:dyDescent="0.2">
      <c r="A1503" s="36">
        <v>44833</v>
      </c>
      <c r="B1503" s="7" t="s">
        <v>101</v>
      </c>
      <c r="C1503" s="7" t="s">
        <v>89</v>
      </c>
      <c r="D1503" s="38">
        <v>68</v>
      </c>
      <c r="E1503" s="38">
        <v>29</v>
      </c>
      <c r="F1503" s="38">
        <v>25</v>
      </c>
      <c r="G1503" s="38">
        <v>4</v>
      </c>
      <c r="H1503" s="34">
        <v>126</v>
      </c>
    </row>
    <row r="1504" spans="1:8" x14ac:dyDescent="0.2">
      <c r="A1504" s="33">
        <v>44833</v>
      </c>
      <c r="B1504" s="6" t="s">
        <v>101</v>
      </c>
      <c r="C1504" s="6" t="s">
        <v>70</v>
      </c>
      <c r="D1504" s="35">
        <v>12099</v>
      </c>
      <c r="E1504" s="35">
        <v>5580</v>
      </c>
      <c r="F1504" s="35">
        <v>3101</v>
      </c>
      <c r="G1504" s="35">
        <v>6385</v>
      </c>
      <c r="H1504" s="34">
        <v>27165</v>
      </c>
    </row>
    <row r="1505" spans="1:8" x14ac:dyDescent="0.2">
      <c r="A1505" s="36">
        <v>44833</v>
      </c>
      <c r="B1505" s="7" t="s">
        <v>101</v>
      </c>
      <c r="C1505" s="7" t="s">
        <v>71</v>
      </c>
      <c r="D1505" s="37">
        <v>7852</v>
      </c>
      <c r="E1505" s="37">
        <v>2558</v>
      </c>
      <c r="F1505" s="37">
        <v>2015</v>
      </c>
      <c r="G1505" s="37">
        <v>2983</v>
      </c>
      <c r="H1505" s="34">
        <v>15408</v>
      </c>
    </row>
    <row r="1506" spans="1:8" x14ac:dyDescent="0.2">
      <c r="A1506" s="33">
        <v>44833</v>
      </c>
      <c r="B1506" s="6" t="s">
        <v>102</v>
      </c>
      <c r="C1506" s="6" t="s">
        <v>4</v>
      </c>
      <c r="D1506" s="34">
        <v>53</v>
      </c>
      <c r="E1506" s="34">
        <v>9</v>
      </c>
      <c r="F1506" s="34">
        <v>10</v>
      </c>
      <c r="G1506" s="34">
        <v>2</v>
      </c>
      <c r="H1506" s="34">
        <v>74</v>
      </c>
    </row>
    <row r="1507" spans="1:8" x14ac:dyDescent="0.2">
      <c r="A1507" s="36">
        <v>44833</v>
      </c>
      <c r="B1507" s="7" t="s">
        <v>102</v>
      </c>
      <c r="C1507" s="7" t="s">
        <v>5</v>
      </c>
      <c r="D1507" s="38">
        <v>25</v>
      </c>
      <c r="E1507" s="38">
        <v>10</v>
      </c>
      <c r="F1507" s="38">
        <v>10</v>
      </c>
      <c r="G1507" s="38">
        <v>18</v>
      </c>
      <c r="H1507" s="34">
        <v>63</v>
      </c>
    </row>
    <row r="1508" spans="1:8" x14ac:dyDescent="0.2">
      <c r="A1508" s="33">
        <v>44833</v>
      </c>
      <c r="B1508" s="6" t="s">
        <v>102</v>
      </c>
      <c r="C1508" s="6" t="s">
        <v>8</v>
      </c>
      <c r="D1508" s="34">
        <v>491</v>
      </c>
      <c r="E1508" s="34">
        <v>361</v>
      </c>
      <c r="F1508" s="34">
        <v>273</v>
      </c>
      <c r="G1508" s="34">
        <v>497</v>
      </c>
      <c r="H1508" s="34">
        <v>1622</v>
      </c>
    </row>
    <row r="1509" spans="1:8" x14ac:dyDescent="0.2">
      <c r="A1509" s="36">
        <v>44833</v>
      </c>
      <c r="B1509" s="7" t="s">
        <v>102</v>
      </c>
      <c r="C1509" s="7" t="s">
        <v>9</v>
      </c>
      <c r="D1509" s="38">
        <v>294</v>
      </c>
      <c r="E1509" s="38">
        <v>101</v>
      </c>
      <c r="F1509" s="38">
        <v>68</v>
      </c>
      <c r="G1509" s="38">
        <v>340</v>
      </c>
      <c r="H1509" s="34">
        <v>803</v>
      </c>
    </row>
    <row r="1510" spans="1:8" x14ac:dyDescent="0.2">
      <c r="A1510" s="33">
        <v>44833</v>
      </c>
      <c r="B1510" s="6" t="s">
        <v>102</v>
      </c>
      <c r="C1510" s="6" t="s">
        <v>11</v>
      </c>
      <c r="D1510" s="34">
        <v>226</v>
      </c>
      <c r="E1510" s="34">
        <v>93</v>
      </c>
      <c r="F1510" s="34">
        <v>27</v>
      </c>
      <c r="G1510" s="34">
        <v>167</v>
      </c>
      <c r="H1510" s="34">
        <v>513</v>
      </c>
    </row>
    <row r="1511" spans="1:8" x14ac:dyDescent="0.2">
      <c r="A1511" s="36">
        <v>44833</v>
      </c>
      <c r="B1511" s="7" t="s">
        <v>102</v>
      </c>
      <c r="C1511" s="7" t="s">
        <v>12</v>
      </c>
      <c r="D1511" s="37">
        <v>1405</v>
      </c>
      <c r="E1511" s="38">
        <v>483</v>
      </c>
      <c r="F1511" s="38">
        <v>346</v>
      </c>
      <c r="G1511" s="38">
        <v>709</v>
      </c>
      <c r="H1511" s="34">
        <v>2943</v>
      </c>
    </row>
    <row r="1512" spans="1:8" x14ac:dyDescent="0.2">
      <c r="A1512" s="33">
        <v>44833</v>
      </c>
      <c r="B1512" s="6" t="s">
        <v>102</v>
      </c>
      <c r="C1512" s="6" t="s">
        <v>13</v>
      </c>
      <c r="D1512" s="34">
        <v>358</v>
      </c>
      <c r="E1512" s="34">
        <v>237</v>
      </c>
      <c r="F1512" s="34">
        <v>174</v>
      </c>
      <c r="G1512" s="34">
        <v>334</v>
      </c>
      <c r="H1512" s="34">
        <v>1103</v>
      </c>
    </row>
    <row r="1513" spans="1:8" x14ac:dyDescent="0.2">
      <c r="A1513" s="36">
        <v>44833</v>
      </c>
      <c r="B1513" s="7" t="s">
        <v>102</v>
      </c>
      <c r="C1513" s="7" t="s">
        <v>15</v>
      </c>
      <c r="D1513" s="38">
        <v>15</v>
      </c>
      <c r="E1513" s="38">
        <v>4</v>
      </c>
      <c r="F1513" s="38">
        <v>2</v>
      </c>
      <c r="G1513" s="38">
        <v>2</v>
      </c>
      <c r="H1513" s="34">
        <v>23</v>
      </c>
    </row>
    <row r="1514" spans="1:8" x14ac:dyDescent="0.2">
      <c r="A1514" s="33">
        <v>44833</v>
      </c>
      <c r="B1514" s="6" t="s">
        <v>102</v>
      </c>
      <c r="C1514" s="6" t="s">
        <v>16</v>
      </c>
      <c r="D1514" s="34">
        <v>26</v>
      </c>
      <c r="E1514" s="34">
        <v>4</v>
      </c>
      <c r="F1514" s="34">
        <v>2</v>
      </c>
      <c r="G1514" s="34">
        <v>2</v>
      </c>
      <c r="H1514" s="34">
        <v>34</v>
      </c>
    </row>
    <row r="1515" spans="1:8" x14ac:dyDescent="0.2">
      <c r="A1515" s="36">
        <v>44833</v>
      </c>
      <c r="B1515" s="7" t="s">
        <v>102</v>
      </c>
      <c r="C1515" s="7" t="s">
        <v>18</v>
      </c>
      <c r="D1515" s="38">
        <v>19</v>
      </c>
      <c r="E1515" s="38">
        <v>4</v>
      </c>
      <c r="F1515" s="38">
        <v>2</v>
      </c>
      <c r="G1515" s="38">
        <v>0</v>
      </c>
      <c r="H1515" s="34">
        <v>25</v>
      </c>
    </row>
    <row r="1516" spans="1:8" x14ac:dyDescent="0.2">
      <c r="A1516" s="33">
        <v>44833</v>
      </c>
      <c r="B1516" s="6" t="s">
        <v>102</v>
      </c>
      <c r="C1516" s="6" t="s">
        <v>19</v>
      </c>
      <c r="D1516" s="34">
        <v>838</v>
      </c>
      <c r="E1516" s="34">
        <v>334</v>
      </c>
      <c r="F1516" s="34">
        <v>225</v>
      </c>
      <c r="G1516" s="34">
        <v>265</v>
      </c>
      <c r="H1516" s="34">
        <v>1662</v>
      </c>
    </row>
    <row r="1517" spans="1:8" x14ac:dyDescent="0.2">
      <c r="A1517" s="36">
        <v>44833</v>
      </c>
      <c r="B1517" s="7" t="s">
        <v>102</v>
      </c>
      <c r="C1517" s="7" t="s">
        <v>21</v>
      </c>
      <c r="D1517" s="38">
        <v>417</v>
      </c>
      <c r="E1517" s="38">
        <v>162</v>
      </c>
      <c r="F1517" s="38">
        <v>52</v>
      </c>
      <c r="G1517" s="38">
        <v>6</v>
      </c>
      <c r="H1517" s="34">
        <v>637</v>
      </c>
    </row>
    <row r="1518" spans="1:8" x14ac:dyDescent="0.2">
      <c r="A1518" s="33">
        <v>44833</v>
      </c>
      <c r="B1518" s="6" t="s">
        <v>102</v>
      </c>
      <c r="C1518" s="6" t="s">
        <v>22</v>
      </c>
      <c r="D1518" s="34">
        <v>57</v>
      </c>
      <c r="E1518" s="34">
        <v>12</v>
      </c>
      <c r="F1518" s="34">
        <v>2</v>
      </c>
      <c r="G1518" s="34">
        <v>2</v>
      </c>
      <c r="H1518" s="34">
        <v>73</v>
      </c>
    </row>
    <row r="1519" spans="1:8" x14ac:dyDescent="0.2">
      <c r="A1519" s="36">
        <v>44833</v>
      </c>
      <c r="B1519" s="7" t="s">
        <v>102</v>
      </c>
      <c r="C1519" s="7" t="s">
        <v>24</v>
      </c>
      <c r="D1519" s="38">
        <v>192</v>
      </c>
      <c r="E1519" s="38">
        <v>30</v>
      </c>
      <c r="F1519" s="38">
        <v>17</v>
      </c>
      <c r="G1519" s="38">
        <v>199</v>
      </c>
      <c r="H1519" s="34">
        <v>438</v>
      </c>
    </row>
    <row r="1520" spans="1:8" x14ac:dyDescent="0.2">
      <c r="A1520" s="33">
        <v>44833</v>
      </c>
      <c r="B1520" s="6" t="s">
        <v>102</v>
      </c>
      <c r="C1520" s="6" t="s">
        <v>27</v>
      </c>
      <c r="D1520" s="34">
        <v>101</v>
      </c>
      <c r="E1520" s="34">
        <v>79</v>
      </c>
      <c r="F1520" s="34">
        <v>26</v>
      </c>
      <c r="G1520" s="34">
        <v>67</v>
      </c>
      <c r="H1520" s="34">
        <v>273</v>
      </c>
    </row>
    <row r="1521" spans="1:8" x14ac:dyDescent="0.2">
      <c r="A1521" s="36">
        <v>44833</v>
      </c>
      <c r="B1521" s="7" t="s">
        <v>102</v>
      </c>
      <c r="C1521" s="7" t="s">
        <v>32</v>
      </c>
      <c r="D1521" s="38">
        <v>28</v>
      </c>
      <c r="E1521" s="38">
        <v>11</v>
      </c>
      <c r="F1521" s="38">
        <v>6</v>
      </c>
      <c r="G1521" s="38">
        <v>2</v>
      </c>
      <c r="H1521" s="34">
        <v>47</v>
      </c>
    </row>
    <row r="1522" spans="1:8" x14ac:dyDescent="0.2">
      <c r="A1522" s="33">
        <v>44833</v>
      </c>
      <c r="B1522" s="6" t="s">
        <v>102</v>
      </c>
      <c r="C1522" s="6" t="s">
        <v>33</v>
      </c>
      <c r="D1522" s="34">
        <v>15</v>
      </c>
      <c r="E1522" s="34">
        <v>4</v>
      </c>
      <c r="F1522" s="34">
        <v>0</v>
      </c>
      <c r="G1522" s="34">
        <v>2</v>
      </c>
      <c r="H1522" s="34">
        <v>21</v>
      </c>
    </row>
    <row r="1523" spans="1:8" x14ac:dyDescent="0.2">
      <c r="A1523" s="36">
        <v>44833</v>
      </c>
      <c r="B1523" s="7" t="s">
        <v>102</v>
      </c>
      <c r="C1523" s="7" t="s">
        <v>36</v>
      </c>
      <c r="D1523" s="37">
        <v>2292</v>
      </c>
      <c r="E1523" s="38">
        <v>952</v>
      </c>
      <c r="F1523" s="38">
        <v>494</v>
      </c>
      <c r="G1523" s="37">
        <v>1407</v>
      </c>
      <c r="H1523" s="34">
        <v>5145</v>
      </c>
    </row>
    <row r="1524" spans="1:8" x14ac:dyDescent="0.2">
      <c r="A1524" s="33">
        <v>44833</v>
      </c>
      <c r="B1524" s="6" t="s">
        <v>102</v>
      </c>
      <c r="C1524" s="6" t="s">
        <v>37</v>
      </c>
      <c r="D1524" s="34">
        <v>92</v>
      </c>
      <c r="E1524" s="34">
        <v>53</v>
      </c>
      <c r="F1524" s="34">
        <v>19</v>
      </c>
      <c r="G1524" s="34">
        <v>33</v>
      </c>
      <c r="H1524" s="34">
        <v>197</v>
      </c>
    </row>
    <row r="1525" spans="1:8" x14ac:dyDescent="0.2">
      <c r="A1525" s="36">
        <v>44833</v>
      </c>
      <c r="B1525" s="7" t="s">
        <v>102</v>
      </c>
      <c r="C1525" s="7" t="s">
        <v>38</v>
      </c>
      <c r="D1525" s="37">
        <v>1665</v>
      </c>
      <c r="E1525" s="38">
        <v>621</v>
      </c>
      <c r="F1525" s="38">
        <v>369</v>
      </c>
      <c r="G1525" s="38">
        <v>435</v>
      </c>
      <c r="H1525" s="34">
        <v>3090</v>
      </c>
    </row>
    <row r="1526" spans="1:8" x14ac:dyDescent="0.2">
      <c r="A1526" s="33">
        <v>44833</v>
      </c>
      <c r="B1526" s="6" t="s">
        <v>102</v>
      </c>
      <c r="C1526" s="6" t="s">
        <v>40</v>
      </c>
      <c r="D1526" s="35">
        <v>3668</v>
      </c>
      <c r="E1526" s="35">
        <v>1996</v>
      </c>
      <c r="F1526" s="35">
        <v>1024</v>
      </c>
      <c r="G1526" s="35">
        <v>3082</v>
      </c>
      <c r="H1526" s="34">
        <v>9770</v>
      </c>
    </row>
    <row r="1527" spans="1:8" x14ac:dyDescent="0.2">
      <c r="A1527" s="36">
        <v>44833</v>
      </c>
      <c r="B1527" s="7" t="s">
        <v>102</v>
      </c>
      <c r="C1527" s="7" t="s">
        <v>41</v>
      </c>
      <c r="D1527" s="37">
        <v>1930</v>
      </c>
      <c r="E1527" s="37">
        <v>1184</v>
      </c>
      <c r="F1527" s="38">
        <v>730</v>
      </c>
      <c r="G1527" s="38">
        <v>293</v>
      </c>
      <c r="H1527" s="34">
        <v>4137</v>
      </c>
    </row>
    <row r="1528" spans="1:8" x14ac:dyDescent="0.2">
      <c r="A1528" s="33">
        <v>44833</v>
      </c>
      <c r="B1528" s="6" t="s">
        <v>102</v>
      </c>
      <c r="C1528" s="6" t="s">
        <v>42</v>
      </c>
      <c r="D1528" s="34">
        <v>493</v>
      </c>
      <c r="E1528" s="34">
        <v>208</v>
      </c>
      <c r="F1528" s="34">
        <v>143</v>
      </c>
      <c r="G1528" s="34">
        <v>85</v>
      </c>
      <c r="H1528" s="34">
        <v>929</v>
      </c>
    </row>
    <row r="1529" spans="1:8" x14ac:dyDescent="0.2">
      <c r="A1529" s="36">
        <v>44833</v>
      </c>
      <c r="B1529" s="7" t="s">
        <v>102</v>
      </c>
      <c r="C1529" s="7" t="s">
        <v>43</v>
      </c>
      <c r="D1529" s="38">
        <v>468</v>
      </c>
      <c r="E1529" s="38">
        <v>190</v>
      </c>
      <c r="F1529" s="38">
        <v>54</v>
      </c>
      <c r="G1529" s="38">
        <v>13</v>
      </c>
      <c r="H1529" s="34">
        <v>725</v>
      </c>
    </row>
    <row r="1530" spans="1:8" x14ac:dyDescent="0.2">
      <c r="A1530" s="33">
        <v>44833</v>
      </c>
      <c r="B1530" s="6" t="s">
        <v>102</v>
      </c>
      <c r="C1530" s="6" t="s">
        <v>44</v>
      </c>
      <c r="D1530" s="34">
        <v>211</v>
      </c>
      <c r="E1530" s="34">
        <v>60</v>
      </c>
      <c r="F1530" s="34">
        <v>14</v>
      </c>
      <c r="G1530" s="34">
        <v>0</v>
      </c>
      <c r="H1530" s="34">
        <v>285</v>
      </c>
    </row>
    <row r="1531" spans="1:8" x14ac:dyDescent="0.2">
      <c r="A1531" s="36">
        <v>44833</v>
      </c>
      <c r="B1531" s="7" t="s">
        <v>102</v>
      </c>
      <c r="C1531" s="7" t="s">
        <v>45</v>
      </c>
      <c r="D1531" s="38">
        <v>54</v>
      </c>
      <c r="E1531" s="38">
        <v>2</v>
      </c>
      <c r="F1531" s="38">
        <v>0</v>
      </c>
      <c r="G1531" s="38">
        <v>2</v>
      </c>
      <c r="H1531" s="34">
        <v>58</v>
      </c>
    </row>
    <row r="1532" spans="1:8" x14ac:dyDescent="0.2">
      <c r="A1532" s="33">
        <v>44833</v>
      </c>
      <c r="B1532" s="6" t="s">
        <v>102</v>
      </c>
      <c r="C1532" s="6" t="s">
        <v>46</v>
      </c>
      <c r="D1532" s="34">
        <v>275</v>
      </c>
      <c r="E1532" s="34">
        <v>129</v>
      </c>
      <c r="F1532" s="34">
        <v>25</v>
      </c>
      <c r="G1532" s="34">
        <v>10</v>
      </c>
      <c r="H1532" s="34">
        <v>439</v>
      </c>
    </row>
    <row r="1533" spans="1:8" x14ac:dyDescent="0.2">
      <c r="A1533" s="36">
        <v>44833</v>
      </c>
      <c r="B1533" s="7" t="s">
        <v>102</v>
      </c>
      <c r="C1533" s="7" t="s">
        <v>48</v>
      </c>
      <c r="D1533" s="37">
        <v>1982</v>
      </c>
      <c r="E1533" s="38">
        <v>969</v>
      </c>
      <c r="F1533" s="38">
        <v>641</v>
      </c>
      <c r="G1533" s="38">
        <v>797</v>
      </c>
      <c r="H1533" s="34">
        <v>4389</v>
      </c>
    </row>
    <row r="1534" spans="1:8" x14ac:dyDescent="0.2">
      <c r="A1534" s="33">
        <v>44833</v>
      </c>
      <c r="B1534" s="6" t="s">
        <v>102</v>
      </c>
      <c r="C1534" s="6" t="s">
        <v>50</v>
      </c>
      <c r="D1534" s="35">
        <v>2491</v>
      </c>
      <c r="E1534" s="35">
        <v>1272</v>
      </c>
      <c r="F1534" s="34">
        <v>791</v>
      </c>
      <c r="G1534" s="35">
        <v>2086</v>
      </c>
      <c r="H1534" s="34">
        <v>6640</v>
      </c>
    </row>
    <row r="1535" spans="1:8" x14ac:dyDescent="0.2">
      <c r="A1535" s="36">
        <v>44833</v>
      </c>
      <c r="B1535" s="7" t="s">
        <v>102</v>
      </c>
      <c r="C1535" s="7" t="s">
        <v>51</v>
      </c>
      <c r="D1535" s="37">
        <v>2328</v>
      </c>
      <c r="E1535" s="37">
        <v>1032</v>
      </c>
      <c r="F1535" s="38">
        <v>532</v>
      </c>
      <c r="G1535" s="37">
        <v>1989</v>
      </c>
      <c r="H1535" s="34">
        <v>5881</v>
      </c>
    </row>
    <row r="1536" spans="1:8" x14ac:dyDescent="0.2">
      <c r="A1536" s="33">
        <v>44833</v>
      </c>
      <c r="B1536" s="6" t="s">
        <v>102</v>
      </c>
      <c r="C1536" s="6" t="s">
        <v>52</v>
      </c>
      <c r="D1536" s="34">
        <v>46</v>
      </c>
      <c r="E1536" s="34">
        <v>12</v>
      </c>
      <c r="F1536" s="34">
        <v>2</v>
      </c>
      <c r="G1536" s="34">
        <v>2</v>
      </c>
      <c r="H1536" s="34">
        <v>62</v>
      </c>
    </row>
    <row r="1537" spans="1:8" x14ac:dyDescent="0.2">
      <c r="A1537" s="36">
        <v>44833</v>
      </c>
      <c r="B1537" s="7" t="s">
        <v>102</v>
      </c>
      <c r="C1537" s="7" t="s">
        <v>53</v>
      </c>
      <c r="D1537" s="38">
        <v>837</v>
      </c>
      <c r="E1537" s="38">
        <v>202</v>
      </c>
      <c r="F1537" s="38">
        <v>81</v>
      </c>
      <c r="G1537" s="38">
        <v>77</v>
      </c>
      <c r="H1537" s="34">
        <v>1197</v>
      </c>
    </row>
    <row r="1538" spans="1:8" x14ac:dyDescent="0.2">
      <c r="A1538" s="33">
        <v>44833</v>
      </c>
      <c r="B1538" s="6" t="s">
        <v>102</v>
      </c>
      <c r="C1538" s="6" t="s">
        <v>54</v>
      </c>
      <c r="D1538" s="34">
        <v>59</v>
      </c>
      <c r="E1538" s="34">
        <v>7</v>
      </c>
      <c r="F1538" s="34">
        <v>4</v>
      </c>
      <c r="G1538" s="34">
        <v>5</v>
      </c>
      <c r="H1538" s="34">
        <v>75</v>
      </c>
    </row>
    <row r="1539" spans="1:8" x14ac:dyDescent="0.2">
      <c r="A1539" s="36">
        <v>44833</v>
      </c>
      <c r="B1539" s="7" t="s">
        <v>102</v>
      </c>
      <c r="C1539" s="7" t="s">
        <v>55</v>
      </c>
      <c r="D1539" s="38">
        <v>627</v>
      </c>
      <c r="E1539" s="38">
        <v>383</v>
      </c>
      <c r="F1539" s="38">
        <v>190</v>
      </c>
      <c r="G1539" s="38">
        <v>767</v>
      </c>
      <c r="H1539" s="34">
        <v>1967</v>
      </c>
    </row>
    <row r="1540" spans="1:8" x14ac:dyDescent="0.2">
      <c r="A1540" s="33">
        <v>44833</v>
      </c>
      <c r="B1540" s="6" t="s">
        <v>102</v>
      </c>
      <c r="C1540" s="6" t="s">
        <v>56</v>
      </c>
      <c r="D1540" s="35">
        <v>2516</v>
      </c>
      <c r="E1540" s="35">
        <v>1327</v>
      </c>
      <c r="F1540" s="34">
        <v>636</v>
      </c>
      <c r="G1540" s="34">
        <v>884</v>
      </c>
      <c r="H1540" s="34">
        <v>5363</v>
      </c>
    </row>
    <row r="1541" spans="1:8" x14ac:dyDescent="0.2">
      <c r="A1541" s="36">
        <v>44833</v>
      </c>
      <c r="B1541" s="7" t="s">
        <v>102</v>
      </c>
      <c r="C1541" s="7" t="s">
        <v>57</v>
      </c>
      <c r="D1541" s="38">
        <v>432</v>
      </c>
      <c r="E1541" s="38">
        <v>295</v>
      </c>
      <c r="F1541" s="38">
        <v>197</v>
      </c>
      <c r="G1541" s="38">
        <v>274</v>
      </c>
      <c r="H1541" s="34">
        <v>1198</v>
      </c>
    </row>
    <row r="1542" spans="1:8" x14ac:dyDescent="0.2">
      <c r="A1542" s="33">
        <v>44833</v>
      </c>
      <c r="B1542" s="6" t="s">
        <v>102</v>
      </c>
      <c r="C1542" s="6" t="s">
        <v>58</v>
      </c>
      <c r="D1542" s="35">
        <v>12241</v>
      </c>
      <c r="E1542" s="35">
        <v>4454</v>
      </c>
      <c r="F1542" s="35">
        <v>1155</v>
      </c>
      <c r="G1542" s="34">
        <v>269</v>
      </c>
      <c r="H1542" s="34">
        <v>18119</v>
      </c>
    </row>
    <row r="1543" spans="1:8" x14ac:dyDescent="0.2">
      <c r="A1543" s="36">
        <v>44833</v>
      </c>
      <c r="B1543" s="7" t="s">
        <v>102</v>
      </c>
      <c r="C1543" s="7" t="s">
        <v>59</v>
      </c>
      <c r="D1543" s="38">
        <v>19</v>
      </c>
      <c r="E1543" s="38">
        <v>11</v>
      </c>
      <c r="F1543" s="38">
        <v>2</v>
      </c>
      <c r="G1543" s="38">
        <v>2</v>
      </c>
      <c r="H1543" s="34">
        <v>34</v>
      </c>
    </row>
    <row r="1544" spans="1:8" x14ac:dyDescent="0.2">
      <c r="A1544" s="33">
        <v>44833</v>
      </c>
      <c r="B1544" s="6" t="s">
        <v>102</v>
      </c>
      <c r="C1544" s="6" t="s">
        <v>62</v>
      </c>
      <c r="D1544" s="34">
        <v>893</v>
      </c>
      <c r="E1544" s="34">
        <v>424</v>
      </c>
      <c r="F1544" s="34">
        <v>287</v>
      </c>
      <c r="G1544" s="34">
        <v>414</v>
      </c>
      <c r="H1544" s="34">
        <v>2018</v>
      </c>
    </row>
    <row r="1545" spans="1:8" x14ac:dyDescent="0.2">
      <c r="A1545" s="36">
        <v>44833</v>
      </c>
      <c r="B1545" s="7" t="s">
        <v>102</v>
      </c>
      <c r="C1545" s="7" t="s">
        <v>68</v>
      </c>
      <c r="D1545" s="38">
        <v>321</v>
      </c>
      <c r="E1545" s="38">
        <v>223</v>
      </c>
      <c r="F1545" s="38">
        <v>129</v>
      </c>
      <c r="G1545" s="38">
        <v>735</v>
      </c>
      <c r="H1545" s="34">
        <v>1408</v>
      </c>
    </row>
    <row r="1546" spans="1:8" x14ac:dyDescent="0.2">
      <c r="A1546" s="33">
        <v>44833</v>
      </c>
      <c r="B1546" s="6" t="s">
        <v>102</v>
      </c>
      <c r="C1546" s="7" t="s">
        <v>89</v>
      </c>
      <c r="D1546" s="34">
        <v>49</v>
      </c>
      <c r="E1546" s="34">
        <v>11</v>
      </c>
      <c r="F1546" s="34">
        <v>2</v>
      </c>
      <c r="G1546" s="34">
        <v>9</v>
      </c>
      <c r="H1546" s="34">
        <v>71</v>
      </c>
    </row>
    <row r="1547" spans="1:8" x14ac:dyDescent="0.2">
      <c r="A1547" s="36">
        <v>44833</v>
      </c>
      <c r="B1547" s="7" t="s">
        <v>102</v>
      </c>
      <c r="C1547" s="7" t="s">
        <v>70</v>
      </c>
      <c r="D1547" s="38">
        <v>945</v>
      </c>
      <c r="E1547" s="38">
        <v>536</v>
      </c>
      <c r="F1547" s="38">
        <v>373</v>
      </c>
      <c r="G1547" s="38">
        <v>542</v>
      </c>
      <c r="H1547" s="34">
        <v>2396</v>
      </c>
    </row>
    <row r="1548" spans="1:8" x14ac:dyDescent="0.2">
      <c r="A1548" s="33">
        <v>44833</v>
      </c>
      <c r="B1548" s="6" t="s">
        <v>102</v>
      </c>
      <c r="C1548" s="6" t="s">
        <v>71</v>
      </c>
      <c r="D1548" s="34">
        <v>12</v>
      </c>
      <c r="E1548" s="34">
        <v>9</v>
      </c>
      <c r="F1548" s="34">
        <v>2</v>
      </c>
      <c r="G1548" s="34">
        <v>2</v>
      </c>
      <c r="H1548" s="34">
        <v>25</v>
      </c>
    </row>
    <row r="1549" spans="1:8" x14ac:dyDescent="0.2">
      <c r="A1549" s="36">
        <v>44861</v>
      </c>
      <c r="B1549" s="7" t="s">
        <v>101</v>
      </c>
      <c r="C1549" s="7" t="s">
        <v>1</v>
      </c>
      <c r="D1549" s="38">
        <v>117</v>
      </c>
      <c r="E1549" s="38">
        <v>55</v>
      </c>
      <c r="F1549" s="38">
        <v>70</v>
      </c>
      <c r="G1549" s="38">
        <v>116</v>
      </c>
      <c r="H1549" s="34">
        <v>358</v>
      </c>
    </row>
    <row r="1550" spans="1:8" x14ac:dyDescent="0.2">
      <c r="A1550" s="33">
        <v>44861</v>
      </c>
      <c r="B1550" s="6" t="s">
        <v>101</v>
      </c>
      <c r="C1550" s="6" t="s">
        <v>3</v>
      </c>
      <c r="D1550" s="35">
        <v>1718</v>
      </c>
      <c r="E1550" s="34">
        <v>5</v>
      </c>
      <c r="F1550" s="34">
        <v>0</v>
      </c>
      <c r="G1550" s="34">
        <v>0</v>
      </c>
      <c r="H1550" s="34">
        <v>1723</v>
      </c>
    </row>
    <row r="1551" spans="1:8" x14ac:dyDescent="0.2">
      <c r="A1551" s="36">
        <v>44861</v>
      </c>
      <c r="B1551" s="7" t="s">
        <v>101</v>
      </c>
      <c r="C1551" s="7" t="s">
        <v>4</v>
      </c>
      <c r="D1551" s="38">
        <v>281</v>
      </c>
      <c r="E1551" s="38">
        <v>31</v>
      </c>
      <c r="F1551" s="38">
        <v>12</v>
      </c>
      <c r="G1551" s="38">
        <v>20</v>
      </c>
      <c r="H1551" s="34">
        <v>344</v>
      </c>
    </row>
    <row r="1552" spans="1:8" x14ac:dyDescent="0.2">
      <c r="A1552" s="33">
        <v>44861</v>
      </c>
      <c r="B1552" s="6" t="s">
        <v>101</v>
      </c>
      <c r="C1552" s="6" t="s">
        <v>5</v>
      </c>
      <c r="D1552" s="35">
        <v>18376</v>
      </c>
      <c r="E1552" s="35">
        <v>8619</v>
      </c>
      <c r="F1552" s="35">
        <v>4200</v>
      </c>
      <c r="G1552" s="35">
        <v>2852</v>
      </c>
      <c r="H1552" s="34">
        <v>34047</v>
      </c>
    </row>
    <row r="1553" spans="1:8" x14ac:dyDescent="0.2">
      <c r="A1553" s="36">
        <v>44861</v>
      </c>
      <c r="B1553" s="7" t="s">
        <v>101</v>
      </c>
      <c r="C1553" s="7" t="s">
        <v>6</v>
      </c>
      <c r="D1553" s="38">
        <v>44</v>
      </c>
      <c r="E1553" s="38">
        <v>48</v>
      </c>
      <c r="F1553" s="38">
        <v>26</v>
      </c>
      <c r="G1553" s="38">
        <v>3</v>
      </c>
      <c r="H1553" s="34">
        <v>121</v>
      </c>
    </row>
    <row r="1554" spans="1:8" x14ac:dyDescent="0.2">
      <c r="A1554" s="33">
        <v>44861</v>
      </c>
      <c r="B1554" s="6" t="s">
        <v>101</v>
      </c>
      <c r="C1554" s="6" t="s">
        <v>8</v>
      </c>
      <c r="D1554" s="35">
        <v>1041</v>
      </c>
      <c r="E1554" s="34">
        <v>727</v>
      </c>
      <c r="F1554" s="34">
        <v>670</v>
      </c>
      <c r="G1554" s="34">
        <v>400</v>
      </c>
      <c r="H1554" s="34">
        <v>2838</v>
      </c>
    </row>
    <row r="1555" spans="1:8" x14ac:dyDescent="0.2">
      <c r="A1555" s="36">
        <v>44861</v>
      </c>
      <c r="B1555" s="7" t="s">
        <v>101</v>
      </c>
      <c r="C1555" s="7" t="s">
        <v>9</v>
      </c>
      <c r="D1555" s="37">
        <v>1201</v>
      </c>
      <c r="E1555" s="38">
        <v>513</v>
      </c>
      <c r="F1555" s="38">
        <v>34</v>
      </c>
      <c r="G1555" s="38">
        <v>7</v>
      </c>
      <c r="H1555" s="34">
        <v>1755</v>
      </c>
    </row>
    <row r="1556" spans="1:8" x14ac:dyDescent="0.2">
      <c r="A1556" s="33">
        <v>44861</v>
      </c>
      <c r="B1556" s="6" t="s">
        <v>101</v>
      </c>
      <c r="C1556" s="6" t="s">
        <v>10</v>
      </c>
      <c r="D1556" s="34">
        <v>886</v>
      </c>
      <c r="E1556" s="34">
        <v>510</v>
      </c>
      <c r="F1556" s="34">
        <v>382</v>
      </c>
      <c r="G1556" s="34">
        <v>386</v>
      </c>
      <c r="H1556" s="34">
        <v>2164</v>
      </c>
    </row>
    <row r="1557" spans="1:8" x14ac:dyDescent="0.2">
      <c r="A1557" s="36">
        <v>44861</v>
      </c>
      <c r="B1557" s="7" t="s">
        <v>101</v>
      </c>
      <c r="C1557" s="7" t="s">
        <v>12</v>
      </c>
      <c r="D1557" s="37">
        <v>23701</v>
      </c>
      <c r="E1557" s="37">
        <v>6824</v>
      </c>
      <c r="F1557" s="37">
        <v>3528</v>
      </c>
      <c r="G1557" s="37">
        <v>7302</v>
      </c>
      <c r="H1557" s="34">
        <v>41355</v>
      </c>
    </row>
    <row r="1558" spans="1:8" x14ac:dyDescent="0.2">
      <c r="A1558" s="33">
        <v>44861</v>
      </c>
      <c r="B1558" s="6" t="s">
        <v>101</v>
      </c>
      <c r="C1558" s="6" t="s">
        <v>14</v>
      </c>
      <c r="D1558" s="35">
        <v>1097</v>
      </c>
      <c r="E1558" s="34">
        <v>489</v>
      </c>
      <c r="F1558" s="34">
        <v>264</v>
      </c>
      <c r="G1558" s="34">
        <v>230</v>
      </c>
      <c r="H1558" s="34">
        <v>2080</v>
      </c>
    </row>
    <row r="1559" spans="1:8" x14ac:dyDescent="0.2">
      <c r="A1559" s="36">
        <v>44861</v>
      </c>
      <c r="B1559" s="7" t="s">
        <v>101</v>
      </c>
      <c r="C1559" s="7" t="s">
        <v>15</v>
      </c>
      <c r="D1559" s="37">
        <v>8101</v>
      </c>
      <c r="E1559" s="37">
        <v>3975</v>
      </c>
      <c r="F1559" s="37">
        <v>2511</v>
      </c>
      <c r="G1559" s="37">
        <v>5622</v>
      </c>
      <c r="H1559" s="34">
        <v>20209</v>
      </c>
    </row>
    <row r="1560" spans="1:8" x14ac:dyDescent="0.2">
      <c r="A1560" s="33">
        <v>44861</v>
      </c>
      <c r="B1560" s="6" t="s">
        <v>101</v>
      </c>
      <c r="C1560" s="6" t="s">
        <v>16</v>
      </c>
      <c r="D1560" s="35">
        <v>9871</v>
      </c>
      <c r="E1560" s="35">
        <v>3177</v>
      </c>
      <c r="F1560" s="35">
        <v>1549</v>
      </c>
      <c r="G1560" s="35">
        <v>1942</v>
      </c>
      <c r="H1560" s="34">
        <v>16539</v>
      </c>
    </row>
    <row r="1561" spans="1:8" x14ac:dyDescent="0.2">
      <c r="A1561" s="36">
        <v>44861</v>
      </c>
      <c r="B1561" s="7" t="s">
        <v>101</v>
      </c>
      <c r="C1561" s="7" t="s">
        <v>17</v>
      </c>
      <c r="D1561" s="38">
        <v>591</v>
      </c>
      <c r="E1561" s="38">
        <v>143</v>
      </c>
      <c r="F1561" s="38">
        <v>59</v>
      </c>
      <c r="G1561" s="38">
        <v>36</v>
      </c>
      <c r="H1561" s="34">
        <v>829</v>
      </c>
    </row>
    <row r="1562" spans="1:8" x14ac:dyDescent="0.2">
      <c r="A1562" s="33">
        <v>44861</v>
      </c>
      <c r="B1562" s="6" t="s">
        <v>101</v>
      </c>
      <c r="C1562" s="6" t="s">
        <v>18</v>
      </c>
      <c r="D1562" s="35">
        <v>11557</v>
      </c>
      <c r="E1562" s="35">
        <v>4780</v>
      </c>
      <c r="F1562" s="35">
        <v>2400</v>
      </c>
      <c r="G1562" s="35">
        <v>2782</v>
      </c>
      <c r="H1562" s="34">
        <v>21519</v>
      </c>
    </row>
    <row r="1563" spans="1:8" x14ac:dyDescent="0.2">
      <c r="A1563" s="36">
        <v>44861</v>
      </c>
      <c r="B1563" s="7" t="s">
        <v>101</v>
      </c>
      <c r="C1563" s="7" t="s">
        <v>19</v>
      </c>
      <c r="D1563" s="37">
        <v>26897</v>
      </c>
      <c r="E1563" s="37">
        <v>6257</v>
      </c>
      <c r="F1563" s="37">
        <v>4038</v>
      </c>
      <c r="G1563" s="37">
        <v>3204</v>
      </c>
      <c r="H1563" s="34">
        <v>40396</v>
      </c>
    </row>
    <row r="1564" spans="1:8" x14ac:dyDescent="0.2">
      <c r="A1564" s="33">
        <v>44861</v>
      </c>
      <c r="B1564" s="6" t="s">
        <v>101</v>
      </c>
      <c r="C1564" s="6" t="s">
        <v>20</v>
      </c>
      <c r="D1564" s="35">
        <v>2931</v>
      </c>
      <c r="E1564" s="34">
        <v>285</v>
      </c>
      <c r="F1564" s="34">
        <v>92</v>
      </c>
      <c r="G1564" s="34">
        <v>108</v>
      </c>
      <c r="H1564" s="34">
        <v>3416</v>
      </c>
    </row>
    <row r="1565" spans="1:8" x14ac:dyDescent="0.2">
      <c r="A1565" s="36">
        <v>44861</v>
      </c>
      <c r="B1565" s="7" t="s">
        <v>101</v>
      </c>
      <c r="C1565" s="7" t="s">
        <v>21</v>
      </c>
      <c r="D1565" s="37">
        <v>20216</v>
      </c>
      <c r="E1565" s="37">
        <v>5515</v>
      </c>
      <c r="F1565" s="37">
        <v>2290</v>
      </c>
      <c r="G1565" s="37">
        <v>1906</v>
      </c>
      <c r="H1565" s="34">
        <v>29927</v>
      </c>
    </row>
    <row r="1566" spans="1:8" x14ac:dyDescent="0.2">
      <c r="A1566" s="33">
        <v>44861</v>
      </c>
      <c r="B1566" s="6" t="s">
        <v>101</v>
      </c>
      <c r="C1566" s="6" t="s">
        <v>22</v>
      </c>
      <c r="D1566" s="35">
        <v>5210</v>
      </c>
      <c r="E1566" s="35">
        <v>1733</v>
      </c>
      <c r="F1566" s="34">
        <v>713</v>
      </c>
      <c r="G1566" s="35">
        <v>1409</v>
      </c>
      <c r="H1566" s="34">
        <v>9065</v>
      </c>
    </row>
    <row r="1567" spans="1:8" x14ac:dyDescent="0.2">
      <c r="A1567" s="36">
        <v>44861</v>
      </c>
      <c r="B1567" s="7" t="s">
        <v>101</v>
      </c>
      <c r="C1567" s="7" t="s">
        <v>23</v>
      </c>
      <c r="D1567" s="38">
        <v>84</v>
      </c>
      <c r="E1567" s="38">
        <v>20</v>
      </c>
      <c r="F1567" s="38">
        <v>5</v>
      </c>
      <c r="G1567" s="38">
        <v>3</v>
      </c>
      <c r="H1567" s="34">
        <v>112</v>
      </c>
    </row>
    <row r="1568" spans="1:8" x14ac:dyDescent="0.2">
      <c r="A1568" s="33">
        <v>44861</v>
      </c>
      <c r="B1568" s="6" t="s">
        <v>101</v>
      </c>
      <c r="C1568" s="6" t="s">
        <v>25</v>
      </c>
      <c r="D1568" s="34">
        <v>787</v>
      </c>
      <c r="E1568" s="34">
        <v>59</v>
      </c>
      <c r="F1568" s="34">
        <v>3</v>
      </c>
      <c r="G1568" s="34">
        <v>0</v>
      </c>
      <c r="H1568" s="34">
        <v>849</v>
      </c>
    </row>
    <row r="1569" spans="1:8" x14ac:dyDescent="0.2">
      <c r="A1569" s="36">
        <v>44861</v>
      </c>
      <c r="B1569" s="7" t="s">
        <v>101</v>
      </c>
      <c r="C1569" s="7" t="s">
        <v>27</v>
      </c>
      <c r="D1569" s="37">
        <v>1315</v>
      </c>
      <c r="E1569" s="38">
        <v>517</v>
      </c>
      <c r="F1569" s="38">
        <v>338</v>
      </c>
      <c r="G1569" s="37">
        <v>1466</v>
      </c>
      <c r="H1569" s="34">
        <v>3636</v>
      </c>
    </row>
    <row r="1570" spans="1:8" x14ac:dyDescent="0.2">
      <c r="A1570" s="33">
        <v>44861</v>
      </c>
      <c r="B1570" s="6" t="s">
        <v>101</v>
      </c>
      <c r="C1570" s="6" t="s">
        <v>28</v>
      </c>
      <c r="D1570" s="34">
        <v>97</v>
      </c>
      <c r="E1570" s="34">
        <v>33</v>
      </c>
      <c r="F1570" s="34">
        <v>13</v>
      </c>
      <c r="G1570" s="34">
        <v>23</v>
      </c>
      <c r="H1570" s="34">
        <v>166</v>
      </c>
    </row>
    <row r="1571" spans="1:8" x14ac:dyDescent="0.2">
      <c r="A1571" s="36">
        <v>44861</v>
      </c>
      <c r="B1571" s="7" t="s">
        <v>101</v>
      </c>
      <c r="C1571" s="7" t="s">
        <v>29</v>
      </c>
      <c r="D1571" s="38">
        <v>41</v>
      </c>
      <c r="E1571" s="38">
        <v>0</v>
      </c>
      <c r="F1571" s="38">
        <v>0</v>
      </c>
      <c r="G1571" s="38">
        <v>0</v>
      </c>
      <c r="H1571" s="34">
        <v>41</v>
      </c>
    </row>
    <row r="1572" spans="1:8" x14ac:dyDescent="0.2">
      <c r="A1572" s="33">
        <v>44861</v>
      </c>
      <c r="B1572" s="6" t="s">
        <v>101</v>
      </c>
      <c r="C1572" s="6" t="s">
        <v>31</v>
      </c>
      <c r="D1572" s="35">
        <v>2163</v>
      </c>
      <c r="E1572" s="34">
        <v>593</v>
      </c>
      <c r="F1572" s="34">
        <v>300</v>
      </c>
      <c r="G1572" s="34">
        <v>529</v>
      </c>
      <c r="H1572" s="34">
        <v>3585</v>
      </c>
    </row>
    <row r="1573" spans="1:8" x14ac:dyDescent="0.2">
      <c r="A1573" s="36">
        <v>44861</v>
      </c>
      <c r="B1573" s="7" t="s">
        <v>101</v>
      </c>
      <c r="C1573" s="7" t="s">
        <v>32</v>
      </c>
      <c r="D1573" s="37">
        <v>9640</v>
      </c>
      <c r="E1573" s="37">
        <v>4721</v>
      </c>
      <c r="F1573" s="37">
        <v>3406</v>
      </c>
      <c r="G1573" s="37">
        <v>6772</v>
      </c>
      <c r="H1573" s="34">
        <v>24539</v>
      </c>
    </row>
    <row r="1574" spans="1:8" x14ac:dyDescent="0.2">
      <c r="A1574" s="33">
        <v>44861</v>
      </c>
      <c r="B1574" s="6" t="s">
        <v>101</v>
      </c>
      <c r="C1574" s="6" t="s">
        <v>33</v>
      </c>
      <c r="D1574" s="35">
        <v>3642</v>
      </c>
      <c r="E1574" s="35">
        <v>1792</v>
      </c>
      <c r="F1574" s="35">
        <v>1076</v>
      </c>
      <c r="G1574" s="35">
        <v>2397</v>
      </c>
      <c r="H1574" s="34">
        <v>8907</v>
      </c>
    </row>
    <row r="1575" spans="1:8" x14ac:dyDescent="0.2">
      <c r="A1575" s="36">
        <v>44861</v>
      </c>
      <c r="B1575" s="7" t="s">
        <v>101</v>
      </c>
      <c r="C1575" s="7" t="s">
        <v>35</v>
      </c>
      <c r="D1575" s="38">
        <v>624</v>
      </c>
      <c r="E1575" s="38">
        <v>21</v>
      </c>
      <c r="F1575" s="38">
        <v>3</v>
      </c>
      <c r="G1575" s="38">
        <v>0</v>
      </c>
      <c r="H1575" s="34">
        <v>648</v>
      </c>
    </row>
    <row r="1576" spans="1:8" x14ac:dyDescent="0.2">
      <c r="A1576" s="33">
        <v>44861</v>
      </c>
      <c r="B1576" s="6" t="s">
        <v>101</v>
      </c>
      <c r="C1576" s="6" t="s">
        <v>36</v>
      </c>
      <c r="D1576" s="35">
        <v>15108</v>
      </c>
      <c r="E1576" s="35">
        <v>5835</v>
      </c>
      <c r="F1576" s="35">
        <v>4119</v>
      </c>
      <c r="G1576" s="35">
        <v>9749</v>
      </c>
      <c r="H1576" s="34">
        <v>34811</v>
      </c>
    </row>
    <row r="1577" spans="1:8" x14ac:dyDescent="0.2">
      <c r="A1577" s="36">
        <v>44861</v>
      </c>
      <c r="B1577" s="7" t="s">
        <v>101</v>
      </c>
      <c r="C1577" s="7" t="s">
        <v>37</v>
      </c>
      <c r="D1577" s="38">
        <v>517</v>
      </c>
      <c r="E1577" s="38">
        <v>317</v>
      </c>
      <c r="F1577" s="38">
        <v>275</v>
      </c>
      <c r="G1577" s="37">
        <v>1360</v>
      </c>
      <c r="H1577" s="34">
        <v>2469</v>
      </c>
    </row>
    <row r="1578" spans="1:8" x14ac:dyDescent="0.2">
      <c r="A1578" s="33">
        <v>44861</v>
      </c>
      <c r="B1578" s="6" t="s">
        <v>101</v>
      </c>
      <c r="C1578" s="6" t="s">
        <v>38</v>
      </c>
      <c r="D1578" s="35">
        <v>32366</v>
      </c>
      <c r="E1578" s="35">
        <v>16789</v>
      </c>
      <c r="F1578" s="35">
        <v>8538</v>
      </c>
      <c r="G1578" s="35">
        <v>8438</v>
      </c>
      <c r="H1578" s="34">
        <v>66131</v>
      </c>
    </row>
    <row r="1579" spans="1:8" x14ac:dyDescent="0.2">
      <c r="A1579" s="36">
        <v>44861</v>
      </c>
      <c r="B1579" s="7" t="s">
        <v>101</v>
      </c>
      <c r="C1579" s="7" t="s">
        <v>40</v>
      </c>
      <c r="D1579" s="37">
        <v>17597</v>
      </c>
      <c r="E1579" s="37">
        <v>8370</v>
      </c>
      <c r="F1579" s="37">
        <v>5194</v>
      </c>
      <c r="G1579" s="37">
        <v>14079</v>
      </c>
      <c r="H1579" s="34">
        <v>45240</v>
      </c>
    </row>
    <row r="1580" spans="1:8" x14ac:dyDescent="0.2">
      <c r="A1580" s="33">
        <v>44861</v>
      </c>
      <c r="B1580" s="6" t="s">
        <v>101</v>
      </c>
      <c r="C1580" s="6" t="s">
        <v>53</v>
      </c>
      <c r="D1580" s="34">
        <v>9</v>
      </c>
      <c r="E1580" s="34">
        <v>5</v>
      </c>
      <c r="F1580" s="34">
        <v>5</v>
      </c>
      <c r="G1580" s="34">
        <v>5</v>
      </c>
      <c r="H1580" s="34">
        <v>24</v>
      </c>
    </row>
    <row r="1581" spans="1:8" x14ac:dyDescent="0.2">
      <c r="A1581" s="36">
        <v>44861</v>
      </c>
      <c r="B1581" s="7" t="s">
        <v>101</v>
      </c>
      <c r="C1581" s="7" t="s">
        <v>58</v>
      </c>
      <c r="D1581" s="38">
        <v>95</v>
      </c>
      <c r="E1581" s="38">
        <v>51</v>
      </c>
      <c r="F1581" s="38">
        <v>26</v>
      </c>
      <c r="G1581" s="38">
        <v>8</v>
      </c>
      <c r="H1581" s="34">
        <v>180</v>
      </c>
    </row>
    <row r="1582" spans="1:8" x14ac:dyDescent="0.2">
      <c r="A1582" s="33">
        <v>44861</v>
      </c>
      <c r="B1582" s="6" t="s">
        <v>101</v>
      </c>
      <c r="C1582" s="6" t="s">
        <v>59</v>
      </c>
      <c r="D1582" s="35">
        <v>5066</v>
      </c>
      <c r="E1582" s="35">
        <v>2973</v>
      </c>
      <c r="F1582" s="35">
        <v>1722</v>
      </c>
      <c r="G1582" s="35">
        <v>4548</v>
      </c>
      <c r="H1582" s="34">
        <v>14309</v>
      </c>
    </row>
    <row r="1583" spans="1:8" x14ac:dyDescent="0.2">
      <c r="A1583" s="36">
        <v>44861</v>
      </c>
      <c r="B1583" s="7" t="s">
        <v>101</v>
      </c>
      <c r="C1583" s="7" t="s">
        <v>61</v>
      </c>
      <c r="D1583" s="38">
        <v>60</v>
      </c>
      <c r="E1583" s="38">
        <v>34</v>
      </c>
      <c r="F1583" s="38">
        <v>28</v>
      </c>
      <c r="G1583" s="38">
        <v>44</v>
      </c>
      <c r="H1583" s="34">
        <v>166</v>
      </c>
    </row>
    <row r="1584" spans="1:8" x14ac:dyDescent="0.2">
      <c r="A1584" s="33">
        <v>44861</v>
      </c>
      <c r="B1584" s="6" t="s">
        <v>101</v>
      </c>
      <c r="C1584" s="6" t="s">
        <v>62</v>
      </c>
      <c r="D1584" s="35">
        <v>7818</v>
      </c>
      <c r="E1584" s="35">
        <v>3252</v>
      </c>
      <c r="F1584" s="35">
        <v>2410</v>
      </c>
      <c r="G1584" s="35">
        <v>4811</v>
      </c>
      <c r="H1584" s="34">
        <v>18291</v>
      </c>
    </row>
    <row r="1585" spans="1:8" x14ac:dyDescent="0.2">
      <c r="A1585" s="36">
        <v>44861</v>
      </c>
      <c r="B1585" s="7" t="s">
        <v>101</v>
      </c>
      <c r="C1585" s="7" t="s">
        <v>63</v>
      </c>
      <c r="D1585" s="38">
        <v>459</v>
      </c>
      <c r="E1585" s="38">
        <v>40</v>
      </c>
      <c r="F1585" s="38">
        <v>9</v>
      </c>
      <c r="G1585" s="38">
        <v>6</v>
      </c>
      <c r="H1585" s="34">
        <v>514</v>
      </c>
    </row>
    <row r="1586" spans="1:8" x14ac:dyDescent="0.2">
      <c r="A1586" s="33">
        <v>44861</v>
      </c>
      <c r="B1586" s="6" t="s">
        <v>101</v>
      </c>
      <c r="C1586" s="6" t="s">
        <v>65</v>
      </c>
      <c r="D1586" s="34">
        <v>55</v>
      </c>
      <c r="E1586" s="34">
        <v>0</v>
      </c>
      <c r="F1586" s="34">
        <v>0</v>
      </c>
      <c r="G1586" s="34">
        <v>0</v>
      </c>
      <c r="H1586" s="34">
        <v>55</v>
      </c>
    </row>
    <row r="1587" spans="1:8" x14ac:dyDescent="0.2">
      <c r="A1587" s="36">
        <v>44861</v>
      </c>
      <c r="B1587" s="7" t="s">
        <v>101</v>
      </c>
      <c r="C1587" s="7" t="s">
        <v>67</v>
      </c>
      <c r="D1587" s="37">
        <v>9917</v>
      </c>
      <c r="E1587" s="37">
        <v>3765</v>
      </c>
      <c r="F1587" s="37">
        <v>1920</v>
      </c>
      <c r="G1587" s="37">
        <v>3804</v>
      </c>
      <c r="H1587" s="34">
        <v>19406</v>
      </c>
    </row>
    <row r="1588" spans="1:8" x14ac:dyDescent="0.2">
      <c r="A1588" s="33">
        <v>44861</v>
      </c>
      <c r="B1588" s="6" t="s">
        <v>101</v>
      </c>
      <c r="C1588" s="6" t="s">
        <v>68</v>
      </c>
      <c r="D1588" s="35">
        <v>7707</v>
      </c>
      <c r="E1588" s="35">
        <v>3116</v>
      </c>
      <c r="F1588" s="35">
        <v>1648</v>
      </c>
      <c r="G1588" s="35">
        <v>3937</v>
      </c>
      <c r="H1588" s="34">
        <v>16408</v>
      </c>
    </row>
    <row r="1589" spans="1:8" x14ac:dyDescent="0.2">
      <c r="A1589" s="36">
        <v>44861</v>
      </c>
      <c r="B1589" s="7" t="s">
        <v>101</v>
      </c>
      <c r="C1589" s="7" t="s">
        <v>89</v>
      </c>
      <c r="D1589" s="38">
        <v>88</v>
      </c>
      <c r="E1589" s="38">
        <v>50</v>
      </c>
      <c r="F1589" s="38">
        <v>18</v>
      </c>
      <c r="G1589" s="38">
        <v>5</v>
      </c>
      <c r="H1589" s="34">
        <v>161</v>
      </c>
    </row>
    <row r="1590" spans="1:8" x14ac:dyDescent="0.2">
      <c r="A1590" s="33">
        <v>44861</v>
      </c>
      <c r="B1590" s="6" t="s">
        <v>101</v>
      </c>
      <c r="C1590" s="6" t="s">
        <v>70</v>
      </c>
      <c r="D1590" s="35">
        <v>11915</v>
      </c>
      <c r="E1590" s="35">
        <v>5145</v>
      </c>
      <c r="F1590" s="35">
        <v>3095</v>
      </c>
      <c r="G1590" s="35">
        <v>6001</v>
      </c>
      <c r="H1590" s="34">
        <v>26156</v>
      </c>
    </row>
    <row r="1591" spans="1:8" x14ac:dyDescent="0.2">
      <c r="A1591" s="36">
        <v>44861</v>
      </c>
      <c r="B1591" s="7" t="s">
        <v>101</v>
      </c>
      <c r="C1591" s="7" t="s">
        <v>71</v>
      </c>
      <c r="D1591" s="37">
        <v>7761</v>
      </c>
      <c r="E1591" s="37">
        <v>2326</v>
      </c>
      <c r="F1591" s="37">
        <v>1892</v>
      </c>
      <c r="G1591" s="37">
        <v>2560</v>
      </c>
      <c r="H1591" s="34">
        <v>14539</v>
      </c>
    </row>
    <row r="1592" spans="1:8" x14ac:dyDescent="0.2">
      <c r="A1592" s="33">
        <v>44861</v>
      </c>
      <c r="B1592" s="6" t="s">
        <v>102</v>
      </c>
      <c r="C1592" s="6" t="s">
        <v>4</v>
      </c>
      <c r="D1592" s="34">
        <v>50</v>
      </c>
      <c r="E1592" s="34">
        <v>7</v>
      </c>
      <c r="F1592" s="34">
        <v>7</v>
      </c>
      <c r="G1592" s="34">
        <v>2</v>
      </c>
      <c r="H1592" s="34">
        <v>66</v>
      </c>
    </row>
    <row r="1593" spans="1:8" x14ac:dyDescent="0.2">
      <c r="A1593" s="36">
        <v>44861</v>
      </c>
      <c r="B1593" s="7" t="s">
        <v>102</v>
      </c>
      <c r="C1593" s="7" t="s">
        <v>5</v>
      </c>
      <c r="D1593" s="38">
        <v>28</v>
      </c>
      <c r="E1593" s="38">
        <v>9</v>
      </c>
      <c r="F1593" s="38">
        <v>4</v>
      </c>
      <c r="G1593" s="38">
        <v>15</v>
      </c>
      <c r="H1593" s="34">
        <v>56</v>
      </c>
    </row>
    <row r="1594" spans="1:8" x14ac:dyDescent="0.2">
      <c r="A1594" s="33">
        <v>44861</v>
      </c>
      <c r="B1594" s="6" t="s">
        <v>102</v>
      </c>
      <c r="C1594" s="6" t="s">
        <v>8</v>
      </c>
      <c r="D1594" s="34">
        <v>470</v>
      </c>
      <c r="E1594" s="34">
        <v>356</v>
      </c>
      <c r="F1594" s="34">
        <v>280</v>
      </c>
      <c r="G1594" s="34">
        <v>387</v>
      </c>
      <c r="H1594" s="34">
        <v>1493</v>
      </c>
    </row>
    <row r="1595" spans="1:8" x14ac:dyDescent="0.2">
      <c r="A1595" s="36">
        <v>44861</v>
      </c>
      <c r="B1595" s="7" t="s">
        <v>102</v>
      </c>
      <c r="C1595" s="7" t="s">
        <v>9</v>
      </c>
      <c r="D1595" s="38">
        <v>302</v>
      </c>
      <c r="E1595" s="38">
        <v>99</v>
      </c>
      <c r="F1595" s="38">
        <v>70</v>
      </c>
      <c r="G1595" s="38">
        <v>329</v>
      </c>
      <c r="H1595" s="34">
        <v>800</v>
      </c>
    </row>
    <row r="1596" spans="1:8" x14ac:dyDescent="0.2">
      <c r="A1596" s="33">
        <v>44861</v>
      </c>
      <c r="B1596" s="6" t="s">
        <v>102</v>
      </c>
      <c r="C1596" s="6" t="s">
        <v>11</v>
      </c>
      <c r="D1596" s="34">
        <v>200</v>
      </c>
      <c r="E1596" s="34">
        <v>90</v>
      </c>
      <c r="F1596" s="34">
        <v>29</v>
      </c>
      <c r="G1596" s="34">
        <v>167</v>
      </c>
      <c r="H1596" s="34">
        <v>486</v>
      </c>
    </row>
    <row r="1597" spans="1:8" x14ac:dyDescent="0.2">
      <c r="A1597" s="36">
        <v>44861</v>
      </c>
      <c r="B1597" s="7" t="s">
        <v>102</v>
      </c>
      <c r="C1597" s="7" t="s">
        <v>12</v>
      </c>
      <c r="D1597" s="37">
        <v>1380</v>
      </c>
      <c r="E1597" s="38">
        <v>480</v>
      </c>
      <c r="F1597" s="38">
        <v>347</v>
      </c>
      <c r="G1597" s="38">
        <v>703</v>
      </c>
      <c r="H1597" s="34">
        <v>2910</v>
      </c>
    </row>
    <row r="1598" spans="1:8" x14ac:dyDescent="0.2">
      <c r="A1598" s="33">
        <v>44861</v>
      </c>
      <c r="B1598" s="6" t="s">
        <v>102</v>
      </c>
      <c r="C1598" s="6" t="s">
        <v>13</v>
      </c>
      <c r="D1598" s="34">
        <v>338</v>
      </c>
      <c r="E1598" s="34">
        <v>228</v>
      </c>
      <c r="F1598" s="34">
        <v>172</v>
      </c>
      <c r="G1598" s="34">
        <v>345</v>
      </c>
      <c r="H1598" s="34">
        <v>1083</v>
      </c>
    </row>
    <row r="1599" spans="1:8" x14ac:dyDescent="0.2">
      <c r="A1599" s="36">
        <v>44861</v>
      </c>
      <c r="B1599" s="7" t="s">
        <v>102</v>
      </c>
      <c r="C1599" s="7" t="s">
        <v>15</v>
      </c>
      <c r="D1599" s="38">
        <v>14</v>
      </c>
      <c r="E1599" s="38">
        <v>4</v>
      </c>
      <c r="F1599" s="38">
        <v>2</v>
      </c>
      <c r="G1599" s="38">
        <v>2</v>
      </c>
      <c r="H1599" s="34">
        <v>22</v>
      </c>
    </row>
    <row r="1600" spans="1:8" x14ac:dyDescent="0.2">
      <c r="A1600" s="33">
        <v>44861</v>
      </c>
      <c r="B1600" s="6" t="s">
        <v>102</v>
      </c>
      <c r="C1600" s="6" t="s">
        <v>16</v>
      </c>
      <c r="D1600" s="34">
        <v>27</v>
      </c>
      <c r="E1600" s="34">
        <v>4</v>
      </c>
      <c r="F1600" s="34">
        <v>2</v>
      </c>
      <c r="G1600" s="34">
        <v>0</v>
      </c>
      <c r="H1600" s="34">
        <v>33</v>
      </c>
    </row>
    <row r="1601" spans="1:8" x14ac:dyDescent="0.2">
      <c r="A1601" s="36">
        <v>44861</v>
      </c>
      <c r="B1601" s="7" t="s">
        <v>102</v>
      </c>
      <c r="C1601" s="7" t="s">
        <v>18</v>
      </c>
      <c r="D1601" s="38">
        <v>19</v>
      </c>
      <c r="E1601" s="38">
        <v>4</v>
      </c>
      <c r="F1601" s="38">
        <v>2</v>
      </c>
      <c r="G1601" s="38">
        <v>0</v>
      </c>
      <c r="H1601" s="34">
        <v>25</v>
      </c>
    </row>
    <row r="1602" spans="1:8" x14ac:dyDescent="0.2">
      <c r="A1602" s="33">
        <v>44861</v>
      </c>
      <c r="B1602" s="6" t="s">
        <v>102</v>
      </c>
      <c r="C1602" s="6" t="s">
        <v>19</v>
      </c>
      <c r="D1602" s="34">
        <v>848</v>
      </c>
      <c r="E1602" s="34">
        <v>329</v>
      </c>
      <c r="F1602" s="34">
        <v>209</v>
      </c>
      <c r="G1602" s="34">
        <v>258</v>
      </c>
      <c r="H1602" s="34">
        <v>1644</v>
      </c>
    </row>
    <row r="1603" spans="1:8" x14ac:dyDescent="0.2">
      <c r="A1603" s="36">
        <v>44861</v>
      </c>
      <c r="B1603" s="7" t="s">
        <v>102</v>
      </c>
      <c r="C1603" s="7" t="s">
        <v>21</v>
      </c>
      <c r="D1603" s="38">
        <v>458</v>
      </c>
      <c r="E1603" s="38">
        <v>145</v>
      </c>
      <c r="F1603" s="38">
        <v>54</v>
      </c>
      <c r="G1603" s="38">
        <v>5</v>
      </c>
      <c r="H1603" s="34">
        <v>662</v>
      </c>
    </row>
    <row r="1604" spans="1:8" x14ac:dyDescent="0.2">
      <c r="A1604" s="33">
        <v>44861</v>
      </c>
      <c r="B1604" s="6" t="s">
        <v>102</v>
      </c>
      <c r="C1604" s="6" t="s">
        <v>22</v>
      </c>
      <c r="D1604" s="34">
        <v>64</v>
      </c>
      <c r="E1604" s="34">
        <v>17</v>
      </c>
      <c r="F1604" s="34">
        <v>2</v>
      </c>
      <c r="G1604" s="34">
        <v>2</v>
      </c>
      <c r="H1604" s="34">
        <v>85</v>
      </c>
    </row>
    <row r="1605" spans="1:8" x14ac:dyDescent="0.2">
      <c r="A1605" s="36">
        <v>44861</v>
      </c>
      <c r="B1605" s="7" t="s">
        <v>102</v>
      </c>
      <c r="C1605" s="7" t="s">
        <v>24</v>
      </c>
      <c r="D1605" s="38">
        <v>207</v>
      </c>
      <c r="E1605" s="38">
        <v>42</v>
      </c>
      <c r="F1605" s="38">
        <v>16</v>
      </c>
      <c r="G1605" s="38">
        <v>173</v>
      </c>
      <c r="H1605" s="34">
        <v>438</v>
      </c>
    </row>
    <row r="1606" spans="1:8" x14ac:dyDescent="0.2">
      <c r="A1606" s="33">
        <v>44861</v>
      </c>
      <c r="B1606" s="6" t="s">
        <v>102</v>
      </c>
      <c r="C1606" s="6" t="s">
        <v>27</v>
      </c>
      <c r="D1606" s="34">
        <v>106</v>
      </c>
      <c r="E1606" s="34">
        <v>58</v>
      </c>
      <c r="F1606" s="34">
        <v>24</v>
      </c>
      <c r="G1606" s="34">
        <v>60</v>
      </c>
      <c r="H1606" s="34">
        <v>248</v>
      </c>
    </row>
    <row r="1607" spans="1:8" x14ac:dyDescent="0.2">
      <c r="A1607" s="36">
        <v>44861</v>
      </c>
      <c r="B1607" s="7" t="s">
        <v>102</v>
      </c>
      <c r="C1607" s="7" t="s">
        <v>32</v>
      </c>
      <c r="D1607" s="38">
        <v>31</v>
      </c>
      <c r="E1607" s="38">
        <v>4</v>
      </c>
      <c r="F1607" s="38">
        <v>7</v>
      </c>
      <c r="G1607" s="38">
        <v>2</v>
      </c>
      <c r="H1607" s="34">
        <v>44</v>
      </c>
    </row>
    <row r="1608" spans="1:8" x14ac:dyDescent="0.2">
      <c r="A1608" s="33">
        <v>44861</v>
      </c>
      <c r="B1608" s="6" t="s">
        <v>102</v>
      </c>
      <c r="C1608" s="6" t="s">
        <v>33</v>
      </c>
      <c r="D1608" s="34">
        <v>15</v>
      </c>
      <c r="E1608" s="34">
        <v>4</v>
      </c>
      <c r="F1608" s="34">
        <v>0</v>
      </c>
      <c r="G1608" s="34">
        <v>2</v>
      </c>
      <c r="H1608" s="34">
        <v>21</v>
      </c>
    </row>
    <row r="1609" spans="1:8" x14ac:dyDescent="0.2">
      <c r="A1609" s="36">
        <v>44861</v>
      </c>
      <c r="B1609" s="7" t="s">
        <v>102</v>
      </c>
      <c r="C1609" s="7" t="s">
        <v>36</v>
      </c>
      <c r="D1609" s="37">
        <v>2265</v>
      </c>
      <c r="E1609" s="38">
        <v>869</v>
      </c>
      <c r="F1609" s="38">
        <v>529</v>
      </c>
      <c r="G1609" s="37">
        <v>1211</v>
      </c>
      <c r="H1609" s="34">
        <v>4874</v>
      </c>
    </row>
    <row r="1610" spans="1:8" x14ac:dyDescent="0.2">
      <c r="A1610" s="33">
        <v>44861</v>
      </c>
      <c r="B1610" s="6" t="s">
        <v>102</v>
      </c>
      <c r="C1610" s="6" t="s">
        <v>37</v>
      </c>
      <c r="D1610" s="34">
        <v>102</v>
      </c>
      <c r="E1610" s="34">
        <v>50</v>
      </c>
      <c r="F1610" s="34">
        <v>25</v>
      </c>
      <c r="G1610" s="34">
        <v>33</v>
      </c>
      <c r="H1610" s="34">
        <v>210</v>
      </c>
    </row>
    <row r="1611" spans="1:8" x14ac:dyDescent="0.2">
      <c r="A1611" s="36">
        <v>44861</v>
      </c>
      <c r="B1611" s="7" t="s">
        <v>102</v>
      </c>
      <c r="C1611" s="7" t="s">
        <v>38</v>
      </c>
      <c r="D1611" s="37">
        <v>1632</v>
      </c>
      <c r="E1611" s="38">
        <v>617</v>
      </c>
      <c r="F1611" s="38">
        <v>344</v>
      </c>
      <c r="G1611" s="38">
        <v>421</v>
      </c>
      <c r="H1611" s="34">
        <v>3014</v>
      </c>
    </row>
    <row r="1612" spans="1:8" x14ac:dyDescent="0.2">
      <c r="A1612" s="33">
        <v>44861</v>
      </c>
      <c r="B1612" s="6" t="s">
        <v>102</v>
      </c>
      <c r="C1612" s="6" t="s">
        <v>40</v>
      </c>
      <c r="D1612" s="35">
        <v>3593</v>
      </c>
      <c r="E1612" s="35">
        <v>1875</v>
      </c>
      <c r="F1612" s="35">
        <v>1034</v>
      </c>
      <c r="G1612" s="35">
        <v>2752</v>
      </c>
      <c r="H1612" s="34">
        <v>9254</v>
      </c>
    </row>
    <row r="1613" spans="1:8" x14ac:dyDescent="0.2">
      <c r="A1613" s="36">
        <v>44861</v>
      </c>
      <c r="B1613" s="7" t="s">
        <v>102</v>
      </c>
      <c r="C1613" s="7" t="s">
        <v>41</v>
      </c>
      <c r="D1613" s="37">
        <v>2001</v>
      </c>
      <c r="E1613" s="37">
        <v>1105</v>
      </c>
      <c r="F1613" s="38">
        <v>681</v>
      </c>
      <c r="G1613" s="38">
        <v>144</v>
      </c>
      <c r="H1613" s="34">
        <v>3931</v>
      </c>
    </row>
    <row r="1614" spans="1:8" x14ac:dyDescent="0.2">
      <c r="A1614" s="33">
        <v>44861</v>
      </c>
      <c r="B1614" s="6" t="s">
        <v>102</v>
      </c>
      <c r="C1614" s="6" t="s">
        <v>42</v>
      </c>
      <c r="D1614" s="34">
        <v>479</v>
      </c>
      <c r="E1614" s="34">
        <v>216</v>
      </c>
      <c r="F1614" s="34">
        <v>140</v>
      </c>
      <c r="G1614" s="34">
        <v>88</v>
      </c>
      <c r="H1614" s="34">
        <v>923</v>
      </c>
    </row>
    <row r="1615" spans="1:8" x14ac:dyDescent="0.2">
      <c r="A1615" s="36">
        <v>44861</v>
      </c>
      <c r="B1615" s="7" t="s">
        <v>102</v>
      </c>
      <c r="C1615" s="7" t="s">
        <v>43</v>
      </c>
      <c r="D1615" s="38">
        <v>479</v>
      </c>
      <c r="E1615" s="38">
        <v>154</v>
      </c>
      <c r="F1615" s="38">
        <v>75</v>
      </c>
      <c r="G1615" s="38">
        <v>8</v>
      </c>
      <c r="H1615" s="34">
        <v>716</v>
      </c>
    </row>
    <row r="1616" spans="1:8" x14ac:dyDescent="0.2">
      <c r="A1616" s="33">
        <v>44861</v>
      </c>
      <c r="B1616" s="6" t="s">
        <v>102</v>
      </c>
      <c r="C1616" s="6" t="s">
        <v>44</v>
      </c>
      <c r="D1616" s="34">
        <v>210</v>
      </c>
      <c r="E1616" s="34">
        <v>46</v>
      </c>
      <c r="F1616" s="34">
        <v>12</v>
      </c>
      <c r="G1616" s="34">
        <v>0</v>
      </c>
      <c r="H1616" s="34">
        <v>268</v>
      </c>
    </row>
    <row r="1617" spans="1:8" x14ac:dyDescent="0.2">
      <c r="A1617" s="36">
        <v>44861</v>
      </c>
      <c r="B1617" s="7" t="s">
        <v>102</v>
      </c>
      <c r="C1617" s="7" t="s">
        <v>45</v>
      </c>
      <c r="D1617" s="38">
        <v>53</v>
      </c>
      <c r="E1617" s="38">
        <v>2</v>
      </c>
      <c r="F1617" s="38">
        <v>0</v>
      </c>
      <c r="G1617" s="38">
        <v>2</v>
      </c>
      <c r="H1617" s="34">
        <v>57</v>
      </c>
    </row>
    <row r="1618" spans="1:8" x14ac:dyDescent="0.2">
      <c r="A1618" s="33">
        <v>44861</v>
      </c>
      <c r="B1618" s="6" t="s">
        <v>102</v>
      </c>
      <c r="C1618" s="6" t="s">
        <v>46</v>
      </c>
      <c r="D1618" s="34">
        <v>261</v>
      </c>
      <c r="E1618" s="34">
        <v>128</v>
      </c>
      <c r="F1618" s="34">
        <v>22</v>
      </c>
      <c r="G1618" s="34">
        <v>9</v>
      </c>
      <c r="H1618" s="34">
        <v>420</v>
      </c>
    </row>
    <row r="1619" spans="1:8" x14ac:dyDescent="0.2">
      <c r="A1619" s="36">
        <v>44861</v>
      </c>
      <c r="B1619" s="7" t="s">
        <v>102</v>
      </c>
      <c r="C1619" s="7" t="s">
        <v>48</v>
      </c>
      <c r="D1619" s="37">
        <v>2007</v>
      </c>
      <c r="E1619" s="38">
        <v>890</v>
      </c>
      <c r="F1619" s="38">
        <v>606</v>
      </c>
      <c r="G1619" s="38">
        <v>866</v>
      </c>
      <c r="H1619" s="34">
        <v>4369</v>
      </c>
    </row>
    <row r="1620" spans="1:8" x14ac:dyDescent="0.2">
      <c r="A1620" s="33">
        <v>44861</v>
      </c>
      <c r="B1620" s="6" t="s">
        <v>102</v>
      </c>
      <c r="C1620" s="6" t="s">
        <v>50</v>
      </c>
      <c r="D1620" s="35">
        <v>2412</v>
      </c>
      <c r="E1620" s="35">
        <v>1318</v>
      </c>
      <c r="F1620" s="34">
        <v>803</v>
      </c>
      <c r="G1620" s="35">
        <v>2116</v>
      </c>
      <c r="H1620" s="34">
        <v>6649</v>
      </c>
    </row>
    <row r="1621" spans="1:8" x14ac:dyDescent="0.2">
      <c r="A1621" s="36">
        <v>44861</v>
      </c>
      <c r="B1621" s="7" t="s">
        <v>102</v>
      </c>
      <c r="C1621" s="7" t="s">
        <v>51</v>
      </c>
      <c r="D1621" s="37">
        <v>2448</v>
      </c>
      <c r="E1621" s="37">
        <v>1061</v>
      </c>
      <c r="F1621" s="38">
        <v>554</v>
      </c>
      <c r="G1621" s="37">
        <v>1989</v>
      </c>
      <c r="H1621" s="34">
        <v>6052</v>
      </c>
    </row>
    <row r="1622" spans="1:8" x14ac:dyDescent="0.2">
      <c r="A1622" s="33">
        <v>44861</v>
      </c>
      <c r="B1622" s="6" t="s">
        <v>102</v>
      </c>
      <c r="C1622" s="6" t="s">
        <v>52</v>
      </c>
      <c r="D1622" s="34">
        <v>46</v>
      </c>
      <c r="E1622" s="34">
        <v>10</v>
      </c>
      <c r="F1622" s="34">
        <v>4</v>
      </c>
      <c r="G1622" s="34">
        <v>2</v>
      </c>
      <c r="H1622" s="34">
        <v>62</v>
      </c>
    </row>
    <row r="1623" spans="1:8" x14ac:dyDescent="0.2">
      <c r="A1623" s="36">
        <v>44861</v>
      </c>
      <c r="B1623" s="7" t="s">
        <v>102</v>
      </c>
      <c r="C1623" s="7" t="s">
        <v>53</v>
      </c>
      <c r="D1623" s="38">
        <v>865</v>
      </c>
      <c r="E1623" s="38">
        <v>211</v>
      </c>
      <c r="F1623" s="38">
        <v>77</v>
      </c>
      <c r="G1623" s="38">
        <v>34</v>
      </c>
      <c r="H1623" s="34">
        <v>1187</v>
      </c>
    </row>
    <row r="1624" spans="1:8" x14ac:dyDescent="0.2">
      <c r="A1624" s="33">
        <v>44861</v>
      </c>
      <c r="B1624" s="6" t="s">
        <v>102</v>
      </c>
      <c r="C1624" s="6" t="s">
        <v>54</v>
      </c>
      <c r="D1624" s="34">
        <v>39</v>
      </c>
      <c r="E1624" s="34">
        <v>4</v>
      </c>
      <c r="F1624" s="34">
        <v>2</v>
      </c>
      <c r="G1624" s="34">
        <v>0</v>
      </c>
      <c r="H1624" s="34">
        <v>45</v>
      </c>
    </row>
    <row r="1625" spans="1:8" x14ac:dyDescent="0.2">
      <c r="A1625" s="36">
        <v>44861</v>
      </c>
      <c r="B1625" s="7" t="s">
        <v>102</v>
      </c>
      <c r="C1625" s="7" t="s">
        <v>55</v>
      </c>
      <c r="D1625" s="38">
        <v>633</v>
      </c>
      <c r="E1625" s="38">
        <v>377</v>
      </c>
      <c r="F1625" s="38">
        <v>228</v>
      </c>
      <c r="G1625" s="38">
        <v>748</v>
      </c>
      <c r="H1625" s="34">
        <v>1986</v>
      </c>
    </row>
    <row r="1626" spans="1:8" x14ac:dyDescent="0.2">
      <c r="A1626" s="33">
        <v>44861</v>
      </c>
      <c r="B1626" s="6" t="s">
        <v>102</v>
      </c>
      <c r="C1626" s="6" t="s">
        <v>56</v>
      </c>
      <c r="D1626" s="35">
        <v>2455</v>
      </c>
      <c r="E1626" s="35">
        <v>1340</v>
      </c>
      <c r="F1626" s="34">
        <v>496</v>
      </c>
      <c r="G1626" s="34">
        <v>737</v>
      </c>
      <c r="H1626" s="34">
        <v>5028</v>
      </c>
    </row>
    <row r="1627" spans="1:8" x14ac:dyDescent="0.2">
      <c r="A1627" s="36">
        <v>44861</v>
      </c>
      <c r="B1627" s="7" t="s">
        <v>102</v>
      </c>
      <c r="C1627" s="7" t="s">
        <v>57</v>
      </c>
      <c r="D1627" s="38">
        <v>408</v>
      </c>
      <c r="E1627" s="38">
        <v>304</v>
      </c>
      <c r="F1627" s="38">
        <v>189</v>
      </c>
      <c r="G1627" s="38">
        <v>260</v>
      </c>
      <c r="H1627" s="34">
        <v>1161</v>
      </c>
    </row>
    <row r="1628" spans="1:8" x14ac:dyDescent="0.2">
      <c r="A1628" s="33">
        <v>44861</v>
      </c>
      <c r="B1628" s="6" t="s">
        <v>102</v>
      </c>
      <c r="C1628" s="6" t="s">
        <v>58</v>
      </c>
      <c r="D1628" s="35">
        <v>12174</v>
      </c>
      <c r="E1628" s="35">
        <v>4494</v>
      </c>
      <c r="F1628" s="35">
        <v>1231</v>
      </c>
      <c r="G1628" s="34">
        <v>257</v>
      </c>
      <c r="H1628" s="34">
        <v>18156</v>
      </c>
    </row>
    <row r="1629" spans="1:8" x14ac:dyDescent="0.2">
      <c r="A1629" s="36">
        <v>44861</v>
      </c>
      <c r="B1629" s="7" t="s">
        <v>102</v>
      </c>
      <c r="C1629" s="7" t="s">
        <v>59</v>
      </c>
      <c r="D1629" s="38">
        <v>15</v>
      </c>
      <c r="E1629" s="38">
        <v>9</v>
      </c>
      <c r="F1629" s="38">
        <v>2</v>
      </c>
      <c r="G1629" s="38">
        <v>2</v>
      </c>
      <c r="H1629" s="34">
        <v>28</v>
      </c>
    </row>
    <row r="1630" spans="1:8" x14ac:dyDescent="0.2">
      <c r="A1630" s="33">
        <v>44861</v>
      </c>
      <c r="B1630" s="6" t="s">
        <v>102</v>
      </c>
      <c r="C1630" s="6" t="s">
        <v>62</v>
      </c>
      <c r="D1630" s="34">
        <v>866</v>
      </c>
      <c r="E1630" s="34">
        <v>383</v>
      </c>
      <c r="F1630" s="34">
        <v>274</v>
      </c>
      <c r="G1630" s="34">
        <v>390</v>
      </c>
      <c r="H1630" s="34">
        <v>1913</v>
      </c>
    </row>
    <row r="1631" spans="1:8" x14ac:dyDescent="0.2">
      <c r="A1631" s="36">
        <v>44861</v>
      </c>
      <c r="B1631" s="7" t="s">
        <v>102</v>
      </c>
      <c r="C1631" s="7" t="s">
        <v>68</v>
      </c>
      <c r="D1631" s="38">
        <v>288</v>
      </c>
      <c r="E1631" s="38">
        <v>230</v>
      </c>
      <c r="F1631" s="38">
        <v>129</v>
      </c>
      <c r="G1631" s="38">
        <v>737</v>
      </c>
      <c r="H1631" s="34">
        <v>1384</v>
      </c>
    </row>
    <row r="1632" spans="1:8" x14ac:dyDescent="0.2">
      <c r="A1632" s="33">
        <v>44861</v>
      </c>
      <c r="B1632" s="6" t="s">
        <v>102</v>
      </c>
      <c r="C1632" s="7" t="s">
        <v>89</v>
      </c>
      <c r="D1632" s="34">
        <v>43</v>
      </c>
      <c r="E1632" s="34">
        <v>13</v>
      </c>
      <c r="F1632" s="34">
        <v>2</v>
      </c>
      <c r="G1632" s="34">
        <v>2</v>
      </c>
      <c r="H1632" s="34">
        <v>60</v>
      </c>
    </row>
    <row r="1633" spans="1:8" x14ac:dyDescent="0.2">
      <c r="A1633" s="36">
        <v>44861</v>
      </c>
      <c r="B1633" s="7" t="s">
        <v>102</v>
      </c>
      <c r="C1633" s="7" t="s">
        <v>70</v>
      </c>
      <c r="D1633" s="38">
        <v>906</v>
      </c>
      <c r="E1633" s="38">
        <v>528</v>
      </c>
      <c r="F1633" s="38">
        <v>368</v>
      </c>
      <c r="G1633" s="38">
        <v>505</v>
      </c>
      <c r="H1633" s="34">
        <v>2307</v>
      </c>
    </row>
    <row r="1634" spans="1:8" x14ac:dyDescent="0.2">
      <c r="A1634" s="33">
        <v>44861</v>
      </c>
      <c r="B1634" s="6" t="s">
        <v>102</v>
      </c>
      <c r="C1634" s="6" t="s">
        <v>71</v>
      </c>
      <c r="D1634" s="34">
        <v>11</v>
      </c>
      <c r="E1634" s="34">
        <v>9</v>
      </c>
      <c r="F1634" s="34">
        <v>0</v>
      </c>
      <c r="G1634" s="34">
        <v>2</v>
      </c>
      <c r="H1634" s="34">
        <v>22</v>
      </c>
    </row>
    <row r="1635" spans="1:8" x14ac:dyDescent="0.2">
      <c r="A1635" s="36">
        <v>44889</v>
      </c>
      <c r="B1635" s="7" t="s">
        <v>101</v>
      </c>
      <c r="C1635" s="7" t="s">
        <v>3</v>
      </c>
      <c r="D1635" s="37">
        <v>1653</v>
      </c>
      <c r="E1635" s="38">
        <v>5</v>
      </c>
      <c r="F1635" s="38">
        <v>2</v>
      </c>
      <c r="G1635" s="38">
        <v>0</v>
      </c>
      <c r="H1635" s="34">
        <v>1660</v>
      </c>
    </row>
    <row r="1636" spans="1:8" x14ac:dyDescent="0.2">
      <c r="A1636" s="33">
        <v>44889</v>
      </c>
      <c r="B1636" s="6" t="s">
        <v>101</v>
      </c>
      <c r="C1636" s="6" t="s">
        <v>4</v>
      </c>
      <c r="D1636" s="34">
        <v>296</v>
      </c>
      <c r="E1636" s="34">
        <v>39</v>
      </c>
      <c r="F1636" s="34">
        <v>9</v>
      </c>
      <c r="G1636" s="34">
        <v>17</v>
      </c>
      <c r="H1636" s="34">
        <v>361</v>
      </c>
    </row>
    <row r="1637" spans="1:8" x14ac:dyDescent="0.2">
      <c r="A1637" s="36">
        <v>44889</v>
      </c>
      <c r="B1637" s="7" t="s">
        <v>101</v>
      </c>
      <c r="C1637" s="7" t="s">
        <v>5</v>
      </c>
      <c r="D1637" s="37">
        <v>17990</v>
      </c>
      <c r="E1637" s="37">
        <v>8685</v>
      </c>
      <c r="F1637" s="37">
        <v>3988</v>
      </c>
      <c r="G1637" s="37">
        <v>2671</v>
      </c>
      <c r="H1637" s="34">
        <v>33334</v>
      </c>
    </row>
    <row r="1638" spans="1:8" x14ac:dyDescent="0.2">
      <c r="A1638" s="33">
        <v>44889</v>
      </c>
      <c r="B1638" s="6" t="s">
        <v>101</v>
      </c>
      <c r="C1638" s="6" t="s">
        <v>6</v>
      </c>
      <c r="D1638" s="34">
        <v>41</v>
      </c>
      <c r="E1638" s="34">
        <v>49</v>
      </c>
      <c r="F1638" s="34">
        <v>21</v>
      </c>
      <c r="G1638" s="34">
        <v>2</v>
      </c>
      <c r="H1638" s="34">
        <v>113</v>
      </c>
    </row>
    <row r="1639" spans="1:8" x14ac:dyDescent="0.2">
      <c r="A1639" s="36">
        <v>44889</v>
      </c>
      <c r="B1639" s="7" t="s">
        <v>101</v>
      </c>
      <c r="C1639" s="7" t="s">
        <v>8</v>
      </c>
      <c r="D1639" s="37">
        <v>1046</v>
      </c>
      <c r="E1639" s="38">
        <v>744</v>
      </c>
      <c r="F1639" s="38">
        <v>657</v>
      </c>
      <c r="G1639" s="38">
        <v>407</v>
      </c>
      <c r="H1639" s="34">
        <v>2854</v>
      </c>
    </row>
    <row r="1640" spans="1:8" x14ac:dyDescent="0.2">
      <c r="A1640" s="33">
        <v>44889</v>
      </c>
      <c r="B1640" s="6" t="s">
        <v>101</v>
      </c>
      <c r="C1640" s="6" t="s">
        <v>9</v>
      </c>
      <c r="D1640" s="35">
        <v>1192</v>
      </c>
      <c r="E1640" s="34">
        <v>554</v>
      </c>
      <c r="F1640" s="34">
        <v>34</v>
      </c>
      <c r="G1640" s="34">
        <v>5</v>
      </c>
      <c r="H1640" s="34">
        <v>1785</v>
      </c>
    </row>
    <row r="1641" spans="1:8" x14ac:dyDescent="0.2">
      <c r="A1641" s="36">
        <v>44889</v>
      </c>
      <c r="B1641" s="7" t="s">
        <v>101</v>
      </c>
      <c r="C1641" s="7" t="s">
        <v>10</v>
      </c>
      <c r="D1641" s="38">
        <v>861</v>
      </c>
      <c r="E1641" s="38">
        <v>556</v>
      </c>
      <c r="F1641" s="38">
        <v>380</v>
      </c>
      <c r="G1641" s="38">
        <v>363</v>
      </c>
      <c r="H1641" s="34">
        <v>2160</v>
      </c>
    </row>
    <row r="1642" spans="1:8" x14ac:dyDescent="0.2">
      <c r="A1642" s="33">
        <v>44889</v>
      </c>
      <c r="B1642" s="6" t="s">
        <v>101</v>
      </c>
      <c r="C1642" s="6" t="s">
        <v>12</v>
      </c>
      <c r="D1642" s="35">
        <v>23503</v>
      </c>
      <c r="E1642" s="35">
        <v>7030</v>
      </c>
      <c r="F1642" s="35">
        <v>3545</v>
      </c>
      <c r="G1642" s="35">
        <v>7025</v>
      </c>
      <c r="H1642" s="34">
        <v>41103</v>
      </c>
    </row>
    <row r="1643" spans="1:8" x14ac:dyDescent="0.2">
      <c r="A1643" s="36">
        <v>44889</v>
      </c>
      <c r="B1643" s="7" t="s">
        <v>101</v>
      </c>
      <c r="C1643" s="7" t="s">
        <v>14</v>
      </c>
      <c r="D1643" s="37">
        <v>1069</v>
      </c>
      <c r="E1643" s="38">
        <v>507</v>
      </c>
      <c r="F1643" s="38">
        <v>270</v>
      </c>
      <c r="G1643" s="38">
        <v>208</v>
      </c>
      <c r="H1643" s="34">
        <v>2054</v>
      </c>
    </row>
    <row r="1644" spans="1:8" x14ac:dyDescent="0.2">
      <c r="A1644" s="33">
        <v>44889</v>
      </c>
      <c r="B1644" s="6" t="s">
        <v>101</v>
      </c>
      <c r="C1644" s="6" t="s">
        <v>15</v>
      </c>
      <c r="D1644" s="35">
        <v>7767</v>
      </c>
      <c r="E1644" s="35">
        <v>4212</v>
      </c>
      <c r="F1644" s="35">
        <v>2504</v>
      </c>
      <c r="G1644" s="35">
        <v>5149</v>
      </c>
      <c r="H1644" s="34">
        <v>19632</v>
      </c>
    </row>
    <row r="1645" spans="1:8" x14ac:dyDescent="0.2">
      <c r="A1645" s="36">
        <v>44889</v>
      </c>
      <c r="B1645" s="7" t="s">
        <v>101</v>
      </c>
      <c r="C1645" s="7" t="s">
        <v>16</v>
      </c>
      <c r="D1645" s="37">
        <v>9892</v>
      </c>
      <c r="E1645" s="37">
        <v>3143</v>
      </c>
      <c r="F1645" s="37">
        <v>1512</v>
      </c>
      <c r="G1645" s="37">
        <v>1753</v>
      </c>
      <c r="H1645" s="34">
        <v>16300</v>
      </c>
    </row>
    <row r="1646" spans="1:8" x14ac:dyDescent="0.2">
      <c r="A1646" s="33">
        <v>44889</v>
      </c>
      <c r="B1646" s="6" t="s">
        <v>101</v>
      </c>
      <c r="C1646" s="6" t="s">
        <v>17</v>
      </c>
      <c r="D1646" s="34">
        <v>549</v>
      </c>
      <c r="E1646" s="34">
        <v>143</v>
      </c>
      <c r="F1646" s="34">
        <v>61</v>
      </c>
      <c r="G1646" s="34">
        <v>36</v>
      </c>
      <c r="H1646" s="34">
        <v>789</v>
      </c>
    </row>
    <row r="1647" spans="1:8" x14ac:dyDescent="0.2">
      <c r="A1647" s="36">
        <v>44889</v>
      </c>
      <c r="B1647" s="7" t="s">
        <v>101</v>
      </c>
      <c r="C1647" s="7" t="s">
        <v>18</v>
      </c>
      <c r="D1647" s="37">
        <v>11163</v>
      </c>
      <c r="E1647" s="37">
        <v>4787</v>
      </c>
      <c r="F1647" s="37">
        <v>2510</v>
      </c>
      <c r="G1647" s="37">
        <v>2648</v>
      </c>
      <c r="H1647" s="34">
        <v>21108</v>
      </c>
    </row>
    <row r="1648" spans="1:8" x14ac:dyDescent="0.2">
      <c r="A1648" s="33">
        <v>44889</v>
      </c>
      <c r="B1648" s="6" t="s">
        <v>101</v>
      </c>
      <c r="C1648" s="6" t="s">
        <v>19</v>
      </c>
      <c r="D1648" s="35">
        <v>26723</v>
      </c>
      <c r="E1648" s="35">
        <v>5949</v>
      </c>
      <c r="F1648" s="35">
        <v>3709</v>
      </c>
      <c r="G1648" s="35">
        <v>2786</v>
      </c>
      <c r="H1648" s="34">
        <v>39167</v>
      </c>
    </row>
    <row r="1649" spans="1:8" x14ac:dyDescent="0.2">
      <c r="A1649" s="36">
        <v>44889</v>
      </c>
      <c r="B1649" s="7" t="s">
        <v>101</v>
      </c>
      <c r="C1649" s="7" t="s">
        <v>20</v>
      </c>
      <c r="D1649" s="37">
        <v>2995</v>
      </c>
      <c r="E1649" s="38">
        <v>292</v>
      </c>
      <c r="F1649" s="38">
        <v>89</v>
      </c>
      <c r="G1649" s="38">
        <v>109</v>
      </c>
      <c r="H1649" s="34">
        <v>3485</v>
      </c>
    </row>
    <row r="1650" spans="1:8" x14ac:dyDescent="0.2">
      <c r="A1650" s="33">
        <v>44889</v>
      </c>
      <c r="B1650" s="6" t="s">
        <v>101</v>
      </c>
      <c r="C1650" s="6" t="s">
        <v>21</v>
      </c>
      <c r="D1650" s="35">
        <v>20051</v>
      </c>
      <c r="E1650" s="35">
        <v>5429</v>
      </c>
      <c r="F1650" s="35">
        <v>1967</v>
      </c>
      <c r="G1650" s="35">
        <v>1635</v>
      </c>
      <c r="H1650" s="34">
        <v>29082</v>
      </c>
    </row>
    <row r="1651" spans="1:8" x14ac:dyDescent="0.2">
      <c r="A1651" s="36">
        <v>44889</v>
      </c>
      <c r="B1651" s="7" t="s">
        <v>101</v>
      </c>
      <c r="C1651" s="7" t="s">
        <v>22</v>
      </c>
      <c r="D1651" s="37">
        <v>5281</v>
      </c>
      <c r="E1651" s="37">
        <v>1757</v>
      </c>
      <c r="F1651" s="38">
        <v>762</v>
      </c>
      <c r="G1651" s="37">
        <v>1320</v>
      </c>
      <c r="H1651" s="34">
        <v>9120</v>
      </c>
    </row>
    <row r="1652" spans="1:8" x14ac:dyDescent="0.2">
      <c r="A1652" s="33">
        <v>44889</v>
      </c>
      <c r="B1652" s="6" t="s">
        <v>101</v>
      </c>
      <c r="C1652" s="6" t="s">
        <v>23</v>
      </c>
      <c r="D1652" s="34">
        <v>78</v>
      </c>
      <c r="E1652" s="34">
        <v>23</v>
      </c>
      <c r="F1652" s="34">
        <v>5</v>
      </c>
      <c r="G1652" s="34">
        <v>2</v>
      </c>
      <c r="H1652" s="34">
        <v>108</v>
      </c>
    </row>
    <row r="1653" spans="1:8" x14ac:dyDescent="0.2">
      <c r="A1653" s="36">
        <v>44889</v>
      </c>
      <c r="B1653" s="7" t="s">
        <v>101</v>
      </c>
      <c r="C1653" s="7" t="s">
        <v>25</v>
      </c>
      <c r="D1653" s="38">
        <v>877</v>
      </c>
      <c r="E1653" s="38">
        <v>63</v>
      </c>
      <c r="F1653" s="38">
        <v>2</v>
      </c>
      <c r="G1653" s="38">
        <v>0</v>
      </c>
      <c r="H1653" s="34">
        <v>942</v>
      </c>
    </row>
    <row r="1654" spans="1:8" x14ac:dyDescent="0.2">
      <c r="A1654" s="33">
        <v>44889</v>
      </c>
      <c r="B1654" s="6" t="s">
        <v>101</v>
      </c>
      <c r="C1654" s="6" t="s">
        <v>27</v>
      </c>
      <c r="D1654" s="35">
        <v>1254</v>
      </c>
      <c r="E1654" s="34">
        <v>419</v>
      </c>
      <c r="F1654" s="34">
        <v>339</v>
      </c>
      <c r="G1654" s="35">
        <v>1281</v>
      </c>
      <c r="H1654" s="34">
        <v>3293</v>
      </c>
    </row>
    <row r="1655" spans="1:8" x14ac:dyDescent="0.2">
      <c r="A1655" s="36">
        <v>44889</v>
      </c>
      <c r="B1655" s="7" t="s">
        <v>101</v>
      </c>
      <c r="C1655" s="7" t="s">
        <v>28</v>
      </c>
      <c r="D1655" s="38">
        <v>116</v>
      </c>
      <c r="E1655" s="38">
        <v>32</v>
      </c>
      <c r="F1655" s="38">
        <v>11</v>
      </c>
      <c r="G1655" s="38">
        <v>13</v>
      </c>
      <c r="H1655" s="34">
        <v>172</v>
      </c>
    </row>
    <row r="1656" spans="1:8" x14ac:dyDescent="0.2">
      <c r="A1656" s="33">
        <v>44889</v>
      </c>
      <c r="B1656" s="6" t="s">
        <v>101</v>
      </c>
      <c r="C1656" s="6" t="s">
        <v>29</v>
      </c>
      <c r="D1656" s="34">
        <v>46</v>
      </c>
      <c r="E1656" s="34">
        <v>0</v>
      </c>
      <c r="F1656" s="34">
        <v>0</v>
      </c>
      <c r="G1656" s="34">
        <v>0</v>
      </c>
      <c r="H1656" s="34">
        <v>46</v>
      </c>
    </row>
    <row r="1657" spans="1:8" x14ac:dyDescent="0.2">
      <c r="A1657" s="36">
        <v>44889</v>
      </c>
      <c r="B1657" s="7" t="s">
        <v>101</v>
      </c>
      <c r="C1657" s="7" t="s">
        <v>31</v>
      </c>
      <c r="D1657" s="37">
        <v>2081</v>
      </c>
      <c r="E1657" s="38">
        <v>572</v>
      </c>
      <c r="F1657" s="38">
        <v>300</v>
      </c>
      <c r="G1657" s="38">
        <v>463</v>
      </c>
      <c r="H1657" s="34">
        <v>3416</v>
      </c>
    </row>
    <row r="1658" spans="1:8" x14ac:dyDescent="0.2">
      <c r="A1658" s="33">
        <v>44889</v>
      </c>
      <c r="B1658" s="6" t="s">
        <v>101</v>
      </c>
      <c r="C1658" s="6" t="s">
        <v>32</v>
      </c>
      <c r="D1658" s="35">
        <v>9380</v>
      </c>
      <c r="E1658" s="35">
        <v>4646</v>
      </c>
      <c r="F1658" s="35">
        <v>3288</v>
      </c>
      <c r="G1658" s="35">
        <v>6515</v>
      </c>
      <c r="H1658" s="34">
        <v>23829</v>
      </c>
    </row>
    <row r="1659" spans="1:8" x14ac:dyDescent="0.2">
      <c r="A1659" s="36">
        <v>44889</v>
      </c>
      <c r="B1659" s="7" t="s">
        <v>101</v>
      </c>
      <c r="C1659" s="7" t="s">
        <v>33</v>
      </c>
      <c r="D1659" s="37">
        <v>3607</v>
      </c>
      <c r="E1659" s="37">
        <v>1750</v>
      </c>
      <c r="F1659" s="37">
        <v>1119</v>
      </c>
      <c r="G1659" s="37">
        <v>2297</v>
      </c>
      <c r="H1659" s="34">
        <v>8773</v>
      </c>
    </row>
    <row r="1660" spans="1:8" x14ac:dyDescent="0.2">
      <c r="A1660" s="33">
        <v>44889</v>
      </c>
      <c r="B1660" s="6" t="s">
        <v>101</v>
      </c>
      <c r="C1660" s="6" t="s">
        <v>35</v>
      </c>
      <c r="D1660" s="34">
        <v>605</v>
      </c>
      <c r="E1660" s="34">
        <v>13</v>
      </c>
      <c r="F1660" s="34">
        <v>2</v>
      </c>
      <c r="G1660" s="34">
        <v>0</v>
      </c>
      <c r="H1660" s="34">
        <v>620</v>
      </c>
    </row>
    <row r="1661" spans="1:8" x14ac:dyDescent="0.2">
      <c r="A1661" s="36">
        <v>44889</v>
      </c>
      <c r="B1661" s="7" t="s">
        <v>101</v>
      </c>
      <c r="C1661" s="7" t="s">
        <v>36</v>
      </c>
      <c r="D1661" s="37">
        <v>15204</v>
      </c>
      <c r="E1661" s="37">
        <v>5842</v>
      </c>
      <c r="F1661" s="37">
        <v>4180</v>
      </c>
      <c r="G1661" s="37">
        <v>9172</v>
      </c>
      <c r="H1661" s="34">
        <v>34398</v>
      </c>
    </row>
    <row r="1662" spans="1:8" x14ac:dyDescent="0.2">
      <c r="A1662" s="33">
        <v>44889</v>
      </c>
      <c r="B1662" s="6" t="s">
        <v>101</v>
      </c>
      <c r="C1662" s="6" t="s">
        <v>37</v>
      </c>
      <c r="D1662" s="34">
        <v>501</v>
      </c>
      <c r="E1662" s="34">
        <v>305</v>
      </c>
      <c r="F1662" s="34">
        <v>251</v>
      </c>
      <c r="G1662" s="35">
        <v>1304</v>
      </c>
      <c r="H1662" s="34">
        <v>2361</v>
      </c>
    </row>
    <row r="1663" spans="1:8" x14ac:dyDescent="0.2">
      <c r="A1663" s="36">
        <v>44889</v>
      </c>
      <c r="B1663" s="7" t="s">
        <v>101</v>
      </c>
      <c r="C1663" s="7" t="s">
        <v>38</v>
      </c>
      <c r="D1663" s="37">
        <v>31722</v>
      </c>
      <c r="E1663" s="37">
        <v>16540</v>
      </c>
      <c r="F1663" s="37">
        <v>8343</v>
      </c>
      <c r="G1663" s="37">
        <v>7778</v>
      </c>
      <c r="H1663" s="34">
        <v>64383</v>
      </c>
    </row>
    <row r="1664" spans="1:8" x14ac:dyDescent="0.2">
      <c r="A1664" s="33">
        <v>44889</v>
      </c>
      <c r="B1664" s="6" t="s">
        <v>101</v>
      </c>
      <c r="C1664" s="6" t="s">
        <v>40</v>
      </c>
      <c r="D1664" s="35">
        <v>17533</v>
      </c>
      <c r="E1664" s="35">
        <v>8415</v>
      </c>
      <c r="F1664" s="35">
        <v>5111</v>
      </c>
      <c r="G1664" s="35">
        <v>12531</v>
      </c>
      <c r="H1664" s="34">
        <v>43590</v>
      </c>
    </row>
    <row r="1665" spans="1:8" x14ac:dyDescent="0.2">
      <c r="A1665" s="36">
        <v>44889</v>
      </c>
      <c r="B1665" s="7" t="s">
        <v>101</v>
      </c>
      <c r="C1665" s="7" t="s">
        <v>50</v>
      </c>
      <c r="D1665" s="38">
        <v>24</v>
      </c>
      <c r="E1665" s="38">
        <v>2</v>
      </c>
      <c r="F1665" s="38">
        <v>0</v>
      </c>
      <c r="G1665" s="38">
        <v>2</v>
      </c>
      <c r="H1665" s="34">
        <v>28</v>
      </c>
    </row>
    <row r="1666" spans="1:8" x14ac:dyDescent="0.2">
      <c r="A1666" s="33">
        <v>44889</v>
      </c>
      <c r="B1666" s="6" t="s">
        <v>101</v>
      </c>
      <c r="C1666" s="6" t="s">
        <v>58</v>
      </c>
      <c r="D1666" s="34">
        <v>87</v>
      </c>
      <c r="E1666" s="34">
        <v>55</v>
      </c>
      <c r="F1666" s="34">
        <v>22</v>
      </c>
      <c r="G1666" s="34">
        <v>2</v>
      </c>
      <c r="H1666" s="34">
        <v>166</v>
      </c>
    </row>
    <row r="1667" spans="1:8" x14ac:dyDescent="0.2">
      <c r="A1667" s="36">
        <v>44889</v>
      </c>
      <c r="B1667" s="7" t="s">
        <v>101</v>
      </c>
      <c r="C1667" s="7" t="s">
        <v>59</v>
      </c>
      <c r="D1667" s="37">
        <v>5160</v>
      </c>
      <c r="E1667" s="37">
        <v>3172</v>
      </c>
      <c r="F1667" s="37">
        <v>1791</v>
      </c>
      <c r="G1667" s="37">
        <v>4521</v>
      </c>
      <c r="H1667" s="34">
        <v>14644</v>
      </c>
    </row>
    <row r="1668" spans="1:8" x14ac:dyDescent="0.2">
      <c r="A1668" s="33">
        <v>44889</v>
      </c>
      <c r="B1668" s="6" t="s">
        <v>101</v>
      </c>
      <c r="C1668" s="6" t="s">
        <v>61</v>
      </c>
      <c r="D1668" s="34">
        <v>49</v>
      </c>
      <c r="E1668" s="34">
        <v>46</v>
      </c>
      <c r="F1668" s="34">
        <v>34</v>
      </c>
      <c r="G1668" s="34">
        <v>45</v>
      </c>
      <c r="H1668" s="34">
        <v>174</v>
      </c>
    </row>
    <row r="1669" spans="1:8" x14ac:dyDescent="0.2">
      <c r="A1669" s="36">
        <v>44889</v>
      </c>
      <c r="B1669" s="7" t="s">
        <v>101</v>
      </c>
      <c r="C1669" s="7" t="s">
        <v>62</v>
      </c>
      <c r="D1669" s="37">
        <v>7504</v>
      </c>
      <c r="E1669" s="37">
        <v>3183</v>
      </c>
      <c r="F1669" s="37">
        <v>2311</v>
      </c>
      <c r="G1669" s="37">
        <v>4625</v>
      </c>
      <c r="H1669" s="34">
        <v>17623</v>
      </c>
    </row>
    <row r="1670" spans="1:8" x14ac:dyDescent="0.2">
      <c r="A1670" s="33">
        <v>44889</v>
      </c>
      <c r="B1670" s="6" t="s">
        <v>101</v>
      </c>
      <c r="C1670" s="6" t="s">
        <v>63</v>
      </c>
      <c r="D1670" s="34">
        <v>488</v>
      </c>
      <c r="E1670" s="34">
        <v>46</v>
      </c>
      <c r="F1670" s="34">
        <v>5</v>
      </c>
      <c r="G1670" s="34">
        <v>2</v>
      </c>
      <c r="H1670" s="34">
        <v>541</v>
      </c>
    </row>
    <row r="1671" spans="1:8" x14ac:dyDescent="0.2">
      <c r="A1671" s="36">
        <v>44889</v>
      </c>
      <c r="B1671" s="7" t="s">
        <v>101</v>
      </c>
      <c r="C1671" s="7" t="s">
        <v>65</v>
      </c>
      <c r="D1671" s="38">
        <v>55</v>
      </c>
      <c r="E1671" s="38">
        <v>0</v>
      </c>
      <c r="F1671" s="38">
        <v>0</v>
      </c>
      <c r="G1671" s="38">
        <v>0</v>
      </c>
      <c r="H1671" s="34">
        <v>55</v>
      </c>
    </row>
    <row r="1672" spans="1:8" x14ac:dyDescent="0.2">
      <c r="A1672" s="33">
        <v>44889</v>
      </c>
      <c r="B1672" s="6" t="s">
        <v>101</v>
      </c>
      <c r="C1672" s="6" t="s">
        <v>67</v>
      </c>
      <c r="D1672" s="35">
        <v>10231</v>
      </c>
      <c r="E1672" s="35">
        <v>3932</v>
      </c>
      <c r="F1672" s="35">
        <v>1857</v>
      </c>
      <c r="G1672" s="35">
        <v>3385</v>
      </c>
      <c r="H1672" s="34">
        <v>19405</v>
      </c>
    </row>
    <row r="1673" spans="1:8" x14ac:dyDescent="0.2">
      <c r="A1673" s="36">
        <v>44889</v>
      </c>
      <c r="B1673" s="7" t="s">
        <v>101</v>
      </c>
      <c r="C1673" s="7" t="s">
        <v>68</v>
      </c>
      <c r="D1673" s="37">
        <v>7657</v>
      </c>
      <c r="E1673" s="37">
        <v>3265</v>
      </c>
      <c r="F1673" s="37">
        <v>1701</v>
      </c>
      <c r="G1673" s="37">
        <v>3673</v>
      </c>
      <c r="H1673" s="34">
        <v>16296</v>
      </c>
    </row>
    <row r="1674" spans="1:8" x14ac:dyDescent="0.2">
      <c r="A1674" s="33">
        <v>44889</v>
      </c>
      <c r="B1674" s="6" t="s">
        <v>101</v>
      </c>
      <c r="C1674" s="7" t="s">
        <v>89</v>
      </c>
      <c r="D1674" s="34">
        <v>97</v>
      </c>
      <c r="E1674" s="34">
        <v>42</v>
      </c>
      <c r="F1674" s="34">
        <v>31</v>
      </c>
      <c r="G1674" s="34">
        <v>2</v>
      </c>
      <c r="H1674" s="34">
        <v>172</v>
      </c>
    </row>
    <row r="1675" spans="1:8" x14ac:dyDescent="0.2">
      <c r="A1675" s="36">
        <v>44889</v>
      </c>
      <c r="B1675" s="7" t="s">
        <v>101</v>
      </c>
      <c r="C1675" s="7" t="s">
        <v>70</v>
      </c>
      <c r="D1675" s="37">
        <v>12033</v>
      </c>
      <c r="E1675" s="37">
        <v>5124</v>
      </c>
      <c r="F1675" s="37">
        <v>3078</v>
      </c>
      <c r="G1675" s="37">
        <v>5839</v>
      </c>
      <c r="H1675" s="34">
        <v>26074</v>
      </c>
    </row>
    <row r="1676" spans="1:8" x14ac:dyDescent="0.2">
      <c r="A1676" s="33">
        <v>44889</v>
      </c>
      <c r="B1676" s="6" t="s">
        <v>101</v>
      </c>
      <c r="C1676" s="6" t="s">
        <v>71</v>
      </c>
      <c r="D1676" s="35">
        <v>7744</v>
      </c>
      <c r="E1676" s="35">
        <v>2593</v>
      </c>
      <c r="F1676" s="35">
        <v>1849</v>
      </c>
      <c r="G1676" s="35">
        <v>2236</v>
      </c>
      <c r="H1676" s="34">
        <v>14422</v>
      </c>
    </row>
    <row r="1677" spans="1:8" x14ac:dyDescent="0.2">
      <c r="A1677" s="36">
        <v>44889</v>
      </c>
      <c r="B1677" s="7" t="s">
        <v>102</v>
      </c>
      <c r="C1677" s="7" t="s">
        <v>4</v>
      </c>
      <c r="D1677" s="38">
        <v>38</v>
      </c>
      <c r="E1677" s="38">
        <v>4</v>
      </c>
      <c r="F1677" s="38">
        <v>7</v>
      </c>
      <c r="G1677" s="38">
        <v>2</v>
      </c>
      <c r="H1677" s="34">
        <v>51</v>
      </c>
    </row>
    <row r="1678" spans="1:8" x14ac:dyDescent="0.2">
      <c r="A1678" s="33">
        <v>44889</v>
      </c>
      <c r="B1678" s="6" t="s">
        <v>102</v>
      </c>
      <c r="C1678" s="6" t="s">
        <v>5</v>
      </c>
      <c r="D1678" s="34">
        <v>24</v>
      </c>
      <c r="E1678" s="34">
        <v>12</v>
      </c>
      <c r="F1678" s="34">
        <v>4</v>
      </c>
      <c r="G1678" s="34">
        <v>13</v>
      </c>
      <c r="H1678" s="34">
        <v>53</v>
      </c>
    </row>
    <row r="1679" spans="1:8" x14ac:dyDescent="0.2">
      <c r="A1679" s="36">
        <v>44889</v>
      </c>
      <c r="B1679" s="7" t="s">
        <v>102</v>
      </c>
      <c r="C1679" s="7" t="s">
        <v>8</v>
      </c>
      <c r="D1679" s="38">
        <v>459</v>
      </c>
      <c r="E1679" s="38">
        <v>365</v>
      </c>
      <c r="F1679" s="38">
        <v>279</v>
      </c>
      <c r="G1679" s="38">
        <v>330</v>
      </c>
      <c r="H1679" s="34">
        <v>1433</v>
      </c>
    </row>
    <row r="1680" spans="1:8" x14ac:dyDescent="0.2">
      <c r="A1680" s="33">
        <v>44889</v>
      </c>
      <c r="B1680" s="6" t="s">
        <v>102</v>
      </c>
      <c r="C1680" s="6" t="s">
        <v>9</v>
      </c>
      <c r="D1680" s="34">
        <v>290</v>
      </c>
      <c r="E1680" s="34">
        <v>94</v>
      </c>
      <c r="F1680" s="34">
        <v>80</v>
      </c>
      <c r="G1680" s="34">
        <v>314</v>
      </c>
      <c r="H1680" s="34">
        <v>778</v>
      </c>
    </row>
    <row r="1681" spans="1:8" x14ac:dyDescent="0.2">
      <c r="A1681" s="36">
        <v>44889</v>
      </c>
      <c r="B1681" s="7" t="s">
        <v>102</v>
      </c>
      <c r="C1681" s="7" t="s">
        <v>11</v>
      </c>
      <c r="D1681" s="38">
        <v>186</v>
      </c>
      <c r="E1681" s="38">
        <v>87</v>
      </c>
      <c r="F1681" s="38">
        <v>30</v>
      </c>
      <c r="G1681" s="38">
        <v>172</v>
      </c>
      <c r="H1681" s="34">
        <v>475</v>
      </c>
    </row>
    <row r="1682" spans="1:8" x14ac:dyDescent="0.2">
      <c r="A1682" s="33">
        <v>44889</v>
      </c>
      <c r="B1682" s="6" t="s">
        <v>102</v>
      </c>
      <c r="C1682" s="6" t="s">
        <v>12</v>
      </c>
      <c r="D1682" s="35">
        <v>1341</v>
      </c>
      <c r="E1682" s="34">
        <v>492</v>
      </c>
      <c r="F1682" s="34">
        <v>335</v>
      </c>
      <c r="G1682" s="34">
        <v>669</v>
      </c>
      <c r="H1682" s="34">
        <v>2837</v>
      </c>
    </row>
    <row r="1683" spans="1:8" x14ac:dyDescent="0.2">
      <c r="A1683" s="36">
        <v>44889</v>
      </c>
      <c r="B1683" s="7" t="s">
        <v>102</v>
      </c>
      <c r="C1683" s="7" t="s">
        <v>13</v>
      </c>
      <c r="D1683" s="38">
        <v>337</v>
      </c>
      <c r="E1683" s="38">
        <v>233</v>
      </c>
      <c r="F1683" s="38">
        <v>172</v>
      </c>
      <c r="G1683" s="38">
        <v>334</v>
      </c>
      <c r="H1683" s="34">
        <v>1076</v>
      </c>
    </row>
    <row r="1684" spans="1:8" x14ac:dyDescent="0.2">
      <c r="A1684" s="33">
        <v>44889</v>
      </c>
      <c r="B1684" s="6" t="s">
        <v>102</v>
      </c>
      <c r="C1684" s="6" t="s">
        <v>15</v>
      </c>
      <c r="D1684" s="34">
        <v>15</v>
      </c>
      <c r="E1684" s="34">
        <v>4</v>
      </c>
      <c r="F1684" s="34">
        <v>2</v>
      </c>
      <c r="G1684" s="34">
        <v>2</v>
      </c>
      <c r="H1684" s="34">
        <v>23</v>
      </c>
    </row>
    <row r="1685" spans="1:8" x14ac:dyDescent="0.2">
      <c r="A1685" s="36">
        <v>44889</v>
      </c>
      <c r="B1685" s="7" t="s">
        <v>102</v>
      </c>
      <c r="C1685" s="7" t="s">
        <v>16</v>
      </c>
      <c r="D1685" s="38">
        <v>27</v>
      </c>
      <c r="E1685" s="38">
        <v>8</v>
      </c>
      <c r="F1685" s="38">
        <v>0</v>
      </c>
      <c r="G1685" s="38">
        <v>0</v>
      </c>
      <c r="H1685" s="34">
        <v>35</v>
      </c>
    </row>
    <row r="1686" spans="1:8" x14ac:dyDescent="0.2">
      <c r="A1686" s="33">
        <v>44889</v>
      </c>
      <c r="B1686" s="6" t="s">
        <v>102</v>
      </c>
      <c r="C1686" s="6" t="s">
        <v>18</v>
      </c>
      <c r="D1686" s="34">
        <v>29</v>
      </c>
      <c r="E1686" s="34">
        <v>4</v>
      </c>
      <c r="F1686" s="34">
        <v>2</v>
      </c>
      <c r="G1686" s="34">
        <v>0</v>
      </c>
      <c r="H1686" s="34">
        <v>35</v>
      </c>
    </row>
    <row r="1687" spans="1:8" x14ac:dyDescent="0.2">
      <c r="A1687" s="36">
        <v>44889</v>
      </c>
      <c r="B1687" s="7" t="s">
        <v>102</v>
      </c>
      <c r="C1687" s="7" t="s">
        <v>19</v>
      </c>
      <c r="D1687" s="38">
        <v>866</v>
      </c>
      <c r="E1687" s="38">
        <v>324</v>
      </c>
      <c r="F1687" s="38">
        <v>219</v>
      </c>
      <c r="G1687" s="38">
        <v>227</v>
      </c>
      <c r="H1687" s="34">
        <v>1636</v>
      </c>
    </row>
    <row r="1688" spans="1:8" x14ac:dyDescent="0.2">
      <c r="A1688" s="33">
        <v>44889</v>
      </c>
      <c r="B1688" s="6" t="s">
        <v>102</v>
      </c>
      <c r="C1688" s="6" t="s">
        <v>21</v>
      </c>
      <c r="D1688" s="34">
        <v>455</v>
      </c>
      <c r="E1688" s="34">
        <v>138</v>
      </c>
      <c r="F1688" s="34">
        <v>59</v>
      </c>
      <c r="G1688" s="34">
        <v>2</v>
      </c>
      <c r="H1688" s="34">
        <v>654</v>
      </c>
    </row>
    <row r="1689" spans="1:8" x14ac:dyDescent="0.2">
      <c r="A1689" s="36">
        <v>44889</v>
      </c>
      <c r="B1689" s="7" t="s">
        <v>102</v>
      </c>
      <c r="C1689" s="7" t="s">
        <v>22</v>
      </c>
      <c r="D1689" s="38">
        <v>72</v>
      </c>
      <c r="E1689" s="38">
        <v>14</v>
      </c>
      <c r="F1689" s="38">
        <v>2</v>
      </c>
      <c r="G1689" s="38">
        <v>2</v>
      </c>
      <c r="H1689" s="34">
        <v>90</v>
      </c>
    </row>
    <row r="1690" spans="1:8" x14ac:dyDescent="0.2">
      <c r="A1690" s="33">
        <v>44889</v>
      </c>
      <c r="B1690" s="6" t="s">
        <v>102</v>
      </c>
      <c r="C1690" s="6" t="s">
        <v>24</v>
      </c>
      <c r="D1690" s="34">
        <v>216</v>
      </c>
      <c r="E1690" s="34">
        <v>43</v>
      </c>
      <c r="F1690" s="34">
        <v>15</v>
      </c>
      <c r="G1690" s="34">
        <v>153</v>
      </c>
      <c r="H1690" s="34">
        <v>427</v>
      </c>
    </row>
    <row r="1691" spans="1:8" x14ac:dyDescent="0.2">
      <c r="A1691" s="36">
        <v>44889</v>
      </c>
      <c r="B1691" s="7" t="s">
        <v>102</v>
      </c>
      <c r="C1691" s="7" t="s">
        <v>27</v>
      </c>
      <c r="D1691" s="38">
        <v>84</v>
      </c>
      <c r="E1691" s="38">
        <v>43</v>
      </c>
      <c r="F1691" s="38">
        <v>24</v>
      </c>
      <c r="G1691" s="38">
        <v>58</v>
      </c>
      <c r="H1691" s="34">
        <v>209</v>
      </c>
    </row>
    <row r="1692" spans="1:8" x14ac:dyDescent="0.2">
      <c r="A1692" s="33">
        <v>44889</v>
      </c>
      <c r="B1692" s="6" t="s">
        <v>102</v>
      </c>
      <c r="C1692" s="6" t="s">
        <v>32</v>
      </c>
      <c r="D1692" s="34">
        <v>34</v>
      </c>
      <c r="E1692" s="34">
        <v>4</v>
      </c>
      <c r="F1692" s="34">
        <v>4</v>
      </c>
      <c r="G1692" s="34">
        <v>2</v>
      </c>
      <c r="H1692" s="34">
        <v>44</v>
      </c>
    </row>
    <row r="1693" spans="1:8" x14ac:dyDescent="0.2">
      <c r="A1693" s="36">
        <v>44889</v>
      </c>
      <c r="B1693" s="7" t="s">
        <v>102</v>
      </c>
      <c r="C1693" s="7" t="s">
        <v>36</v>
      </c>
      <c r="D1693" s="37">
        <v>2299</v>
      </c>
      <c r="E1693" s="38">
        <v>895</v>
      </c>
      <c r="F1693" s="38">
        <v>525</v>
      </c>
      <c r="G1693" s="37">
        <v>1081</v>
      </c>
      <c r="H1693" s="34">
        <v>4800</v>
      </c>
    </row>
    <row r="1694" spans="1:8" x14ac:dyDescent="0.2">
      <c r="A1694" s="33">
        <v>44889</v>
      </c>
      <c r="B1694" s="6" t="s">
        <v>102</v>
      </c>
      <c r="C1694" s="6" t="s">
        <v>37</v>
      </c>
      <c r="D1694" s="34">
        <v>111</v>
      </c>
      <c r="E1694" s="34">
        <v>45</v>
      </c>
      <c r="F1694" s="34">
        <v>23</v>
      </c>
      <c r="G1694" s="34">
        <v>26</v>
      </c>
      <c r="H1694" s="34">
        <v>205</v>
      </c>
    </row>
    <row r="1695" spans="1:8" x14ac:dyDescent="0.2">
      <c r="A1695" s="36">
        <v>44889</v>
      </c>
      <c r="B1695" s="7" t="s">
        <v>102</v>
      </c>
      <c r="C1695" s="7" t="s">
        <v>38</v>
      </c>
      <c r="D1695" s="37">
        <v>1595</v>
      </c>
      <c r="E1695" s="38">
        <v>637</v>
      </c>
      <c r="F1695" s="38">
        <v>322</v>
      </c>
      <c r="G1695" s="38">
        <v>397</v>
      </c>
      <c r="H1695" s="34">
        <v>2951</v>
      </c>
    </row>
    <row r="1696" spans="1:8" x14ac:dyDescent="0.2">
      <c r="A1696" s="33">
        <v>44889</v>
      </c>
      <c r="B1696" s="6" t="s">
        <v>102</v>
      </c>
      <c r="C1696" s="6" t="s">
        <v>40</v>
      </c>
      <c r="D1696" s="35">
        <v>3524</v>
      </c>
      <c r="E1696" s="35">
        <v>1950</v>
      </c>
      <c r="F1696" s="35">
        <v>1039</v>
      </c>
      <c r="G1696" s="35">
        <v>2240</v>
      </c>
      <c r="H1696" s="34">
        <v>8753</v>
      </c>
    </row>
    <row r="1697" spans="1:8" x14ac:dyDescent="0.2">
      <c r="A1697" s="36">
        <v>44889</v>
      </c>
      <c r="B1697" s="7" t="s">
        <v>102</v>
      </c>
      <c r="C1697" s="7" t="s">
        <v>41</v>
      </c>
      <c r="D1697" s="37">
        <v>2045</v>
      </c>
      <c r="E1697" s="37">
        <v>1049</v>
      </c>
      <c r="F1697" s="38">
        <v>726</v>
      </c>
      <c r="G1697" s="38">
        <v>41</v>
      </c>
      <c r="H1697" s="34">
        <v>3861</v>
      </c>
    </row>
    <row r="1698" spans="1:8" x14ac:dyDescent="0.2">
      <c r="A1698" s="33">
        <v>44889</v>
      </c>
      <c r="B1698" s="6" t="s">
        <v>102</v>
      </c>
      <c r="C1698" s="6" t="s">
        <v>42</v>
      </c>
      <c r="D1698" s="34">
        <v>503</v>
      </c>
      <c r="E1698" s="34">
        <v>206</v>
      </c>
      <c r="F1698" s="34">
        <v>147</v>
      </c>
      <c r="G1698" s="34">
        <v>86</v>
      </c>
      <c r="H1698" s="34">
        <v>942</v>
      </c>
    </row>
    <row r="1699" spans="1:8" x14ac:dyDescent="0.2">
      <c r="A1699" s="36">
        <v>44889</v>
      </c>
      <c r="B1699" s="7" t="s">
        <v>102</v>
      </c>
      <c r="C1699" s="7" t="s">
        <v>43</v>
      </c>
      <c r="D1699" s="38">
        <v>528</v>
      </c>
      <c r="E1699" s="38">
        <v>152</v>
      </c>
      <c r="F1699" s="38">
        <v>75</v>
      </c>
      <c r="G1699" s="38">
        <v>5</v>
      </c>
      <c r="H1699" s="34">
        <v>760</v>
      </c>
    </row>
    <row r="1700" spans="1:8" x14ac:dyDescent="0.2">
      <c r="A1700" s="33">
        <v>44889</v>
      </c>
      <c r="B1700" s="6" t="s">
        <v>102</v>
      </c>
      <c r="C1700" s="6" t="s">
        <v>44</v>
      </c>
      <c r="D1700" s="34">
        <v>191</v>
      </c>
      <c r="E1700" s="34">
        <v>47</v>
      </c>
      <c r="F1700" s="34">
        <v>7</v>
      </c>
      <c r="G1700" s="34">
        <v>0</v>
      </c>
      <c r="H1700" s="34">
        <v>245</v>
      </c>
    </row>
    <row r="1701" spans="1:8" x14ac:dyDescent="0.2">
      <c r="A1701" s="36">
        <v>44889</v>
      </c>
      <c r="B1701" s="7" t="s">
        <v>102</v>
      </c>
      <c r="C1701" s="7" t="s">
        <v>45</v>
      </c>
      <c r="D1701" s="38">
        <v>47</v>
      </c>
      <c r="E1701" s="38">
        <v>2</v>
      </c>
      <c r="F1701" s="38">
        <v>0</v>
      </c>
      <c r="G1701" s="38">
        <v>2</v>
      </c>
      <c r="H1701" s="34">
        <v>51</v>
      </c>
    </row>
    <row r="1702" spans="1:8" x14ac:dyDescent="0.2">
      <c r="A1702" s="33">
        <v>44889</v>
      </c>
      <c r="B1702" s="6" t="s">
        <v>102</v>
      </c>
      <c r="C1702" s="6" t="s">
        <v>46</v>
      </c>
      <c r="D1702" s="34">
        <v>266</v>
      </c>
      <c r="E1702" s="34">
        <v>121</v>
      </c>
      <c r="F1702" s="34">
        <v>23</v>
      </c>
      <c r="G1702" s="34">
        <v>8</v>
      </c>
      <c r="H1702" s="34">
        <v>418</v>
      </c>
    </row>
    <row r="1703" spans="1:8" x14ac:dyDescent="0.2">
      <c r="A1703" s="36">
        <v>44889</v>
      </c>
      <c r="B1703" s="7" t="s">
        <v>102</v>
      </c>
      <c r="C1703" s="7" t="s">
        <v>48</v>
      </c>
      <c r="D1703" s="37">
        <v>1992</v>
      </c>
      <c r="E1703" s="38">
        <v>946</v>
      </c>
      <c r="F1703" s="38">
        <v>617</v>
      </c>
      <c r="G1703" s="38">
        <v>816</v>
      </c>
      <c r="H1703" s="34">
        <v>4371</v>
      </c>
    </row>
    <row r="1704" spans="1:8" x14ac:dyDescent="0.2">
      <c r="A1704" s="33">
        <v>44889</v>
      </c>
      <c r="B1704" s="6" t="s">
        <v>102</v>
      </c>
      <c r="C1704" s="6" t="s">
        <v>50</v>
      </c>
      <c r="D1704" s="35">
        <v>2345</v>
      </c>
      <c r="E1704" s="35">
        <v>1412</v>
      </c>
      <c r="F1704" s="34">
        <v>810</v>
      </c>
      <c r="G1704" s="35">
        <v>2138</v>
      </c>
      <c r="H1704" s="34">
        <v>6705</v>
      </c>
    </row>
    <row r="1705" spans="1:8" x14ac:dyDescent="0.2">
      <c r="A1705" s="36">
        <v>44889</v>
      </c>
      <c r="B1705" s="7" t="s">
        <v>102</v>
      </c>
      <c r="C1705" s="7" t="s">
        <v>51</v>
      </c>
      <c r="D1705" s="37">
        <v>2440</v>
      </c>
      <c r="E1705" s="37">
        <v>1157</v>
      </c>
      <c r="F1705" s="38">
        <v>573</v>
      </c>
      <c r="G1705" s="37">
        <v>1925</v>
      </c>
      <c r="H1705" s="34">
        <v>6095</v>
      </c>
    </row>
    <row r="1706" spans="1:8" x14ac:dyDescent="0.2">
      <c r="A1706" s="33">
        <v>44889</v>
      </c>
      <c r="B1706" s="6" t="s">
        <v>102</v>
      </c>
      <c r="C1706" s="6" t="s">
        <v>52</v>
      </c>
      <c r="D1706" s="34">
        <v>38</v>
      </c>
      <c r="E1706" s="34">
        <v>13</v>
      </c>
      <c r="F1706" s="34">
        <v>4</v>
      </c>
      <c r="G1706" s="34">
        <v>2</v>
      </c>
      <c r="H1706" s="34">
        <v>57</v>
      </c>
    </row>
    <row r="1707" spans="1:8" x14ac:dyDescent="0.2">
      <c r="A1707" s="36">
        <v>44889</v>
      </c>
      <c r="B1707" s="7" t="s">
        <v>102</v>
      </c>
      <c r="C1707" s="7" t="s">
        <v>53</v>
      </c>
      <c r="D1707" s="38">
        <v>854</v>
      </c>
      <c r="E1707" s="38">
        <v>196</v>
      </c>
      <c r="F1707" s="38">
        <v>70</v>
      </c>
      <c r="G1707" s="38">
        <v>16</v>
      </c>
      <c r="H1707" s="34">
        <v>1136</v>
      </c>
    </row>
    <row r="1708" spans="1:8" x14ac:dyDescent="0.2">
      <c r="A1708" s="33">
        <v>44889</v>
      </c>
      <c r="B1708" s="6" t="s">
        <v>102</v>
      </c>
      <c r="C1708" s="6" t="s">
        <v>54</v>
      </c>
      <c r="D1708" s="34">
        <v>37</v>
      </c>
      <c r="E1708" s="34">
        <v>4</v>
      </c>
      <c r="F1708" s="34">
        <v>2</v>
      </c>
      <c r="G1708" s="34">
        <v>0</v>
      </c>
      <c r="H1708" s="34">
        <v>43</v>
      </c>
    </row>
    <row r="1709" spans="1:8" x14ac:dyDescent="0.2">
      <c r="A1709" s="36">
        <v>44889</v>
      </c>
      <c r="B1709" s="7" t="s">
        <v>102</v>
      </c>
      <c r="C1709" s="7" t="s">
        <v>55</v>
      </c>
      <c r="D1709" s="38">
        <v>633</v>
      </c>
      <c r="E1709" s="38">
        <v>370</v>
      </c>
      <c r="F1709" s="38">
        <v>243</v>
      </c>
      <c r="G1709" s="38">
        <v>724</v>
      </c>
      <c r="H1709" s="34">
        <v>1970</v>
      </c>
    </row>
    <row r="1710" spans="1:8" x14ac:dyDescent="0.2">
      <c r="A1710" s="33">
        <v>44889</v>
      </c>
      <c r="B1710" s="6" t="s">
        <v>102</v>
      </c>
      <c r="C1710" s="6" t="s">
        <v>56</v>
      </c>
      <c r="D1710" s="35">
        <v>2393</v>
      </c>
      <c r="E1710" s="35">
        <v>1402</v>
      </c>
      <c r="F1710" s="34">
        <v>531</v>
      </c>
      <c r="G1710" s="34">
        <v>397</v>
      </c>
      <c r="H1710" s="34">
        <v>4723</v>
      </c>
    </row>
    <row r="1711" spans="1:8" x14ac:dyDescent="0.2">
      <c r="A1711" s="36">
        <v>44889</v>
      </c>
      <c r="B1711" s="7" t="s">
        <v>102</v>
      </c>
      <c r="C1711" s="7" t="s">
        <v>57</v>
      </c>
      <c r="D1711" s="38">
        <v>419</v>
      </c>
      <c r="E1711" s="38">
        <v>286</v>
      </c>
      <c r="F1711" s="38">
        <v>195</v>
      </c>
      <c r="G1711" s="38">
        <v>233</v>
      </c>
      <c r="H1711" s="34">
        <v>1133</v>
      </c>
    </row>
    <row r="1712" spans="1:8" x14ac:dyDescent="0.2">
      <c r="A1712" s="33">
        <v>44889</v>
      </c>
      <c r="B1712" s="6" t="s">
        <v>102</v>
      </c>
      <c r="C1712" s="6" t="s">
        <v>58</v>
      </c>
      <c r="D1712" s="35">
        <v>12300</v>
      </c>
      <c r="E1712" s="35">
        <v>4763</v>
      </c>
      <c r="F1712" s="35">
        <v>1282</v>
      </c>
      <c r="G1712" s="34">
        <v>226</v>
      </c>
      <c r="H1712" s="34">
        <v>18571</v>
      </c>
    </row>
    <row r="1713" spans="1:8" x14ac:dyDescent="0.2">
      <c r="A1713" s="36">
        <v>44889</v>
      </c>
      <c r="B1713" s="7" t="s">
        <v>102</v>
      </c>
      <c r="C1713" s="7" t="s">
        <v>59</v>
      </c>
      <c r="D1713" s="38">
        <v>16</v>
      </c>
      <c r="E1713" s="38">
        <v>9</v>
      </c>
      <c r="F1713" s="38">
        <v>2</v>
      </c>
      <c r="G1713" s="38">
        <v>2</v>
      </c>
      <c r="H1713" s="34">
        <v>29</v>
      </c>
    </row>
    <row r="1714" spans="1:8" x14ac:dyDescent="0.2">
      <c r="A1714" s="33">
        <v>44889</v>
      </c>
      <c r="B1714" s="6" t="s">
        <v>102</v>
      </c>
      <c r="C1714" s="6" t="s">
        <v>62</v>
      </c>
      <c r="D1714" s="34">
        <v>819</v>
      </c>
      <c r="E1714" s="34">
        <v>378</v>
      </c>
      <c r="F1714" s="34">
        <v>286</v>
      </c>
      <c r="G1714" s="34">
        <v>373</v>
      </c>
      <c r="H1714" s="34">
        <v>1856</v>
      </c>
    </row>
    <row r="1715" spans="1:8" x14ac:dyDescent="0.2">
      <c r="A1715" s="36">
        <v>44889</v>
      </c>
      <c r="B1715" s="7" t="s">
        <v>102</v>
      </c>
      <c r="C1715" s="7" t="s">
        <v>68</v>
      </c>
      <c r="D1715" s="38">
        <v>256</v>
      </c>
      <c r="E1715" s="38">
        <v>236</v>
      </c>
      <c r="F1715" s="38">
        <v>135</v>
      </c>
      <c r="G1715" s="38">
        <v>737</v>
      </c>
      <c r="H1715" s="34">
        <v>1364</v>
      </c>
    </row>
    <row r="1716" spans="1:8" x14ac:dyDescent="0.2">
      <c r="A1716" s="33">
        <v>44889</v>
      </c>
      <c r="B1716" s="6" t="s">
        <v>102</v>
      </c>
      <c r="C1716" s="7" t="s">
        <v>89</v>
      </c>
      <c r="D1716" s="34">
        <v>43</v>
      </c>
      <c r="E1716" s="34">
        <v>23</v>
      </c>
      <c r="F1716" s="34">
        <v>0</v>
      </c>
      <c r="G1716" s="34">
        <v>4</v>
      </c>
      <c r="H1716" s="34">
        <v>70</v>
      </c>
    </row>
    <row r="1717" spans="1:8" x14ac:dyDescent="0.2">
      <c r="A1717" s="36">
        <v>44889</v>
      </c>
      <c r="B1717" s="7" t="s">
        <v>102</v>
      </c>
      <c r="C1717" s="7" t="s">
        <v>70</v>
      </c>
      <c r="D1717" s="38">
        <v>884</v>
      </c>
      <c r="E1717" s="38">
        <v>515</v>
      </c>
      <c r="F1717" s="38">
        <v>345</v>
      </c>
      <c r="G1717" s="38">
        <v>455</v>
      </c>
      <c r="H1717" s="34">
        <v>2199</v>
      </c>
    </row>
    <row r="1718" spans="1:8" x14ac:dyDescent="0.2">
      <c r="A1718" s="33">
        <v>44889</v>
      </c>
      <c r="B1718" s="6" t="s">
        <v>102</v>
      </c>
      <c r="C1718" s="6" t="s">
        <v>71</v>
      </c>
      <c r="D1718" s="34">
        <v>11</v>
      </c>
      <c r="E1718" s="34">
        <v>9</v>
      </c>
      <c r="F1718" s="34">
        <v>2</v>
      </c>
      <c r="G1718" s="34">
        <v>2</v>
      </c>
      <c r="H1718" s="34">
        <v>24</v>
      </c>
    </row>
    <row r="1719" spans="1:8" x14ac:dyDescent="0.2">
      <c r="A1719" s="36">
        <v>44917</v>
      </c>
      <c r="B1719" s="7" t="s">
        <v>101</v>
      </c>
      <c r="C1719" s="7" t="s">
        <v>3</v>
      </c>
      <c r="D1719" s="37">
        <v>1681</v>
      </c>
      <c r="E1719" s="38">
        <v>5</v>
      </c>
      <c r="F1719" s="38">
        <v>0</v>
      </c>
      <c r="G1719" s="38">
        <v>0</v>
      </c>
      <c r="H1719" s="34">
        <v>1686</v>
      </c>
    </row>
    <row r="1720" spans="1:8" x14ac:dyDescent="0.2">
      <c r="A1720" s="33">
        <v>44917</v>
      </c>
      <c r="B1720" s="6" t="s">
        <v>101</v>
      </c>
      <c r="C1720" s="6" t="s">
        <v>4</v>
      </c>
      <c r="D1720" s="34">
        <v>318</v>
      </c>
      <c r="E1720" s="34">
        <v>42</v>
      </c>
      <c r="F1720" s="34">
        <v>8</v>
      </c>
      <c r="G1720" s="34">
        <v>16</v>
      </c>
      <c r="H1720" s="34">
        <v>384</v>
      </c>
    </row>
    <row r="1721" spans="1:8" x14ac:dyDescent="0.2">
      <c r="A1721" s="36">
        <v>44917</v>
      </c>
      <c r="B1721" s="7" t="s">
        <v>101</v>
      </c>
      <c r="C1721" s="7" t="s">
        <v>5</v>
      </c>
      <c r="D1721" s="37">
        <v>17625</v>
      </c>
      <c r="E1721" s="37">
        <v>8618</v>
      </c>
      <c r="F1721" s="37">
        <v>3613</v>
      </c>
      <c r="G1721" s="37">
        <v>2201</v>
      </c>
      <c r="H1721" s="34">
        <v>32057</v>
      </c>
    </row>
    <row r="1722" spans="1:8" x14ac:dyDescent="0.2">
      <c r="A1722" s="33">
        <v>44917</v>
      </c>
      <c r="B1722" s="6" t="s">
        <v>101</v>
      </c>
      <c r="C1722" s="6" t="s">
        <v>6</v>
      </c>
      <c r="D1722" s="34">
        <v>43</v>
      </c>
      <c r="E1722" s="34">
        <v>43</v>
      </c>
      <c r="F1722" s="34">
        <v>25</v>
      </c>
      <c r="G1722" s="34">
        <v>2</v>
      </c>
      <c r="H1722" s="34">
        <v>113</v>
      </c>
    </row>
    <row r="1723" spans="1:8" x14ac:dyDescent="0.2">
      <c r="A1723" s="36">
        <v>44917</v>
      </c>
      <c r="B1723" s="7" t="s">
        <v>101</v>
      </c>
      <c r="C1723" s="7" t="s">
        <v>8</v>
      </c>
      <c r="D1723" s="37">
        <v>1041</v>
      </c>
      <c r="E1723" s="38">
        <v>753</v>
      </c>
      <c r="F1723" s="38">
        <v>620</v>
      </c>
      <c r="G1723" s="38">
        <v>385</v>
      </c>
      <c r="H1723" s="34">
        <v>2799</v>
      </c>
    </row>
    <row r="1724" spans="1:8" x14ac:dyDescent="0.2">
      <c r="A1724" s="33">
        <v>44917</v>
      </c>
      <c r="B1724" s="6" t="s">
        <v>101</v>
      </c>
      <c r="C1724" s="6" t="s">
        <v>9</v>
      </c>
      <c r="D1724" s="35">
        <v>1243</v>
      </c>
      <c r="E1724" s="34">
        <v>578</v>
      </c>
      <c r="F1724" s="34">
        <v>29</v>
      </c>
      <c r="G1724" s="34">
        <v>6</v>
      </c>
      <c r="H1724" s="34">
        <v>1856</v>
      </c>
    </row>
    <row r="1725" spans="1:8" x14ac:dyDescent="0.2">
      <c r="A1725" s="36">
        <v>44917</v>
      </c>
      <c r="B1725" s="7" t="s">
        <v>101</v>
      </c>
      <c r="C1725" s="7" t="s">
        <v>10</v>
      </c>
      <c r="D1725" s="38">
        <v>837</v>
      </c>
      <c r="E1725" s="38">
        <v>554</v>
      </c>
      <c r="F1725" s="38">
        <v>397</v>
      </c>
      <c r="G1725" s="38">
        <v>361</v>
      </c>
      <c r="H1725" s="34">
        <v>2149</v>
      </c>
    </row>
    <row r="1726" spans="1:8" x14ac:dyDescent="0.2">
      <c r="A1726" s="33">
        <v>44917</v>
      </c>
      <c r="B1726" s="6" t="s">
        <v>101</v>
      </c>
      <c r="C1726" s="6" t="s">
        <v>12</v>
      </c>
      <c r="D1726" s="35">
        <v>22596</v>
      </c>
      <c r="E1726" s="35">
        <v>7341</v>
      </c>
      <c r="F1726" s="35">
        <v>3327</v>
      </c>
      <c r="G1726" s="35">
        <v>6715</v>
      </c>
      <c r="H1726" s="34">
        <v>39979</v>
      </c>
    </row>
    <row r="1727" spans="1:8" x14ac:dyDescent="0.2">
      <c r="A1727" s="36">
        <v>44917</v>
      </c>
      <c r="B1727" s="7" t="s">
        <v>101</v>
      </c>
      <c r="C1727" s="7" t="s">
        <v>14</v>
      </c>
      <c r="D1727" s="37">
        <v>1000</v>
      </c>
      <c r="E1727" s="38">
        <v>443</v>
      </c>
      <c r="F1727" s="38">
        <v>242</v>
      </c>
      <c r="G1727" s="38">
        <v>179</v>
      </c>
      <c r="H1727" s="34">
        <v>1864</v>
      </c>
    </row>
    <row r="1728" spans="1:8" x14ac:dyDescent="0.2">
      <c r="A1728" s="33">
        <v>44917</v>
      </c>
      <c r="B1728" s="6" t="s">
        <v>101</v>
      </c>
      <c r="C1728" s="6" t="s">
        <v>15</v>
      </c>
      <c r="D1728" s="35">
        <v>7868</v>
      </c>
      <c r="E1728" s="35">
        <v>4236</v>
      </c>
      <c r="F1728" s="35">
        <v>2456</v>
      </c>
      <c r="G1728" s="35">
        <v>4262</v>
      </c>
      <c r="H1728" s="34">
        <v>18822</v>
      </c>
    </row>
    <row r="1729" spans="1:8" x14ac:dyDescent="0.2">
      <c r="A1729" s="36">
        <v>44917</v>
      </c>
      <c r="B1729" s="7" t="s">
        <v>101</v>
      </c>
      <c r="C1729" s="7" t="s">
        <v>16</v>
      </c>
      <c r="D1729" s="37">
        <v>9516</v>
      </c>
      <c r="E1729" s="37">
        <v>3107</v>
      </c>
      <c r="F1729" s="37">
        <v>1296</v>
      </c>
      <c r="G1729" s="37">
        <v>1424</v>
      </c>
      <c r="H1729" s="34">
        <v>15343</v>
      </c>
    </row>
    <row r="1730" spans="1:8" x14ac:dyDescent="0.2">
      <c r="A1730" s="33">
        <v>44917</v>
      </c>
      <c r="B1730" s="6" t="s">
        <v>101</v>
      </c>
      <c r="C1730" s="6" t="s">
        <v>17</v>
      </c>
      <c r="D1730" s="34">
        <v>537</v>
      </c>
      <c r="E1730" s="34">
        <v>162</v>
      </c>
      <c r="F1730" s="34">
        <v>53</v>
      </c>
      <c r="G1730" s="34">
        <v>36</v>
      </c>
      <c r="H1730" s="34">
        <v>788</v>
      </c>
    </row>
    <row r="1731" spans="1:8" x14ac:dyDescent="0.2">
      <c r="A1731" s="36">
        <v>44917</v>
      </c>
      <c r="B1731" s="7" t="s">
        <v>101</v>
      </c>
      <c r="C1731" s="7" t="s">
        <v>18</v>
      </c>
      <c r="D1731" s="37">
        <v>10517</v>
      </c>
      <c r="E1731" s="37">
        <v>4706</v>
      </c>
      <c r="F1731" s="37">
        <v>2365</v>
      </c>
      <c r="G1731" s="37">
        <v>2251</v>
      </c>
      <c r="H1731" s="34">
        <v>19839</v>
      </c>
    </row>
    <row r="1732" spans="1:8" x14ac:dyDescent="0.2">
      <c r="A1732" s="33">
        <v>44917</v>
      </c>
      <c r="B1732" s="6" t="s">
        <v>101</v>
      </c>
      <c r="C1732" s="6" t="s">
        <v>19</v>
      </c>
      <c r="D1732" s="35">
        <v>25430</v>
      </c>
      <c r="E1732" s="35">
        <v>5643</v>
      </c>
      <c r="F1732" s="35">
        <v>3088</v>
      </c>
      <c r="G1732" s="35">
        <v>2168</v>
      </c>
      <c r="H1732" s="34">
        <v>36329</v>
      </c>
    </row>
    <row r="1733" spans="1:8" x14ac:dyDescent="0.2">
      <c r="A1733" s="36">
        <v>44917</v>
      </c>
      <c r="B1733" s="7" t="s">
        <v>101</v>
      </c>
      <c r="C1733" s="7" t="s">
        <v>20</v>
      </c>
      <c r="D1733" s="37">
        <v>3002</v>
      </c>
      <c r="E1733" s="38">
        <v>242</v>
      </c>
      <c r="F1733" s="38">
        <v>95</v>
      </c>
      <c r="G1733" s="38">
        <v>99</v>
      </c>
      <c r="H1733" s="34">
        <v>3438</v>
      </c>
    </row>
    <row r="1734" spans="1:8" x14ac:dyDescent="0.2">
      <c r="A1734" s="33">
        <v>44917</v>
      </c>
      <c r="B1734" s="6" t="s">
        <v>101</v>
      </c>
      <c r="C1734" s="6" t="s">
        <v>21</v>
      </c>
      <c r="D1734" s="35">
        <v>19660</v>
      </c>
      <c r="E1734" s="35">
        <v>5271</v>
      </c>
      <c r="F1734" s="35">
        <v>1499</v>
      </c>
      <c r="G1734" s="35">
        <v>1485</v>
      </c>
      <c r="H1734" s="34">
        <v>27915</v>
      </c>
    </row>
    <row r="1735" spans="1:8" x14ac:dyDescent="0.2">
      <c r="A1735" s="36">
        <v>44917</v>
      </c>
      <c r="B1735" s="7" t="s">
        <v>101</v>
      </c>
      <c r="C1735" s="7" t="s">
        <v>22</v>
      </c>
      <c r="D1735" s="37">
        <v>5318</v>
      </c>
      <c r="E1735" s="37">
        <v>1851</v>
      </c>
      <c r="F1735" s="38">
        <v>762</v>
      </c>
      <c r="G1735" s="37">
        <v>1201</v>
      </c>
      <c r="H1735" s="34">
        <v>9132</v>
      </c>
    </row>
    <row r="1736" spans="1:8" x14ac:dyDescent="0.2">
      <c r="A1736" s="33">
        <v>44917</v>
      </c>
      <c r="B1736" s="6" t="s">
        <v>101</v>
      </c>
      <c r="C1736" s="6" t="s">
        <v>23</v>
      </c>
      <c r="D1736" s="34">
        <v>76</v>
      </c>
      <c r="E1736" s="34">
        <v>28</v>
      </c>
      <c r="F1736" s="34">
        <v>7</v>
      </c>
      <c r="G1736" s="34">
        <v>0</v>
      </c>
      <c r="H1736" s="34">
        <v>111</v>
      </c>
    </row>
    <row r="1737" spans="1:8" x14ac:dyDescent="0.2">
      <c r="A1737" s="36">
        <v>44917</v>
      </c>
      <c r="B1737" s="7" t="s">
        <v>101</v>
      </c>
      <c r="C1737" s="7" t="s">
        <v>25</v>
      </c>
      <c r="D1737" s="37">
        <v>1171</v>
      </c>
      <c r="E1737" s="38">
        <v>69</v>
      </c>
      <c r="F1737" s="38">
        <v>4</v>
      </c>
      <c r="G1737" s="38">
        <v>0</v>
      </c>
      <c r="H1737" s="34">
        <v>1244</v>
      </c>
    </row>
    <row r="1738" spans="1:8" x14ac:dyDescent="0.2">
      <c r="A1738" s="33">
        <v>44917</v>
      </c>
      <c r="B1738" s="6" t="s">
        <v>101</v>
      </c>
      <c r="C1738" s="6" t="s">
        <v>27</v>
      </c>
      <c r="D1738" s="35">
        <v>1183</v>
      </c>
      <c r="E1738" s="34">
        <v>420</v>
      </c>
      <c r="F1738" s="34">
        <v>354</v>
      </c>
      <c r="G1738" s="35">
        <v>1040</v>
      </c>
      <c r="H1738" s="34">
        <v>2997</v>
      </c>
    </row>
    <row r="1739" spans="1:8" x14ac:dyDescent="0.2">
      <c r="A1739" s="36">
        <v>44917</v>
      </c>
      <c r="B1739" s="7" t="s">
        <v>101</v>
      </c>
      <c r="C1739" s="7" t="s">
        <v>28</v>
      </c>
      <c r="D1739" s="38">
        <v>124</v>
      </c>
      <c r="E1739" s="38">
        <v>26</v>
      </c>
      <c r="F1739" s="38">
        <v>10</v>
      </c>
      <c r="G1739" s="38">
        <v>12</v>
      </c>
      <c r="H1739" s="34">
        <v>172</v>
      </c>
    </row>
    <row r="1740" spans="1:8" x14ac:dyDescent="0.2">
      <c r="A1740" s="33">
        <v>44917</v>
      </c>
      <c r="B1740" s="6" t="s">
        <v>101</v>
      </c>
      <c r="C1740" s="6" t="s">
        <v>29</v>
      </c>
      <c r="D1740" s="34">
        <v>35</v>
      </c>
      <c r="E1740" s="34">
        <v>0</v>
      </c>
      <c r="F1740" s="34">
        <v>0</v>
      </c>
      <c r="G1740" s="34">
        <v>0</v>
      </c>
      <c r="H1740" s="34">
        <v>35</v>
      </c>
    </row>
    <row r="1741" spans="1:8" x14ac:dyDescent="0.2">
      <c r="A1741" s="36">
        <v>44917</v>
      </c>
      <c r="B1741" s="7" t="s">
        <v>101</v>
      </c>
      <c r="C1741" s="7" t="s">
        <v>31</v>
      </c>
      <c r="D1741" s="37">
        <v>2177</v>
      </c>
      <c r="E1741" s="38">
        <v>549</v>
      </c>
      <c r="F1741" s="38">
        <v>263</v>
      </c>
      <c r="G1741" s="38">
        <v>376</v>
      </c>
      <c r="H1741" s="34">
        <v>3365</v>
      </c>
    </row>
    <row r="1742" spans="1:8" x14ac:dyDescent="0.2">
      <c r="A1742" s="33">
        <v>44917</v>
      </c>
      <c r="B1742" s="6" t="s">
        <v>101</v>
      </c>
      <c r="C1742" s="6" t="s">
        <v>32</v>
      </c>
      <c r="D1742" s="35">
        <v>9504</v>
      </c>
      <c r="E1742" s="35">
        <v>4507</v>
      </c>
      <c r="F1742" s="35">
        <v>3131</v>
      </c>
      <c r="G1742" s="35">
        <v>6096</v>
      </c>
      <c r="H1742" s="34">
        <v>23238</v>
      </c>
    </row>
    <row r="1743" spans="1:8" x14ac:dyDescent="0.2">
      <c r="A1743" s="36">
        <v>44917</v>
      </c>
      <c r="B1743" s="7" t="s">
        <v>101</v>
      </c>
      <c r="C1743" s="7" t="s">
        <v>33</v>
      </c>
      <c r="D1743" s="37">
        <v>3616</v>
      </c>
      <c r="E1743" s="37">
        <v>1728</v>
      </c>
      <c r="F1743" s="37">
        <v>1081</v>
      </c>
      <c r="G1743" s="37">
        <v>2160</v>
      </c>
      <c r="H1743" s="34">
        <v>8585</v>
      </c>
    </row>
    <row r="1744" spans="1:8" x14ac:dyDescent="0.2">
      <c r="A1744" s="33">
        <v>44917</v>
      </c>
      <c r="B1744" s="6" t="s">
        <v>101</v>
      </c>
      <c r="C1744" s="6" t="s">
        <v>35</v>
      </c>
      <c r="D1744" s="34">
        <v>538</v>
      </c>
      <c r="E1744" s="34">
        <v>13</v>
      </c>
      <c r="F1744" s="34">
        <v>2</v>
      </c>
      <c r="G1744" s="34">
        <v>0</v>
      </c>
      <c r="H1744" s="34">
        <v>553</v>
      </c>
    </row>
    <row r="1745" spans="1:8" x14ac:dyDescent="0.2">
      <c r="A1745" s="36">
        <v>44917</v>
      </c>
      <c r="B1745" s="7" t="s">
        <v>101</v>
      </c>
      <c r="C1745" s="7" t="s">
        <v>36</v>
      </c>
      <c r="D1745" s="37">
        <v>15296</v>
      </c>
      <c r="E1745" s="37">
        <v>5854</v>
      </c>
      <c r="F1745" s="37">
        <v>3931</v>
      </c>
      <c r="G1745" s="37">
        <v>8187</v>
      </c>
      <c r="H1745" s="34">
        <v>33268</v>
      </c>
    </row>
    <row r="1746" spans="1:8" x14ac:dyDescent="0.2">
      <c r="A1746" s="33">
        <v>44917</v>
      </c>
      <c r="B1746" s="6" t="s">
        <v>101</v>
      </c>
      <c r="C1746" s="6" t="s">
        <v>37</v>
      </c>
      <c r="D1746" s="34">
        <v>476</v>
      </c>
      <c r="E1746" s="34">
        <v>267</v>
      </c>
      <c r="F1746" s="34">
        <v>236</v>
      </c>
      <c r="G1746" s="35">
        <v>1167</v>
      </c>
      <c r="H1746" s="34">
        <v>2146</v>
      </c>
    </row>
    <row r="1747" spans="1:8" x14ac:dyDescent="0.2">
      <c r="A1747" s="36">
        <v>44917</v>
      </c>
      <c r="B1747" s="7" t="s">
        <v>101</v>
      </c>
      <c r="C1747" s="7" t="s">
        <v>38</v>
      </c>
      <c r="D1747" s="37">
        <v>32115</v>
      </c>
      <c r="E1747" s="37">
        <v>16769</v>
      </c>
      <c r="F1747" s="37">
        <v>7788</v>
      </c>
      <c r="G1747" s="37">
        <v>6973</v>
      </c>
      <c r="H1747" s="34">
        <v>63645</v>
      </c>
    </row>
    <row r="1748" spans="1:8" x14ac:dyDescent="0.2">
      <c r="A1748" s="33">
        <v>44917</v>
      </c>
      <c r="B1748" s="6" t="s">
        <v>101</v>
      </c>
      <c r="C1748" s="6" t="s">
        <v>40</v>
      </c>
      <c r="D1748" s="35">
        <v>17672</v>
      </c>
      <c r="E1748" s="35">
        <v>8709</v>
      </c>
      <c r="F1748" s="35">
        <v>4970</v>
      </c>
      <c r="G1748" s="35">
        <v>10901</v>
      </c>
      <c r="H1748" s="34">
        <v>42252</v>
      </c>
    </row>
    <row r="1749" spans="1:8" x14ac:dyDescent="0.2">
      <c r="A1749" s="36">
        <v>44917</v>
      </c>
      <c r="B1749" s="7" t="s">
        <v>101</v>
      </c>
      <c r="C1749" s="7" t="s">
        <v>50</v>
      </c>
      <c r="D1749" s="38">
        <v>31</v>
      </c>
      <c r="E1749" s="38">
        <v>4</v>
      </c>
      <c r="F1749" s="38">
        <v>0</v>
      </c>
      <c r="G1749" s="38">
        <v>2</v>
      </c>
      <c r="H1749" s="34">
        <v>37</v>
      </c>
    </row>
    <row r="1750" spans="1:8" x14ac:dyDescent="0.2">
      <c r="A1750" s="33">
        <v>44917</v>
      </c>
      <c r="B1750" s="6" t="s">
        <v>101</v>
      </c>
      <c r="C1750" s="6" t="s">
        <v>53</v>
      </c>
      <c r="D1750" s="34">
        <v>16</v>
      </c>
      <c r="E1750" s="34">
        <v>4</v>
      </c>
      <c r="F1750" s="34">
        <v>2</v>
      </c>
      <c r="G1750" s="34">
        <v>0</v>
      </c>
      <c r="H1750" s="34">
        <v>22</v>
      </c>
    </row>
    <row r="1751" spans="1:8" x14ac:dyDescent="0.2">
      <c r="A1751" s="36">
        <v>44917</v>
      </c>
      <c r="B1751" s="7" t="s">
        <v>101</v>
      </c>
      <c r="C1751" s="7" t="s">
        <v>58</v>
      </c>
      <c r="D1751" s="38">
        <v>88</v>
      </c>
      <c r="E1751" s="38">
        <v>47</v>
      </c>
      <c r="F1751" s="38">
        <v>31</v>
      </c>
      <c r="G1751" s="38">
        <v>2</v>
      </c>
      <c r="H1751" s="34">
        <v>168</v>
      </c>
    </row>
    <row r="1752" spans="1:8" x14ac:dyDescent="0.2">
      <c r="A1752" s="33">
        <v>44917</v>
      </c>
      <c r="B1752" s="6" t="s">
        <v>101</v>
      </c>
      <c r="C1752" s="6" t="s">
        <v>59</v>
      </c>
      <c r="D1752" s="35">
        <v>4954</v>
      </c>
      <c r="E1752" s="35">
        <v>3126</v>
      </c>
      <c r="F1752" s="35">
        <v>1759</v>
      </c>
      <c r="G1752" s="35">
        <v>4183</v>
      </c>
      <c r="H1752" s="34">
        <v>14022</v>
      </c>
    </row>
    <row r="1753" spans="1:8" x14ac:dyDescent="0.2">
      <c r="A1753" s="36">
        <v>44917</v>
      </c>
      <c r="B1753" s="7" t="s">
        <v>101</v>
      </c>
      <c r="C1753" s="7" t="s">
        <v>61</v>
      </c>
      <c r="D1753" s="38">
        <v>45</v>
      </c>
      <c r="E1753" s="38">
        <v>29</v>
      </c>
      <c r="F1753" s="38">
        <v>39</v>
      </c>
      <c r="G1753" s="38">
        <v>40</v>
      </c>
      <c r="H1753" s="34">
        <v>153</v>
      </c>
    </row>
    <row r="1754" spans="1:8" x14ac:dyDescent="0.2">
      <c r="A1754" s="33">
        <v>44917</v>
      </c>
      <c r="B1754" s="6" t="s">
        <v>101</v>
      </c>
      <c r="C1754" s="6" t="s">
        <v>62</v>
      </c>
      <c r="D1754" s="35">
        <v>7246</v>
      </c>
      <c r="E1754" s="35">
        <v>3082</v>
      </c>
      <c r="F1754" s="35">
        <v>2102</v>
      </c>
      <c r="G1754" s="35">
        <v>4499</v>
      </c>
      <c r="H1754" s="34">
        <v>16929</v>
      </c>
    </row>
    <row r="1755" spans="1:8" x14ac:dyDescent="0.2">
      <c r="A1755" s="36">
        <v>44917</v>
      </c>
      <c r="B1755" s="7" t="s">
        <v>101</v>
      </c>
      <c r="C1755" s="7" t="s">
        <v>63</v>
      </c>
      <c r="D1755" s="38">
        <v>466</v>
      </c>
      <c r="E1755" s="38">
        <v>51</v>
      </c>
      <c r="F1755" s="38">
        <v>4</v>
      </c>
      <c r="G1755" s="38">
        <v>2</v>
      </c>
      <c r="H1755" s="34">
        <v>523</v>
      </c>
    </row>
    <row r="1756" spans="1:8" x14ac:dyDescent="0.2">
      <c r="A1756" s="33">
        <v>44917</v>
      </c>
      <c r="B1756" s="6" t="s">
        <v>101</v>
      </c>
      <c r="C1756" s="6" t="s">
        <v>65</v>
      </c>
      <c r="D1756" s="34">
        <v>42</v>
      </c>
      <c r="E1756" s="34">
        <v>0</v>
      </c>
      <c r="F1756" s="34">
        <v>0</v>
      </c>
      <c r="G1756" s="34">
        <v>0</v>
      </c>
      <c r="H1756" s="34">
        <v>42</v>
      </c>
    </row>
    <row r="1757" spans="1:8" x14ac:dyDescent="0.2">
      <c r="A1757" s="36">
        <v>44917</v>
      </c>
      <c r="B1757" s="7" t="s">
        <v>101</v>
      </c>
      <c r="C1757" s="7" t="s">
        <v>67</v>
      </c>
      <c r="D1757" s="37">
        <v>9998</v>
      </c>
      <c r="E1757" s="37">
        <v>3984</v>
      </c>
      <c r="F1757" s="37">
        <v>1767</v>
      </c>
      <c r="G1757" s="37">
        <v>2798</v>
      </c>
      <c r="H1757" s="34">
        <v>18547</v>
      </c>
    </row>
    <row r="1758" spans="1:8" x14ac:dyDescent="0.2">
      <c r="A1758" s="33">
        <v>44917</v>
      </c>
      <c r="B1758" s="6" t="s">
        <v>101</v>
      </c>
      <c r="C1758" s="6" t="s">
        <v>68</v>
      </c>
      <c r="D1758" s="35">
        <v>7482</v>
      </c>
      <c r="E1758" s="35">
        <v>3222</v>
      </c>
      <c r="F1758" s="35">
        <v>1703</v>
      </c>
      <c r="G1758" s="35">
        <v>3265</v>
      </c>
      <c r="H1758" s="34">
        <v>15672</v>
      </c>
    </row>
    <row r="1759" spans="1:8" x14ac:dyDescent="0.2">
      <c r="A1759" s="36">
        <v>44917</v>
      </c>
      <c r="B1759" s="7" t="s">
        <v>101</v>
      </c>
      <c r="C1759" s="7" t="s">
        <v>89</v>
      </c>
      <c r="D1759" s="38">
        <v>83</v>
      </c>
      <c r="E1759" s="38">
        <v>40</v>
      </c>
      <c r="F1759" s="38">
        <v>20</v>
      </c>
      <c r="G1759" s="38">
        <v>2</v>
      </c>
      <c r="H1759" s="34">
        <v>145</v>
      </c>
    </row>
    <row r="1760" spans="1:8" x14ac:dyDescent="0.2">
      <c r="A1760" s="33">
        <v>44917</v>
      </c>
      <c r="B1760" s="6" t="s">
        <v>101</v>
      </c>
      <c r="C1760" s="6" t="s">
        <v>70</v>
      </c>
      <c r="D1760" s="35">
        <v>12167</v>
      </c>
      <c r="E1760" s="35">
        <v>5024</v>
      </c>
      <c r="F1760" s="35">
        <v>2815</v>
      </c>
      <c r="G1760" s="35">
        <v>5066</v>
      </c>
      <c r="H1760" s="34">
        <v>25072</v>
      </c>
    </row>
    <row r="1761" spans="1:8" x14ac:dyDescent="0.2">
      <c r="A1761" s="36">
        <v>44917</v>
      </c>
      <c r="B1761" s="7" t="s">
        <v>101</v>
      </c>
      <c r="C1761" s="7" t="s">
        <v>71</v>
      </c>
      <c r="D1761" s="37">
        <v>7386</v>
      </c>
      <c r="E1761" s="37">
        <v>2752</v>
      </c>
      <c r="F1761" s="37">
        <v>1759</v>
      </c>
      <c r="G1761" s="37">
        <v>2052</v>
      </c>
      <c r="H1761" s="34">
        <v>13949</v>
      </c>
    </row>
    <row r="1762" spans="1:8" x14ac:dyDescent="0.2">
      <c r="A1762" s="33">
        <v>44917</v>
      </c>
      <c r="B1762" s="6" t="s">
        <v>102</v>
      </c>
      <c r="C1762" s="6" t="s">
        <v>4</v>
      </c>
      <c r="D1762" s="34">
        <v>37</v>
      </c>
      <c r="E1762" s="34">
        <v>4</v>
      </c>
      <c r="F1762" s="34">
        <v>8</v>
      </c>
      <c r="G1762" s="34">
        <v>0</v>
      </c>
      <c r="H1762" s="34">
        <v>49</v>
      </c>
    </row>
    <row r="1763" spans="1:8" x14ac:dyDescent="0.2">
      <c r="A1763" s="36">
        <v>44917</v>
      </c>
      <c r="B1763" s="7" t="s">
        <v>102</v>
      </c>
      <c r="C1763" s="7" t="s">
        <v>5</v>
      </c>
      <c r="D1763" s="38">
        <v>23</v>
      </c>
      <c r="E1763" s="38">
        <v>10</v>
      </c>
      <c r="F1763" s="38">
        <v>4</v>
      </c>
      <c r="G1763" s="38">
        <v>13</v>
      </c>
      <c r="H1763" s="34">
        <v>50</v>
      </c>
    </row>
    <row r="1764" spans="1:8" x14ac:dyDescent="0.2">
      <c r="A1764" s="33">
        <v>44917</v>
      </c>
      <c r="B1764" s="6" t="s">
        <v>102</v>
      </c>
      <c r="C1764" s="6" t="s">
        <v>8</v>
      </c>
      <c r="D1764" s="34">
        <v>495</v>
      </c>
      <c r="E1764" s="34">
        <v>376</v>
      </c>
      <c r="F1764" s="34">
        <v>291</v>
      </c>
      <c r="G1764" s="34">
        <v>286</v>
      </c>
      <c r="H1764" s="34">
        <v>1448</v>
      </c>
    </row>
    <row r="1765" spans="1:8" x14ac:dyDescent="0.2">
      <c r="A1765" s="36">
        <v>44917</v>
      </c>
      <c r="B1765" s="7" t="s">
        <v>102</v>
      </c>
      <c r="C1765" s="7" t="s">
        <v>9</v>
      </c>
      <c r="D1765" s="38">
        <v>325</v>
      </c>
      <c r="E1765" s="38">
        <v>100</v>
      </c>
      <c r="F1765" s="38">
        <v>83</v>
      </c>
      <c r="G1765" s="38">
        <v>310</v>
      </c>
      <c r="H1765" s="34">
        <v>818</v>
      </c>
    </row>
    <row r="1766" spans="1:8" x14ac:dyDescent="0.2">
      <c r="A1766" s="33">
        <v>44917</v>
      </c>
      <c r="B1766" s="6" t="s">
        <v>102</v>
      </c>
      <c r="C1766" s="6" t="s">
        <v>11</v>
      </c>
      <c r="D1766" s="34">
        <v>224</v>
      </c>
      <c r="E1766" s="34">
        <v>88</v>
      </c>
      <c r="F1766" s="34">
        <v>36</v>
      </c>
      <c r="G1766" s="34">
        <v>167</v>
      </c>
      <c r="H1766" s="34">
        <v>515</v>
      </c>
    </row>
    <row r="1767" spans="1:8" x14ac:dyDescent="0.2">
      <c r="A1767" s="36">
        <v>44917</v>
      </c>
      <c r="B1767" s="7" t="s">
        <v>102</v>
      </c>
      <c r="C1767" s="7" t="s">
        <v>12</v>
      </c>
      <c r="D1767" s="37">
        <v>1315</v>
      </c>
      <c r="E1767" s="38">
        <v>519</v>
      </c>
      <c r="F1767" s="38">
        <v>310</v>
      </c>
      <c r="G1767" s="38">
        <v>628</v>
      </c>
      <c r="H1767" s="34">
        <v>2772</v>
      </c>
    </row>
    <row r="1768" spans="1:8" x14ac:dyDescent="0.2">
      <c r="A1768" s="33">
        <v>44917</v>
      </c>
      <c r="B1768" s="6" t="s">
        <v>102</v>
      </c>
      <c r="C1768" s="6" t="s">
        <v>13</v>
      </c>
      <c r="D1768" s="34">
        <v>315</v>
      </c>
      <c r="E1768" s="34">
        <v>248</v>
      </c>
      <c r="F1768" s="34">
        <v>181</v>
      </c>
      <c r="G1768" s="34">
        <v>333</v>
      </c>
      <c r="H1768" s="34">
        <v>1077</v>
      </c>
    </row>
    <row r="1769" spans="1:8" x14ac:dyDescent="0.2">
      <c r="A1769" s="36">
        <v>44917</v>
      </c>
      <c r="B1769" s="7" t="s">
        <v>102</v>
      </c>
      <c r="C1769" s="7" t="s">
        <v>15</v>
      </c>
      <c r="D1769" s="38">
        <v>13</v>
      </c>
      <c r="E1769" s="38">
        <v>4</v>
      </c>
      <c r="F1769" s="38">
        <v>2</v>
      </c>
      <c r="G1769" s="38">
        <v>2</v>
      </c>
      <c r="H1769" s="34">
        <v>21</v>
      </c>
    </row>
    <row r="1770" spans="1:8" x14ac:dyDescent="0.2">
      <c r="A1770" s="33">
        <v>44917</v>
      </c>
      <c r="B1770" s="6" t="s">
        <v>102</v>
      </c>
      <c r="C1770" s="6" t="s">
        <v>16</v>
      </c>
      <c r="D1770" s="34">
        <v>16</v>
      </c>
      <c r="E1770" s="34">
        <v>9</v>
      </c>
      <c r="F1770" s="34">
        <v>2</v>
      </c>
      <c r="G1770" s="34">
        <v>0</v>
      </c>
      <c r="H1770" s="34">
        <v>27</v>
      </c>
    </row>
    <row r="1771" spans="1:8" x14ac:dyDescent="0.2">
      <c r="A1771" s="36">
        <v>44917</v>
      </c>
      <c r="B1771" s="7" t="s">
        <v>102</v>
      </c>
      <c r="C1771" s="7" t="s">
        <v>18</v>
      </c>
      <c r="D1771" s="38">
        <v>28</v>
      </c>
      <c r="E1771" s="38">
        <v>4</v>
      </c>
      <c r="F1771" s="38">
        <v>4</v>
      </c>
      <c r="G1771" s="38">
        <v>0</v>
      </c>
      <c r="H1771" s="34">
        <v>36</v>
      </c>
    </row>
    <row r="1772" spans="1:8" x14ac:dyDescent="0.2">
      <c r="A1772" s="33">
        <v>44917</v>
      </c>
      <c r="B1772" s="6" t="s">
        <v>102</v>
      </c>
      <c r="C1772" s="6" t="s">
        <v>19</v>
      </c>
      <c r="D1772" s="34">
        <v>874</v>
      </c>
      <c r="E1772" s="34">
        <v>312</v>
      </c>
      <c r="F1772" s="34">
        <v>206</v>
      </c>
      <c r="G1772" s="34">
        <v>159</v>
      </c>
      <c r="H1772" s="34">
        <v>1551</v>
      </c>
    </row>
    <row r="1773" spans="1:8" x14ac:dyDescent="0.2">
      <c r="A1773" s="36">
        <v>44917</v>
      </c>
      <c r="B1773" s="7" t="s">
        <v>102</v>
      </c>
      <c r="C1773" s="7" t="s">
        <v>21</v>
      </c>
      <c r="D1773" s="38">
        <v>457</v>
      </c>
      <c r="E1773" s="38">
        <v>134</v>
      </c>
      <c r="F1773" s="38">
        <v>61</v>
      </c>
      <c r="G1773" s="38">
        <v>2</v>
      </c>
      <c r="H1773" s="34">
        <v>654</v>
      </c>
    </row>
    <row r="1774" spans="1:8" x14ac:dyDescent="0.2">
      <c r="A1774" s="33">
        <v>44917</v>
      </c>
      <c r="B1774" s="6" t="s">
        <v>102</v>
      </c>
      <c r="C1774" s="6" t="s">
        <v>22</v>
      </c>
      <c r="D1774" s="34">
        <v>78</v>
      </c>
      <c r="E1774" s="34">
        <v>11</v>
      </c>
      <c r="F1774" s="34">
        <v>4</v>
      </c>
      <c r="G1774" s="34">
        <v>0</v>
      </c>
      <c r="H1774" s="34">
        <v>93</v>
      </c>
    </row>
    <row r="1775" spans="1:8" x14ac:dyDescent="0.2">
      <c r="A1775" s="36">
        <v>44917</v>
      </c>
      <c r="B1775" s="7" t="s">
        <v>102</v>
      </c>
      <c r="C1775" s="7" t="s">
        <v>24</v>
      </c>
      <c r="D1775" s="38">
        <v>220</v>
      </c>
      <c r="E1775" s="38">
        <v>32</v>
      </c>
      <c r="F1775" s="38">
        <v>14</v>
      </c>
      <c r="G1775" s="38">
        <v>127</v>
      </c>
      <c r="H1775" s="34">
        <v>393</v>
      </c>
    </row>
    <row r="1776" spans="1:8" x14ac:dyDescent="0.2">
      <c r="A1776" s="33">
        <v>44917</v>
      </c>
      <c r="B1776" s="6" t="s">
        <v>102</v>
      </c>
      <c r="C1776" s="6" t="s">
        <v>27</v>
      </c>
      <c r="D1776" s="34">
        <v>77</v>
      </c>
      <c r="E1776" s="34">
        <v>27</v>
      </c>
      <c r="F1776" s="34">
        <v>33</v>
      </c>
      <c r="G1776" s="34">
        <v>52</v>
      </c>
      <c r="H1776" s="34">
        <v>189</v>
      </c>
    </row>
    <row r="1777" spans="1:8" x14ac:dyDescent="0.2">
      <c r="A1777" s="36">
        <v>44917</v>
      </c>
      <c r="B1777" s="7" t="s">
        <v>102</v>
      </c>
      <c r="C1777" s="7" t="s">
        <v>32</v>
      </c>
      <c r="D1777" s="38">
        <v>31</v>
      </c>
      <c r="E1777" s="38">
        <v>7</v>
      </c>
      <c r="F1777" s="38">
        <v>4</v>
      </c>
      <c r="G1777" s="38">
        <v>2</v>
      </c>
      <c r="H1777" s="34">
        <v>44</v>
      </c>
    </row>
    <row r="1778" spans="1:8" x14ac:dyDescent="0.2">
      <c r="A1778" s="33">
        <v>44917</v>
      </c>
      <c r="B1778" s="6" t="s">
        <v>102</v>
      </c>
      <c r="C1778" s="6" t="s">
        <v>36</v>
      </c>
      <c r="D1778" s="35">
        <v>2289</v>
      </c>
      <c r="E1778" s="34">
        <v>888</v>
      </c>
      <c r="F1778" s="34">
        <v>501</v>
      </c>
      <c r="G1778" s="34">
        <v>955</v>
      </c>
      <c r="H1778" s="34">
        <v>4633</v>
      </c>
    </row>
    <row r="1779" spans="1:8" x14ac:dyDescent="0.2">
      <c r="A1779" s="36">
        <v>44917</v>
      </c>
      <c r="B1779" s="7" t="s">
        <v>102</v>
      </c>
      <c r="C1779" s="7" t="s">
        <v>37</v>
      </c>
      <c r="D1779" s="38">
        <v>107</v>
      </c>
      <c r="E1779" s="38">
        <v>46</v>
      </c>
      <c r="F1779" s="38">
        <v>22</v>
      </c>
      <c r="G1779" s="38">
        <v>26</v>
      </c>
      <c r="H1779" s="34">
        <v>201</v>
      </c>
    </row>
    <row r="1780" spans="1:8" x14ac:dyDescent="0.2">
      <c r="A1780" s="33">
        <v>44917</v>
      </c>
      <c r="B1780" s="6" t="s">
        <v>102</v>
      </c>
      <c r="C1780" s="6" t="s">
        <v>38</v>
      </c>
      <c r="D1780" s="35">
        <v>1565</v>
      </c>
      <c r="E1780" s="34">
        <v>633</v>
      </c>
      <c r="F1780" s="34">
        <v>298</v>
      </c>
      <c r="G1780" s="34">
        <v>337</v>
      </c>
      <c r="H1780" s="34">
        <v>2833</v>
      </c>
    </row>
    <row r="1781" spans="1:8" x14ac:dyDescent="0.2">
      <c r="A1781" s="36">
        <v>44917</v>
      </c>
      <c r="B1781" s="7" t="s">
        <v>102</v>
      </c>
      <c r="C1781" s="7" t="s">
        <v>39</v>
      </c>
      <c r="D1781" s="38">
        <v>49</v>
      </c>
      <c r="E1781" s="38">
        <v>5</v>
      </c>
      <c r="F1781" s="38">
        <v>0</v>
      </c>
      <c r="G1781" s="38">
        <v>0</v>
      </c>
      <c r="H1781" s="34">
        <v>54</v>
      </c>
    </row>
    <row r="1782" spans="1:8" x14ac:dyDescent="0.2">
      <c r="A1782" s="33">
        <v>44917</v>
      </c>
      <c r="B1782" s="6" t="s">
        <v>102</v>
      </c>
      <c r="C1782" s="6" t="s">
        <v>40</v>
      </c>
      <c r="D1782" s="35">
        <v>3713</v>
      </c>
      <c r="E1782" s="35">
        <v>2011</v>
      </c>
      <c r="F1782" s="35">
        <v>1092</v>
      </c>
      <c r="G1782" s="35">
        <v>1807</v>
      </c>
      <c r="H1782" s="34">
        <v>8623</v>
      </c>
    </row>
    <row r="1783" spans="1:8" x14ac:dyDescent="0.2">
      <c r="A1783" s="36">
        <v>44917</v>
      </c>
      <c r="B1783" s="7" t="s">
        <v>102</v>
      </c>
      <c r="C1783" s="7" t="s">
        <v>41</v>
      </c>
      <c r="D1783" s="37">
        <v>2077</v>
      </c>
      <c r="E1783" s="37">
        <v>1080</v>
      </c>
      <c r="F1783" s="38">
        <v>811</v>
      </c>
      <c r="G1783" s="38">
        <v>30</v>
      </c>
      <c r="H1783" s="34">
        <v>3998</v>
      </c>
    </row>
    <row r="1784" spans="1:8" x14ac:dyDescent="0.2">
      <c r="A1784" s="33">
        <v>44917</v>
      </c>
      <c r="B1784" s="6" t="s">
        <v>102</v>
      </c>
      <c r="C1784" s="6" t="s">
        <v>42</v>
      </c>
      <c r="D1784" s="34">
        <v>514</v>
      </c>
      <c r="E1784" s="34">
        <v>201</v>
      </c>
      <c r="F1784" s="34">
        <v>133</v>
      </c>
      <c r="G1784" s="34">
        <v>70</v>
      </c>
      <c r="H1784" s="34">
        <v>918</v>
      </c>
    </row>
    <row r="1785" spans="1:8" x14ac:dyDescent="0.2">
      <c r="A1785" s="36">
        <v>44917</v>
      </c>
      <c r="B1785" s="7" t="s">
        <v>102</v>
      </c>
      <c r="C1785" s="7" t="s">
        <v>43</v>
      </c>
      <c r="D1785" s="38">
        <v>559</v>
      </c>
      <c r="E1785" s="38">
        <v>168</v>
      </c>
      <c r="F1785" s="38">
        <v>80</v>
      </c>
      <c r="G1785" s="38">
        <v>5</v>
      </c>
      <c r="H1785" s="34">
        <v>812</v>
      </c>
    </row>
    <row r="1786" spans="1:8" x14ac:dyDescent="0.2">
      <c r="A1786" s="33">
        <v>44917</v>
      </c>
      <c r="B1786" s="6" t="s">
        <v>102</v>
      </c>
      <c r="C1786" s="6" t="s">
        <v>44</v>
      </c>
      <c r="D1786" s="34">
        <v>178</v>
      </c>
      <c r="E1786" s="34">
        <v>52</v>
      </c>
      <c r="F1786" s="34">
        <v>4</v>
      </c>
      <c r="G1786" s="34">
        <v>0</v>
      </c>
      <c r="H1786" s="34">
        <v>234</v>
      </c>
    </row>
    <row r="1787" spans="1:8" x14ac:dyDescent="0.2">
      <c r="A1787" s="36">
        <v>44917</v>
      </c>
      <c r="B1787" s="7" t="s">
        <v>102</v>
      </c>
      <c r="C1787" s="7" t="s">
        <v>45</v>
      </c>
      <c r="D1787" s="38">
        <v>50</v>
      </c>
      <c r="E1787" s="38">
        <v>2</v>
      </c>
      <c r="F1787" s="38">
        <v>0</v>
      </c>
      <c r="G1787" s="38">
        <v>2</v>
      </c>
      <c r="H1787" s="34">
        <v>54</v>
      </c>
    </row>
    <row r="1788" spans="1:8" x14ac:dyDescent="0.2">
      <c r="A1788" s="33">
        <v>44917</v>
      </c>
      <c r="B1788" s="6" t="s">
        <v>102</v>
      </c>
      <c r="C1788" s="6" t="s">
        <v>46</v>
      </c>
      <c r="D1788" s="34">
        <v>271</v>
      </c>
      <c r="E1788" s="34">
        <v>107</v>
      </c>
      <c r="F1788" s="34">
        <v>27</v>
      </c>
      <c r="G1788" s="34">
        <v>6</v>
      </c>
      <c r="H1788" s="34">
        <v>411</v>
      </c>
    </row>
    <row r="1789" spans="1:8" x14ac:dyDescent="0.2">
      <c r="A1789" s="36">
        <v>44917</v>
      </c>
      <c r="B1789" s="7" t="s">
        <v>102</v>
      </c>
      <c r="C1789" s="7" t="s">
        <v>48</v>
      </c>
      <c r="D1789" s="37">
        <v>2083</v>
      </c>
      <c r="E1789" s="38">
        <v>989</v>
      </c>
      <c r="F1789" s="38">
        <v>584</v>
      </c>
      <c r="G1789" s="38">
        <v>767</v>
      </c>
      <c r="H1789" s="34">
        <v>4423</v>
      </c>
    </row>
    <row r="1790" spans="1:8" x14ac:dyDescent="0.2">
      <c r="A1790" s="33">
        <v>44917</v>
      </c>
      <c r="B1790" s="6" t="s">
        <v>102</v>
      </c>
      <c r="C1790" s="6" t="s">
        <v>50</v>
      </c>
      <c r="D1790" s="35">
        <v>2443</v>
      </c>
      <c r="E1790" s="35">
        <v>1483</v>
      </c>
      <c r="F1790" s="34">
        <v>831</v>
      </c>
      <c r="G1790" s="35">
        <v>2100</v>
      </c>
      <c r="H1790" s="34">
        <v>6857</v>
      </c>
    </row>
    <row r="1791" spans="1:8" x14ac:dyDescent="0.2">
      <c r="A1791" s="36">
        <v>44917</v>
      </c>
      <c r="B1791" s="7" t="s">
        <v>102</v>
      </c>
      <c r="C1791" s="7" t="s">
        <v>51</v>
      </c>
      <c r="D1791" s="37">
        <v>2594</v>
      </c>
      <c r="E1791" s="37">
        <v>1163</v>
      </c>
      <c r="F1791" s="38">
        <v>564</v>
      </c>
      <c r="G1791" s="37">
        <v>1960</v>
      </c>
      <c r="H1791" s="34">
        <v>6281</v>
      </c>
    </row>
    <row r="1792" spans="1:8" x14ac:dyDescent="0.2">
      <c r="A1792" s="33">
        <v>44917</v>
      </c>
      <c r="B1792" s="6" t="s">
        <v>102</v>
      </c>
      <c r="C1792" s="6" t="s">
        <v>52</v>
      </c>
      <c r="D1792" s="34">
        <v>63</v>
      </c>
      <c r="E1792" s="34">
        <v>10</v>
      </c>
      <c r="F1792" s="34">
        <v>4</v>
      </c>
      <c r="G1792" s="34">
        <v>0</v>
      </c>
      <c r="H1792" s="34">
        <v>77</v>
      </c>
    </row>
    <row r="1793" spans="1:8" x14ac:dyDescent="0.2">
      <c r="A1793" s="36">
        <v>44917</v>
      </c>
      <c r="B1793" s="7" t="s">
        <v>102</v>
      </c>
      <c r="C1793" s="7" t="s">
        <v>53</v>
      </c>
      <c r="D1793" s="38">
        <v>917</v>
      </c>
      <c r="E1793" s="38">
        <v>218</v>
      </c>
      <c r="F1793" s="38">
        <v>62</v>
      </c>
      <c r="G1793" s="38">
        <v>0</v>
      </c>
      <c r="H1793" s="34">
        <v>1197</v>
      </c>
    </row>
    <row r="1794" spans="1:8" x14ac:dyDescent="0.2">
      <c r="A1794" s="33">
        <v>44917</v>
      </c>
      <c r="B1794" s="6" t="s">
        <v>102</v>
      </c>
      <c r="C1794" s="6" t="s">
        <v>54</v>
      </c>
      <c r="D1794" s="34">
        <v>37</v>
      </c>
      <c r="E1794" s="34">
        <v>4</v>
      </c>
      <c r="F1794" s="34">
        <v>4</v>
      </c>
      <c r="G1794" s="34">
        <v>0</v>
      </c>
      <c r="H1794" s="34">
        <v>45</v>
      </c>
    </row>
    <row r="1795" spans="1:8" x14ac:dyDescent="0.2">
      <c r="A1795" s="36">
        <v>44917</v>
      </c>
      <c r="B1795" s="7" t="s">
        <v>102</v>
      </c>
      <c r="C1795" s="7" t="s">
        <v>55</v>
      </c>
      <c r="D1795" s="38">
        <v>644</v>
      </c>
      <c r="E1795" s="38">
        <v>406</v>
      </c>
      <c r="F1795" s="38">
        <v>255</v>
      </c>
      <c r="G1795" s="38">
        <v>685</v>
      </c>
      <c r="H1795" s="34">
        <v>1990</v>
      </c>
    </row>
    <row r="1796" spans="1:8" x14ac:dyDescent="0.2">
      <c r="A1796" s="33">
        <v>44917</v>
      </c>
      <c r="B1796" s="6" t="s">
        <v>102</v>
      </c>
      <c r="C1796" s="6" t="s">
        <v>56</v>
      </c>
      <c r="D1796" s="35">
        <v>2437</v>
      </c>
      <c r="E1796" s="35">
        <v>1428</v>
      </c>
      <c r="F1796" s="34">
        <v>561</v>
      </c>
      <c r="G1796" s="34">
        <v>159</v>
      </c>
      <c r="H1796" s="34">
        <v>4585</v>
      </c>
    </row>
    <row r="1797" spans="1:8" x14ac:dyDescent="0.2">
      <c r="A1797" s="36">
        <v>44917</v>
      </c>
      <c r="B1797" s="7" t="s">
        <v>102</v>
      </c>
      <c r="C1797" s="7" t="s">
        <v>57</v>
      </c>
      <c r="D1797" s="38">
        <v>453</v>
      </c>
      <c r="E1797" s="38">
        <v>294</v>
      </c>
      <c r="F1797" s="38">
        <v>208</v>
      </c>
      <c r="G1797" s="38">
        <v>232</v>
      </c>
      <c r="H1797" s="34">
        <v>1187</v>
      </c>
    </row>
    <row r="1798" spans="1:8" x14ac:dyDescent="0.2">
      <c r="A1798" s="33">
        <v>44917</v>
      </c>
      <c r="B1798" s="6" t="s">
        <v>102</v>
      </c>
      <c r="C1798" s="6" t="s">
        <v>58</v>
      </c>
      <c r="D1798" s="35">
        <v>12601</v>
      </c>
      <c r="E1798" s="35">
        <v>4736</v>
      </c>
      <c r="F1798" s="35">
        <v>1271</v>
      </c>
      <c r="G1798" s="34">
        <v>168</v>
      </c>
      <c r="H1798" s="34">
        <v>18776</v>
      </c>
    </row>
    <row r="1799" spans="1:8" x14ac:dyDescent="0.2">
      <c r="A1799" s="36">
        <v>44917</v>
      </c>
      <c r="B1799" s="7" t="s">
        <v>102</v>
      </c>
      <c r="C1799" s="7" t="s">
        <v>59</v>
      </c>
      <c r="D1799" s="38">
        <v>14</v>
      </c>
      <c r="E1799" s="38">
        <v>11</v>
      </c>
      <c r="F1799" s="38">
        <v>4</v>
      </c>
      <c r="G1799" s="38">
        <v>2</v>
      </c>
      <c r="H1799" s="34">
        <v>31</v>
      </c>
    </row>
    <row r="1800" spans="1:8" x14ac:dyDescent="0.2">
      <c r="A1800" s="33">
        <v>44917</v>
      </c>
      <c r="B1800" s="6" t="s">
        <v>102</v>
      </c>
      <c r="C1800" s="6" t="s">
        <v>62</v>
      </c>
      <c r="D1800" s="34">
        <v>791</v>
      </c>
      <c r="E1800" s="34">
        <v>363</v>
      </c>
      <c r="F1800" s="34">
        <v>277</v>
      </c>
      <c r="G1800" s="34">
        <v>336</v>
      </c>
      <c r="H1800" s="34">
        <v>1767</v>
      </c>
    </row>
    <row r="1801" spans="1:8" x14ac:dyDescent="0.2">
      <c r="A1801" s="36">
        <v>44917</v>
      </c>
      <c r="B1801" s="7" t="s">
        <v>102</v>
      </c>
      <c r="C1801" s="7" t="s">
        <v>68</v>
      </c>
      <c r="D1801" s="38">
        <v>285</v>
      </c>
      <c r="E1801" s="38">
        <v>233</v>
      </c>
      <c r="F1801" s="38">
        <v>144</v>
      </c>
      <c r="G1801" s="38">
        <v>721</v>
      </c>
      <c r="H1801" s="34">
        <v>1383</v>
      </c>
    </row>
    <row r="1802" spans="1:8" x14ac:dyDescent="0.2">
      <c r="A1802" s="33">
        <v>44917</v>
      </c>
      <c r="B1802" s="6" t="s">
        <v>102</v>
      </c>
      <c r="C1802" s="7" t="s">
        <v>89</v>
      </c>
      <c r="D1802" s="34">
        <v>59</v>
      </c>
      <c r="E1802" s="34">
        <v>17</v>
      </c>
      <c r="F1802" s="34">
        <v>0</v>
      </c>
      <c r="G1802" s="34">
        <v>2</v>
      </c>
      <c r="H1802" s="34">
        <v>78</v>
      </c>
    </row>
    <row r="1803" spans="1:8" x14ac:dyDescent="0.2">
      <c r="A1803" s="36">
        <v>44917</v>
      </c>
      <c r="B1803" s="7" t="s">
        <v>102</v>
      </c>
      <c r="C1803" s="7" t="s">
        <v>70</v>
      </c>
      <c r="D1803" s="38">
        <v>906</v>
      </c>
      <c r="E1803" s="38">
        <v>507</v>
      </c>
      <c r="F1803" s="38">
        <v>333</v>
      </c>
      <c r="G1803" s="38">
        <v>280</v>
      </c>
      <c r="H1803" s="34">
        <v>2026</v>
      </c>
    </row>
    <row r="1804" spans="1:8" x14ac:dyDescent="0.2">
      <c r="A1804" s="33">
        <v>44917</v>
      </c>
      <c r="B1804" s="6" t="s">
        <v>102</v>
      </c>
      <c r="C1804" s="6" t="s">
        <v>71</v>
      </c>
      <c r="D1804" s="34">
        <v>14</v>
      </c>
      <c r="E1804" s="34">
        <v>4</v>
      </c>
      <c r="F1804" s="34">
        <v>2</v>
      </c>
      <c r="G1804" s="34">
        <v>2</v>
      </c>
      <c r="H1804" s="34">
        <v>22</v>
      </c>
    </row>
    <row r="1805" spans="1:8" x14ac:dyDescent="0.2">
      <c r="A1805" s="36">
        <v>44952</v>
      </c>
      <c r="B1805" s="7" t="s">
        <v>101</v>
      </c>
      <c r="C1805" s="7" t="s">
        <v>1</v>
      </c>
      <c r="D1805" s="38">
        <v>14</v>
      </c>
      <c r="E1805" s="38">
        <v>4</v>
      </c>
      <c r="F1805" s="38">
        <v>2</v>
      </c>
      <c r="G1805" s="38">
        <v>0</v>
      </c>
      <c r="H1805" s="34">
        <v>20</v>
      </c>
    </row>
    <row r="1806" spans="1:8" x14ac:dyDescent="0.2">
      <c r="A1806" s="33">
        <v>44952</v>
      </c>
      <c r="B1806" s="6" t="s">
        <v>101</v>
      </c>
      <c r="C1806" s="6" t="s">
        <v>3</v>
      </c>
      <c r="D1806" s="35">
        <v>2198</v>
      </c>
      <c r="E1806" s="34">
        <v>8</v>
      </c>
      <c r="F1806" s="34">
        <v>0</v>
      </c>
      <c r="G1806" s="34">
        <v>0</v>
      </c>
      <c r="H1806" s="34">
        <v>2206</v>
      </c>
    </row>
    <row r="1807" spans="1:8" x14ac:dyDescent="0.2">
      <c r="A1807" s="36">
        <v>44952</v>
      </c>
      <c r="B1807" s="7" t="s">
        <v>101</v>
      </c>
      <c r="C1807" s="7" t="s">
        <v>4</v>
      </c>
      <c r="D1807" s="38">
        <v>326</v>
      </c>
      <c r="E1807" s="38">
        <v>50</v>
      </c>
      <c r="F1807" s="38">
        <v>10</v>
      </c>
      <c r="G1807" s="38">
        <v>19</v>
      </c>
      <c r="H1807" s="34">
        <v>405</v>
      </c>
    </row>
    <row r="1808" spans="1:8" x14ac:dyDescent="0.2">
      <c r="A1808" s="33">
        <v>44952</v>
      </c>
      <c r="B1808" s="6" t="s">
        <v>101</v>
      </c>
      <c r="C1808" s="6" t="s">
        <v>5</v>
      </c>
      <c r="D1808" s="35">
        <v>17660</v>
      </c>
      <c r="E1808" s="35">
        <v>9041</v>
      </c>
      <c r="F1808" s="35">
        <v>3670</v>
      </c>
      <c r="G1808" s="35">
        <v>2300</v>
      </c>
      <c r="H1808" s="34">
        <v>32671</v>
      </c>
    </row>
    <row r="1809" spans="1:8" x14ac:dyDescent="0.2">
      <c r="A1809" s="36">
        <v>44952</v>
      </c>
      <c r="B1809" s="7" t="s">
        <v>101</v>
      </c>
      <c r="C1809" s="7" t="s">
        <v>6</v>
      </c>
      <c r="D1809" s="38">
        <v>46</v>
      </c>
      <c r="E1809" s="38">
        <v>47</v>
      </c>
      <c r="F1809" s="38">
        <v>29</v>
      </c>
      <c r="G1809" s="38">
        <v>2</v>
      </c>
      <c r="H1809" s="34">
        <v>124</v>
      </c>
    </row>
    <row r="1810" spans="1:8" x14ac:dyDescent="0.2">
      <c r="A1810" s="33">
        <v>44952</v>
      </c>
      <c r="B1810" s="6" t="s">
        <v>101</v>
      </c>
      <c r="C1810" s="6" t="s">
        <v>8</v>
      </c>
      <c r="D1810" s="34">
        <v>990</v>
      </c>
      <c r="E1810" s="34">
        <v>811</v>
      </c>
      <c r="F1810" s="34">
        <v>617</v>
      </c>
      <c r="G1810" s="34">
        <v>438</v>
      </c>
      <c r="H1810" s="34">
        <v>2856</v>
      </c>
    </row>
    <row r="1811" spans="1:8" x14ac:dyDescent="0.2">
      <c r="A1811" s="36">
        <v>44952</v>
      </c>
      <c r="B1811" s="7" t="s">
        <v>101</v>
      </c>
      <c r="C1811" s="7" t="s">
        <v>9</v>
      </c>
      <c r="D1811" s="37">
        <v>1140</v>
      </c>
      <c r="E1811" s="38">
        <v>666</v>
      </c>
      <c r="F1811" s="38">
        <v>48</v>
      </c>
      <c r="G1811" s="38">
        <v>5</v>
      </c>
      <c r="H1811" s="34">
        <v>1859</v>
      </c>
    </row>
    <row r="1812" spans="1:8" x14ac:dyDescent="0.2">
      <c r="A1812" s="33">
        <v>44952</v>
      </c>
      <c r="B1812" s="6" t="s">
        <v>101</v>
      </c>
      <c r="C1812" s="6" t="s">
        <v>10</v>
      </c>
      <c r="D1812" s="34">
        <v>786</v>
      </c>
      <c r="E1812" s="34">
        <v>569</v>
      </c>
      <c r="F1812" s="34">
        <v>381</v>
      </c>
      <c r="G1812" s="34">
        <v>343</v>
      </c>
      <c r="H1812" s="34">
        <v>2079</v>
      </c>
    </row>
    <row r="1813" spans="1:8" x14ac:dyDescent="0.2">
      <c r="A1813" s="36">
        <v>44952</v>
      </c>
      <c r="B1813" s="7" t="s">
        <v>101</v>
      </c>
      <c r="C1813" s="7" t="s">
        <v>12</v>
      </c>
      <c r="D1813" s="37">
        <v>21568</v>
      </c>
      <c r="E1813" s="37">
        <v>8422</v>
      </c>
      <c r="F1813" s="37">
        <v>3069</v>
      </c>
      <c r="G1813" s="37">
        <v>6947</v>
      </c>
      <c r="H1813" s="34">
        <v>40006</v>
      </c>
    </row>
    <row r="1814" spans="1:8" x14ac:dyDescent="0.2">
      <c r="A1814" s="33">
        <v>44952</v>
      </c>
      <c r="B1814" s="6" t="s">
        <v>101</v>
      </c>
      <c r="C1814" s="6" t="s">
        <v>14</v>
      </c>
      <c r="D1814" s="35">
        <v>1017</v>
      </c>
      <c r="E1814" s="34">
        <v>461</v>
      </c>
      <c r="F1814" s="34">
        <v>213</v>
      </c>
      <c r="G1814" s="34">
        <v>200</v>
      </c>
      <c r="H1814" s="34">
        <v>1891</v>
      </c>
    </row>
    <row r="1815" spans="1:8" x14ac:dyDescent="0.2">
      <c r="A1815" s="36">
        <v>44952</v>
      </c>
      <c r="B1815" s="7" t="s">
        <v>101</v>
      </c>
      <c r="C1815" s="7" t="s">
        <v>15</v>
      </c>
      <c r="D1815" s="37">
        <v>7472</v>
      </c>
      <c r="E1815" s="37">
        <v>4646</v>
      </c>
      <c r="F1815" s="37">
        <v>2225</v>
      </c>
      <c r="G1815" s="37">
        <v>4157</v>
      </c>
      <c r="H1815" s="34">
        <v>18500</v>
      </c>
    </row>
    <row r="1816" spans="1:8" x14ac:dyDescent="0.2">
      <c r="A1816" s="33">
        <v>44952</v>
      </c>
      <c r="B1816" s="6" t="s">
        <v>101</v>
      </c>
      <c r="C1816" s="6" t="s">
        <v>16</v>
      </c>
      <c r="D1816" s="35">
        <v>9365</v>
      </c>
      <c r="E1816" s="35">
        <v>3375</v>
      </c>
      <c r="F1816" s="35">
        <v>1236</v>
      </c>
      <c r="G1816" s="35">
        <v>1387</v>
      </c>
      <c r="H1816" s="34">
        <v>15363</v>
      </c>
    </row>
    <row r="1817" spans="1:8" x14ac:dyDescent="0.2">
      <c r="A1817" s="36">
        <v>44952</v>
      </c>
      <c r="B1817" s="7" t="s">
        <v>101</v>
      </c>
      <c r="C1817" s="7" t="s">
        <v>17</v>
      </c>
      <c r="D1817" s="38">
        <v>476</v>
      </c>
      <c r="E1817" s="38">
        <v>180</v>
      </c>
      <c r="F1817" s="38">
        <v>24</v>
      </c>
      <c r="G1817" s="38">
        <v>18</v>
      </c>
      <c r="H1817" s="34">
        <v>698</v>
      </c>
    </row>
    <row r="1818" spans="1:8" x14ac:dyDescent="0.2">
      <c r="A1818" s="33">
        <v>44952</v>
      </c>
      <c r="B1818" s="6" t="s">
        <v>101</v>
      </c>
      <c r="C1818" s="6" t="s">
        <v>18</v>
      </c>
      <c r="D1818" s="35">
        <v>10222</v>
      </c>
      <c r="E1818" s="35">
        <v>5331</v>
      </c>
      <c r="F1818" s="35">
        <v>2250</v>
      </c>
      <c r="G1818" s="35">
        <v>2334</v>
      </c>
      <c r="H1818" s="34">
        <v>20137</v>
      </c>
    </row>
    <row r="1819" spans="1:8" x14ac:dyDescent="0.2">
      <c r="A1819" s="36">
        <v>44952</v>
      </c>
      <c r="B1819" s="7" t="s">
        <v>101</v>
      </c>
      <c r="C1819" s="7" t="s">
        <v>19</v>
      </c>
      <c r="D1819" s="37">
        <v>24875</v>
      </c>
      <c r="E1819" s="37">
        <v>5984</v>
      </c>
      <c r="F1819" s="37">
        <v>2796</v>
      </c>
      <c r="G1819" s="37">
        <v>2285</v>
      </c>
      <c r="H1819" s="34">
        <v>35940</v>
      </c>
    </row>
    <row r="1820" spans="1:8" x14ac:dyDescent="0.2">
      <c r="A1820" s="33">
        <v>44952</v>
      </c>
      <c r="B1820" s="6" t="s">
        <v>101</v>
      </c>
      <c r="C1820" s="6" t="s">
        <v>20</v>
      </c>
      <c r="D1820" s="35">
        <v>3142</v>
      </c>
      <c r="E1820" s="34">
        <v>339</v>
      </c>
      <c r="F1820" s="34">
        <v>89</v>
      </c>
      <c r="G1820" s="34">
        <v>106</v>
      </c>
      <c r="H1820" s="34">
        <v>3676</v>
      </c>
    </row>
    <row r="1821" spans="1:8" x14ac:dyDescent="0.2">
      <c r="A1821" s="36">
        <v>44952</v>
      </c>
      <c r="B1821" s="7" t="s">
        <v>101</v>
      </c>
      <c r="C1821" s="7" t="s">
        <v>21</v>
      </c>
      <c r="D1821" s="37">
        <v>19615</v>
      </c>
      <c r="E1821" s="37">
        <v>5619</v>
      </c>
      <c r="F1821" s="37">
        <v>1218</v>
      </c>
      <c r="G1821" s="37">
        <v>1659</v>
      </c>
      <c r="H1821" s="34">
        <v>28111</v>
      </c>
    </row>
    <row r="1822" spans="1:8" x14ac:dyDescent="0.2">
      <c r="A1822" s="33">
        <v>44952</v>
      </c>
      <c r="B1822" s="6" t="s">
        <v>101</v>
      </c>
      <c r="C1822" s="6" t="s">
        <v>22</v>
      </c>
      <c r="D1822" s="35">
        <v>5160</v>
      </c>
      <c r="E1822" s="35">
        <v>2053</v>
      </c>
      <c r="F1822" s="34">
        <v>744</v>
      </c>
      <c r="G1822" s="35">
        <v>1193</v>
      </c>
      <c r="H1822" s="34">
        <v>9150</v>
      </c>
    </row>
    <row r="1823" spans="1:8" x14ac:dyDescent="0.2">
      <c r="A1823" s="36">
        <v>44952</v>
      </c>
      <c r="B1823" s="7" t="s">
        <v>101</v>
      </c>
      <c r="C1823" s="7" t="s">
        <v>23</v>
      </c>
      <c r="D1823" s="38">
        <v>70</v>
      </c>
      <c r="E1823" s="38">
        <v>32</v>
      </c>
      <c r="F1823" s="38">
        <v>8</v>
      </c>
      <c r="G1823" s="38">
        <v>0</v>
      </c>
      <c r="H1823" s="34">
        <v>110</v>
      </c>
    </row>
    <row r="1824" spans="1:8" x14ac:dyDescent="0.2">
      <c r="A1824" s="33">
        <v>44952</v>
      </c>
      <c r="B1824" s="6" t="s">
        <v>101</v>
      </c>
      <c r="C1824" s="6" t="s">
        <v>25</v>
      </c>
      <c r="D1824" s="35">
        <v>1276</v>
      </c>
      <c r="E1824" s="34">
        <v>60</v>
      </c>
      <c r="F1824" s="34">
        <v>4</v>
      </c>
      <c r="G1824" s="34">
        <v>0</v>
      </c>
      <c r="H1824" s="34">
        <v>1340</v>
      </c>
    </row>
    <row r="1825" spans="1:8" x14ac:dyDescent="0.2">
      <c r="A1825" s="36">
        <v>44952</v>
      </c>
      <c r="B1825" s="7" t="s">
        <v>101</v>
      </c>
      <c r="C1825" s="7" t="s">
        <v>27</v>
      </c>
      <c r="D1825" s="37">
        <v>1198</v>
      </c>
      <c r="E1825" s="38">
        <v>449</v>
      </c>
      <c r="F1825" s="38">
        <v>323</v>
      </c>
      <c r="G1825" s="38">
        <v>996</v>
      </c>
      <c r="H1825" s="34">
        <v>2966</v>
      </c>
    </row>
    <row r="1826" spans="1:8" x14ac:dyDescent="0.2">
      <c r="A1826" s="33">
        <v>44952</v>
      </c>
      <c r="B1826" s="6" t="s">
        <v>101</v>
      </c>
      <c r="C1826" s="6" t="s">
        <v>28</v>
      </c>
      <c r="D1826" s="34">
        <v>135</v>
      </c>
      <c r="E1826" s="34">
        <v>25</v>
      </c>
      <c r="F1826" s="34">
        <v>11</v>
      </c>
      <c r="G1826" s="34">
        <v>14</v>
      </c>
      <c r="H1826" s="34">
        <v>185</v>
      </c>
    </row>
    <row r="1827" spans="1:8" x14ac:dyDescent="0.2">
      <c r="A1827" s="36">
        <v>44952</v>
      </c>
      <c r="B1827" s="7" t="s">
        <v>101</v>
      </c>
      <c r="C1827" s="7" t="s">
        <v>29</v>
      </c>
      <c r="D1827" s="38">
        <v>25</v>
      </c>
      <c r="E1827" s="38">
        <v>0</v>
      </c>
      <c r="F1827" s="38">
        <v>0</v>
      </c>
      <c r="G1827" s="38">
        <v>0</v>
      </c>
      <c r="H1827" s="34">
        <v>25</v>
      </c>
    </row>
    <row r="1828" spans="1:8" x14ac:dyDescent="0.2">
      <c r="A1828" s="33">
        <v>44952</v>
      </c>
      <c r="B1828" s="6" t="s">
        <v>101</v>
      </c>
      <c r="C1828" s="6" t="s">
        <v>31</v>
      </c>
      <c r="D1828" s="35">
        <v>2226</v>
      </c>
      <c r="E1828" s="34">
        <v>588</v>
      </c>
      <c r="F1828" s="34">
        <v>248</v>
      </c>
      <c r="G1828" s="34">
        <v>384</v>
      </c>
      <c r="H1828" s="34">
        <v>3446</v>
      </c>
    </row>
    <row r="1829" spans="1:8" x14ac:dyDescent="0.2">
      <c r="A1829" s="36">
        <v>44952</v>
      </c>
      <c r="B1829" s="7" t="s">
        <v>101</v>
      </c>
      <c r="C1829" s="7" t="s">
        <v>32</v>
      </c>
      <c r="D1829" s="37">
        <v>9411</v>
      </c>
      <c r="E1829" s="37">
        <v>4913</v>
      </c>
      <c r="F1829" s="37">
        <v>2892</v>
      </c>
      <c r="G1829" s="37">
        <v>6148</v>
      </c>
      <c r="H1829" s="34">
        <v>23364</v>
      </c>
    </row>
    <row r="1830" spans="1:8" x14ac:dyDescent="0.2">
      <c r="A1830" s="33">
        <v>44952</v>
      </c>
      <c r="B1830" s="6" t="s">
        <v>101</v>
      </c>
      <c r="C1830" s="6" t="s">
        <v>33</v>
      </c>
      <c r="D1830" s="35">
        <v>3530</v>
      </c>
      <c r="E1830" s="35">
        <v>1941</v>
      </c>
      <c r="F1830" s="35">
        <v>1064</v>
      </c>
      <c r="G1830" s="35">
        <v>2129</v>
      </c>
      <c r="H1830" s="34">
        <v>8664</v>
      </c>
    </row>
    <row r="1831" spans="1:8" x14ac:dyDescent="0.2">
      <c r="A1831" s="36">
        <v>44952</v>
      </c>
      <c r="B1831" s="7" t="s">
        <v>101</v>
      </c>
      <c r="C1831" s="7" t="s">
        <v>35</v>
      </c>
      <c r="D1831" s="38">
        <v>578</v>
      </c>
      <c r="E1831" s="38">
        <v>10</v>
      </c>
      <c r="F1831" s="38">
        <v>0</v>
      </c>
      <c r="G1831" s="38">
        <v>0</v>
      </c>
      <c r="H1831" s="34">
        <v>588</v>
      </c>
    </row>
    <row r="1832" spans="1:8" x14ac:dyDescent="0.2">
      <c r="A1832" s="33">
        <v>44952</v>
      </c>
      <c r="B1832" s="6" t="s">
        <v>101</v>
      </c>
      <c r="C1832" s="6" t="s">
        <v>36</v>
      </c>
      <c r="D1832" s="35">
        <v>15127</v>
      </c>
      <c r="E1832" s="35">
        <v>6538</v>
      </c>
      <c r="F1832" s="35">
        <v>3607</v>
      </c>
      <c r="G1832" s="35">
        <v>7974</v>
      </c>
      <c r="H1832" s="34">
        <v>33246</v>
      </c>
    </row>
    <row r="1833" spans="1:8" x14ac:dyDescent="0.2">
      <c r="A1833" s="36">
        <v>44952</v>
      </c>
      <c r="B1833" s="7" t="s">
        <v>101</v>
      </c>
      <c r="C1833" s="7" t="s">
        <v>37</v>
      </c>
      <c r="D1833" s="38">
        <v>517</v>
      </c>
      <c r="E1833" s="38">
        <v>281</v>
      </c>
      <c r="F1833" s="38">
        <v>238</v>
      </c>
      <c r="G1833" s="37">
        <v>1188</v>
      </c>
      <c r="H1833" s="34">
        <v>2224</v>
      </c>
    </row>
    <row r="1834" spans="1:8" x14ac:dyDescent="0.2">
      <c r="A1834" s="33">
        <v>44952</v>
      </c>
      <c r="B1834" s="6" t="s">
        <v>101</v>
      </c>
      <c r="C1834" s="6" t="s">
        <v>38</v>
      </c>
      <c r="D1834" s="35">
        <v>31631</v>
      </c>
      <c r="E1834" s="35">
        <v>18467</v>
      </c>
      <c r="F1834" s="35">
        <v>7348</v>
      </c>
      <c r="G1834" s="35">
        <v>7691</v>
      </c>
      <c r="H1834" s="34">
        <v>65137</v>
      </c>
    </row>
    <row r="1835" spans="1:8" x14ac:dyDescent="0.2">
      <c r="A1835" s="36">
        <v>44952</v>
      </c>
      <c r="B1835" s="7" t="s">
        <v>101</v>
      </c>
      <c r="C1835" s="7" t="s">
        <v>40</v>
      </c>
      <c r="D1835" s="37">
        <v>17771</v>
      </c>
      <c r="E1835" s="37">
        <v>9460</v>
      </c>
      <c r="F1835" s="37">
        <v>4664</v>
      </c>
      <c r="G1835" s="37">
        <v>10841</v>
      </c>
      <c r="H1835" s="34">
        <v>42736</v>
      </c>
    </row>
    <row r="1836" spans="1:8" x14ac:dyDescent="0.2">
      <c r="A1836" s="33">
        <v>44952</v>
      </c>
      <c r="B1836" s="6" t="s">
        <v>101</v>
      </c>
      <c r="C1836" s="6" t="s">
        <v>50</v>
      </c>
      <c r="D1836" s="34">
        <v>36</v>
      </c>
      <c r="E1836" s="34">
        <v>7</v>
      </c>
      <c r="F1836" s="34">
        <v>0</v>
      </c>
      <c r="G1836" s="34">
        <v>0</v>
      </c>
      <c r="H1836" s="34">
        <v>43</v>
      </c>
    </row>
    <row r="1837" spans="1:8" x14ac:dyDescent="0.2">
      <c r="A1837" s="36">
        <v>44952</v>
      </c>
      <c r="B1837" s="7" t="s">
        <v>101</v>
      </c>
      <c r="C1837" s="7" t="s">
        <v>53</v>
      </c>
      <c r="D1837" s="38">
        <v>15</v>
      </c>
      <c r="E1837" s="38">
        <v>4</v>
      </c>
      <c r="F1837" s="38">
        <v>4</v>
      </c>
      <c r="G1837" s="38">
        <v>0</v>
      </c>
      <c r="H1837" s="34">
        <v>23</v>
      </c>
    </row>
    <row r="1838" spans="1:8" x14ac:dyDescent="0.2">
      <c r="A1838" s="33">
        <v>44952</v>
      </c>
      <c r="B1838" s="6" t="s">
        <v>101</v>
      </c>
      <c r="C1838" s="6" t="s">
        <v>58</v>
      </c>
      <c r="D1838" s="34">
        <v>81</v>
      </c>
      <c r="E1838" s="34">
        <v>50</v>
      </c>
      <c r="F1838" s="34">
        <v>31</v>
      </c>
      <c r="G1838" s="34">
        <v>6</v>
      </c>
      <c r="H1838" s="34">
        <v>168</v>
      </c>
    </row>
    <row r="1839" spans="1:8" x14ac:dyDescent="0.2">
      <c r="A1839" s="36">
        <v>44952</v>
      </c>
      <c r="B1839" s="7" t="s">
        <v>101</v>
      </c>
      <c r="C1839" s="7" t="s">
        <v>59</v>
      </c>
      <c r="D1839" s="37">
        <v>5055</v>
      </c>
      <c r="E1839" s="37">
        <v>3286</v>
      </c>
      <c r="F1839" s="37">
        <v>1703</v>
      </c>
      <c r="G1839" s="37">
        <v>4218</v>
      </c>
      <c r="H1839" s="34">
        <v>14262</v>
      </c>
    </row>
    <row r="1840" spans="1:8" x14ac:dyDescent="0.2">
      <c r="A1840" s="33">
        <v>44952</v>
      </c>
      <c r="B1840" s="6" t="s">
        <v>101</v>
      </c>
      <c r="C1840" s="6" t="s">
        <v>61</v>
      </c>
      <c r="D1840" s="34">
        <v>50</v>
      </c>
      <c r="E1840" s="34">
        <v>41</v>
      </c>
      <c r="F1840" s="34">
        <v>41</v>
      </c>
      <c r="G1840" s="34">
        <v>42</v>
      </c>
      <c r="H1840" s="34">
        <v>174</v>
      </c>
    </row>
    <row r="1841" spans="1:8" x14ac:dyDescent="0.2">
      <c r="A1841" s="36">
        <v>44952</v>
      </c>
      <c r="B1841" s="7" t="s">
        <v>101</v>
      </c>
      <c r="C1841" s="7" t="s">
        <v>62</v>
      </c>
      <c r="D1841" s="37">
        <v>7204</v>
      </c>
      <c r="E1841" s="37">
        <v>3324</v>
      </c>
      <c r="F1841" s="37">
        <v>1810</v>
      </c>
      <c r="G1841" s="37">
        <v>4625</v>
      </c>
      <c r="H1841" s="34">
        <v>16963</v>
      </c>
    </row>
    <row r="1842" spans="1:8" x14ac:dyDescent="0.2">
      <c r="A1842" s="33">
        <v>44952</v>
      </c>
      <c r="B1842" s="6" t="s">
        <v>101</v>
      </c>
      <c r="C1842" s="6" t="s">
        <v>63</v>
      </c>
      <c r="D1842" s="34">
        <v>440</v>
      </c>
      <c r="E1842" s="34">
        <v>58</v>
      </c>
      <c r="F1842" s="34">
        <v>7</v>
      </c>
      <c r="G1842" s="34">
        <v>2</v>
      </c>
      <c r="H1842" s="34">
        <v>507</v>
      </c>
    </row>
    <row r="1843" spans="1:8" x14ac:dyDescent="0.2">
      <c r="A1843" s="36">
        <v>44952</v>
      </c>
      <c r="B1843" s="7" t="s">
        <v>101</v>
      </c>
      <c r="C1843" s="7" t="s">
        <v>64</v>
      </c>
      <c r="D1843" s="38">
        <v>15</v>
      </c>
      <c r="E1843" s="38">
        <v>4</v>
      </c>
      <c r="F1843" s="38">
        <v>2</v>
      </c>
      <c r="G1843" s="38">
        <v>0</v>
      </c>
      <c r="H1843" s="34">
        <v>21</v>
      </c>
    </row>
    <row r="1844" spans="1:8" x14ac:dyDescent="0.2">
      <c r="A1844" s="33">
        <v>44952</v>
      </c>
      <c r="B1844" s="6" t="s">
        <v>101</v>
      </c>
      <c r="C1844" s="6" t="s">
        <v>65</v>
      </c>
      <c r="D1844" s="34">
        <v>62</v>
      </c>
      <c r="E1844" s="34">
        <v>0</v>
      </c>
      <c r="F1844" s="34">
        <v>0</v>
      </c>
      <c r="G1844" s="34">
        <v>0</v>
      </c>
      <c r="H1844" s="34">
        <v>62</v>
      </c>
    </row>
    <row r="1845" spans="1:8" x14ac:dyDescent="0.2">
      <c r="A1845" s="36">
        <v>44952</v>
      </c>
      <c r="B1845" s="7" t="s">
        <v>101</v>
      </c>
      <c r="C1845" s="7" t="s">
        <v>67</v>
      </c>
      <c r="D1845" s="37">
        <v>10062</v>
      </c>
      <c r="E1845" s="37">
        <v>4584</v>
      </c>
      <c r="F1845" s="37">
        <v>1647</v>
      </c>
      <c r="G1845" s="37">
        <v>2907</v>
      </c>
      <c r="H1845" s="34">
        <v>19200</v>
      </c>
    </row>
    <row r="1846" spans="1:8" x14ac:dyDescent="0.2">
      <c r="A1846" s="33">
        <v>44952</v>
      </c>
      <c r="B1846" s="6" t="s">
        <v>101</v>
      </c>
      <c r="C1846" s="6" t="s">
        <v>68</v>
      </c>
      <c r="D1846" s="35">
        <v>7211</v>
      </c>
      <c r="E1846" s="35">
        <v>3470</v>
      </c>
      <c r="F1846" s="35">
        <v>1583</v>
      </c>
      <c r="G1846" s="35">
        <v>3173</v>
      </c>
      <c r="H1846" s="34">
        <v>15437</v>
      </c>
    </row>
    <row r="1847" spans="1:8" x14ac:dyDescent="0.2">
      <c r="A1847" s="36">
        <v>44952</v>
      </c>
      <c r="B1847" s="7" t="s">
        <v>101</v>
      </c>
      <c r="C1847" s="7" t="s">
        <v>89</v>
      </c>
      <c r="D1847" s="38">
        <v>64</v>
      </c>
      <c r="E1847" s="38">
        <v>30</v>
      </c>
      <c r="F1847" s="38">
        <v>21</v>
      </c>
      <c r="G1847" s="38">
        <v>2</v>
      </c>
      <c r="H1847" s="34">
        <v>117</v>
      </c>
    </row>
    <row r="1848" spans="1:8" x14ac:dyDescent="0.2">
      <c r="A1848" s="33">
        <v>44952</v>
      </c>
      <c r="B1848" s="6" t="s">
        <v>101</v>
      </c>
      <c r="C1848" s="6" t="s">
        <v>70</v>
      </c>
      <c r="D1848" s="35">
        <v>12048</v>
      </c>
      <c r="E1848" s="35">
        <v>5325</v>
      </c>
      <c r="F1848" s="35">
        <v>2623</v>
      </c>
      <c r="G1848" s="35">
        <v>4802</v>
      </c>
      <c r="H1848" s="34">
        <v>24798</v>
      </c>
    </row>
    <row r="1849" spans="1:8" x14ac:dyDescent="0.2">
      <c r="A1849" s="36">
        <v>44952</v>
      </c>
      <c r="B1849" s="7" t="s">
        <v>101</v>
      </c>
      <c r="C1849" s="7" t="s">
        <v>71</v>
      </c>
      <c r="D1849" s="37">
        <v>7001</v>
      </c>
      <c r="E1849" s="37">
        <v>3143</v>
      </c>
      <c r="F1849" s="37">
        <v>1601</v>
      </c>
      <c r="G1849" s="37">
        <v>2298</v>
      </c>
      <c r="H1849" s="34">
        <v>14043</v>
      </c>
    </row>
    <row r="1850" spans="1:8" x14ac:dyDescent="0.2">
      <c r="A1850" s="33">
        <v>44952</v>
      </c>
      <c r="B1850" s="6" t="s">
        <v>102</v>
      </c>
      <c r="C1850" s="6" t="s">
        <v>4</v>
      </c>
      <c r="D1850" s="34">
        <v>57</v>
      </c>
      <c r="E1850" s="34">
        <v>4</v>
      </c>
      <c r="F1850" s="34">
        <v>4</v>
      </c>
      <c r="G1850" s="34">
        <v>2</v>
      </c>
      <c r="H1850" s="34">
        <v>67</v>
      </c>
    </row>
    <row r="1851" spans="1:8" x14ac:dyDescent="0.2">
      <c r="A1851" s="36">
        <v>44952</v>
      </c>
      <c r="B1851" s="7" t="s">
        <v>102</v>
      </c>
      <c r="C1851" s="7" t="s">
        <v>5</v>
      </c>
      <c r="D1851" s="38">
        <v>26</v>
      </c>
      <c r="E1851" s="38">
        <v>7</v>
      </c>
      <c r="F1851" s="38">
        <v>2</v>
      </c>
      <c r="G1851" s="38">
        <v>16</v>
      </c>
      <c r="H1851" s="34">
        <v>51</v>
      </c>
    </row>
    <row r="1852" spans="1:8" x14ac:dyDescent="0.2">
      <c r="A1852" s="33">
        <v>44952</v>
      </c>
      <c r="B1852" s="6" t="s">
        <v>102</v>
      </c>
      <c r="C1852" s="6" t="s">
        <v>8</v>
      </c>
      <c r="D1852" s="34">
        <v>436</v>
      </c>
      <c r="E1852" s="34">
        <v>402</v>
      </c>
      <c r="F1852" s="34">
        <v>298</v>
      </c>
      <c r="G1852" s="34">
        <v>255</v>
      </c>
      <c r="H1852" s="34">
        <v>1391</v>
      </c>
    </row>
    <row r="1853" spans="1:8" x14ac:dyDescent="0.2">
      <c r="A1853" s="36">
        <v>44952</v>
      </c>
      <c r="B1853" s="7" t="s">
        <v>102</v>
      </c>
      <c r="C1853" s="7" t="s">
        <v>9</v>
      </c>
      <c r="D1853" s="38">
        <v>365</v>
      </c>
      <c r="E1853" s="38">
        <v>127</v>
      </c>
      <c r="F1853" s="38">
        <v>83</v>
      </c>
      <c r="G1853" s="38">
        <v>292</v>
      </c>
      <c r="H1853" s="34">
        <v>867</v>
      </c>
    </row>
    <row r="1854" spans="1:8" x14ac:dyDescent="0.2">
      <c r="A1854" s="33">
        <v>44952</v>
      </c>
      <c r="B1854" s="6" t="s">
        <v>102</v>
      </c>
      <c r="C1854" s="6" t="s">
        <v>11</v>
      </c>
      <c r="D1854" s="34">
        <v>217</v>
      </c>
      <c r="E1854" s="34">
        <v>92</v>
      </c>
      <c r="F1854" s="34">
        <v>37</v>
      </c>
      <c r="G1854" s="34">
        <v>151</v>
      </c>
      <c r="H1854" s="34">
        <v>497</v>
      </c>
    </row>
    <row r="1855" spans="1:8" x14ac:dyDescent="0.2">
      <c r="A1855" s="36">
        <v>44952</v>
      </c>
      <c r="B1855" s="7" t="s">
        <v>102</v>
      </c>
      <c r="C1855" s="7" t="s">
        <v>12</v>
      </c>
      <c r="D1855" s="37">
        <v>1255</v>
      </c>
      <c r="E1855" s="38">
        <v>574</v>
      </c>
      <c r="F1855" s="38">
        <v>277</v>
      </c>
      <c r="G1855" s="38">
        <v>656</v>
      </c>
      <c r="H1855" s="34">
        <v>2762</v>
      </c>
    </row>
    <row r="1856" spans="1:8" x14ac:dyDescent="0.2">
      <c r="A1856" s="33">
        <v>44952</v>
      </c>
      <c r="B1856" s="6" t="s">
        <v>102</v>
      </c>
      <c r="C1856" s="6" t="s">
        <v>13</v>
      </c>
      <c r="D1856" s="34">
        <v>319</v>
      </c>
      <c r="E1856" s="34">
        <v>265</v>
      </c>
      <c r="F1856" s="34">
        <v>179</v>
      </c>
      <c r="G1856" s="34">
        <v>332</v>
      </c>
      <c r="H1856" s="34">
        <v>1095</v>
      </c>
    </row>
    <row r="1857" spans="1:8" x14ac:dyDescent="0.2">
      <c r="A1857" s="36">
        <v>44952</v>
      </c>
      <c r="B1857" s="7" t="s">
        <v>102</v>
      </c>
      <c r="C1857" s="7" t="s">
        <v>15</v>
      </c>
      <c r="D1857" s="38">
        <v>19</v>
      </c>
      <c r="E1857" s="38">
        <v>4</v>
      </c>
      <c r="F1857" s="38">
        <v>2</v>
      </c>
      <c r="G1857" s="38">
        <v>0</v>
      </c>
      <c r="H1857" s="34">
        <v>25</v>
      </c>
    </row>
    <row r="1858" spans="1:8" x14ac:dyDescent="0.2">
      <c r="A1858" s="33">
        <v>44952</v>
      </c>
      <c r="B1858" s="6" t="s">
        <v>102</v>
      </c>
      <c r="C1858" s="6" t="s">
        <v>16</v>
      </c>
      <c r="D1858" s="34">
        <v>10</v>
      </c>
      <c r="E1858" s="34">
        <v>8</v>
      </c>
      <c r="F1858" s="34">
        <v>2</v>
      </c>
      <c r="G1858" s="34">
        <v>0</v>
      </c>
      <c r="H1858" s="34">
        <v>20</v>
      </c>
    </row>
    <row r="1859" spans="1:8" x14ac:dyDescent="0.2">
      <c r="A1859" s="36">
        <v>44952</v>
      </c>
      <c r="B1859" s="7" t="s">
        <v>102</v>
      </c>
      <c r="C1859" s="7" t="s">
        <v>18</v>
      </c>
      <c r="D1859" s="38">
        <v>31</v>
      </c>
      <c r="E1859" s="38">
        <v>4</v>
      </c>
      <c r="F1859" s="38">
        <v>2</v>
      </c>
      <c r="G1859" s="38">
        <v>0</v>
      </c>
      <c r="H1859" s="34">
        <v>37</v>
      </c>
    </row>
    <row r="1860" spans="1:8" x14ac:dyDescent="0.2">
      <c r="A1860" s="33">
        <v>44952</v>
      </c>
      <c r="B1860" s="6" t="s">
        <v>102</v>
      </c>
      <c r="C1860" s="6" t="s">
        <v>19</v>
      </c>
      <c r="D1860" s="34">
        <v>844</v>
      </c>
      <c r="E1860" s="34">
        <v>334</v>
      </c>
      <c r="F1860" s="34">
        <v>195</v>
      </c>
      <c r="G1860" s="34">
        <v>190</v>
      </c>
      <c r="H1860" s="34">
        <v>1563</v>
      </c>
    </row>
    <row r="1861" spans="1:8" x14ac:dyDescent="0.2">
      <c r="A1861" s="36">
        <v>44952</v>
      </c>
      <c r="B1861" s="7" t="s">
        <v>102</v>
      </c>
      <c r="C1861" s="7" t="s">
        <v>21</v>
      </c>
      <c r="D1861" s="38">
        <v>469</v>
      </c>
      <c r="E1861" s="38">
        <v>145</v>
      </c>
      <c r="F1861" s="38">
        <v>59</v>
      </c>
      <c r="G1861" s="38">
        <v>2</v>
      </c>
      <c r="H1861" s="34">
        <v>675</v>
      </c>
    </row>
    <row r="1862" spans="1:8" x14ac:dyDescent="0.2">
      <c r="A1862" s="33">
        <v>44952</v>
      </c>
      <c r="B1862" s="6" t="s">
        <v>102</v>
      </c>
      <c r="C1862" s="6" t="s">
        <v>22</v>
      </c>
      <c r="D1862" s="34">
        <v>74</v>
      </c>
      <c r="E1862" s="34">
        <v>12</v>
      </c>
      <c r="F1862" s="34">
        <v>4</v>
      </c>
      <c r="G1862" s="34">
        <v>0</v>
      </c>
      <c r="H1862" s="34">
        <v>90</v>
      </c>
    </row>
    <row r="1863" spans="1:8" x14ac:dyDescent="0.2">
      <c r="A1863" s="36">
        <v>44952</v>
      </c>
      <c r="B1863" s="7" t="s">
        <v>102</v>
      </c>
      <c r="C1863" s="7" t="s">
        <v>24</v>
      </c>
      <c r="D1863" s="38">
        <v>221</v>
      </c>
      <c r="E1863" s="38">
        <v>54</v>
      </c>
      <c r="F1863" s="38">
        <v>14</v>
      </c>
      <c r="G1863" s="38">
        <v>85</v>
      </c>
      <c r="H1863" s="34">
        <v>374</v>
      </c>
    </row>
    <row r="1864" spans="1:8" x14ac:dyDescent="0.2">
      <c r="A1864" s="33">
        <v>44952</v>
      </c>
      <c r="B1864" s="6" t="s">
        <v>102</v>
      </c>
      <c r="C1864" s="6" t="s">
        <v>27</v>
      </c>
      <c r="D1864" s="34">
        <v>83</v>
      </c>
      <c r="E1864" s="34">
        <v>36</v>
      </c>
      <c r="F1864" s="34">
        <v>34</v>
      </c>
      <c r="G1864" s="34">
        <v>49</v>
      </c>
      <c r="H1864" s="34">
        <v>202</v>
      </c>
    </row>
    <row r="1865" spans="1:8" x14ac:dyDescent="0.2">
      <c r="A1865" s="36">
        <v>44952</v>
      </c>
      <c r="B1865" s="7" t="s">
        <v>102</v>
      </c>
      <c r="C1865" s="7" t="s">
        <v>32</v>
      </c>
      <c r="D1865" s="38">
        <v>29</v>
      </c>
      <c r="E1865" s="38">
        <v>8</v>
      </c>
      <c r="F1865" s="38">
        <v>4</v>
      </c>
      <c r="G1865" s="38">
        <v>2</v>
      </c>
      <c r="H1865" s="34">
        <v>43</v>
      </c>
    </row>
    <row r="1866" spans="1:8" x14ac:dyDescent="0.2">
      <c r="A1866" s="33">
        <v>44952</v>
      </c>
      <c r="B1866" s="6" t="s">
        <v>102</v>
      </c>
      <c r="C1866" s="6" t="s">
        <v>36</v>
      </c>
      <c r="D1866" s="35">
        <v>2244</v>
      </c>
      <c r="E1866" s="34">
        <v>836</v>
      </c>
      <c r="F1866" s="34">
        <v>389</v>
      </c>
      <c r="G1866" s="34">
        <v>914</v>
      </c>
      <c r="H1866" s="34">
        <v>4383</v>
      </c>
    </row>
    <row r="1867" spans="1:8" x14ac:dyDescent="0.2">
      <c r="A1867" s="36">
        <v>44952</v>
      </c>
      <c r="B1867" s="7" t="s">
        <v>102</v>
      </c>
      <c r="C1867" s="7" t="s">
        <v>37</v>
      </c>
      <c r="D1867" s="38">
        <v>116</v>
      </c>
      <c r="E1867" s="38">
        <v>49</v>
      </c>
      <c r="F1867" s="38">
        <v>19</v>
      </c>
      <c r="G1867" s="38">
        <v>29</v>
      </c>
      <c r="H1867" s="34">
        <v>213</v>
      </c>
    </row>
    <row r="1868" spans="1:8" x14ac:dyDescent="0.2">
      <c r="A1868" s="33">
        <v>44952</v>
      </c>
      <c r="B1868" s="6" t="s">
        <v>102</v>
      </c>
      <c r="C1868" s="6" t="s">
        <v>38</v>
      </c>
      <c r="D1868" s="35">
        <v>1470</v>
      </c>
      <c r="E1868" s="34">
        <v>701</v>
      </c>
      <c r="F1868" s="34">
        <v>266</v>
      </c>
      <c r="G1868" s="34">
        <v>364</v>
      </c>
      <c r="H1868" s="34">
        <v>2801</v>
      </c>
    </row>
    <row r="1869" spans="1:8" x14ac:dyDescent="0.2">
      <c r="A1869" s="36">
        <v>44952</v>
      </c>
      <c r="B1869" s="7" t="s">
        <v>102</v>
      </c>
      <c r="C1869" s="7" t="s">
        <v>40</v>
      </c>
      <c r="D1869" s="37">
        <v>4067</v>
      </c>
      <c r="E1869" s="37">
        <v>2204</v>
      </c>
      <c r="F1869" s="37">
        <v>1103</v>
      </c>
      <c r="G1869" s="37">
        <v>1697</v>
      </c>
      <c r="H1869" s="34">
        <v>9071</v>
      </c>
    </row>
    <row r="1870" spans="1:8" x14ac:dyDescent="0.2">
      <c r="A1870" s="33">
        <v>44952</v>
      </c>
      <c r="B1870" s="6" t="s">
        <v>102</v>
      </c>
      <c r="C1870" s="6" t="s">
        <v>41</v>
      </c>
      <c r="D1870" s="35">
        <v>2074</v>
      </c>
      <c r="E1870" s="35">
        <v>1172</v>
      </c>
      <c r="F1870" s="34">
        <v>761</v>
      </c>
      <c r="G1870" s="34">
        <v>150</v>
      </c>
      <c r="H1870" s="34">
        <v>4157</v>
      </c>
    </row>
    <row r="1871" spans="1:8" x14ac:dyDescent="0.2">
      <c r="A1871" s="36">
        <v>44952</v>
      </c>
      <c r="B1871" s="7" t="s">
        <v>102</v>
      </c>
      <c r="C1871" s="7" t="s">
        <v>42</v>
      </c>
      <c r="D1871" s="38">
        <v>511</v>
      </c>
      <c r="E1871" s="38">
        <v>228</v>
      </c>
      <c r="F1871" s="38">
        <v>100</v>
      </c>
      <c r="G1871" s="38">
        <v>66</v>
      </c>
      <c r="H1871" s="34">
        <v>905</v>
      </c>
    </row>
    <row r="1872" spans="1:8" x14ac:dyDescent="0.2">
      <c r="A1872" s="33">
        <v>44952</v>
      </c>
      <c r="B1872" s="6" t="s">
        <v>102</v>
      </c>
      <c r="C1872" s="6" t="s">
        <v>43</v>
      </c>
      <c r="D1872" s="34">
        <v>575</v>
      </c>
      <c r="E1872" s="34">
        <v>167</v>
      </c>
      <c r="F1872" s="34">
        <v>94</v>
      </c>
      <c r="G1872" s="34">
        <v>10</v>
      </c>
      <c r="H1872" s="34">
        <v>846</v>
      </c>
    </row>
    <row r="1873" spans="1:8" x14ac:dyDescent="0.2">
      <c r="A1873" s="36">
        <v>44952</v>
      </c>
      <c r="B1873" s="7" t="s">
        <v>102</v>
      </c>
      <c r="C1873" s="7" t="s">
        <v>44</v>
      </c>
      <c r="D1873" s="38">
        <v>180</v>
      </c>
      <c r="E1873" s="38">
        <v>59</v>
      </c>
      <c r="F1873" s="38">
        <v>8</v>
      </c>
      <c r="G1873" s="38">
        <v>2</v>
      </c>
      <c r="H1873" s="34">
        <v>249</v>
      </c>
    </row>
    <row r="1874" spans="1:8" x14ac:dyDescent="0.2">
      <c r="A1874" s="33">
        <v>44952</v>
      </c>
      <c r="B1874" s="6" t="s">
        <v>102</v>
      </c>
      <c r="C1874" s="6" t="s">
        <v>45</v>
      </c>
      <c r="D1874" s="34">
        <v>52</v>
      </c>
      <c r="E1874" s="34">
        <v>8</v>
      </c>
      <c r="F1874" s="34">
        <v>0</v>
      </c>
      <c r="G1874" s="34">
        <v>2</v>
      </c>
      <c r="H1874" s="34">
        <v>62</v>
      </c>
    </row>
    <row r="1875" spans="1:8" x14ac:dyDescent="0.2">
      <c r="A1875" s="36">
        <v>44952</v>
      </c>
      <c r="B1875" s="7" t="s">
        <v>102</v>
      </c>
      <c r="C1875" s="7" t="s">
        <v>46</v>
      </c>
      <c r="D1875" s="38">
        <v>279</v>
      </c>
      <c r="E1875" s="38">
        <v>123</v>
      </c>
      <c r="F1875" s="38">
        <v>21</v>
      </c>
      <c r="G1875" s="38">
        <v>7</v>
      </c>
      <c r="H1875" s="34">
        <v>430</v>
      </c>
    </row>
    <row r="1876" spans="1:8" x14ac:dyDescent="0.2">
      <c r="A1876" s="33">
        <v>44952</v>
      </c>
      <c r="B1876" s="6" t="s">
        <v>102</v>
      </c>
      <c r="C1876" s="6" t="s">
        <v>48</v>
      </c>
      <c r="D1876" s="35">
        <v>1680</v>
      </c>
      <c r="E1876" s="35">
        <v>1024</v>
      </c>
      <c r="F1876" s="34">
        <v>466</v>
      </c>
      <c r="G1876" s="34">
        <v>698</v>
      </c>
      <c r="H1876" s="34">
        <v>3868</v>
      </c>
    </row>
    <row r="1877" spans="1:8" x14ac:dyDescent="0.2">
      <c r="A1877" s="36">
        <v>44952</v>
      </c>
      <c r="B1877" s="7" t="s">
        <v>102</v>
      </c>
      <c r="C1877" s="7" t="s">
        <v>50</v>
      </c>
      <c r="D1877" s="37">
        <v>2352</v>
      </c>
      <c r="E1877" s="37">
        <v>1640</v>
      </c>
      <c r="F1877" s="38">
        <v>708</v>
      </c>
      <c r="G1877" s="37">
        <v>2212</v>
      </c>
      <c r="H1877" s="34">
        <v>6912</v>
      </c>
    </row>
    <row r="1878" spans="1:8" x14ac:dyDescent="0.2">
      <c r="A1878" s="33">
        <v>44952</v>
      </c>
      <c r="B1878" s="6" t="s">
        <v>102</v>
      </c>
      <c r="C1878" s="6" t="s">
        <v>51</v>
      </c>
      <c r="D1878" s="35">
        <v>2760</v>
      </c>
      <c r="E1878" s="35">
        <v>1363</v>
      </c>
      <c r="F1878" s="34">
        <v>535</v>
      </c>
      <c r="G1878" s="35">
        <v>1922</v>
      </c>
      <c r="H1878" s="34">
        <v>6580</v>
      </c>
    </row>
    <row r="1879" spans="1:8" x14ac:dyDescent="0.2">
      <c r="A1879" s="36">
        <v>44952</v>
      </c>
      <c r="B1879" s="7" t="s">
        <v>102</v>
      </c>
      <c r="C1879" s="7" t="s">
        <v>52</v>
      </c>
      <c r="D1879" s="38">
        <v>56</v>
      </c>
      <c r="E1879" s="38">
        <v>12</v>
      </c>
      <c r="F1879" s="38">
        <v>4</v>
      </c>
      <c r="G1879" s="38">
        <v>2</v>
      </c>
      <c r="H1879" s="34">
        <v>74</v>
      </c>
    </row>
    <row r="1880" spans="1:8" x14ac:dyDescent="0.2">
      <c r="A1880" s="33">
        <v>44952</v>
      </c>
      <c r="B1880" s="6" t="s">
        <v>102</v>
      </c>
      <c r="C1880" s="6" t="s">
        <v>53</v>
      </c>
      <c r="D1880" s="34">
        <v>867</v>
      </c>
      <c r="E1880" s="34">
        <v>249</v>
      </c>
      <c r="F1880" s="34">
        <v>67</v>
      </c>
      <c r="G1880" s="34">
        <v>2</v>
      </c>
      <c r="H1880" s="34">
        <v>1185</v>
      </c>
    </row>
    <row r="1881" spans="1:8" x14ac:dyDescent="0.2">
      <c r="A1881" s="36">
        <v>44952</v>
      </c>
      <c r="B1881" s="7" t="s">
        <v>102</v>
      </c>
      <c r="C1881" s="7" t="s">
        <v>54</v>
      </c>
      <c r="D1881" s="38">
        <v>35</v>
      </c>
      <c r="E1881" s="38">
        <v>4</v>
      </c>
      <c r="F1881" s="38">
        <v>4</v>
      </c>
      <c r="G1881" s="38">
        <v>0</v>
      </c>
      <c r="H1881" s="34">
        <v>43</v>
      </c>
    </row>
    <row r="1882" spans="1:8" x14ac:dyDescent="0.2">
      <c r="A1882" s="33">
        <v>44952</v>
      </c>
      <c r="B1882" s="6" t="s">
        <v>102</v>
      </c>
      <c r="C1882" s="6" t="s">
        <v>55</v>
      </c>
      <c r="D1882" s="34">
        <v>637</v>
      </c>
      <c r="E1882" s="34">
        <v>428</v>
      </c>
      <c r="F1882" s="34">
        <v>255</v>
      </c>
      <c r="G1882" s="34">
        <v>683</v>
      </c>
      <c r="H1882" s="34">
        <v>2003</v>
      </c>
    </row>
    <row r="1883" spans="1:8" x14ac:dyDescent="0.2">
      <c r="A1883" s="36">
        <v>44952</v>
      </c>
      <c r="B1883" s="7" t="s">
        <v>102</v>
      </c>
      <c r="C1883" s="7" t="s">
        <v>56</v>
      </c>
      <c r="D1883" s="37">
        <v>2341</v>
      </c>
      <c r="E1883" s="37">
        <v>1559</v>
      </c>
      <c r="F1883" s="38">
        <v>573</v>
      </c>
      <c r="G1883" s="38">
        <v>178</v>
      </c>
      <c r="H1883" s="34">
        <v>4651</v>
      </c>
    </row>
    <row r="1884" spans="1:8" x14ac:dyDescent="0.2">
      <c r="A1884" s="33">
        <v>44952</v>
      </c>
      <c r="B1884" s="6" t="s">
        <v>102</v>
      </c>
      <c r="C1884" s="6" t="s">
        <v>57</v>
      </c>
      <c r="D1884" s="34">
        <v>450</v>
      </c>
      <c r="E1884" s="34">
        <v>312</v>
      </c>
      <c r="F1884" s="34">
        <v>213</v>
      </c>
      <c r="G1884" s="34">
        <v>229</v>
      </c>
      <c r="H1884" s="34">
        <v>1204</v>
      </c>
    </row>
    <row r="1885" spans="1:8" x14ac:dyDescent="0.2">
      <c r="A1885" s="36">
        <v>44952</v>
      </c>
      <c r="B1885" s="7" t="s">
        <v>102</v>
      </c>
      <c r="C1885" s="7" t="s">
        <v>58</v>
      </c>
      <c r="D1885" s="37">
        <v>12649</v>
      </c>
      <c r="E1885" s="37">
        <v>5241</v>
      </c>
      <c r="F1885" s="37">
        <v>1382</v>
      </c>
      <c r="G1885" s="38">
        <v>190</v>
      </c>
      <c r="H1885" s="34">
        <v>19462</v>
      </c>
    </row>
    <row r="1886" spans="1:8" x14ac:dyDescent="0.2">
      <c r="A1886" s="33">
        <v>44952</v>
      </c>
      <c r="B1886" s="6" t="s">
        <v>102</v>
      </c>
      <c r="C1886" s="6" t="s">
        <v>59</v>
      </c>
      <c r="D1886" s="34">
        <v>18</v>
      </c>
      <c r="E1886" s="34">
        <v>10</v>
      </c>
      <c r="F1886" s="34">
        <v>2</v>
      </c>
      <c r="G1886" s="34">
        <v>2</v>
      </c>
      <c r="H1886" s="34">
        <v>32</v>
      </c>
    </row>
    <row r="1887" spans="1:8" x14ac:dyDescent="0.2">
      <c r="A1887" s="36">
        <v>44952</v>
      </c>
      <c r="B1887" s="7" t="s">
        <v>102</v>
      </c>
      <c r="C1887" s="7" t="s">
        <v>62</v>
      </c>
      <c r="D1887" s="38">
        <v>787</v>
      </c>
      <c r="E1887" s="38">
        <v>365</v>
      </c>
      <c r="F1887" s="38">
        <v>234</v>
      </c>
      <c r="G1887" s="38">
        <v>324</v>
      </c>
      <c r="H1887" s="34">
        <v>1710</v>
      </c>
    </row>
    <row r="1888" spans="1:8" x14ac:dyDescent="0.2">
      <c r="A1888" s="33">
        <v>44952</v>
      </c>
      <c r="B1888" s="6" t="s">
        <v>102</v>
      </c>
      <c r="C1888" s="6" t="s">
        <v>68</v>
      </c>
      <c r="D1888" s="34">
        <v>286</v>
      </c>
      <c r="E1888" s="34">
        <v>240</v>
      </c>
      <c r="F1888" s="34">
        <v>149</v>
      </c>
      <c r="G1888" s="34">
        <v>722</v>
      </c>
      <c r="H1888" s="34">
        <v>1397</v>
      </c>
    </row>
    <row r="1889" spans="1:8" x14ac:dyDescent="0.2">
      <c r="A1889" s="36">
        <v>44952</v>
      </c>
      <c r="B1889" s="7" t="s">
        <v>102</v>
      </c>
      <c r="C1889" s="7" t="s">
        <v>89</v>
      </c>
      <c r="D1889" s="38">
        <v>68</v>
      </c>
      <c r="E1889" s="38">
        <v>17</v>
      </c>
      <c r="F1889" s="38">
        <v>2</v>
      </c>
      <c r="G1889" s="38">
        <v>2</v>
      </c>
      <c r="H1889" s="34">
        <v>89</v>
      </c>
    </row>
    <row r="1890" spans="1:8" x14ac:dyDescent="0.2">
      <c r="A1890" s="33">
        <v>44952</v>
      </c>
      <c r="B1890" s="6" t="s">
        <v>102</v>
      </c>
      <c r="C1890" s="6" t="s">
        <v>70</v>
      </c>
      <c r="D1890" s="34">
        <v>898</v>
      </c>
      <c r="E1890" s="34">
        <v>489</v>
      </c>
      <c r="F1890" s="34">
        <v>322</v>
      </c>
      <c r="G1890" s="34">
        <v>308</v>
      </c>
      <c r="H1890" s="34">
        <v>2017</v>
      </c>
    </row>
    <row r="1891" spans="1:8" x14ac:dyDescent="0.2">
      <c r="A1891" s="36">
        <v>44952</v>
      </c>
      <c r="B1891" s="7" t="s">
        <v>102</v>
      </c>
      <c r="C1891" s="7" t="s">
        <v>71</v>
      </c>
      <c r="D1891" s="38">
        <v>15</v>
      </c>
      <c r="E1891" s="38">
        <v>4</v>
      </c>
      <c r="F1891" s="38">
        <v>0</v>
      </c>
      <c r="G1891" s="38">
        <v>2</v>
      </c>
      <c r="H1891" s="34">
        <v>21</v>
      </c>
    </row>
    <row r="1892" spans="1:8" x14ac:dyDescent="0.2">
      <c r="A1892" s="33">
        <v>44980</v>
      </c>
      <c r="B1892" s="6" t="s">
        <v>101</v>
      </c>
      <c r="C1892" s="6" t="s">
        <v>3</v>
      </c>
      <c r="D1892" s="35">
        <v>2379</v>
      </c>
      <c r="E1892" s="34">
        <v>5</v>
      </c>
      <c r="F1892" s="34">
        <v>0</v>
      </c>
      <c r="G1892" s="34">
        <v>0</v>
      </c>
      <c r="H1892" s="34">
        <v>2384</v>
      </c>
    </row>
    <row r="1893" spans="1:8" x14ac:dyDescent="0.2">
      <c r="A1893" s="36">
        <v>44980</v>
      </c>
      <c r="B1893" s="7" t="s">
        <v>101</v>
      </c>
      <c r="C1893" s="7" t="s">
        <v>4</v>
      </c>
      <c r="D1893" s="38">
        <v>318</v>
      </c>
      <c r="E1893" s="38">
        <v>59</v>
      </c>
      <c r="F1893" s="38">
        <v>12</v>
      </c>
      <c r="G1893" s="38">
        <v>20</v>
      </c>
      <c r="H1893" s="34">
        <v>409</v>
      </c>
    </row>
    <row r="1894" spans="1:8" x14ac:dyDescent="0.2">
      <c r="A1894" s="33">
        <v>44980</v>
      </c>
      <c r="B1894" s="6" t="s">
        <v>101</v>
      </c>
      <c r="C1894" s="6" t="s">
        <v>5</v>
      </c>
      <c r="D1894" s="35">
        <v>18477</v>
      </c>
      <c r="E1894" s="35">
        <v>8994</v>
      </c>
      <c r="F1894" s="35">
        <v>3958</v>
      </c>
      <c r="G1894" s="35">
        <v>2306</v>
      </c>
      <c r="H1894" s="34">
        <v>33735</v>
      </c>
    </row>
    <row r="1895" spans="1:8" x14ac:dyDescent="0.2">
      <c r="A1895" s="36">
        <v>44980</v>
      </c>
      <c r="B1895" s="7" t="s">
        <v>101</v>
      </c>
      <c r="C1895" s="7" t="s">
        <v>6</v>
      </c>
      <c r="D1895" s="38">
        <v>39</v>
      </c>
      <c r="E1895" s="38">
        <v>45</v>
      </c>
      <c r="F1895" s="38">
        <v>28</v>
      </c>
      <c r="G1895" s="38">
        <v>5</v>
      </c>
      <c r="H1895" s="34">
        <v>117</v>
      </c>
    </row>
    <row r="1896" spans="1:8" x14ac:dyDescent="0.2">
      <c r="A1896" s="33">
        <v>44980</v>
      </c>
      <c r="B1896" s="6" t="s">
        <v>101</v>
      </c>
      <c r="C1896" s="6" t="s">
        <v>8</v>
      </c>
      <c r="D1896" s="35">
        <v>1023</v>
      </c>
      <c r="E1896" s="34">
        <v>799</v>
      </c>
      <c r="F1896" s="34">
        <v>652</v>
      </c>
      <c r="G1896" s="34">
        <v>505</v>
      </c>
      <c r="H1896" s="34">
        <v>2979</v>
      </c>
    </row>
    <row r="1897" spans="1:8" x14ac:dyDescent="0.2">
      <c r="A1897" s="36">
        <v>44980</v>
      </c>
      <c r="B1897" s="7" t="s">
        <v>101</v>
      </c>
      <c r="C1897" s="7" t="s">
        <v>9</v>
      </c>
      <c r="D1897" s="37">
        <v>1217</v>
      </c>
      <c r="E1897" s="38">
        <v>643</v>
      </c>
      <c r="F1897" s="38">
        <v>119</v>
      </c>
      <c r="G1897" s="38">
        <v>7</v>
      </c>
      <c r="H1897" s="34">
        <v>1986</v>
      </c>
    </row>
    <row r="1898" spans="1:8" x14ac:dyDescent="0.2">
      <c r="A1898" s="33">
        <v>44980</v>
      </c>
      <c r="B1898" s="6" t="s">
        <v>101</v>
      </c>
      <c r="C1898" s="6" t="s">
        <v>10</v>
      </c>
      <c r="D1898" s="34">
        <v>719</v>
      </c>
      <c r="E1898" s="34">
        <v>550</v>
      </c>
      <c r="F1898" s="34">
        <v>393</v>
      </c>
      <c r="G1898" s="34">
        <v>349</v>
      </c>
      <c r="H1898" s="34">
        <v>2011</v>
      </c>
    </row>
    <row r="1899" spans="1:8" x14ac:dyDescent="0.2">
      <c r="A1899" s="36">
        <v>44980</v>
      </c>
      <c r="B1899" s="7" t="s">
        <v>101</v>
      </c>
      <c r="C1899" s="7" t="s">
        <v>12</v>
      </c>
      <c r="D1899" s="37">
        <v>21751</v>
      </c>
      <c r="E1899" s="37">
        <v>8733</v>
      </c>
      <c r="F1899" s="37">
        <v>3226</v>
      </c>
      <c r="G1899" s="37">
        <v>7092</v>
      </c>
      <c r="H1899" s="34">
        <v>40802</v>
      </c>
    </row>
    <row r="1900" spans="1:8" x14ac:dyDescent="0.2">
      <c r="A1900" s="33">
        <v>44980</v>
      </c>
      <c r="B1900" s="6" t="s">
        <v>101</v>
      </c>
      <c r="C1900" s="6" t="s">
        <v>14</v>
      </c>
      <c r="D1900" s="35">
        <v>1095</v>
      </c>
      <c r="E1900" s="34">
        <v>472</v>
      </c>
      <c r="F1900" s="34">
        <v>226</v>
      </c>
      <c r="G1900" s="34">
        <v>208</v>
      </c>
      <c r="H1900" s="34">
        <v>2001</v>
      </c>
    </row>
    <row r="1901" spans="1:8" x14ac:dyDescent="0.2">
      <c r="A1901" s="36">
        <v>44980</v>
      </c>
      <c r="B1901" s="7" t="s">
        <v>101</v>
      </c>
      <c r="C1901" s="7" t="s">
        <v>15</v>
      </c>
      <c r="D1901" s="37">
        <v>7440</v>
      </c>
      <c r="E1901" s="37">
        <v>4740</v>
      </c>
      <c r="F1901" s="37">
        <v>2193</v>
      </c>
      <c r="G1901" s="37">
        <v>4199</v>
      </c>
      <c r="H1901" s="34">
        <v>18572</v>
      </c>
    </row>
    <row r="1902" spans="1:8" x14ac:dyDescent="0.2">
      <c r="A1902" s="33">
        <v>44980</v>
      </c>
      <c r="B1902" s="6" t="s">
        <v>101</v>
      </c>
      <c r="C1902" s="6" t="s">
        <v>16</v>
      </c>
      <c r="D1902" s="35">
        <v>9751</v>
      </c>
      <c r="E1902" s="35">
        <v>3306</v>
      </c>
      <c r="F1902" s="35">
        <v>1319</v>
      </c>
      <c r="G1902" s="35">
        <v>1288</v>
      </c>
      <c r="H1902" s="34">
        <v>15664</v>
      </c>
    </row>
    <row r="1903" spans="1:8" x14ac:dyDescent="0.2">
      <c r="A1903" s="36">
        <v>44980</v>
      </c>
      <c r="B1903" s="7" t="s">
        <v>101</v>
      </c>
      <c r="C1903" s="7" t="s">
        <v>17</v>
      </c>
      <c r="D1903" s="38">
        <v>364</v>
      </c>
      <c r="E1903" s="38">
        <v>97</v>
      </c>
      <c r="F1903" s="38">
        <v>21</v>
      </c>
      <c r="G1903" s="38">
        <v>17</v>
      </c>
      <c r="H1903" s="34">
        <v>499</v>
      </c>
    </row>
    <row r="1904" spans="1:8" x14ac:dyDescent="0.2">
      <c r="A1904" s="33">
        <v>44980</v>
      </c>
      <c r="B1904" s="6" t="s">
        <v>101</v>
      </c>
      <c r="C1904" s="6" t="s">
        <v>18</v>
      </c>
      <c r="D1904" s="35">
        <v>10571</v>
      </c>
      <c r="E1904" s="35">
        <v>5175</v>
      </c>
      <c r="F1904" s="35">
        <v>2354</v>
      </c>
      <c r="G1904" s="35">
        <v>2438</v>
      </c>
      <c r="H1904" s="34">
        <v>20538</v>
      </c>
    </row>
    <row r="1905" spans="1:8" x14ac:dyDescent="0.2">
      <c r="A1905" s="36">
        <v>44980</v>
      </c>
      <c r="B1905" s="7" t="s">
        <v>101</v>
      </c>
      <c r="C1905" s="7" t="s">
        <v>19</v>
      </c>
      <c r="D1905" s="37">
        <v>25077</v>
      </c>
      <c r="E1905" s="37">
        <v>5996</v>
      </c>
      <c r="F1905" s="37">
        <v>2641</v>
      </c>
      <c r="G1905" s="37">
        <v>2380</v>
      </c>
      <c r="H1905" s="34">
        <v>36094</v>
      </c>
    </row>
    <row r="1906" spans="1:8" x14ac:dyDescent="0.2">
      <c r="A1906" s="33">
        <v>44980</v>
      </c>
      <c r="B1906" s="6" t="s">
        <v>101</v>
      </c>
      <c r="C1906" s="6" t="s">
        <v>20</v>
      </c>
      <c r="D1906" s="35">
        <v>3145</v>
      </c>
      <c r="E1906" s="34">
        <v>341</v>
      </c>
      <c r="F1906" s="34">
        <v>91</v>
      </c>
      <c r="G1906" s="34">
        <v>112</v>
      </c>
      <c r="H1906" s="34">
        <v>3689</v>
      </c>
    </row>
    <row r="1907" spans="1:8" x14ac:dyDescent="0.2">
      <c r="A1907" s="36">
        <v>44980</v>
      </c>
      <c r="B1907" s="7" t="s">
        <v>101</v>
      </c>
      <c r="C1907" s="7" t="s">
        <v>21</v>
      </c>
      <c r="D1907" s="37">
        <v>20150</v>
      </c>
      <c r="E1907" s="37">
        <v>5512</v>
      </c>
      <c r="F1907" s="37">
        <v>1205</v>
      </c>
      <c r="G1907" s="37">
        <v>1523</v>
      </c>
      <c r="H1907" s="34">
        <v>28390</v>
      </c>
    </row>
    <row r="1908" spans="1:8" x14ac:dyDescent="0.2">
      <c r="A1908" s="33">
        <v>44980</v>
      </c>
      <c r="B1908" s="6" t="s">
        <v>101</v>
      </c>
      <c r="C1908" s="6" t="s">
        <v>22</v>
      </c>
      <c r="D1908" s="35">
        <v>5104</v>
      </c>
      <c r="E1908" s="35">
        <v>2106</v>
      </c>
      <c r="F1908" s="34">
        <v>819</v>
      </c>
      <c r="G1908" s="35">
        <v>1206</v>
      </c>
      <c r="H1908" s="34">
        <v>9235</v>
      </c>
    </row>
    <row r="1909" spans="1:8" x14ac:dyDescent="0.2">
      <c r="A1909" s="36">
        <v>44980</v>
      </c>
      <c r="B1909" s="7" t="s">
        <v>101</v>
      </c>
      <c r="C1909" s="7" t="s">
        <v>23</v>
      </c>
      <c r="D1909" s="38">
        <v>67</v>
      </c>
      <c r="E1909" s="38">
        <v>32</v>
      </c>
      <c r="F1909" s="38">
        <v>13</v>
      </c>
      <c r="G1909" s="38">
        <v>0</v>
      </c>
      <c r="H1909" s="34">
        <v>112</v>
      </c>
    </row>
    <row r="1910" spans="1:8" x14ac:dyDescent="0.2">
      <c r="A1910" s="33">
        <v>44980</v>
      </c>
      <c r="B1910" s="6" t="s">
        <v>101</v>
      </c>
      <c r="C1910" s="6" t="s">
        <v>25</v>
      </c>
      <c r="D1910" s="35">
        <v>1380</v>
      </c>
      <c r="E1910" s="34">
        <v>61</v>
      </c>
      <c r="F1910" s="34">
        <v>4</v>
      </c>
      <c r="G1910" s="34">
        <v>0</v>
      </c>
      <c r="H1910" s="34">
        <v>1445</v>
      </c>
    </row>
    <row r="1911" spans="1:8" x14ac:dyDescent="0.2">
      <c r="A1911" s="36">
        <v>44980</v>
      </c>
      <c r="B1911" s="7" t="s">
        <v>101</v>
      </c>
      <c r="C1911" s="7" t="s">
        <v>27</v>
      </c>
      <c r="D1911" s="37">
        <v>1157</v>
      </c>
      <c r="E1911" s="38">
        <v>448</v>
      </c>
      <c r="F1911" s="38">
        <v>358</v>
      </c>
      <c r="G1911" s="38">
        <v>985</v>
      </c>
      <c r="H1911" s="34">
        <v>2948</v>
      </c>
    </row>
    <row r="1912" spans="1:8" x14ac:dyDescent="0.2">
      <c r="A1912" s="33">
        <v>44980</v>
      </c>
      <c r="B1912" s="6" t="s">
        <v>101</v>
      </c>
      <c r="C1912" s="6" t="s">
        <v>28</v>
      </c>
      <c r="D1912" s="34">
        <v>113</v>
      </c>
      <c r="E1912" s="34">
        <v>42</v>
      </c>
      <c r="F1912" s="34">
        <v>14</v>
      </c>
      <c r="G1912" s="34">
        <v>12</v>
      </c>
      <c r="H1912" s="34">
        <v>181</v>
      </c>
    </row>
    <row r="1913" spans="1:8" x14ac:dyDescent="0.2">
      <c r="A1913" s="36">
        <v>44980</v>
      </c>
      <c r="B1913" s="7" t="s">
        <v>101</v>
      </c>
      <c r="C1913" s="7" t="s">
        <v>29</v>
      </c>
      <c r="D1913" s="38">
        <v>20</v>
      </c>
      <c r="E1913" s="38">
        <v>0</v>
      </c>
      <c r="F1913" s="38">
        <v>0</v>
      </c>
      <c r="G1913" s="38">
        <v>0</v>
      </c>
      <c r="H1913" s="34">
        <v>20</v>
      </c>
    </row>
    <row r="1914" spans="1:8" x14ac:dyDescent="0.2">
      <c r="A1914" s="33">
        <v>44980</v>
      </c>
      <c r="B1914" s="6" t="s">
        <v>101</v>
      </c>
      <c r="C1914" s="6" t="s">
        <v>31</v>
      </c>
      <c r="D1914" s="35">
        <v>2216</v>
      </c>
      <c r="E1914" s="34">
        <v>547</v>
      </c>
      <c r="F1914" s="34">
        <v>248</v>
      </c>
      <c r="G1914" s="34">
        <v>378</v>
      </c>
      <c r="H1914" s="34">
        <v>3389</v>
      </c>
    </row>
    <row r="1915" spans="1:8" x14ac:dyDescent="0.2">
      <c r="A1915" s="36">
        <v>44980</v>
      </c>
      <c r="B1915" s="7" t="s">
        <v>101</v>
      </c>
      <c r="C1915" s="7" t="s">
        <v>32</v>
      </c>
      <c r="D1915" s="37">
        <v>9415</v>
      </c>
      <c r="E1915" s="37">
        <v>4979</v>
      </c>
      <c r="F1915" s="37">
        <v>2922</v>
      </c>
      <c r="G1915" s="37">
        <v>6003</v>
      </c>
      <c r="H1915" s="34">
        <v>23319</v>
      </c>
    </row>
    <row r="1916" spans="1:8" x14ac:dyDescent="0.2">
      <c r="A1916" s="33">
        <v>44980</v>
      </c>
      <c r="B1916" s="6" t="s">
        <v>101</v>
      </c>
      <c r="C1916" s="6" t="s">
        <v>33</v>
      </c>
      <c r="D1916" s="35">
        <v>3602</v>
      </c>
      <c r="E1916" s="35">
        <v>2051</v>
      </c>
      <c r="F1916" s="35">
        <v>1123</v>
      </c>
      <c r="G1916" s="35">
        <v>2223</v>
      </c>
      <c r="H1916" s="34">
        <v>8999</v>
      </c>
    </row>
    <row r="1917" spans="1:8" x14ac:dyDescent="0.2">
      <c r="A1917" s="36">
        <v>44980</v>
      </c>
      <c r="B1917" s="7" t="s">
        <v>101</v>
      </c>
      <c r="C1917" s="7" t="s">
        <v>35</v>
      </c>
      <c r="D1917" s="38">
        <v>506</v>
      </c>
      <c r="E1917" s="38">
        <v>4</v>
      </c>
      <c r="F1917" s="38">
        <v>2</v>
      </c>
      <c r="G1917" s="38">
        <v>0</v>
      </c>
      <c r="H1917" s="34">
        <v>512</v>
      </c>
    </row>
    <row r="1918" spans="1:8" x14ac:dyDescent="0.2">
      <c r="A1918" s="33">
        <v>44980</v>
      </c>
      <c r="B1918" s="6" t="s">
        <v>101</v>
      </c>
      <c r="C1918" s="6" t="s">
        <v>36</v>
      </c>
      <c r="D1918" s="35">
        <v>15446</v>
      </c>
      <c r="E1918" s="35">
        <v>6585</v>
      </c>
      <c r="F1918" s="35">
        <v>3753</v>
      </c>
      <c r="G1918" s="35">
        <v>7757</v>
      </c>
      <c r="H1918" s="34">
        <v>33541</v>
      </c>
    </row>
    <row r="1919" spans="1:8" x14ac:dyDescent="0.2">
      <c r="A1919" s="36">
        <v>44980</v>
      </c>
      <c r="B1919" s="7" t="s">
        <v>101</v>
      </c>
      <c r="C1919" s="7" t="s">
        <v>37</v>
      </c>
      <c r="D1919" s="38">
        <v>531</v>
      </c>
      <c r="E1919" s="38">
        <v>308</v>
      </c>
      <c r="F1919" s="38">
        <v>231</v>
      </c>
      <c r="G1919" s="37">
        <v>1202</v>
      </c>
      <c r="H1919" s="34">
        <v>2272</v>
      </c>
    </row>
    <row r="1920" spans="1:8" x14ac:dyDescent="0.2">
      <c r="A1920" s="33">
        <v>44980</v>
      </c>
      <c r="B1920" s="6" t="s">
        <v>101</v>
      </c>
      <c r="C1920" s="6" t="s">
        <v>38</v>
      </c>
      <c r="D1920" s="35">
        <v>31541</v>
      </c>
      <c r="E1920" s="35">
        <v>18898</v>
      </c>
      <c r="F1920" s="35">
        <v>7434</v>
      </c>
      <c r="G1920" s="35">
        <v>7771</v>
      </c>
      <c r="H1920" s="34">
        <v>65644</v>
      </c>
    </row>
    <row r="1921" spans="1:8" x14ac:dyDescent="0.2">
      <c r="A1921" s="36">
        <v>44980</v>
      </c>
      <c r="B1921" s="7" t="s">
        <v>101</v>
      </c>
      <c r="C1921" s="7" t="s">
        <v>40</v>
      </c>
      <c r="D1921" s="37">
        <v>18521</v>
      </c>
      <c r="E1921" s="37">
        <v>9174</v>
      </c>
      <c r="F1921" s="37">
        <v>4961</v>
      </c>
      <c r="G1921" s="37">
        <v>9967</v>
      </c>
      <c r="H1921" s="34">
        <v>42623</v>
      </c>
    </row>
    <row r="1922" spans="1:8" x14ac:dyDescent="0.2">
      <c r="A1922" s="33">
        <v>44980</v>
      </c>
      <c r="B1922" s="6" t="s">
        <v>101</v>
      </c>
      <c r="C1922" s="6" t="s">
        <v>50</v>
      </c>
      <c r="D1922" s="34">
        <v>30</v>
      </c>
      <c r="E1922" s="34">
        <v>11</v>
      </c>
      <c r="F1922" s="34">
        <v>4</v>
      </c>
      <c r="G1922" s="34">
        <v>0</v>
      </c>
      <c r="H1922" s="34">
        <v>45</v>
      </c>
    </row>
    <row r="1923" spans="1:8" x14ac:dyDescent="0.2">
      <c r="A1923" s="36">
        <v>44980</v>
      </c>
      <c r="B1923" s="7" t="s">
        <v>101</v>
      </c>
      <c r="C1923" s="7" t="s">
        <v>51</v>
      </c>
      <c r="D1923" s="38">
        <v>7</v>
      </c>
      <c r="E1923" s="38">
        <v>10</v>
      </c>
      <c r="F1923" s="38">
        <v>4</v>
      </c>
      <c r="G1923" s="38">
        <v>0</v>
      </c>
      <c r="H1923" s="34">
        <v>21</v>
      </c>
    </row>
    <row r="1924" spans="1:8" x14ac:dyDescent="0.2">
      <c r="A1924" s="33">
        <v>44980</v>
      </c>
      <c r="B1924" s="6" t="s">
        <v>101</v>
      </c>
      <c r="C1924" s="6" t="s">
        <v>53</v>
      </c>
      <c r="D1924" s="34">
        <v>13</v>
      </c>
      <c r="E1924" s="34">
        <v>8</v>
      </c>
      <c r="F1924" s="34">
        <v>4</v>
      </c>
      <c r="G1924" s="34">
        <v>0</v>
      </c>
      <c r="H1924" s="34">
        <v>25</v>
      </c>
    </row>
    <row r="1925" spans="1:8" x14ac:dyDescent="0.2">
      <c r="A1925" s="36">
        <v>44980</v>
      </c>
      <c r="B1925" s="7" t="s">
        <v>101</v>
      </c>
      <c r="C1925" s="7" t="s">
        <v>56</v>
      </c>
      <c r="D1925" s="38">
        <v>4</v>
      </c>
      <c r="E1925" s="38">
        <v>4</v>
      </c>
      <c r="F1925" s="38">
        <v>10</v>
      </c>
      <c r="G1925" s="38">
        <v>2</v>
      </c>
      <c r="H1925" s="34">
        <v>20</v>
      </c>
    </row>
    <row r="1926" spans="1:8" x14ac:dyDescent="0.2">
      <c r="A1926" s="33">
        <v>44980</v>
      </c>
      <c r="B1926" s="6" t="s">
        <v>101</v>
      </c>
      <c r="C1926" s="6" t="s">
        <v>58</v>
      </c>
      <c r="D1926" s="34">
        <v>89</v>
      </c>
      <c r="E1926" s="34">
        <v>57</v>
      </c>
      <c r="F1926" s="34">
        <v>32</v>
      </c>
      <c r="G1926" s="34">
        <v>6</v>
      </c>
      <c r="H1926" s="34">
        <v>184</v>
      </c>
    </row>
    <row r="1927" spans="1:8" x14ac:dyDescent="0.2">
      <c r="A1927" s="36">
        <v>44980</v>
      </c>
      <c r="B1927" s="7" t="s">
        <v>101</v>
      </c>
      <c r="C1927" s="7" t="s">
        <v>59</v>
      </c>
      <c r="D1927" s="37">
        <v>5163</v>
      </c>
      <c r="E1927" s="37">
        <v>3211</v>
      </c>
      <c r="F1927" s="37">
        <v>1844</v>
      </c>
      <c r="G1927" s="37">
        <v>4219</v>
      </c>
      <c r="H1927" s="34">
        <v>14437</v>
      </c>
    </row>
    <row r="1928" spans="1:8" x14ac:dyDescent="0.2">
      <c r="A1928" s="33">
        <v>44980</v>
      </c>
      <c r="B1928" s="6" t="s">
        <v>101</v>
      </c>
      <c r="C1928" s="6" t="s">
        <v>61</v>
      </c>
      <c r="D1928" s="34">
        <v>50</v>
      </c>
      <c r="E1928" s="34">
        <v>43</v>
      </c>
      <c r="F1928" s="34">
        <v>34</v>
      </c>
      <c r="G1928" s="34">
        <v>50</v>
      </c>
      <c r="H1928" s="34">
        <v>177</v>
      </c>
    </row>
    <row r="1929" spans="1:8" x14ac:dyDescent="0.2">
      <c r="A1929" s="36">
        <v>44980</v>
      </c>
      <c r="B1929" s="7" t="s">
        <v>101</v>
      </c>
      <c r="C1929" s="7" t="s">
        <v>62</v>
      </c>
      <c r="D1929" s="37">
        <v>7285</v>
      </c>
      <c r="E1929" s="37">
        <v>3405</v>
      </c>
      <c r="F1929" s="37">
        <v>1884</v>
      </c>
      <c r="G1929" s="37">
        <v>4629</v>
      </c>
      <c r="H1929" s="34">
        <v>17203</v>
      </c>
    </row>
    <row r="1930" spans="1:8" x14ac:dyDescent="0.2">
      <c r="A1930" s="33">
        <v>44980</v>
      </c>
      <c r="B1930" s="6" t="s">
        <v>101</v>
      </c>
      <c r="C1930" s="6" t="s">
        <v>63</v>
      </c>
      <c r="D1930" s="34">
        <v>463</v>
      </c>
      <c r="E1930" s="34">
        <v>45</v>
      </c>
      <c r="F1930" s="34">
        <v>2</v>
      </c>
      <c r="G1930" s="34">
        <v>2</v>
      </c>
      <c r="H1930" s="34">
        <v>512</v>
      </c>
    </row>
    <row r="1931" spans="1:8" x14ac:dyDescent="0.2">
      <c r="A1931" s="36">
        <v>44980</v>
      </c>
      <c r="B1931" s="7" t="s">
        <v>101</v>
      </c>
      <c r="C1931" s="7" t="s">
        <v>64</v>
      </c>
      <c r="D1931" s="38">
        <v>16</v>
      </c>
      <c r="E1931" s="38">
        <v>4</v>
      </c>
      <c r="F1931" s="38">
        <v>2</v>
      </c>
      <c r="G1931" s="38">
        <v>0</v>
      </c>
      <c r="H1931" s="34">
        <v>22</v>
      </c>
    </row>
    <row r="1932" spans="1:8" x14ac:dyDescent="0.2">
      <c r="A1932" s="33">
        <v>44980</v>
      </c>
      <c r="B1932" s="6" t="s">
        <v>101</v>
      </c>
      <c r="C1932" s="6" t="s">
        <v>65</v>
      </c>
      <c r="D1932" s="34">
        <v>61</v>
      </c>
      <c r="E1932" s="34">
        <v>0</v>
      </c>
      <c r="F1932" s="34">
        <v>0</v>
      </c>
      <c r="G1932" s="34">
        <v>0</v>
      </c>
      <c r="H1932" s="34">
        <v>61</v>
      </c>
    </row>
    <row r="1933" spans="1:8" x14ac:dyDescent="0.2">
      <c r="A1933" s="36">
        <v>44980</v>
      </c>
      <c r="B1933" s="7" t="s">
        <v>101</v>
      </c>
      <c r="C1933" s="7" t="s">
        <v>67</v>
      </c>
      <c r="D1933" s="37">
        <v>10682</v>
      </c>
      <c r="E1933" s="37">
        <v>4633</v>
      </c>
      <c r="F1933" s="37">
        <v>1843</v>
      </c>
      <c r="G1933" s="37">
        <v>2821</v>
      </c>
      <c r="H1933" s="34">
        <v>19979</v>
      </c>
    </row>
    <row r="1934" spans="1:8" x14ac:dyDescent="0.2">
      <c r="A1934" s="33">
        <v>44980</v>
      </c>
      <c r="B1934" s="6" t="s">
        <v>101</v>
      </c>
      <c r="C1934" s="6" t="s">
        <v>68</v>
      </c>
      <c r="D1934" s="35">
        <v>7188</v>
      </c>
      <c r="E1934" s="35">
        <v>3392</v>
      </c>
      <c r="F1934" s="35">
        <v>1561</v>
      </c>
      <c r="G1934" s="35">
        <v>3076</v>
      </c>
      <c r="H1934" s="34">
        <v>15217</v>
      </c>
    </row>
    <row r="1935" spans="1:8" x14ac:dyDescent="0.2">
      <c r="A1935" s="36">
        <v>44980</v>
      </c>
      <c r="B1935" s="7" t="s">
        <v>101</v>
      </c>
      <c r="C1935" s="7" t="s">
        <v>89</v>
      </c>
      <c r="D1935" s="38">
        <v>70</v>
      </c>
      <c r="E1935" s="38">
        <v>15</v>
      </c>
      <c r="F1935" s="38">
        <v>7</v>
      </c>
      <c r="G1935" s="38">
        <v>0</v>
      </c>
      <c r="H1935" s="34">
        <v>92</v>
      </c>
    </row>
    <row r="1936" spans="1:8" x14ac:dyDescent="0.2">
      <c r="A1936" s="33">
        <v>44980</v>
      </c>
      <c r="B1936" s="6" t="s">
        <v>101</v>
      </c>
      <c r="C1936" s="6" t="s">
        <v>70</v>
      </c>
      <c r="D1936" s="35">
        <v>12402</v>
      </c>
      <c r="E1936" s="35">
        <v>5431</v>
      </c>
      <c r="F1936" s="35">
        <v>2636</v>
      </c>
      <c r="G1936" s="35">
        <v>4687</v>
      </c>
      <c r="H1936" s="34">
        <v>25156</v>
      </c>
    </row>
    <row r="1937" spans="1:8" x14ac:dyDescent="0.2">
      <c r="A1937" s="36">
        <v>44980</v>
      </c>
      <c r="B1937" s="7" t="s">
        <v>101</v>
      </c>
      <c r="C1937" s="7" t="s">
        <v>71</v>
      </c>
      <c r="D1937" s="37">
        <v>6589</v>
      </c>
      <c r="E1937" s="37">
        <v>3281</v>
      </c>
      <c r="F1937" s="37">
        <v>1611</v>
      </c>
      <c r="G1937" s="37">
        <v>2375</v>
      </c>
      <c r="H1937" s="34">
        <v>13856</v>
      </c>
    </row>
    <row r="1938" spans="1:8" x14ac:dyDescent="0.2">
      <c r="A1938" s="33">
        <v>44980</v>
      </c>
      <c r="B1938" s="6" t="s">
        <v>102</v>
      </c>
      <c r="C1938" s="6" t="s">
        <v>4</v>
      </c>
      <c r="D1938" s="34">
        <v>55</v>
      </c>
      <c r="E1938" s="34">
        <v>4</v>
      </c>
      <c r="F1938" s="34">
        <v>4</v>
      </c>
      <c r="G1938" s="34">
        <v>5</v>
      </c>
      <c r="H1938" s="34">
        <v>68</v>
      </c>
    </row>
    <row r="1939" spans="1:8" x14ac:dyDescent="0.2">
      <c r="A1939" s="36">
        <v>44980</v>
      </c>
      <c r="B1939" s="7" t="s">
        <v>102</v>
      </c>
      <c r="C1939" s="7" t="s">
        <v>5</v>
      </c>
      <c r="D1939" s="38">
        <v>37</v>
      </c>
      <c r="E1939" s="38">
        <v>7</v>
      </c>
      <c r="F1939" s="38">
        <v>2</v>
      </c>
      <c r="G1939" s="38">
        <v>15</v>
      </c>
      <c r="H1939" s="34">
        <v>61</v>
      </c>
    </row>
    <row r="1940" spans="1:8" x14ac:dyDescent="0.2">
      <c r="A1940" s="33">
        <v>44980</v>
      </c>
      <c r="B1940" s="6" t="s">
        <v>102</v>
      </c>
      <c r="C1940" s="6" t="s">
        <v>8</v>
      </c>
      <c r="D1940" s="34">
        <v>401</v>
      </c>
      <c r="E1940" s="34">
        <v>355</v>
      </c>
      <c r="F1940" s="34">
        <v>290</v>
      </c>
      <c r="G1940" s="34">
        <v>229</v>
      </c>
      <c r="H1940" s="34">
        <v>1275</v>
      </c>
    </row>
    <row r="1941" spans="1:8" x14ac:dyDescent="0.2">
      <c r="A1941" s="36">
        <v>44980</v>
      </c>
      <c r="B1941" s="7" t="s">
        <v>102</v>
      </c>
      <c r="C1941" s="7" t="s">
        <v>9</v>
      </c>
      <c r="D1941" s="38">
        <v>304</v>
      </c>
      <c r="E1941" s="38">
        <v>131</v>
      </c>
      <c r="F1941" s="38">
        <v>79</v>
      </c>
      <c r="G1941" s="38">
        <v>260</v>
      </c>
      <c r="H1941" s="34">
        <v>774</v>
      </c>
    </row>
    <row r="1942" spans="1:8" x14ac:dyDescent="0.2">
      <c r="A1942" s="33">
        <v>44980</v>
      </c>
      <c r="B1942" s="6" t="s">
        <v>102</v>
      </c>
      <c r="C1942" s="6" t="s">
        <v>11</v>
      </c>
      <c r="D1942" s="34">
        <v>217</v>
      </c>
      <c r="E1942" s="34">
        <v>98</v>
      </c>
      <c r="F1942" s="34">
        <v>44</v>
      </c>
      <c r="G1942" s="34">
        <v>123</v>
      </c>
      <c r="H1942" s="34">
        <v>482</v>
      </c>
    </row>
    <row r="1943" spans="1:8" x14ac:dyDescent="0.2">
      <c r="A1943" s="36">
        <v>44980</v>
      </c>
      <c r="B1943" s="7" t="s">
        <v>102</v>
      </c>
      <c r="C1943" s="7" t="s">
        <v>12</v>
      </c>
      <c r="D1943" s="37">
        <v>1331</v>
      </c>
      <c r="E1943" s="38">
        <v>535</v>
      </c>
      <c r="F1943" s="38">
        <v>284</v>
      </c>
      <c r="G1943" s="38">
        <v>688</v>
      </c>
      <c r="H1943" s="34">
        <v>2838</v>
      </c>
    </row>
    <row r="1944" spans="1:8" x14ac:dyDescent="0.2">
      <c r="A1944" s="33">
        <v>44980</v>
      </c>
      <c r="B1944" s="6" t="s">
        <v>102</v>
      </c>
      <c r="C1944" s="6" t="s">
        <v>13</v>
      </c>
      <c r="D1944" s="34">
        <v>287</v>
      </c>
      <c r="E1944" s="34">
        <v>262</v>
      </c>
      <c r="F1944" s="34">
        <v>188</v>
      </c>
      <c r="G1944" s="34">
        <v>331</v>
      </c>
      <c r="H1944" s="34">
        <v>1068</v>
      </c>
    </row>
    <row r="1945" spans="1:8" x14ac:dyDescent="0.2">
      <c r="A1945" s="36">
        <v>44980</v>
      </c>
      <c r="B1945" s="7" t="s">
        <v>102</v>
      </c>
      <c r="C1945" s="7" t="s">
        <v>15</v>
      </c>
      <c r="D1945" s="38">
        <v>19</v>
      </c>
      <c r="E1945" s="38">
        <v>4</v>
      </c>
      <c r="F1945" s="38">
        <v>0</v>
      </c>
      <c r="G1945" s="38">
        <v>0</v>
      </c>
      <c r="H1945" s="34">
        <v>23</v>
      </c>
    </row>
    <row r="1946" spans="1:8" x14ac:dyDescent="0.2">
      <c r="A1946" s="33">
        <v>44980</v>
      </c>
      <c r="B1946" s="6" t="s">
        <v>102</v>
      </c>
      <c r="C1946" s="6" t="s">
        <v>18</v>
      </c>
      <c r="D1946" s="34">
        <v>26</v>
      </c>
      <c r="E1946" s="34">
        <v>4</v>
      </c>
      <c r="F1946" s="34">
        <v>2</v>
      </c>
      <c r="G1946" s="34">
        <v>2</v>
      </c>
      <c r="H1946" s="34">
        <v>34</v>
      </c>
    </row>
    <row r="1947" spans="1:8" x14ac:dyDescent="0.2">
      <c r="A1947" s="36">
        <v>44980</v>
      </c>
      <c r="B1947" s="7" t="s">
        <v>102</v>
      </c>
      <c r="C1947" s="7" t="s">
        <v>19</v>
      </c>
      <c r="D1947" s="38">
        <v>840</v>
      </c>
      <c r="E1947" s="38">
        <v>327</v>
      </c>
      <c r="F1947" s="38">
        <v>183</v>
      </c>
      <c r="G1947" s="38">
        <v>201</v>
      </c>
      <c r="H1947" s="34">
        <v>1551</v>
      </c>
    </row>
    <row r="1948" spans="1:8" x14ac:dyDescent="0.2">
      <c r="A1948" s="33">
        <v>44980</v>
      </c>
      <c r="B1948" s="6" t="s">
        <v>102</v>
      </c>
      <c r="C1948" s="6" t="s">
        <v>21</v>
      </c>
      <c r="D1948" s="34">
        <v>490</v>
      </c>
      <c r="E1948" s="34">
        <v>131</v>
      </c>
      <c r="F1948" s="34">
        <v>63</v>
      </c>
      <c r="G1948" s="34">
        <v>2</v>
      </c>
      <c r="H1948" s="34">
        <v>686</v>
      </c>
    </row>
    <row r="1949" spans="1:8" x14ac:dyDescent="0.2">
      <c r="A1949" s="36">
        <v>44980</v>
      </c>
      <c r="B1949" s="7" t="s">
        <v>102</v>
      </c>
      <c r="C1949" s="7" t="s">
        <v>22</v>
      </c>
      <c r="D1949" s="38">
        <v>74</v>
      </c>
      <c r="E1949" s="38">
        <v>11</v>
      </c>
      <c r="F1949" s="38">
        <v>4</v>
      </c>
      <c r="G1949" s="38">
        <v>0</v>
      </c>
      <c r="H1949" s="34">
        <v>89</v>
      </c>
    </row>
    <row r="1950" spans="1:8" x14ac:dyDescent="0.2">
      <c r="A1950" s="33">
        <v>44980</v>
      </c>
      <c r="B1950" s="6" t="s">
        <v>102</v>
      </c>
      <c r="C1950" s="6" t="s">
        <v>24</v>
      </c>
      <c r="D1950" s="34">
        <v>218</v>
      </c>
      <c r="E1950" s="34">
        <v>58</v>
      </c>
      <c r="F1950" s="34">
        <v>19</v>
      </c>
      <c r="G1950" s="34">
        <v>57</v>
      </c>
      <c r="H1950" s="34">
        <v>352</v>
      </c>
    </row>
    <row r="1951" spans="1:8" x14ac:dyDescent="0.2">
      <c r="A1951" s="36">
        <v>44980</v>
      </c>
      <c r="B1951" s="7" t="s">
        <v>102</v>
      </c>
      <c r="C1951" s="7" t="s">
        <v>27</v>
      </c>
      <c r="D1951" s="38">
        <v>81</v>
      </c>
      <c r="E1951" s="38">
        <v>31</v>
      </c>
      <c r="F1951" s="38">
        <v>37</v>
      </c>
      <c r="G1951" s="38">
        <v>47</v>
      </c>
      <c r="H1951" s="34">
        <v>196</v>
      </c>
    </row>
    <row r="1952" spans="1:8" x14ac:dyDescent="0.2">
      <c r="A1952" s="33">
        <v>44980</v>
      </c>
      <c r="B1952" s="6" t="s">
        <v>102</v>
      </c>
      <c r="C1952" s="6" t="s">
        <v>32</v>
      </c>
      <c r="D1952" s="34">
        <v>30</v>
      </c>
      <c r="E1952" s="34">
        <v>8</v>
      </c>
      <c r="F1952" s="34">
        <v>4</v>
      </c>
      <c r="G1952" s="34">
        <v>6</v>
      </c>
      <c r="H1952" s="34">
        <v>48</v>
      </c>
    </row>
    <row r="1953" spans="1:8" x14ac:dyDescent="0.2">
      <c r="A1953" s="36">
        <v>44980</v>
      </c>
      <c r="B1953" s="7" t="s">
        <v>102</v>
      </c>
      <c r="C1953" s="7" t="s">
        <v>36</v>
      </c>
      <c r="D1953" s="37">
        <v>2221</v>
      </c>
      <c r="E1953" s="38">
        <v>792</v>
      </c>
      <c r="F1953" s="38">
        <v>393</v>
      </c>
      <c r="G1953" s="38">
        <v>882</v>
      </c>
      <c r="H1953" s="34">
        <v>4288</v>
      </c>
    </row>
    <row r="1954" spans="1:8" x14ac:dyDescent="0.2">
      <c r="A1954" s="33">
        <v>44980</v>
      </c>
      <c r="B1954" s="6" t="s">
        <v>102</v>
      </c>
      <c r="C1954" s="6" t="s">
        <v>37</v>
      </c>
      <c r="D1954" s="34">
        <v>121</v>
      </c>
      <c r="E1954" s="34">
        <v>50</v>
      </c>
      <c r="F1954" s="34">
        <v>23</v>
      </c>
      <c r="G1954" s="34">
        <v>29</v>
      </c>
      <c r="H1954" s="34">
        <v>223</v>
      </c>
    </row>
    <row r="1955" spans="1:8" x14ac:dyDescent="0.2">
      <c r="A1955" s="36">
        <v>44980</v>
      </c>
      <c r="B1955" s="7" t="s">
        <v>102</v>
      </c>
      <c r="C1955" s="7" t="s">
        <v>38</v>
      </c>
      <c r="D1955" s="37">
        <v>1503</v>
      </c>
      <c r="E1955" s="38">
        <v>697</v>
      </c>
      <c r="F1955" s="38">
        <v>260</v>
      </c>
      <c r="G1955" s="38">
        <v>383</v>
      </c>
      <c r="H1955" s="34">
        <v>2843</v>
      </c>
    </row>
    <row r="1956" spans="1:8" x14ac:dyDescent="0.2">
      <c r="A1956" s="33">
        <v>44980</v>
      </c>
      <c r="B1956" s="6" t="s">
        <v>102</v>
      </c>
      <c r="C1956" s="6" t="s">
        <v>40</v>
      </c>
      <c r="D1956" s="35">
        <v>4626</v>
      </c>
      <c r="E1956" s="35">
        <v>2153</v>
      </c>
      <c r="F1956" s="35">
        <v>1184</v>
      </c>
      <c r="G1956" s="35">
        <v>1321</v>
      </c>
      <c r="H1956" s="34">
        <v>9284</v>
      </c>
    </row>
    <row r="1957" spans="1:8" x14ac:dyDescent="0.2">
      <c r="A1957" s="36">
        <v>44980</v>
      </c>
      <c r="B1957" s="7" t="s">
        <v>102</v>
      </c>
      <c r="C1957" s="7" t="s">
        <v>41</v>
      </c>
      <c r="D1957" s="37">
        <v>2165</v>
      </c>
      <c r="E1957" s="37">
        <v>1152</v>
      </c>
      <c r="F1957" s="38">
        <v>771</v>
      </c>
      <c r="G1957" s="38">
        <v>217</v>
      </c>
      <c r="H1957" s="34">
        <v>4305</v>
      </c>
    </row>
    <row r="1958" spans="1:8" x14ac:dyDescent="0.2">
      <c r="A1958" s="33">
        <v>44980</v>
      </c>
      <c r="B1958" s="6" t="s">
        <v>102</v>
      </c>
      <c r="C1958" s="6" t="s">
        <v>42</v>
      </c>
      <c r="D1958" s="34">
        <v>511</v>
      </c>
      <c r="E1958" s="34">
        <v>223</v>
      </c>
      <c r="F1958" s="34">
        <v>79</v>
      </c>
      <c r="G1958" s="34">
        <v>59</v>
      </c>
      <c r="H1958" s="34">
        <v>872</v>
      </c>
    </row>
    <row r="1959" spans="1:8" x14ac:dyDescent="0.2">
      <c r="A1959" s="36">
        <v>44980</v>
      </c>
      <c r="B1959" s="7" t="s">
        <v>102</v>
      </c>
      <c r="C1959" s="7" t="s">
        <v>43</v>
      </c>
      <c r="D1959" s="38">
        <v>551</v>
      </c>
      <c r="E1959" s="38">
        <v>159</v>
      </c>
      <c r="F1959" s="38">
        <v>98</v>
      </c>
      <c r="G1959" s="38">
        <v>20</v>
      </c>
      <c r="H1959" s="34">
        <v>828</v>
      </c>
    </row>
    <row r="1960" spans="1:8" x14ac:dyDescent="0.2">
      <c r="A1960" s="33">
        <v>44980</v>
      </c>
      <c r="B1960" s="6" t="s">
        <v>102</v>
      </c>
      <c r="C1960" s="6" t="s">
        <v>44</v>
      </c>
      <c r="D1960" s="34">
        <v>192</v>
      </c>
      <c r="E1960" s="34">
        <v>46</v>
      </c>
      <c r="F1960" s="34">
        <v>9</v>
      </c>
      <c r="G1960" s="34">
        <v>2</v>
      </c>
      <c r="H1960" s="34">
        <v>249</v>
      </c>
    </row>
    <row r="1961" spans="1:8" x14ac:dyDescent="0.2">
      <c r="A1961" s="36">
        <v>44980</v>
      </c>
      <c r="B1961" s="7" t="s">
        <v>102</v>
      </c>
      <c r="C1961" s="7" t="s">
        <v>45</v>
      </c>
      <c r="D1961" s="38">
        <v>55</v>
      </c>
      <c r="E1961" s="38">
        <v>2</v>
      </c>
      <c r="F1961" s="38">
        <v>0</v>
      </c>
      <c r="G1961" s="38">
        <v>0</v>
      </c>
      <c r="H1961" s="34">
        <v>57</v>
      </c>
    </row>
    <row r="1962" spans="1:8" x14ac:dyDescent="0.2">
      <c r="A1962" s="33">
        <v>44980</v>
      </c>
      <c r="B1962" s="6" t="s">
        <v>102</v>
      </c>
      <c r="C1962" s="6" t="s">
        <v>46</v>
      </c>
      <c r="D1962" s="34">
        <v>265</v>
      </c>
      <c r="E1962" s="34">
        <v>126</v>
      </c>
      <c r="F1962" s="34">
        <v>22</v>
      </c>
      <c r="G1962" s="34">
        <v>10</v>
      </c>
      <c r="H1962" s="34">
        <v>423</v>
      </c>
    </row>
    <row r="1963" spans="1:8" x14ac:dyDescent="0.2">
      <c r="A1963" s="36">
        <v>44980</v>
      </c>
      <c r="B1963" s="7" t="s">
        <v>102</v>
      </c>
      <c r="C1963" s="7" t="s">
        <v>48</v>
      </c>
      <c r="D1963" s="37">
        <v>1623</v>
      </c>
      <c r="E1963" s="37">
        <v>1075</v>
      </c>
      <c r="F1963" s="38">
        <v>469</v>
      </c>
      <c r="G1963" s="38">
        <v>693</v>
      </c>
      <c r="H1963" s="34">
        <v>3860</v>
      </c>
    </row>
    <row r="1964" spans="1:8" x14ac:dyDescent="0.2">
      <c r="A1964" s="33">
        <v>44980</v>
      </c>
      <c r="B1964" s="6" t="s">
        <v>102</v>
      </c>
      <c r="C1964" s="6" t="s">
        <v>50</v>
      </c>
      <c r="D1964" s="35">
        <v>2361</v>
      </c>
      <c r="E1964" s="35">
        <v>1718</v>
      </c>
      <c r="F1964" s="34">
        <v>715</v>
      </c>
      <c r="G1964" s="35">
        <v>1985</v>
      </c>
      <c r="H1964" s="34">
        <v>6779</v>
      </c>
    </row>
    <row r="1965" spans="1:8" x14ac:dyDescent="0.2">
      <c r="A1965" s="36">
        <v>44980</v>
      </c>
      <c r="B1965" s="7" t="s">
        <v>102</v>
      </c>
      <c r="C1965" s="7" t="s">
        <v>51</v>
      </c>
      <c r="D1965" s="37">
        <v>2991</v>
      </c>
      <c r="E1965" s="37">
        <v>1365</v>
      </c>
      <c r="F1965" s="38">
        <v>625</v>
      </c>
      <c r="G1965" s="37">
        <v>1640</v>
      </c>
      <c r="H1965" s="34">
        <v>6621</v>
      </c>
    </row>
    <row r="1966" spans="1:8" x14ac:dyDescent="0.2">
      <c r="A1966" s="33">
        <v>44980</v>
      </c>
      <c r="B1966" s="6" t="s">
        <v>102</v>
      </c>
      <c r="C1966" s="6" t="s">
        <v>52</v>
      </c>
      <c r="D1966" s="34">
        <v>54</v>
      </c>
      <c r="E1966" s="34">
        <v>9</v>
      </c>
      <c r="F1966" s="34">
        <v>4</v>
      </c>
      <c r="G1966" s="34">
        <v>0</v>
      </c>
      <c r="H1966" s="34">
        <v>67</v>
      </c>
    </row>
    <row r="1967" spans="1:8" x14ac:dyDescent="0.2">
      <c r="A1967" s="36">
        <v>44980</v>
      </c>
      <c r="B1967" s="7" t="s">
        <v>102</v>
      </c>
      <c r="C1967" s="7" t="s">
        <v>53</v>
      </c>
      <c r="D1967" s="38">
        <v>951</v>
      </c>
      <c r="E1967" s="38">
        <v>249</v>
      </c>
      <c r="F1967" s="38">
        <v>68</v>
      </c>
      <c r="G1967" s="38">
        <v>2</v>
      </c>
      <c r="H1967" s="34">
        <v>1270</v>
      </c>
    </row>
    <row r="1968" spans="1:8" x14ac:dyDescent="0.2">
      <c r="A1968" s="33">
        <v>44980</v>
      </c>
      <c r="B1968" s="6" t="s">
        <v>102</v>
      </c>
      <c r="C1968" s="6" t="s">
        <v>54</v>
      </c>
      <c r="D1968" s="34">
        <v>50</v>
      </c>
      <c r="E1968" s="34">
        <v>4</v>
      </c>
      <c r="F1968" s="34">
        <v>2</v>
      </c>
      <c r="G1968" s="34">
        <v>0</v>
      </c>
      <c r="H1968" s="34">
        <v>56</v>
      </c>
    </row>
    <row r="1969" spans="1:8" x14ac:dyDescent="0.2">
      <c r="A1969" s="36">
        <v>44980</v>
      </c>
      <c r="B1969" s="7" t="s">
        <v>102</v>
      </c>
      <c r="C1969" s="7" t="s">
        <v>55</v>
      </c>
      <c r="D1969" s="38">
        <v>693</v>
      </c>
      <c r="E1969" s="38">
        <v>417</v>
      </c>
      <c r="F1969" s="38">
        <v>269</v>
      </c>
      <c r="G1969" s="38">
        <v>637</v>
      </c>
      <c r="H1969" s="34">
        <v>2016</v>
      </c>
    </row>
    <row r="1970" spans="1:8" x14ac:dyDescent="0.2">
      <c r="A1970" s="33">
        <v>44980</v>
      </c>
      <c r="B1970" s="6" t="s">
        <v>102</v>
      </c>
      <c r="C1970" s="6" t="s">
        <v>56</v>
      </c>
      <c r="D1970" s="35">
        <v>2315</v>
      </c>
      <c r="E1970" s="35">
        <v>1621</v>
      </c>
      <c r="F1970" s="34">
        <v>589</v>
      </c>
      <c r="G1970" s="34">
        <v>122</v>
      </c>
      <c r="H1970" s="34">
        <v>4647</v>
      </c>
    </row>
    <row r="1971" spans="1:8" x14ac:dyDescent="0.2">
      <c r="A1971" s="36">
        <v>44980</v>
      </c>
      <c r="B1971" s="7" t="s">
        <v>102</v>
      </c>
      <c r="C1971" s="7" t="s">
        <v>57</v>
      </c>
      <c r="D1971" s="38">
        <v>446</v>
      </c>
      <c r="E1971" s="38">
        <v>320</v>
      </c>
      <c r="F1971" s="38">
        <v>203</v>
      </c>
      <c r="G1971" s="38">
        <v>140</v>
      </c>
      <c r="H1971" s="34">
        <v>1109</v>
      </c>
    </row>
    <row r="1972" spans="1:8" x14ac:dyDescent="0.2">
      <c r="A1972" s="33">
        <v>44980</v>
      </c>
      <c r="B1972" s="6" t="s">
        <v>102</v>
      </c>
      <c r="C1972" s="6" t="s">
        <v>58</v>
      </c>
      <c r="D1972" s="35">
        <v>13626</v>
      </c>
      <c r="E1972" s="35">
        <v>5160</v>
      </c>
      <c r="F1972" s="35">
        <v>1495</v>
      </c>
      <c r="G1972" s="34">
        <v>218</v>
      </c>
      <c r="H1972" s="34">
        <v>20499</v>
      </c>
    </row>
    <row r="1973" spans="1:8" x14ac:dyDescent="0.2">
      <c r="A1973" s="36">
        <v>44980</v>
      </c>
      <c r="B1973" s="7" t="s">
        <v>102</v>
      </c>
      <c r="C1973" s="7" t="s">
        <v>59</v>
      </c>
      <c r="D1973" s="38">
        <v>17</v>
      </c>
      <c r="E1973" s="38">
        <v>7</v>
      </c>
      <c r="F1973" s="38">
        <v>2</v>
      </c>
      <c r="G1973" s="38">
        <v>2</v>
      </c>
      <c r="H1973" s="34">
        <v>28</v>
      </c>
    </row>
    <row r="1974" spans="1:8" x14ac:dyDescent="0.2">
      <c r="A1974" s="33">
        <v>44980</v>
      </c>
      <c r="B1974" s="6" t="s">
        <v>102</v>
      </c>
      <c r="C1974" s="6" t="s">
        <v>62</v>
      </c>
      <c r="D1974" s="34">
        <v>768</v>
      </c>
      <c r="E1974" s="34">
        <v>362</v>
      </c>
      <c r="F1974" s="34">
        <v>253</v>
      </c>
      <c r="G1974" s="34">
        <v>283</v>
      </c>
      <c r="H1974" s="34">
        <v>1666</v>
      </c>
    </row>
    <row r="1975" spans="1:8" x14ac:dyDescent="0.2">
      <c r="A1975" s="36">
        <v>44980</v>
      </c>
      <c r="B1975" s="7" t="s">
        <v>102</v>
      </c>
      <c r="C1975" s="7" t="s">
        <v>68</v>
      </c>
      <c r="D1975" s="38">
        <v>291</v>
      </c>
      <c r="E1975" s="38">
        <v>229</v>
      </c>
      <c r="F1975" s="38">
        <v>157</v>
      </c>
      <c r="G1975" s="38">
        <v>628</v>
      </c>
      <c r="H1975" s="34">
        <v>1305</v>
      </c>
    </row>
    <row r="1976" spans="1:8" x14ac:dyDescent="0.2">
      <c r="A1976" s="33">
        <v>44980</v>
      </c>
      <c r="B1976" s="6" t="s">
        <v>102</v>
      </c>
      <c r="C1976" s="7" t="s">
        <v>89</v>
      </c>
      <c r="D1976" s="34">
        <v>84</v>
      </c>
      <c r="E1976" s="34">
        <v>19</v>
      </c>
      <c r="F1976" s="34">
        <v>4</v>
      </c>
      <c r="G1976" s="34">
        <v>2</v>
      </c>
      <c r="H1976" s="34">
        <v>109</v>
      </c>
    </row>
    <row r="1977" spans="1:8" x14ac:dyDescent="0.2">
      <c r="A1977" s="36">
        <v>44980</v>
      </c>
      <c r="B1977" s="7" t="s">
        <v>102</v>
      </c>
      <c r="C1977" s="7" t="s">
        <v>70</v>
      </c>
      <c r="D1977" s="38">
        <v>917</v>
      </c>
      <c r="E1977" s="38">
        <v>494</v>
      </c>
      <c r="F1977" s="38">
        <v>284</v>
      </c>
      <c r="G1977" s="38">
        <v>311</v>
      </c>
      <c r="H1977" s="34">
        <v>2006</v>
      </c>
    </row>
    <row r="1978" spans="1:8" x14ac:dyDescent="0.2">
      <c r="A1978" s="33">
        <v>44980</v>
      </c>
      <c r="B1978" s="6" t="s">
        <v>102</v>
      </c>
      <c r="C1978" s="6" t="s">
        <v>71</v>
      </c>
      <c r="D1978" s="34">
        <v>15</v>
      </c>
      <c r="E1978" s="34">
        <v>8</v>
      </c>
      <c r="F1978" s="34">
        <v>0</v>
      </c>
      <c r="G1978" s="34">
        <v>2</v>
      </c>
      <c r="H1978" s="34">
        <v>25</v>
      </c>
    </row>
    <row r="1979" spans="1:8" x14ac:dyDescent="0.2">
      <c r="A1979" s="36">
        <v>45015</v>
      </c>
      <c r="B1979" s="7" t="s">
        <v>101</v>
      </c>
      <c r="C1979" s="7" t="s">
        <v>3</v>
      </c>
      <c r="D1979" s="37">
        <v>2096</v>
      </c>
      <c r="E1979" s="38">
        <v>20</v>
      </c>
      <c r="F1979" s="38">
        <v>0</v>
      </c>
      <c r="G1979" s="38">
        <v>0</v>
      </c>
      <c r="H1979" s="34">
        <v>2116</v>
      </c>
    </row>
    <row r="1980" spans="1:8" x14ac:dyDescent="0.2">
      <c r="A1980" s="33">
        <v>45015</v>
      </c>
      <c r="B1980" s="6" t="s">
        <v>101</v>
      </c>
      <c r="C1980" s="6" t="s">
        <v>4</v>
      </c>
      <c r="D1980" s="34">
        <v>282</v>
      </c>
      <c r="E1980" s="34">
        <v>60</v>
      </c>
      <c r="F1980" s="34">
        <v>14</v>
      </c>
      <c r="G1980" s="34">
        <v>22</v>
      </c>
      <c r="H1980" s="34">
        <v>378</v>
      </c>
    </row>
    <row r="1981" spans="1:8" x14ac:dyDescent="0.2">
      <c r="A1981" s="36">
        <v>45015</v>
      </c>
      <c r="B1981" s="7" t="s">
        <v>101</v>
      </c>
      <c r="C1981" s="7" t="s">
        <v>5</v>
      </c>
      <c r="D1981" s="37">
        <v>19056</v>
      </c>
      <c r="E1981" s="37">
        <v>9327</v>
      </c>
      <c r="F1981" s="37">
        <v>3928</v>
      </c>
      <c r="G1981" s="37">
        <v>2388</v>
      </c>
      <c r="H1981" s="34">
        <v>34699</v>
      </c>
    </row>
    <row r="1982" spans="1:8" x14ac:dyDescent="0.2">
      <c r="A1982" s="33">
        <v>45015</v>
      </c>
      <c r="B1982" s="6" t="s">
        <v>101</v>
      </c>
      <c r="C1982" s="6" t="s">
        <v>6</v>
      </c>
      <c r="D1982" s="34">
        <v>45</v>
      </c>
      <c r="E1982" s="34">
        <v>33</v>
      </c>
      <c r="F1982" s="34">
        <v>21</v>
      </c>
      <c r="G1982" s="34">
        <v>6</v>
      </c>
      <c r="H1982" s="34">
        <v>105</v>
      </c>
    </row>
    <row r="1983" spans="1:8" x14ac:dyDescent="0.2">
      <c r="A1983" s="36">
        <v>45015</v>
      </c>
      <c r="B1983" s="7" t="s">
        <v>101</v>
      </c>
      <c r="C1983" s="7" t="s">
        <v>8</v>
      </c>
      <c r="D1983" s="37">
        <v>1001</v>
      </c>
      <c r="E1983" s="38">
        <v>812</v>
      </c>
      <c r="F1983" s="38">
        <v>637</v>
      </c>
      <c r="G1983" s="38">
        <v>617</v>
      </c>
      <c r="H1983" s="34">
        <v>3067</v>
      </c>
    </row>
    <row r="1984" spans="1:8" x14ac:dyDescent="0.2">
      <c r="A1984" s="33">
        <v>45015</v>
      </c>
      <c r="B1984" s="6" t="s">
        <v>101</v>
      </c>
      <c r="C1984" s="6" t="s">
        <v>9</v>
      </c>
      <c r="D1984" s="35">
        <v>1254</v>
      </c>
      <c r="E1984" s="34">
        <v>657</v>
      </c>
      <c r="F1984" s="34">
        <v>139</v>
      </c>
      <c r="G1984" s="34">
        <v>5</v>
      </c>
      <c r="H1984" s="34">
        <v>2055</v>
      </c>
    </row>
    <row r="1985" spans="1:8" x14ac:dyDescent="0.2">
      <c r="A1985" s="36">
        <v>45015</v>
      </c>
      <c r="B1985" s="7" t="s">
        <v>101</v>
      </c>
      <c r="C1985" s="7" t="s">
        <v>10</v>
      </c>
      <c r="D1985" s="38">
        <v>771</v>
      </c>
      <c r="E1985" s="38">
        <v>513</v>
      </c>
      <c r="F1985" s="38">
        <v>393</v>
      </c>
      <c r="G1985" s="38">
        <v>362</v>
      </c>
      <c r="H1985" s="34">
        <v>2039</v>
      </c>
    </row>
    <row r="1986" spans="1:8" x14ac:dyDescent="0.2">
      <c r="A1986" s="33">
        <v>45015</v>
      </c>
      <c r="B1986" s="6" t="s">
        <v>101</v>
      </c>
      <c r="C1986" s="6" t="s">
        <v>12</v>
      </c>
      <c r="D1986" s="35">
        <v>21923</v>
      </c>
      <c r="E1986" s="35">
        <v>9339</v>
      </c>
      <c r="F1986" s="35">
        <v>3310</v>
      </c>
      <c r="G1986" s="35">
        <v>7005</v>
      </c>
      <c r="H1986" s="34">
        <v>41577</v>
      </c>
    </row>
    <row r="1987" spans="1:8" x14ac:dyDescent="0.2">
      <c r="A1987" s="36">
        <v>45015</v>
      </c>
      <c r="B1987" s="7" t="s">
        <v>101</v>
      </c>
      <c r="C1987" s="7" t="s">
        <v>14</v>
      </c>
      <c r="D1987" s="37">
        <v>1126</v>
      </c>
      <c r="E1987" s="38">
        <v>467</v>
      </c>
      <c r="F1987" s="38">
        <v>204</v>
      </c>
      <c r="G1987" s="38">
        <v>224</v>
      </c>
      <c r="H1987" s="34">
        <v>2021</v>
      </c>
    </row>
    <row r="1988" spans="1:8" x14ac:dyDescent="0.2">
      <c r="A1988" s="33">
        <v>45015</v>
      </c>
      <c r="B1988" s="6" t="s">
        <v>101</v>
      </c>
      <c r="C1988" s="6" t="s">
        <v>15</v>
      </c>
      <c r="D1988" s="35">
        <v>7535</v>
      </c>
      <c r="E1988" s="35">
        <v>4753</v>
      </c>
      <c r="F1988" s="35">
        <v>2221</v>
      </c>
      <c r="G1988" s="35">
        <v>4442</v>
      </c>
      <c r="H1988" s="34">
        <v>18951</v>
      </c>
    </row>
    <row r="1989" spans="1:8" x14ac:dyDescent="0.2">
      <c r="A1989" s="36">
        <v>45015</v>
      </c>
      <c r="B1989" s="7" t="s">
        <v>101</v>
      </c>
      <c r="C1989" s="7" t="s">
        <v>16</v>
      </c>
      <c r="D1989" s="37">
        <v>9566</v>
      </c>
      <c r="E1989" s="37">
        <v>3431</v>
      </c>
      <c r="F1989" s="37">
        <v>1272</v>
      </c>
      <c r="G1989" s="37">
        <v>1136</v>
      </c>
      <c r="H1989" s="34">
        <v>15405</v>
      </c>
    </row>
    <row r="1990" spans="1:8" x14ac:dyDescent="0.2">
      <c r="A1990" s="33">
        <v>45015</v>
      </c>
      <c r="B1990" s="6" t="s">
        <v>101</v>
      </c>
      <c r="C1990" s="6" t="s">
        <v>17</v>
      </c>
      <c r="D1990" s="34">
        <v>285</v>
      </c>
      <c r="E1990" s="34">
        <v>80</v>
      </c>
      <c r="F1990" s="34">
        <v>25</v>
      </c>
      <c r="G1990" s="34">
        <v>10</v>
      </c>
      <c r="H1990" s="34">
        <v>400</v>
      </c>
    </row>
    <row r="1991" spans="1:8" x14ac:dyDescent="0.2">
      <c r="A1991" s="36">
        <v>45015</v>
      </c>
      <c r="B1991" s="7" t="s">
        <v>101</v>
      </c>
      <c r="C1991" s="7" t="s">
        <v>18</v>
      </c>
      <c r="D1991" s="37">
        <v>10639</v>
      </c>
      <c r="E1991" s="37">
        <v>5398</v>
      </c>
      <c r="F1991" s="37">
        <v>2425</v>
      </c>
      <c r="G1991" s="37">
        <v>2487</v>
      </c>
      <c r="H1991" s="34">
        <v>20949</v>
      </c>
    </row>
    <row r="1992" spans="1:8" x14ac:dyDescent="0.2">
      <c r="A1992" s="33">
        <v>45015</v>
      </c>
      <c r="B1992" s="6" t="s">
        <v>101</v>
      </c>
      <c r="C1992" s="6" t="s">
        <v>19</v>
      </c>
      <c r="D1992" s="35">
        <v>24621</v>
      </c>
      <c r="E1992" s="35">
        <v>6323</v>
      </c>
      <c r="F1992" s="35">
        <v>2456</v>
      </c>
      <c r="G1992" s="35">
        <v>2154</v>
      </c>
      <c r="H1992" s="34">
        <v>35554</v>
      </c>
    </row>
    <row r="1993" spans="1:8" x14ac:dyDescent="0.2">
      <c r="A1993" s="36">
        <v>45015</v>
      </c>
      <c r="B1993" s="7" t="s">
        <v>101</v>
      </c>
      <c r="C1993" s="7" t="s">
        <v>20</v>
      </c>
      <c r="D1993" s="37">
        <v>2976</v>
      </c>
      <c r="E1993" s="38">
        <v>343</v>
      </c>
      <c r="F1993" s="38">
        <v>82</v>
      </c>
      <c r="G1993" s="38">
        <v>116</v>
      </c>
      <c r="H1993" s="34">
        <v>3517</v>
      </c>
    </row>
    <row r="1994" spans="1:8" x14ac:dyDescent="0.2">
      <c r="A1994" s="33">
        <v>45015</v>
      </c>
      <c r="B1994" s="6" t="s">
        <v>101</v>
      </c>
      <c r="C1994" s="6" t="s">
        <v>21</v>
      </c>
      <c r="D1994" s="35">
        <v>20260</v>
      </c>
      <c r="E1994" s="35">
        <v>5252</v>
      </c>
      <c r="F1994" s="35">
        <v>1195</v>
      </c>
      <c r="G1994" s="35">
        <v>1342</v>
      </c>
      <c r="H1994" s="34">
        <v>28049</v>
      </c>
    </row>
    <row r="1995" spans="1:8" x14ac:dyDescent="0.2">
      <c r="A1995" s="36">
        <v>45015</v>
      </c>
      <c r="B1995" s="7" t="s">
        <v>101</v>
      </c>
      <c r="C1995" s="7" t="s">
        <v>22</v>
      </c>
      <c r="D1995" s="37">
        <v>5023</v>
      </c>
      <c r="E1995" s="37">
        <v>2057</v>
      </c>
      <c r="F1995" s="38">
        <v>918</v>
      </c>
      <c r="G1995" s="37">
        <v>1196</v>
      </c>
      <c r="H1995" s="34">
        <v>9194</v>
      </c>
    </row>
    <row r="1996" spans="1:8" x14ac:dyDescent="0.2">
      <c r="A1996" s="33">
        <v>45015</v>
      </c>
      <c r="B1996" s="6" t="s">
        <v>101</v>
      </c>
      <c r="C1996" s="6" t="s">
        <v>23</v>
      </c>
      <c r="D1996" s="34">
        <v>62</v>
      </c>
      <c r="E1996" s="34">
        <v>29</v>
      </c>
      <c r="F1996" s="34">
        <v>10</v>
      </c>
      <c r="G1996" s="34">
        <v>2</v>
      </c>
      <c r="H1996" s="34">
        <v>103</v>
      </c>
    </row>
    <row r="1997" spans="1:8" x14ac:dyDescent="0.2">
      <c r="A1997" s="36">
        <v>45015</v>
      </c>
      <c r="B1997" s="7" t="s">
        <v>101</v>
      </c>
      <c r="C1997" s="7" t="s">
        <v>25</v>
      </c>
      <c r="D1997" s="37">
        <v>1334</v>
      </c>
      <c r="E1997" s="38">
        <v>83</v>
      </c>
      <c r="F1997" s="38">
        <v>4</v>
      </c>
      <c r="G1997" s="38">
        <v>2</v>
      </c>
      <c r="H1997" s="34">
        <v>1423</v>
      </c>
    </row>
    <row r="1998" spans="1:8" x14ac:dyDescent="0.2">
      <c r="A1998" s="33">
        <v>45015</v>
      </c>
      <c r="B1998" s="6" t="s">
        <v>101</v>
      </c>
      <c r="C1998" s="6" t="s">
        <v>27</v>
      </c>
      <c r="D1998" s="35">
        <v>1009</v>
      </c>
      <c r="E1998" s="34">
        <v>439</v>
      </c>
      <c r="F1998" s="34">
        <v>316</v>
      </c>
      <c r="G1998" s="35">
        <v>1036</v>
      </c>
      <c r="H1998" s="34">
        <v>2800</v>
      </c>
    </row>
    <row r="1999" spans="1:8" x14ac:dyDescent="0.2">
      <c r="A1999" s="36">
        <v>45015</v>
      </c>
      <c r="B1999" s="7" t="s">
        <v>101</v>
      </c>
      <c r="C1999" s="7" t="s">
        <v>28</v>
      </c>
      <c r="D1999" s="38">
        <v>103</v>
      </c>
      <c r="E1999" s="38">
        <v>37</v>
      </c>
      <c r="F1999" s="38">
        <v>10</v>
      </c>
      <c r="G1999" s="38">
        <v>10</v>
      </c>
      <c r="H1999" s="34">
        <v>160</v>
      </c>
    </row>
    <row r="2000" spans="1:8" x14ac:dyDescent="0.2">
      <c r="A2000" s="33">
        <v>45015</v>
      </c>
      <c r="B2000" s="6" t="s">
        <v>101</v>
      </c>
      <c r="C2000" s="6" t="s">
        <v>29</v>
      </c>
      <c r="D2000" s="34">
        <v>30</v>
      </c>
      <c r="E2000" s="34">
        <v>0</v>
      </c>
      <c r="F2000" s="34">
        <v>0</v>
      </c>
      <c r="G2000" s="34">
        <v>0</v>
      </c>
      <c r="H2000" s="34">
        <v>30</v>
      </c>
    </row>
    <row r="2001" spans="1:8" x14ac:dyDescent="0.2">
      <c r="A2001" s="36">
        <v>45015</v>
      </c>
      <c r="B2001" s="7" t="s">
        <v>101</v>
      </c>
      <c r="C2001" s="7" t="s">
        <v>31</v>
      </c>
      <c r="D2001" s="37">
        <v>2291</v>
      </c>
      <c r="E2001" s="38">
        <v>546</v>
      </c>
      <c r="F2001" s="38">
        <v>232</v>
      </c>
      <c r="G2001" s="38">
        <v>367</v>
      </c>
      <c r="H2001" s="34">
        <v>3436</v>
      </c>
    </row>
    <row r="2002" spans="1:8" x14ac:dyDescent="0.2">
      <c r="A2002" s="33">
        <v>45015</v>
      </c>
      <c r="B2002" s="6" t="s">
        <v>101</v>
      </c>
      <c r="C2002" s="6" t="s">
        <v>32</v>
      </c>
      <c r="D2002" s="35">
        <v>9507</v>
      </c>
      <c r="E2002" s="35">
        <v>5046</v>
      </c>
      <c r="F2002" s="35">
        <v>2770</v>
      </c>
      <c r="G2002" s="35">
        <v>5915</v>
      </c>
      <c r="H2002" s="34">
        <v>23238</v>
      </c>
    </row>
    <row r="2003" spans="1:8" x14ac:dyDescent="0.2">
      <c r="A2003" s="36">
        <v>45015</v>
      </c>
      <c r="B2003" s="7" t="s">
        <v>101</v>
      </c>
      <c r="C2003" s="7" t="s">
        <v>33</v>
      </c>
      <c r="D2003" s="37">
        <v>3616</v>
      </c>
      <c r="E2003" s="37">
        <v>2062</v>
      </c>
      <c r="F2003" s="37">
        <v>1237</v>
      </c>
      <c r="G2003" s="37">
        <v>2377</v>
      </c>
      <c r="H2003" s="34">
        <v>9292</v>
      </c>
    </row>
    <row r="2004" spans="1:8" x14ac:dyDescent="0.2">
      <c r="A2004" s="33">
        <v>45015</v>
      </c>
      <c r="B2004" s="6" t="s">
        <v>101</v>
      </c>
      <c r="C2004" s="6" t="s">
        <v>35</v>
      </c>
      <c r="D2004" s="34">
        <v>637</v>
      </c>
      <c r="E2004" s="34">
        <v>4</v>
      </c>
      <c r="F2004" s="34">
        <v>2</v>
      </c>
      <c r="G2004" s="34">
        <v>0</v>
      </c>
      <c r="H2004" s="34">
        <v>643</v>
      </c>
    </row>
    <row r="2005" spans="1:8" x14ac:dyDescent="0.2">
      <c r="A2005" s="36">
        <v>45015</v>
      </c>
      <c r="B2005" s="7" t="s">
        <v>101</v>
      </c>
      <c r="C2005" s="7" t="s">
        <v>36</v>
      </c>
      <c r="D2005" s="37">
        <v>15986</v>
      </c>
      <c r="E2005" s="37">
        <v>6598</v>
      </c>
      <c r="F2005" s="37">
        <v>3579</v>
      </c>
      <c r="G2005" s="37">
        <v>7386</v>
      </c>
      <c r="H2005" s="34">
        <v>33549</v>
      </c>
    </row>
    <row r="2006" spans="1:8" x14ac:dyDescent="0.2">
      <c r="A2006" s="33">
        <v>45015</v>
      </c>
      <c r="B2006" s="6" t="s">
        <v>101</v>
      </c>
      <c r="C2006" s="6" t="s">
        <v>37</v>
      </c>
      <c r="D2006" s="34">
        <v>533</v>
      </c>
      <c r="E2006" s="34">
        <v>331</v>
      </c>
      <c r="F2006" s="34">
        <v>215</v>
      </c>
      <c r="G2006" s="35">
        <v>1232</v>
      </c>
      <c r="H2006" s="34">
        <v>2311</v>
      </c>
    </row>
    <row r="2007" spans="1:8" x14ac:dyDescent="0.2">
      <c r="A2007" s="36">
        <v>45015</v>
      </c>
      <c r="B2007" s="7" t="s">
        <v>101</v>
      </c>
      <c r="C2007" s="7" t="s">
        <v>38</v>
      </c>
      <c r="D2007" s="37">
        <v>31307</v>
      </c>
      <c r="E2007" s="37">
        <v>18568</v>
      </c>
      <c r="F2007" s="37">
        <v>7174</v>
      </c>
      <c r="G2007" s="37">
        <v>7788</v>
      </c>
      <c r="H2007" s="34">
        <v>64837</v>
      </c>
    </row>
    <row r="2008" spans="1:8" x14ac:dyDescent="0.2">
      <c r="A2008" s="33">
        <v>45015</v>
      </c>
      <c r="B2008" s="6" t="s">
        <v>101</v>
      </c>
      <c r="C2008" s="6" t="s">
        <v>40</v>
      </c>
      <c r="D2008" s="35">
        <v>18869</v>
      </c>
      <c r="E2008" s="35">
        <v>9630</v>
      </c>
      <c r="F2008" s="35">
        <v>4316</v>
      </c>
      <c r="G2008" s="35">
        <v>8294</v>
      </c>
      <c r="H2008" s="34">
        <v>41109</v>
      </c>
    </row>
    <row r="2009" spans="1:8" x14ac:dyDescent="0.2">
      <c r="A2009" s="36">
        <v>45015</v>
      </c>
      <c r="B2009" s="7" t="s">
        <v>101</v>
      </c>
      <c r="C2009" s="7" t="s">
        <v>50</v>
      </c>
      <c r="D2009" s="38">
        <v>38</v>
      </c>
      <c r="E2009" s="38">
        <v>14</v>
      </c>
      <c r="F2009" s="38">
        <v>2</v>
      </c>
      <c r="G2009" s="38">
        <v>0</v>
      </c>
      <c r="H2009" s="34">
        <v>54</v>
      </c>
    </row>
    <row r="2010" spans="1:8" x14ac:dyDescent="0.2">
      <c r="A2010" s="33">
        <v>45015</v>
      </c>
      <c r="B2010" s="6" t="s">
        <v>101</v>
      </c>
      <c r="C2010" s="6" t="s">
        <v>53</v>
      </c>
      <c r="D2010" s="34">
        <v>11</v>
      </c>
      <c r="E2010" s="34">
        <v>7</v>
      </c>
      <c r="F2010" s="34">
        <v>4</v>
      </c>
      <c r="G2010" s="34">
        <v>0</v>
      </c>
      <c r="H2010" s="34">
        <v>22</v>
      </c>
    </row>
    <row r="2011" spans="1:8" x14ac:dyDescent="0.2">
      <c r="A2011" s="36">
        <v>45015</v>
      </c>
      <c r="B2011" s="7" t="s">
        <v>101</v>
      </c>
      <c r="C2011" s="7" t="s">
        <v>58</v>
      </c>
      <c r="D2011" s="38">
        <v>101</v>
      </c>
      <c r="E2011" s="38">
        <v>70</v>
      </c>
      <c r="F2011" s="38">
        <v>32</v>
      </c>
      <c r="G2011" s="38">
        <v>5</v>
      </c>
      <c r="H2011" s="34">
        <v>208</v>
      </c>
    </row>
    <row r="2012" spans="1:8" x14ac:dyDescent="0.2">
      <c r="A2012" s="33">
        <v>45015</v>
      </c>
      <c r="B2012" s="6" t="s">
        <v>101</v>
      </c>
      <c r="C2012" s="6" t="s">
        <v>59</v>
      </c>
      <c r="D2012" s="35">
        <v>5218</v>
      </c>
      <c r="E2012" s="35">
        <v>3301</v>
      </c>
      <c r="F2012" s="35">
        <v>1838</v>
      </c>
      <c r="G2012" s="35">
        <v>4112</v>
      </c>
      <c r="H2012" s="34">
        <v>14469</v>
      </c>
    </row>
    <row r="2013" spans="1:8" x14ac:dyDescent="0.2">
      <c r="A2013" s="36">
        <v>45015</v>
      </c>
      <c r="B2013" s="7" t="s">
        <v>101</v>
      </c>
      <c r="C2013" s="7" t="s">
        <v>61</v>
      </c>
      <c r="D2013" s="38">
        <v>55</v>
      </c>
      <c r="E2013" s="38">
        <v>50</v>
      </c>
      <c r="F2013" s="38">
        <v>33</v>
      </c>
      <c r="G2013" s="38">
        <v>51</v>
      </c>
      <c r="H2013" s="34">
        <v>189</v>
      </c>
    </row>
    <row r="2014" spans="1:8" x14ac:dyDescent="0.2">
      <c r="A2014" s="33">
        <v>45015</v>
      </c>
      <c r="B2014" s="6" t="s">
        <v>101</v>
      </c>
      <c r="C2014" s="6" t="s">
        <v>62</v>
      </c>
      <c r="D2014" s="35">
        <v>7271</v>
      </c>
      <c r="E2014" s="35">
        <v>3299</v>
      </c>
      <c r="F2014" s="35">
        <v>1632</v>
      </c>
      <c r="G2014" s="35">
        <v>4402</v>
      </c>
      <c r="H2014" s="34">
        <v>16604</v>
      </c>
    </row>
    <row r="2015" spans="1:8" x14ac:dyDescent="0.2">
      <c r="A2015" s="36">
        <v>45015</v>
      </c>
      <c r="B2015" s="7" t="s">
        <v>101</v>
      </c>
      <c r="C2015" s="7" t="s">
        <v>63</v>
      </c>
      <c r="D2015" s="38">
        <v>498</v>
      </c>
      <c r="E2015" s="38">
        <v>44</v>
      </c>
      <c r="F2015" s="38">
        <v>4</v>
      </c>
      <c r="G2015" s="38">
        <v>2</v>
      </c>
      <c r="H2015" s="34">
        <v>548</v>
      </c>
    </row>
    <row r="2016" spans="1:8" x14ac:dyDescent="0.2">
      <c r="A2016" s="33">
        <v>45015</v>
      </c>
      <c r="B2016" s="6" t="s">
        <v>101</v>
      </c>
      <c r="C2016" s="6" t="s">
        <v>64</v>
      </c>
      <c r="D2016" s="34">
        <v>82</v>
      </c>
      <c r="E2016" s="34">
        <v>148</v>
      </c>
      <c r="F2016" s="34">
        <v>7</v>
      </c>
      <c r="G2016" s="34">
        <v>2</v>
      </c>
      <c r="H2016" s="34">
        <v>239</v>
      </c>
    </row>
    <row r="2017" spans="1:8" x14ac:dyDescent="0.2">
      <c r="A2017" s="36">
        <v>45015</v>
      </c>
      <c r="B2017" s="7" t="s">
        <v>101</v>
      </c>
      <c r="C2017" s="7" t="s">
        <v>65</v>
      </c>
      <c r="D2017" s="38">
        <v>41</v>
      </c>
      <c r="E2017" s="38">
        <v>0</v>
      </c>
      <c r="F2017" s="38">
        <v>0</v>
      </c>
      <c r="G2017" s="38">
        <v>0</v>
      </c>
      <c r="H2017" s="34">
        <v>41</v>
      </c>
    </row>
    <row r="2018" spans="1:8" x14ac:dyDescent="0.2">
      <c r="A2018" s="33">
        <v>45015</v>
      </c>
      <c r="B2018" s="6" t="s">
        <v>101</v>
      </c>
      <c r="C2018" s="6" t="s">
        <v>67</v>
      </c>
      <c r="D2018" s="35">
        <v>11131</v>
      </c>
      <c r="E2018" s="35">
        <v>4711</v>
      </c>
      <c r="F2018" s="35">
        <v>1856</v>
      </c>
      <c r="G2018" s="35">
        <v>2619</v>
      </c>
      <c r="H2018" s="34">
        <v>20317</v>
      </c>
    </row>
    <row r="2019" spans="1:8" x14ac:dyDescent="0.2">
      <c r="A2019" s="36">
        <v>45015</v>
      </c>
      <c r="B2019" s="7" t="s">
        <v>101</v>
      </c>
      <c r="C2019" s="7" t="s">
        <v>68</v>
      </c>
      <c r="D2019" s="37">
        <v>7160</v>
      </c>
      <c r="E2019" s="37">
        <v>3271</v>
      </c>
      <c r="F2019" s="37">
        <v>1526</v>
      </c>
      <c r="G2019" s="37">
        <v>2664</v>
      </c>
      <c r="H2019" s="34">
        <v>14621</v>
      </c>
    </row>
    <row r="2020" spans="1:8" x14ac:dyDescent="0.2">
      <c r="A2020" s="33">
        <v>45015</v>
      </c>
      <c r="B2020" s="6" t="s">
        <v>101</v>
      </c>
      <c r="C2020" s="7" t="s">
        <v>89</v>
      </c>
      <c r="D2020" s="34">
        <v>87</v>
      </c>
      <c r="E2020" s="34">
        <v>25</v>
      </c>
      <c r="F2020" s="34">
        <v>22</v>
      </c>
      <c r="G2020" s="34">
        <v>2</v>
      </c>
      <c r="H2020" s="34">
        <v>136</v>
      </c>
    </row>
    <row r="2021" spans="1:8" x14ac:dyDescent="0.2">
      <c r="A2021" s="36">
        <v>45015</v>
      </c>
      <c r="B2021" s="7" t="s">
        <v>101</v>
      </c>
      <c r="C2021" s="7" t="s">
        <v>70</v>
      </c>
      <c r="D2021" s="37">
        <v>12204</v>
      </c>
      <c r="E2021" s="37">
        <v>5609</v>
      </c>
      <c r="F2021" s="37">
        <v>2378</v>
      </c>
      <c r="G2021" s="37">
        <v>4367</v>
      </c>
      <c r="H2021" s="34">
        <v>24558</v>
      </c>
    </row>
    <row r="2022" spans="1:8" x14ac:dyDescent="0.2">
      <c r="A2022" s="33">
        <v>45015</v>
      </c>
      <c r="B2022" s="6" t="s">
        <v>101</v>
      </c>
      <c r="C2022" s="6" t="s">
        <v>71</v>
      </c>
      <c r="D2022" s="35">
        <v>6419</v>
      </c>
      <c r="E2022" s="35">
        <v>3442</v>
      </c>
      <c r="F2022" s="35">
        <v>1474</v>
      </c>
      <c r="G2022" s="35">
        <v>2579</v>
      </c>
      <c r="H2022" s="34">
        <v>13914</v>
      </c>
    </row>
    <row r="2023" spans="1:8" x14ac:dyDescent="0.2">
      <c r="A2023" s="36">
        <v>45015</v>
      </c>
      <c r="B2023" s="7" t="s">
        <v>102</v>
      </c>
      <c r="C2023" s="7" t="s">
        <v>4</v>
      </c>
      <c r="D2023" s="38">
        <v>42</v>
      </c>
      <c r="E2023" s="38">
        <v>2</v>
      </c>
      <c r="F2023" s="38">
        <v>4</v>
      </c>
      <c r="G2023" s="38">
        <v>2</v>
      </c>
      <c r="H2023" s="34">
        <v>50</v>
      </c>
    </row>
    <row r="2024" spans="1:8" x14ac:dyDescent="0.2">
      <c r="A2024" s="33">
        <v>45015</v>
      </c>
      <c r="B2024" s="6" t="s">
        <v>102</v>
      </c>
      <c r="C2024" s="6" t="s">
        <v>5</v>
      </c>
      <c r="D2024" s="34">
        <v>34</v>
      </c>
      <c r="E2024" s="34">
        <v>10</v>
      </c>
      <c r="F2024" s="34">
        <v>2</v>
      </c>
      <c r="G2024" s="34">
        <v>15</v>
      </c>
      <c r="H2024" s="34">
        <v>61</v>
      </c>
    </row>
    <row r="2025" spans="1:8" x14ac:dyDescent="0.2">
      <c r="A2025" s="36">
        <v>45015</v>
      </c>
      <c r="B2025" s="7" t="s">
        <v>102</v>
      </c>
      <c r="C2025" s="7" t="s">
        <v>8</v>
      </c>
      <c r="D2025" s="38">
        <v>447</v>
      </c>
      <c r="E2025" s="38">
        <v>361</v>
      </c>
      <c r="F2025" s="38">
        <v>288</v>
      </c>
      <c r="G2025" s="38">
        <v>203</v>
      </c>
      <c r="H2025" s="34">
        <v>1299</v>
      </c>
    </row>
    <row r="2026" spans="1:8" x14ac:dyDescent="0.2">
      <c r="A2026" s="33">
        <v>45015</v>
      </c>
      <c r="B2026" s="6" t="s">
        <v>102</v>
      </c>
      <c r="C2026" s="6" t="s">
        <v>9</v>
      </c>
      <c r="D2026" s="34">
        <v>380</v>
      </c>
      <c r="E2026" s="34">
        <v>134</v>
      </c>
      <c r="F2026" s="34">
        <v>62</v>
      </c>
      <c r="G2026" s="34">
        <v>248</v>
      </c>
      <c r="H2026" s="34">
        <v>824</v>
      </c>
    </row>
    <row r="2027" spans="1:8" x14ac:dyDescent="0.2">
      <c r="A2027" s="36">
        <v>45015</v>
      </c>
      <c r="B2027" s="7" t="s">
        <v>102</v>
      </c>
      <c r="C2027" s="7" t="s">
        <v>11</v>
      </c>
      <c r="D2027" s="38">
        <v>202</v>
      </c>
      <c r="E2027" s="38">
        <v>93</v>
      </c>
      <c r="F2027" s="38">
        <v>48</v>
      </c>
      <c r="G2027" s="38">
        <v>105</v>
      </c>
      <c r="H2027" s="34">
        <v>448</v>
      </c>
    </row>
    <row r="2028" spans="1:8" x14ac:dyDescent="0.2">
      <c r="A2028" s="33">
        <v>45015</v>
      </c>
      <c r="B2028" s="6" t="s">
        <v>102</v>
      </c>
      <c r="C2028" s="6" t="s">
        <v>12</v>
      </c>
      <c r="D2028" s="35">
        <v>1402</v>
      </c>
      <c r="E2028" s="34">
        <v>532</v>
      </c>
      <c r="F2028" s="34">
        <v>304</v>
      </c>
      <c r="G2028" s="34">
        <v>695</v>
      </c>
      <c r="H2028" s="34">
        <v>2933</v>
      </c>
    </row>
    <row r="2029" spans="1:8" x14ac:dyDescent="0.2">
      <c r="A2029" s="36">
        <v>45015</v>
      </c>
      <c r="B2029" s="7" t="s">
        <v>102</v>
      </c>
      <c r="C2029" s="7" t="s">
        <v>13</v>
      </c>
      <c r="D2029" s="38">
        <v>286</v>
      </c>
      <c r="E2029" s="38">
        <v>268</v>
      </c>
      <c r="F2029" s="38">
        <v>169</v>
      </c>
      <c r="G2029" s="38">
        <v>305</v>
      </c>
      <c r="H2029" s="34">
        <v>1028</v>
      </c>
    </row>
    <row r="2030" spans="1:8" x14ac:dyDescent="0.2">
      <c r="A2030" s="33">
        <v>45015</v>
      </c>
      <c r="B2030" s="6" t="s">
        <v>102</v>
      </c>
      <c r="C2030" s="6" t="s">
        <v>15</v>
      </c>
      <c r="D2030" s="34">
        <v>20</v>
      </c>
      <c r="E2030" s="34">
        <v>4</v>
      </c>
      <c r="F2030" s="34">
        <v>0</v>
      </c>
      <c r="G2030" s="34">
        <v>0</v>
      </c>
      <c r="H2030" s="34">
        <v>24</v>
      </c>
    </row>
    <row r="2031" spans="1:8" x14ac:dyDescent="0.2">
      <c r="A2031" s="36">
        <v>45015</v>
      </c>
      <c r="B2031" s="7" t="s">
        <v>102</v>
      </c>
      <c r="C2031" s="7" t="s">
        <v>16</v>
      </c>
      <c r="D2031" s="38">
        <v>19</v>
      </c>
      <c r="E2031" s="38">
        <v>4</v>
      </c>
      <c r="F2031" s="38">
        <v>4</v>
      </c>
      <c r="G2031" s="38">
        <v>0</v>
      </c>
      <c r="H2031" s="34">
        <v>27</v>
      </c>
    </row>
    <row r="2032" spans="1:8" x14ac:dyDescent="0.2">
      <c r="A2032" s="33">
        <v>45015</v>
      </c>
      <c r="B2032" s="6" t="s">
        <v>102</v>
      </c>
      <c r="C2032" s="6" t="s">
        <v>18</v>
      </c>
      <c r="D2032" s="34">
        <v>29</v>
      </c>
      <c r="E2032" s="34">
        <v>4</v>
      </c>
      <c r="F2032" s="34">
        <v>2</v>
      </c>
      <c r="G2032" s="34">
        <v>2</v>
      </c>
      <c r="H2032" s="34">
        <v>37</v>
      </c>
    </row>
    <row r="2033" spans="1:8" x14ac:dyDescent="0.2">
      <c r="A2033" s="36">
        <v>45015</v>
      </c>
      <c r="B2033" s="7" t="s">
        <v>102</v>
      </c>
      <c r="C2033" s="7" t="s">
        <v>19</v>
      </c>
      <c r="D2033" s="38">
        <v>887</v>
      </c>
      <c r="E2033" s="38">
        <v>367</v>
      </c>
      <c r="F2033" s="38">
        <v>181</v>
      </c>
      <c r="G2033" s="38">
        <v>163</v>
      </c>
      <c r="H2033" s="34">
        <v>1598</v>
      </c>
    </row>
    <row r="2034" spans="1:8" x14ac:dyDescent="0.2">
      <c r="A2034" s="33">
        <v>45015</v>
      </c>
      <c r="B2034" s="6" t="s">
        <v>102</v>
      </c>
      <c r="C2034" s="6" t="s">
        <v>21</v>
      </c>
      <c r="D2034" s="34">
        <v>479</v>
      </c>
      <c r="E2034" s="34">
        <v>140</v>
      </c>
      <c r="F2034" s="34">
        <v>69</v>
      </c>
      <c r="G2034" s="34">
        <v>2</v>
      </c>
      <c r="H2034" s="34">
        <v>690</v>
      </c>
    </row>
    <row r="2035" spans="1:8" x14ac:dyDescent="0.2">
      <c r="A2035" s="36">
        <v>45015</v>
      </c>
      <c r="B2035" s="7" t="s">
        <v>102</v>
      </c>
      <c r="C2035" s="7" t="s">
        <v>22</v>
      </c>
      <c r="D2035" s="38">
        <v>76</v>
      </c>
      <c r="E2035" s="38">
        <v>9</v>
      </c>
      <c r="F2035" s="38">
        <v>2</v>
      </c>
      <c r="G2035" s="38">
        <v>2</v>
      </c>
      <c r="H2035" s="34">
        <v>89</v>
      </c>
    </row>
    <row r="2036" spans="1:8" x14ac:dyDescent="0.2">
      <c r="A2036" s="33">
        <v>45015</v>
      </c>
      <c r="B2036" s="6" t="s">
        <v>102</v>
      </c>
      <c r="C2036" s="6" t="s">
        <v>24</v>
      </c>
      <c r="D2036" s="34">
        <v>235</v>
      </c>
      <c r="E2036" s="34">
        <v>68</v>
      </c>
      <c r="F2036" s="34">
        <v>14</v>
      </c>
      <c r="G2036" s="34">
        <v>30</v>
      </c>
      <c r="H2036" s="34">
        <v>347</v>
      </c>
    </row>
    <row r="2037" spans="1:8" x14ac:dyDescent="0.2">
      <c r="A2037" s="36">
        <v>45015</v>
      </c>
      <c r="B2037" s="7" t="s">
        <v>102</v>
      </c>
      <c r="C2037" s="7" t="s">
        <v>27</v>
      </c>
      <c r="D2037" s="38">
        <v>77</v>
      </c>
      <c r="E2037" s="38">
        <v>37</v>
      </c>
      <c r="F2037" s="38">
        <v>31</v>
      </c>
      <c r="G2037" s="38">
        <v>51</v>
      </c>
      <c r="H2037" s="34">
        <v>196</v>
      </c>
    </row>
    <row r="2038" spans="1:8" x14ac:dyDescent="0.2">
      <c r="A2038" s="33">
        <v>45015</v>
      </c>
      <c r="B2038" s="6" t="s">
        <v>102</v>
      </c>
      <c r="C2038" s="6" t="s">
        <v>32</v>
      </c>
      <c r="D2038" s="34">
        <v>35</v>
      </c>
      <c r="E2038" s="34">
        <v>4</v>
      </c>
      <c r="F2038" s="34">
        <v>4</v>
      </c>
      <c r="G2038" s="34">
        <v>2</v>
      </c>
      <c r="H2038" s="34">
        <v>45</v>
      </c>
    </row>
    <row r="2039" spans="1:8" x14ac:dyDescent="0.2">
      <c r="A2039" s="36">
        <v>45015</v>
      </c>
      <c r="B2039" s="7" t="s">
        <v>102</v>
      </c>
      <c r="C2039" s="7" t="s">
        <v>36</v>
      </c>
      <c r="D2039" s="37">
        <v>2257</v>
      </c>
      <c r="E2039" s="38">
        <v>812</v>
      </c>
      <c r="F2039" s="38">
        <v>330</v>
      </c>
      <c r="G2039" s="38">
        <v>725</v>
      </c>
      <c r="H2039" s="34">
        <v>4124</v>
      </c>
    </row>
    <row r="2040" spans="1:8" x14ac:dyDescent="0.2">
      <c r="A2040" s="33">
        <v>45015</v>
      </c>
      <c r="B2040" s="6" t="s">
        <v>102</v>
      </c>
      <c r="C2040" s="6" t="s">
        <v>37</v>
      </c>
      <c r="D2040" s="34">
        <v>123</v>
      </c>
      <c r="E2040" s="34">
        <v>58</v>
      </c>
      <c r="F2040" s="34">
        <v>19</v>
      </c>
      <c r="G2040" s="34">
        <v>32</v>
      </c>
      <c r="H2040" s="34">
        <v>232</v>
      </c>
    </row>
    <row r="2041" spans="1:8" x14ac:dyDescent="0.2">
      <c r="A2041" s="36">
        <v>45015</v>
      </c>
      <c r="B2041" s="7" t="s">
        <v>102</v>
      </c>
      <c r="C2041" s="7" t="s">
        <v>38</v>
      </c>
      <c r="D2041" s="37">
        <v>1490</v>
      </c>
      <c r="E2041" s="38">
        <v>708</v>
      </c>
      <c r="F2041" s="38">
        <v>253</v>
      </c>
      <c r="G2041" s="38">
        <v>409</v>
      </c>
      <c r="H2041" s="34">
        <v>2860</v>
      </c>
    </row>
    <row r="2042" spans="1:8" x14ac:dyDescent="0.2">
      <c r="A2042" s="33">
        <v>45015</v>
      </c>
      <c r="B2042" s="6" t="s">
        <v>102</v>
      </c>
      <c r="C2042" s="6" t="s">
        <v>40</v>
      </c>
      <c r="D2042" s="35">
        <v>5167</v>
      </c>
      <c r="E2042" s="35">
        <v>2177</v>
      </c>
      <c r="F2042" s="35">
        <v>1133</v>
      </c>
      <c r="G2042" s="34">
        <v>994</v>
      </c>
      <c r="H2042" s="34">
        <v>9471</v>
      </c>
    </row>
    <row r="2043" spans="1:8" x14ac:dyDescent="0.2">
      <c r="A2043" s="36">
        <v>45015</v>
      </c>
      <c r="B2043" s="7" t="s">
        <v>102</v>
      </c>
      <c r="C2043" s="7" t="s">
        <v>41</v>
      </c>
      <c r="D2043" s="37">
        <v>2216</v>
      </c>
      <c r="E2043" s="37">
        <v>1150</v>
      </c>
      <c r="F2043" s="38">
        <v>703</v>
      </c>
      <c r="G2043" s="38">
        <v>73</v>
      </c>
      <c r="H2043" s="34">
        <v>4142</v>
      </c>
    </row>
    <row r="2044" spans="1:8" x14ac:dyDescent="0.2">
      <c r="A2044" s="33">
        <v>45015</v>
      </c>
      <c r="B2044" s="6" t="s">
        <v>102</v>
      </c>
      <c r="C2044" s="6" t="s">
        <v>42</v>
      </c>
      <c r="D2044" s="34">
        <v>506</v>
      </c>
      <c r="E2044" s="34">
        <v>204</v>
      </c>
      <c r="F2044" s="34">
        <v>49</v>
      </c>
      <c r="G2044" s="34">
        <v>51</v>
      </c>
      <c r="H2044" s="34">
        <v>810</v>
      </c>
    </row>
    <row r="2045" spans="1:8" x14ac:dyDescent="0.2">
      <c r="A2045" s="36">
        <v>45015</v>
      </c>
      <c r="B2045" s="7" t="s">
        <v>102</v>
      </c>
      <c r="C2045" s="7" t="s">
        <v>43</v>
      </c>
      <c r="D2045" s="38">
        <v>533</v>
      </c>
      <c r="E2045" s="38">
        <v>140</v>
      </c>
      <c r="F2045" s="38">
        <v>93</v>
      </c>
      <c r="G2045" s="38">
        <v>31</v>
      </c>
      <c r="H2045" s="34">
        <v>797</v>
      </c>
    </row>
    <row r="2046" spans="1:8" x14ac:dyDescent="0.2">
      <c r="A2046" s="33">
        <v>45015</v>
      </c>
      <c r="B2046" s="6" t="s">
        <v>102</v>
      </c>
      <c r="C2046" s="6" t="s">
        <v>44</v>
      </c>
      <c r="D2046" s="34">
        <v>193</v>
      </c>
      <c r="E2046" s="34">
        <v>41</v>
      </c>
      <c r="F2046" s="34">
        <v>4</v>
      </c>
      <c r="G2046" s="34">
        <v>0</v>
      </c>
      <c r="H2046" s="34">
        <v>238</v>
      </c>
    </row>
    <row r="2047" spans="1:8" x14ac:dyDescent="0.2">
      <c r="A2047" s="36">
        <v>45015</v>
      </c>
      <c r="B2047" s="7" t="s">
        <v>102</v>
      </c>
      <c r="C2047" s="7" t="s">
        <v>45</v>
      </c>
      <c r="D2047" s="38">
        <v>44</v>
      </c>
      <c r="E2047" s="38">
        <v>2</v>
      </c>
      <c r="F2047" s="38">
        <v>2</v>
      </c>
      <c r="G2047" s="38">
        <v>0</v>
      </c>
      <c r="H2047" s="34">
        <v>48</v>
      </c>
    </row>
    <row r="2048" spans="1:8" x14ac:dyDescent="0.2">
      <c r="A2048" s="33">
        <v>45015</v>
      </c>
      <c r="B2048" s="6" t="s">
        <v>102</v>
      </c>
      <c r="C2048" s="6" t="s">
        <v>46</v>
      </c>
      <c r="D2048" s="34">
        <v>267</v>
      </c>
      <c r="E2048" s="34">
        <v>133</v>
      </c>
      <c r="F2048" s="34">
        <v>21</v>
      </c>
      <c r="G2048" s="34">
        <v>8</v>
      </c>
      <c r="H2048" s="34">
        <v>429</v>
      </c>
    </row>
    <row r="2049" spans="1:8" x14ac:dyDescent="0.2">
      <c r="A2049" s="36">
        <v>45015</v>
      </c>
      <c r="B2049" s="7" t="s">
        <v>102</v>
      </c>
      <c r="C2049" s="7" t="s">
        <v>48</v>
      </c>
      <c r="D2049" s="37">
        <v>1669</v>
      </c>
      <c r="E2049" s="37">
        <v>1104</v>
      </c>
      <c r="F2049" s="38">
        <v>474</v>
      </c>
      <c r="G2049" s="38">
        <v>628</v>
      </c>
      <c r="H2049" s="34">
        <v>3875</v>
      </c>
    </row>
    <row r="2050" spans="1:8" x14ac:dyDescent="0.2">
      <c r="A2050" s="33">
        <v>45015</v>
      </c>
      <c r="B2050" s="6" t="s">
        <v>102</v>
      </c>
      <c r="C2050" s="6" t="s">
        <v>50</v>
      </c>
      <c r="D2050" s="35">
        <v>2467</v>
      </c>
      <c r="E2050" s="35">
        <v>1710</v>
      </c>
      <c r="F2050" s="34">
        <v>805</v>
      </c>
      <c r="G2050" s="35">
        <v>1768</v>
      </c>
      <c r="H2050" s="34">
        <v>6750</v>
      </c>
    </row>
    <row r="2051" spans="1:8" x14ac:dyDescent="0.2">
      <c r="A2051" s="36">
        <v>45015</v>
      </c>
      <c r="B2051" s="7" t="s">
        <v>102</v>
      </c>
      <c r="C2051" s="7" t="s">
        <v>51</v>
      </c>
      <c r="D2051" s="37">
        <v>3433</v>
      </c>
      <c r="E2051" s="37">
        <v>1452</v>
      </c>
      <c r="F2051" s="38">
        <v>654</v>
      </c>
      <c r="G2051" s="37">
        <v>1527</v>
      </c>
      <c r="H2051" s="34">
        <v>7066</v>
      </c>
    </row>
    <row r="2052" spans="1:8" x14ac:dyDescent="0.2">
      <c r="A2052" s="33">
        <v>45015</v>
      </c>
      <c r="B2052" s="6" t="s">
        <v>102</v>
      </c>
      <c r="C2052" s="6" t="s">
        <v>52</v>
      </c>
      <c r="D2052" s="34">
        <v>51</v>
      </c>
      <c r="E2052" s="34">
        <v>11</v>
      </c>
      <c r="F2052" s="34">
        <v>4</v>
      </c>
      <c r="G2052" s="34">
        <v>2</v>
      </c>
      <c r="H2052" s="34">
        <v>68</v>
      </c>
    </row>
    <row r="2053" spans="1:8" x14ac:dyDescent="0.2">
      <c r="A2053" s="36">
        <v>45015</v>
      </c>
      <c r="B2053" s="7" t="s">
        <v>102</v>
      </c>
      <c r="C2053" s="7" t="s">
        <v>53</v>
      </c>
      <c r="D2053" s="38">
        <v>958</v>
      </c>
      <c r="E2053" s="38">
        <v>293</v>
      </c>
      <c r="F2053" s="38">
        <v>41</v>
      </c>
      <c r="G2053" s="38">
        <v>5</v>
      </c>
      <c r="H2053" s="34">
        <v>1297</v>
      </c>
    </row>
    <row r="2054" spans="1:8" x14ac:dyDescent="0.2">
      <c r="A2054" s="33">
        <v>45015</v>
      </c>
      <c r="B2054" s="6" t="s">
        <v>102</v>
      </c>
      <c r="C2054" s="6" t="s">
        <v>54</v>
      </c>
      <c r="D2054" s="34">
        <v>38</v>
      </c>
      <c r="E2054" s="34">
        <v>4</v>
      </c>
      <c r="F2054" s="34">
        <v>2</v>
      </c>
      <c r="G2054" s="34">
        <v>0</v>
      </c>
      <c r="H2054" s="34">
        <v>44</v>
      </c>
    </row>
    <row r="2055" spans="1:8" x14ac:dyDescent="0.2">
      <c r="A2055" s="36">
        <v>45015</v>
      </c>
      <c r="B2055" s="7" t="s">
        <v>102</v>
      </c>
      <c r="C2055" s="7" t="s">
        <v>55</v>
      </c>
      <c r="D2055" s="38">
        <v>748</v>
      </c>
      <c r="E2055" s="38">
        <v>384</v>
      </c>
      <c r="F2055" s="38">
        <v>288</v>
      </c>
      <c r="G2055" s="38">
        <v>585</v>
      </c>
      <c r="H2055" s="34">
        <v>2005</v>
      </c>
    </row>
    <row r="2056" spans="1:8" x14ac:dyDescent="0.2">
      <c r="A2056" s="33">
        <v>45015</v>
      </c>
      <c r="B2056" s="6" t="s">
        <v>102</v>
      </c>
      <c r="C2056" s="6" t="s">
        <v>56</v>
      </c>
      <c r="D2056" s="35">
        <v>2400</v>
      </c>
      <c r="E2056" s="35">
        <v>1608</v>
      </c>
      <c r="F2056" s="34">
        <v>654</v>
      </c>
      <c r="G2056" s="34">
        <v>56</v>
      </c>
      <c r="H2056" s="34">
        <v>4718</v>
      </c>
    </row>
    <row r="2057" spans="1:8" x14ac:dyDescent="0.2">
      <c r="A2057" s="36">
        <v>45015</v>
      </c>
      <c r="B2057" s="7" t="s">
        <v>102</v>
      </c>
      <c r="C2057" s="7" t="s">
        <v>57</v>
      </c>
      <c r="D2057" s="38">
        <v>493</v>
      </c>
      <c r="E2057" s="38">
        <v>305</v>
      </c>
      <c r="F2057" s="38">
        <v>220</v>
      </c>
      <c r="G2057" s="38">
        <v>78</v>
      </c>
      <c r="H2057" s="34">
        <v>1096</v>
      </c>
    </row>
    <row r="2058" spans="1:8" x14ac:dyDescent="0.2">
      <c r="A2058" s="33">
        <v>45015</v>
      </c>
      <c r="B2058" s="6" t="s">
        <v>102</v>
      </c>
      <c r="C2058" s="6" t="s">
        <v>58</v>
      </c>
      <c r="D2058" s="35">
        <v>13938</v>
      </c>
      <c r="E2058" s="35">
        <v>5304</v>
      </c>
      <c r="F2058" s="35">
        <v>1634</v>
      </c>
      <c r="G2058" s="34">
        <v>252</v>
      </c>
      <c r="H2058" s="34">
        <v>21128</v>
      </c>
    </row>
    <row r="2059" spans="1:8" x14ac:dyDescent="0.2">
      <c r="A2059" s="36">
        <v>45015</v>
      </c>
      <c r="B2059" s="7" t="s">
        <v>102</v>
      </c>
      <c r="C2059" s="7" t="s">
        <v>59</v>
      </c>
      <c r="D2059" s="38">
        <v>16</v>
      </c>
      <c r="E2059" s="38">
        <v>12</v>
      </c>
      <c r="F2059" s="38">
        <v>2</v>
      </c>
      <c r="G2059" s="38">
        <v>2</v>
      </c>
      <c r="H2059" s="34">
        <v>32</v>
      </c>
    </row>
    <row r="2060" spans="1:8" x14ac:dyDescent="0.2">
      <c r="A2060" s="33">
        <v>45015</v>
      </c>
      <c r="B2060" s="6" t="s">
        <v>102</v>
      </c>
      <c r="C2060" s="6" t="s">
        <v>62</v>
      </c>
      <c r="D2060" s="34">
        <v>748</v>
      </c>
      <c r="E2060" s="34">
        <v>370</v>
      </c>
      <c r="F2060" s="34">
        <v>211</v>
      </c>
      <c r="G2060" s="34">
        <v>268</v>
      </c>
      <c r="H2060" s="34">
        <v>1597</v>
      </c>
    </row>
    <row r="2061" spans="1:8" x14ac:dyDescent="0.2">
      <c r="A2061" s="36">
        <v>45015</v>
      </c>
      <c r="B2061" s="7" t="s">
        <v>102</v>
      </c>
      <c r="C2061" s="7" t="s">
        <v>68</v>
      </c>
      <c r="D2061" s="38">
        <v>297</v>
      </c>
      <c r="E2061" s="38">
        <v>202</v>
      </c>
      <c r="F2061" s="38">
        <v>168</v>
      </c>
      <c r="G2061" s="38">
        <v>611</v>
      </c>
      <c r="H2061" s="34">
        <v>1278</v>
      </c>
    </row>
    <row r="2062" spans="1:8" x14ac:dyDescent="0.2">
      <c r="A2062" s="33">
        <v>45015</v>
      </c>
      <c r="B2062" s="6" t="s">
        <v>102</v>
      </c>
      <c r="C2062" s="7" t="s">
        <v>89</v>
      </c>
      <c r="D2062" s="34">
        <v>64</v>
      </c>
      <c r="E2062" s="34">
        <v>16</v>
      </c>
      <c r="F2062" s="34">
        <v>4</v>
      </c>
      <c r="G2062" s="34">
        <v>2</v>
      </c>
      <c r="H2062" s="34">
        <v>86</v>
      </c>
    </row>
    <row r="2063" spans="1:8" x14ac:dyDescent="0.2">
      <c r="A2063" s="36">
        <v>45015</v>
      </c>
      <c r="B2063" s="7" t="s">
        <v>102</v>
      </c>
      <c r="C2063" s="7" t="s">
        <v>70</v>
      </c>
      <c r="D2063" s="38">
        <v>926</v>
      </c>
      <c r="E2063" s="38">
        <v>523</v>
      </c>
      <c r="F2063" s="38">
        <v>212</v>
      </c>
      <c r="G2063" s="38">
        <v>364</v>
      </c>
      <c r="H2063" s="34">
        <v>2025</v>
      </c>
    </row>
    <row r="2064" spans="1:8" x14ac:dyDescent="0.2">
      <c r="A2064" s="33">
        <v>45015</v>
      </c>
      <c r="B2064" s="6" t="s">
        <v>102</v>
      </c>
      <c r="C2064" s="6" t="s">
        <v>71</v>
      </c>
      <c r="D2064" s="34">
        <v>13</v>
      </c>
      <c r="E2064" s="34">
        <v>4</v>
      </c>
      <c r="F2064" s="34">
        <v>2</v>
      </c>
      <c r="G2064" s="34">
        <v>2</v>
      </c>
      <c r="H2064" s="34">
        <v>21</v>
      </c>
    </row>
    <row r="2065" spans="1:8" x14ac:dyDescent="0.2">
      <c r="A2065" s="36">
        <v>45043</v>
      </c>
      <c r="B2065" s="7" t="s">
        <v>101</v>
      </c>
      <c r="C2065" s="7" t="s">
        <v>3</v>
      </c>
      <c r="D2065" s="37">
        <v>2046</v>
      </c>
      <c r="E2065" s="38">
        <v>32</v>
      </c>
      <c r="F2065" s="38">
        <v>2</v>
      </c>
      <c r="G2065" s="38">
        <v>0</v>
      </c>
      <c r="H2065" s="34">
        <v>2080</v>
      </c>
    </row>
    <row r="2066" spans="1:8" x14ac:dyDescent="0.2">
      <c r="A2066" s="33">
        <v>45043</v>
      </c>
      <c r="B2066" s="6" t="s">
        <v>101</v>
      </c>
      <c r="C2066" s="6" t="s">
        <v>4</v>
      </c>
      <c r="D2066" s="34">
        <v>301</v>
      </c>
      <c r="E2066" s="34">
        <v>50</v>
      </c>
      <c r="F2066" s="34">
        <v>14</v>
      </c>
      <c r="G2066" s="34">
        <v>21</v>
      </c>
      <c r="H2066" s="34">
        <v>386</v>
      </c>
    </row>
    <row r="2067" spans="1:8" x14ac:dyDescent="0.2">
      <c r="A2067" s="36">
        <v>45043</v>
      </c>
      <c r="B2067" s="7" t="s">
        <v>101</v>
      </c>
      <c r="C2067" s="7" t="s">
        <v>5</v>
      </c>
      <c r="D2067" s="37">
        <v>18876</v>
      </c>
      <c r="E2067" s="37">
        <v>9795</v>
      </c>
      <c r="F2067" s="37">
        <v>3818</v>
      </c>
      <c r="G2067" s="37">
        <v>2291</v>
      </c>
      <c r="H2067" s="34">
        <v>34780</v>
      </c>
    </row>
    <row r="2068" spans="1:8" x14ac:dyDescent="0.2">
      <c r="A2068" s="33">
        <v>45043</v>
      </c>
      <c r="B2068" s="6" t="s">
        <v>101</v>
      </c>
      <c r="C2068" s="6" t="s">
        <v>6</v>
      </c>
      <c r="D2068" s="34">
        <v>52</v>
      </c>
      <c r="E2068" s="34">
        <v>33</v>
      </c>
      <c r="F2068" s="34">
        <v>12</v>
      </c>
      <c r="G2068" s="34">
        <v>2</v>
      </c>
      <c r="H2068" s="34">
        <v>99</v>
      </c>
    </row>
    <row r="2069" spans="1:8" x14ac:dyDescent="0.2">
      <c r="A2069" s="36">
        <v>45043</v>
      </c>
      <c r="B2069" s="7" t="s">
        <v>101</v>
      </c>
      <c r="C2069" s="7" t="s">
        <v>8</v>
      </c>
      <c r="D2069" s="38">
        <v>930</v>
      </c>
      <c r="E2069" s="38">
        <v>830</v>
      </c>
      <c r="F2069" s="38">
        <v>644</v>
      </c>
      <c r="G2069" s="38">
        <v>660</v>
      </c>
      <c r="H2069" s="34">
        <v>3064</v>
      </c>
    </row>
    <row r="2070" spans="1:8" x14ac:dyDescent="0.2">
      <c r="A2070" s="33">
        <v>45043</v>
      </c>
      <c r="B2070" s="6" t="s">
        <v>101</v>
      </c>
      <c r="C2070" s="6" t="s">
        <v>9</v>
      </c>
      <c r="D2070" s="35">
        <v>1230</v>
      </c>
      <c r="E2070" s="34">
        <v>628</v>
      </c>
      <c r="F2070" s="34">
        <v>218</v>
      </c>
      <c r="G2070" s="34">
        <v>5</v>
      </c>
      <c r="H2070" s="34">
        <v>2081</v>
      </c>
    </row>
    <row r="2071" spans="1:8" x14ac:dyDescent="0.2">
      <c r="A2071" s="36">
        <v>45043</v>
      </c>
      <c r="B2071" s="7" t="s">
        <v>101</v>
      </c>
      <c r="C2071" s="7" t="s">
        <v>10</v>
      </c>
      <c r="D2071" s="38">
        <v>762</v>
      </c>
      <c r="E2071" s="38">
        <v>513</v>
      </c>
      <c r="F2071" s="38">
        <v>374</v>
      </c>
      <c r="G2071" s="38">
        <v>323</v>
      </c>
      <c r="H2071" s="34">
        <v>1972</v>
      </c>
    </row>
    <row r="2072" spans="1:8" x14ac:dyDescent="0.2">
      <c r="A2072" s="33">
        <v>45043</v>
      </c>
      <c r="B2072" s="6" t="s">
        <v>101</v>
      </c>
      <c r="C2072" s="6" t="s">
        <v>12</v>
      </c>
      <c r="D2072" s="35">
        <v>22068</v>
      </c>
      <c r="E2072" s="35">
        <v>9557</v>
      </c>
      <c r="F2072" s="35">
        <v>3397</v>
      </c>
      <c r="G2072" s="35">
        <v>6832</v>
      </c>
      <c r="H2072" s="34">
        <v>41854</v>
      </c>
    </row>
    <row r="2073" spans="1:8" x14ac:dyDescent="0.2">
      <c r="A2073" s="36">
        <v>45043</v>
      </c>
      <c r="B2073" s="7" t="s">
        <v>101</v>
      </c>
      <c r="C2073" s="7" t="s">
        <v>14</v>
      </c>
      <c r="D2073" s="37">
        <v>1240</v>
      </c>
      <c r="E2073" s="38">
        <v>515</v>
      </c>
      <c r="F2073" s="38">
        <v>213</v>
      </c>
      <c r="G2073" s="38">
        <v>223</v>
      </c>
      <c r="H2073" s="34">
        <v>2191</v>
      </c>
    </row>
    <row r="2074" spans="1:8" x14ac:dyDescent="0.2">
      <c r="A2074" s="33">
        <v>45043</v>
      </c>
      <c r="B2074" s="6" t="s">
        <v>101</v>
      </c>
      <c r="C2074" s="6" t="s">
        <v>15</v>
      </c>
      <c r="D2074" s="35">
        <v>7510</v>
      </c>
      <c r="E2074" s="35">
        <v>4742</v>
      </c>
      <c r="F2074" s="35">
        <v>2397</v>
      </c>
      <c r="G2074" s="35">
        <v>4602</v>
      </c>
      <c r="H2074" s="34">
        <v>19251</v>
      </c>
    </row>
    <row r="2075" spans="1:8" x14ac:dyDescent="0.2">
      <c r="A2075" s="36">
        <v>45043</v>
      </c>
      <c r="B2075" s="7" t="s">
        <v>101</v>
      </c>
      <c r="C2075" s="7" t="s">
        <v>16</v>
      </c>
      <c r="D2075" s="37">
        <v>9823</v>
      </c>
      <c r="E2075" s="37">
        <v>3443</v>
      </c>
      <c r="F2075" s="37">
        <v>1268</v>
      </c>
      <c r="G2075" s="37">
        <v>1021</v>
      </c>
      <c r="H2075" s="34">
        <v>15555</v>
      </c>
    </row>
    <row r="2076" spans="1:8" x14ac:dyDescent="0.2">
      <c r="A2076" s="33">
        <v>45043</v>
      </c>
      <c r="B2076" s="6" t="s">
        <v>101</v>
      </c>
      <c r="C2076" s="6" t="s">
        <v>17</v>
      </c>
      <c r="D2076" s="34">
        <v>227</v>
      </c>
      <c r="E2076" s="34">
        <v>65</v>
      </c>
      <c r="F2076" s="34">
        <v>26</v>
      </c>
      <c r="G2076" s="34">
        <v>7</v>
      </c>
      <c r="H2076" s="34">
        <v>325</v>
      </c>
    </row>
    <row r="2077" spans="1:8" x14ac:dyDescent="0.2">
      <c r="A2077" s="36">
        <v>45043</v>
      </c>
      <c r="B2077" s="7" t="s">
        <v>101</v>
      </c>
      <c r="C2077" s="7" t="s">
        <v>18</v>
      </c>
      <c r="D2077" s="37">
        <v>10888</v>
      </c>
      <c r="E2077" s="37">
        <v>5441</v>
      </c>
      <c r="F2077" s="37">
        <v>2446</v>
      </c>
      <c r="G2077" s="37">
        <v>2554</v>
      </c>
      <c r="H2077" s="34">
        <v>21329</v>
      </c>
    </row>
    <row r="2078" spans="1:8" x14ac:dyDescent="0.2">
      <c r="A2078" s="33">
        <v>45043</v>
      </c>
      <c r="B2078" s="6" t="s">
        <v>101</v>
      </c>
      <c r="C2078" s="6" t="s">
        <v>19</v>
      </c>
      <c r="D2078" s="35">
        <v>24686</v>
      </c>
      <c r="E2078" s="35">
        <v>6389</v>
      </c>
      <c r="F2078" s="35">
        <v>2445</v>
      </c>
      <c r="G2078" s="35">
        <v>2049</v>
      </c>
      <c r="H2078" s="34">
        <v>35569</v>
      </c>
    </row>
    <row r="2079" spans="1:8" x14ac:dyDescent="0.2">
      <c r="A2079" s="36">
        <v>45043</v>
      </c>
      <c r="B2079" s="7" t="s">
        <v>101</v>
      </c>
      <c r="C2079" s="7" t="s">
        <v>20</v>
      </c>
      <c r="D2079" s="37">
        <v>2988</v>
      </c>
      <c r="E2079" s="38">
        <v>384</v>
      </c>
      <c r="F2079" s="38">
        <v>82</v>
      </c>
      <c r="G2079" s="38">
        <v>110</v>
      </c>
      <c r="H2079" s="34">
        <v>3564</v>
      </c>
    </row>
    <row r="2080" spans="1:8" x14ac:dyDescent="0.2">
      <c r="A2080" s="33">
        <v>45043</v>
      </c>
      <c r="B2080" s="6" t="s">
        <v>101</v>
      </c>
      <c r="C2080" s="6" t="s">
        <v>21</v>
      </c>
      <c r="D2080" s="35">
        <v>20444</v>
      </c>
      <c r="E2080" s="35">
        <v>5260</v>
      </c>
      <c r="F2080" s="35">
        <v>1297</v>
      </c>
      <c r="G2080" s="35">
        <v>1294</v>
      </c>
      <c r="H2080" s="34">
        <v>28295</v>
      </c>
    </row>
    <row r="2081" spans="1:8" x14ac:dyDescent="0.2">
      <c r="A2081" s="36">
        <v>45043</v>
      </c>
      <c r="B2081" s="7" t="s">
        <v>101</v>
      </c>
      <c r="C2081" s="7" t="s">
        <v>22</v>
      </c>
      <c r="D2081" s="37">
        <v>5288</v>
      </c>
      <c r="E2081" s="37">
        <v>2180</v>
      </c>
      <c r="F2081" s="38">
        <v>896</v>
      </c>
      <c r="G2081" s="37">
        <v>1151</v>
      </c>
      <c r="H2081" s="34">
        <v>9515</v>
      </c>
    </row>
    <row r="2082" spans="1:8" x14ac:dyDescent="0.2">
      <c r="A2082" s="33">
        <v>45043</v>
      </c>
      <c r="B2082" s="6" t="s">
        <v>101</v>
      </c>
      <c r="C2082" s="6" t="s">
        <v>23</v>
      </c>
      <c r="D2082" s="34">
        <v>58</v>
      </c>
      <c r="E2082" s="34">
        <v>26</v>
      </c>
      <c r="F2082" s="34">
        <v>9</v>
      </c>
      <c r="G2082" s="34">
        <v>2</v>
      </c>
      <c r="H2082" s="34">
        <v>95</v>
      </c>
    </row>
    <row r="2083" spans="1:8" x14ac:dyDescent="0.2">
      <c r="A2083" s="36">
        <v>45043</v>
      </c>
      <c r="B2083" s="7" t="s">
        <v>101</v>
      </c>
      <c r="C2083" s="7" t="s">
        <v>25</v>
      </c>
      <c r="D2083" s="37">
        <v>1311</v>
      </c>
      <c r="E2083" s="38">
        <v>150</v>
      </c>
      <c r="F2083" s="38">
        <v>2</v>
      </c>
      <c r="G2083" s="38">
        <v>2</v>
      </c>
      <c r="H2083" s="34">
        <v>1465</v>
      </c>
    </row>
    <row r="2084" spans="1:8" x14ac:dyDescent="0.2">
      <c r="A2084" s="33">
        <v>45043</v>
      </c>
      <c r="B2084" s="6" t="s">
        <v>101</v>
      </c>
      <c r="C2084" s="6" t="s">
        <v>27</v>
      </c>
      <c r="D2084" s="35">
        <v>1070</v>
      </c>
      <c r="E2084" s="34">
        <v>450</v>
      </c>
      <c r="F2084" s="34">
        <v>284</v>
      </c>
      <c r="G2084" s="35">
        <v>1031</v>
      </c>
      <c r="H2084" s="34">
        <v>2835</v>
      </c>
    </row>
    <row r="2085" spans="1:8" x14ac:dyDescent="0.2">
      <c r="A2085" s="36">
        <v>45043</v>
      </c>
      <c r="B2085" s="7" t="s">
        <v>101</v>
      </c>
      <c r="C2085" s="7" t="s">
        <v>28</v>
      </c>
      <c r="D2085" s="38">
        <v>100</v>
      </c>
      <c r="E2085" s="38">
        <v>39</v>
      </c>
      <c r="F2085" s="38">
        <v>8</v>
      </c>
      <c r="G2085" s="38">
        <v>9</v>
      </c>
      <c r="H2085" s="34">
        <v>156</v>
      </c>
    </row>
    <row r="2086" spans="1:8" x14ac:dyDescent="0.2">
      <c r="A2086" s="33">
        <v>45043</v>
      </c>
      <c r="B2086" s="6" t="s">
        <v>101</v>
      </c>
      <c r="C2086" s="6" t="s">
        <v>29</v>
      </c>
      <c r="D2086" s="34">
        <v>36</v>
      </c>
      <c r="E2086" s="34">
        <v>0</v>
      </c>
      <c r="F2086" s="34">
        <v>0</v>
      </c>
      <c r="G2086" s="34">
        <v>0</v>
      </c>
      <c r="H2086" s="34">
        <v>36</v>
      </c>
    </row>
    <row r="2087" spans="1:8" x14ac:dyDescent="0.2">
      <c r="A2087" s="36">
        <v>45043</v>
      </c>
      <c r="B2087" s="7" t="s">
        <v>101</v>
      </c>
      <c r="C2087" s="7" t="s">
        <v>31</v>
      </c>
      <c r="D2087" s="37">
        <v>2315</v>
      </c>
      <c r="E2087" s="38">
        <v>551</v>
      </c>
      <c r="F2087" s="38">
        <v>227</v>
      </c>
      <c r="G2087" s="38">
        <v>338</v>
      </c>
      <c r="H2087" s="34">
        <v>3431</v>
      </c>
    </row>
    <row r="2088" spans="1:8" x14ac:dyDescent="0.2">
      <c r="A2088" s="33">
        <v>45043</v>
      </c>
      <c r="B2088" s="6" t="s">
        <v>101</v>
      </c>
      <c r="C2088" s="6" t="s">
        <v>32</v>
      </c>
      <c r="D2088" s="35">
        <v>9518</v>
      </c>
      <c r="E2088" s="35">
        <v>5196</v>
      </c>
      <c r="F2088" s="35">
        <v>2753</v>
      </c>
      <c r="G2088" s="35">
        <v>5805</v>
      </c>
      <c r="H2088" s="34">
        <v>23272</v>
      </c>
    </row>
    <row r="2089" spans="1:8" x14ac:dyDescent="0.2">
      <c r="A2089" s="36">
        <v>45043</v>
      </c>
      <c r="B2089" s="7" t="s">
        <v>101</v>
      </c>
      <c r="C2089" s="7" t="s">
        <v>33</v>
      </c>
      <c r="D2089" s="37">
        <v>3629</v>
      </c>
      <c r="E2089" s="37">
        <v>2187</v>
      </c>
      <c r="F2089" s="37">
        <v>1249</v>
      </c>
      <c r="G2089" s="37">
        <v>2519</v>
      </c>
      <c r="H2089" s="34">
        <v>9584</v>
      </c>
    </row>
    <row r="2090" spans="1:8" x14ac:dyDescent="0.2">
      <c r="A2090" s="33">
        <v>45043</v>
      </c>
      <c r="B2090" s="6" t="s">
        <v>101</v>
      </c>
      <c r="C2090" s="6" t="s">
        <v>35</v>
      </c>
      <c r="D2090" s="34">
        <v>597</v>
      </c>
      <c r="E2090" s="34">
        <v>2</v>
      </c>
      <c r="F2090" s="34">
        <v>0</v>
      </c>
      <c r="G2090" s="34">
        <v>0</v>
      </c>
      <c r="H2090" s="34">
        <v>599</v>
      </c>
    </row>
    <row r="2091" spans="1:8" x14ac:dyDescent="0.2">
      <c r="A2091" s="36">
        <v>45043</v>
      </c>
      <c r="B2091" s="7" t="s">
        <v>101</v>
      </c>
      <c r="C2091" s="7" t="s">
        <v>36</v>
      </c>
      <c r="D2091" s="37">
        <v>15985</v>
      </c>
      <c r="E2091" s="37">
        <v>6637</v>
      </c>
      <c r="F2091" s="37">
        <v>3486</v>
      </c>
      <c r="G2091" s="37">
        <v>7416</v>
      </c>
      <c r="H2091" s="34">
        <v>33524</v>
      </c>
    </row>
    <row r="2092" spans="1:8" x14ac:dyDescent="0.2">
      <c r="A2092" s="33">
        <v>45043</v>
      </c>
      <c r="B2092" s="6" t="s">
        <v>101</v>
      </c>
      <c r="C2092" s="6" t="s">
        <v>37</v>
      </c>
      <c r="D2092" s="34">
        <v>506</v>
      </c>
      <c r="E2092" s="34">
        <v>325</v>
      </c>
      <c r="F2092" s="34">
        <v>221</v>
      </c>
      <c r="G2092" s="35">
        <v>1225</v>
      </c>
      <c r="H2092" s="34">
        <v>2277</v>
      </c>
    </row>
    <row r="2093" spans="1:8" x14ac:dyDescent="0.2">
      <c r="A2093" s="36">
        <v>45043</v>
      </c>
      <c r="B2093" s="7" t="s">
        <v>101</v>
      </c>
      <c r="C2093" s="7" t="s">
        <v>38</v>
      </c>
      <c r="D2093" s="37">
        <v>30894</v>
      </c>
      <c r="E2093" s="37">
        <v>18588</v>
      </c>
      <c r="F2093" s="37">
        <v>6816</v>
      </c>
      <c r="G2093" s="37">
        <v>7689</v>
      </c>
      <c r="H2093" s="34">
        <v>63987</v>
      </c>
    </row>
    <row r="2094" spans="1:8" x14ac:dyDescent="0.2">
      <c r="A2094" s="33">
        <v>45043</v>
      </c>
      <c r="B2094" s="6" t="s">
        <v>101</v>
      </c>
      <c r="C2094" s="6" t="s">
        <v>40</v>
      </c>
      <c r="D2094" s="35">
        <v>18830</v>
      </c>
      <c r="E2094" s="35">
        <v>9836</v>
      </c>
      <c r="F2094" s="35">
        <v>4253</v>
      </c>
      <c r="G2094" s="35">
        <v>7775</v>
      </c>
      <c r="H2094" s="34">
        <v>40694</v>
      </c>
    </row>
    <row r="2095" spans="1:8" x14ac:dyDescent="0.2">
      <c r="A2095" s="36">
        <v>45043</v>
      </c>
      <c r="B2095" s="7" t="s">
        <v>101</v>
      </c>
      <c r="C2095" s="7" t="s">
        <v>50</v>
      </c>
      <c r="D2095" s="38">
        <v>31</v>
      </c>
      <c r="E2095" s="38">
        <v>17</v>
      </c>
      <c r="F2095" s="38">
        <v>4</v>
      </c>
      <c r="G2095" s="38">
        <v>0</v>
      </c>
      <c r="H2095" s="34">
        <v>52</v>
      </c>
    </row>
    <row r="2096" spans="1:8" x14ac:dyDescent="0.2">
      <c r="A2096" s="33">
        <v>45043</v>
      </c>
      <c r="B2096" s="6" t="s">
        <v>101</v>
      </c>
      <c r="C2096" s="6" t="s">
        <v>51</v>
      </c>
      <c r="D2096" s="34">
        <v>8</v>
      </c>
      <c r="E2096" s="34">
        <v>9</v>
      </c>
      <c r="F2096" s="34">
        <v>4</v>
      </c>
      <c r="G2096" s="34">
        <v>0</v>
      </c>
      <c r="H2096" s="34">
        <v>21</v>
      </c>
    </row>
    <row r="2097" spans="1:8" x14ac:dyDescent="0.2">
      <c r="A2097" s="36">
        <v>45043</v>
      </c>
      <c r="B2097" s="7" t="s">
        <v>101</v>
      </c>
      <c r="C2097" s="7" t="s">
        <v>53</v>
      </c>
      <c r="D2097" s="38">
        <v>11</v>
      </c>
      <c r="E2097" s="38">
        <v>9</v>
      </c>
      <c r="F2097" s="38">
        <v>0</v>
      </c>
      <c r="G2097" s="38">
        <v>0</v>
      </c>
      <c r="H2097" s="34">
        <v>20</v>
      </c>
    </row>
    <row r="2098" spans="1:8" x14ac:dyDescent="0.2">
      <c r="A2098" s="33">
        <v>45043</v>
      </c>
      <c r="B2098" s="6" t="s">
        <v>101</v>
      </c>
      <c r="C2098" s="6" t="s">
        <v>56</v>
      </c>
      <c r="D2098" s="34">
        <v>7</v>
      </c>
      <c r="E2098" s="34">
        <v>4</v>
      </c>
      <c r="F2098" s="34">
        <v>7</v>
      </c>
      <c r="G2098" s="34">
        <v>2</v>
      </c>
      <c r="H2098" s="34">
        <v>20</v>
      </c>
    </row>
    <row r="2099" spans="1:8" x14ac:dyDescent="0.2">
      <c r="A2099" s="36">
        <v>45043</v>
      </c>
      <c r="B2099" s="7" t="s">
        <v>101</v>
      </c>
      <c r="C2099" s="7" t="s">
        <v>58</v>
      </c>
      <c r="D2099" s="38">
        <v>95</v>
      </c>
      <c r="E2099" s="38">
        <v>71</v>
      </c>
      <c r="F2099" s="38">
        <v>28</v>
      </c>
      <c r="G2099" s="38">
        <v>2</v>
      </c>
      <c r="H2099" s="34">
        <v>196</v>
      </c>
    </row>
    <row r="2100" spans="1:8" x14ac:dyDescent="0.2">
      <c r="A2100" s="33">
        <v>45043</v>
      </c>
      <c r="B2100" s="6" t="s">
        <v>101</v>
      </c>
      <c r="C2100" s="6" t="s">
        <v>59</v>
      </c>
      <c r="D2100" s="35">
        <v>5305</v>
      </c>
      <c r="E2100" s="35">
        <v>3297</v>
      </c>
      <c r="F2100" s="35">
        <v>1843</v>
      </c>
      <c r="G2100" s="35">
        <v>3953</v>
      </c>
      <c r="H2100" s="34">
        <v>14398</v>
      </c>
    </row>
    <row r="2101" spans="1:8" x14ac:dyDescent="0.2">
      <c r="A2101" s="36">
        <v>45043</v>
      </c>
      <c r="B2101" s="7" t="s">
        <v>101</v>
      </c>
      <c r="C2101" s="7" t="s">
        <v>60</v>
      </c>
      <c r="D2101" s="38">
        <v>24</v>
      </c>
      <c r="E2101" s="38">
        <v>0</v>
      </c>
      <c r="F2101" s="38">
        <v>2</v>
      </c>
      <c r="G2101" s="38">
        <v>0</v>
      </c>
      <c r="H2101" s="34">
        <v>26</v>
      </c>
    </row>
    <row r="2102" spans="1:8" x14ac:dyDescent="0.2">
      <c r="A2102" s="33">
        <v>45043</v>
      </c>
      <c r="B2102" s="6" t="s">
        <v>101</v>
      </c>
      <c r="C2102" s="6" t="s">
        <v>61</v>
      </c>
      <c r="D2102" s="34">
        <v>57</v>
      </c>
      <c r="E2102" s="34">
        <v>56</v>
      </c>
      <c r="F2102" s="34">
        <v>25</v>
      </c>
      <c r="G2102" s="34">
        <v>53</v>
      </c>
      <c r="H2102" s="34">
        <v>191</v>
      </c>
    </row>
    <row r="2103" spans="1:8" x14ac:dyDescent="0.2">
      <c r="A2103" s="36">
        <v>45043</v>
      </c>
      <c r="B2103" s="7" t="s">
        <v>101</v>
      </c>
      <c r="C2103" s="7" t="s">
        <v>62</v>
      </c>
      <c r="D2103" s="37">
        <v>7554</v>
      </c>
      <c r="E2103" s="37">
        <v>3257</v>
      </c>
      <c r="F2103" s="37">
        <v>1570</v>
      </c>
      <c r="G2103" s="37">
        <v>4319</v>
      </c>
      <c r="H2103" s="34">
        <v>16700</v>
      </c>
    </row>
    <row r="2104" spans="1:8" x14ac:dyDescent="0.2">
      <c r="A2104" s="33">
        <v>45043</v>
      </c>
      <c r="B2104" s="6" t="s">
        <v>101</v>
      </c>
      <c r="C2104" s="6" t="s">
        <v>63</v>
      </c>
      <c r="D2104" s="34">
        <v>454</v>
      </c>
      <c r="E2104" s="34">
        <v>41</v>
      </c>
      <c r="F2104" s="34">
        <v>2</v>
      </c>
      <c r="G2104" s="34">
        <v>2</v>
      </c>
      <c r="H2104" s="34">
        <v>499</v>
      </c>
    </row>
    <row r="2105" spans="1:8" x14ac:dyDescent="0.2">
      <c r="A2105" s="36">
        <v>45043</v>
      </c>
      <c r="B2105" s="7" t="s">
        <v>101</v>
      </c>
      <c r="C2105" s="7" t="s">
        <v>65</v>
      </c>
      <c r="D2105" s="38">
        <v>53</v>
      </c>
      <c r="E2105" s="38">
        <v>0</v>
      </c>
      <c r="F2105" s="38">
        <v>0</v>
      </c>
      <c r="G2105" s="38">
        <v>0</v>
      </c>
      <c r="H2105" s="34">
        <v>53</v>
      </c>
    </row>
    <row r="2106" spans="1:8" x14ac:dyDescent="0.2">
      <c r="A2106" s="33">
        <v>45043</v>
      </c>
      <c r="B2106" s="6" t="s">
        <v>101</v>
      </c>
      <c r="C2106" s="6" t="s">
        <v>67</v>
      </c>
      <c r="D2106" s="35">
        <v>11512</v>
      </c>
      <c r="E2106" s="35">
        <v>4831</v>
      </c>
      <c r="F2106" s="35">
        <v>1837</v>
      </c>
      <c r="G2106" s="35">
        <v>2679</v>
      </c>
      <c r="H2106" s="34">
        <v>20859</v>
      </c>
    </row>
    <row r="2107" spans="1:8" x14ac:dyDescent="0.2">
      <c r="A2107" s="36">
        <v>45043</v>
      </c>
      <c r="B2107" s="7" t="s">
        <v>101</v>
      </c>
      <c r="C2107" s="7" t="s">
        <v>68</v>
      </c>
      <c r="D2107" s="37">
        <v>7420</v>
      </c>
      <c r="E2107" s="37">
        <v>3102</v>
      </c>
      <c r="F2107" s="37">
        <v>1383</v>
      </c>
      <c r="G2107" s="37">
        <v>2583</v>
      </c>
      <c r="H2107" s="34">
        <v>14488</v>
      </c>
    </row>
    <row r="2108" spans="1:8" x14ac:dyDescent="0.2">
      <c r="A2108" s="33">
        <v>45043</v>
      </c>
      <c r="B2108" s="6" t="s">
        <v>101</v>
      </c>
      <c r="C2108" s="7" t="s">
        <v>89</v>
      </c>
      <c r="D2108" s="34">
        <v>61</v>
      </c>
      <c r="E2108" s="34">
        <v>18</v>
      </c>
      <c r="F2108" s="34">
        <v>13</v>
      </c>
      <c r="G2108" s="34">
        <v>0</v>
      </c>
      <c r="H2108" s="34">
        <v>92</v>
      </c>
    </row>
    <row r="2109" spans="1:8" x14ac:dyDescent="0.2">
      <c r="A2109" s="36">
        <v>45043</v>
      </c>
      <c r="B2109" s="7" t="s">
        <v>101</v>
      </c>
      <c r="C2109" s="7" t="s">
        <v>70</v>
      </c>
      <c r="D2109" s="37">
        <v>12455</v>
      </c>
      <c r="E2109" s="37">
        <v>5799</v>
      </c>
      <c r="F2109" s="37">
        <v>2313</v>
      </c>
      <c r="G2109" s="37">
        <v>4272</v>
      </c>
      <c r="H2109" s="34">
        <v>24839</v>
      </c>
    </row>
    <row r="2110" spans="1:8" x14ac:dyDescent="0.2">
      <c r="A2110" s="33">
        <v>45043</v>
      </c>
      <c r="B2110" s="6" t="s">
        <v>101</v>
      </c>
      <c r="C2110" s="6" t="s">
        <v>71</v>
      </c>
      <c r="D2110" s="35">
        <v>6560</v>
      </c>
      <c r="E2110" s="35">
        <v>3448</v>
      </c>
      <c r="F2110" s="35">
        <v>1445</v>
      </c>
      <c r="G2110" s="35">
        <v>2402</v>
      </c>
      <c r="H2110" s="34">
        <v>13855</v>
      </c>
    </row>
    <row r="2111" spans="1:8" x14ac:dyDescent="0.2">
      <c r="A2111" s="36">
        <v>45043</v>
      </c>
      <c r="B2111" s="7" t="s">
        <v>102</v>
      </c>
      <c r="C2111" s="7" t="s">
        <v>4</v>
      </c>
      <c r="D2111" s="38">
        <v>33</v>
      </c>
      <c r="E2111" s="38">
        <v>4</v>
      </c>
      <c r="F2111" s="38">
        <v>4</v>
      </c>
      <c r="G2111" s="38">
        <v>0</v>
      </c>
      <c r="H2111" s="34">
        <v>41</v>
      </c>
    </row>
    <row r="2112" spans="1:8" x14ac:dyDescent="0.2">
      <c r="A2112" s="33">
        <v>45043</v>
      </c>
      <c r="B2112" s="6" t="s">
        <v>102</v>
      </c>
      <c r="C2112" s="6" t="s">
        <v>5</v>
      </c>
      <c r="D2112" s="34">
        <v>37</v>
      </c>
      <c r="E2112" s="34">
        <v>11</v>
      </c>
      <c r="F2112" s="34">
        <v>4</v>
      </c>
      <c r="G2112" s="34">
        <v>14</v>
      </c>
      <c r="H2112" s="34">
        <v>66</v>
      </c>
    </row>
    <row r="2113" spans="1:8" x14ac:dyDescent="0.2">
      <c r="A2113" s="36">
        <v>45043</v>
      </c>
      <c r="B2113" s="7" t="s">
        <v>102</v>
      </c>
      <c r="C2113" s="7" t="s">
        <v>8</v>
      </c>
      <c r="D2113" s="38">
        <v>450</v>
      </c>
      <c r="E2113" s="38">
        <v>366</v>
      </c>
      <c r="F2113" s="38">
        <v>274</v>
      </c>
      <c r="G2113" s="38">
        <v>170</v>
      </c>
      <c r="H2113" s="34">
        <v>1260</v>
      </c>
    </row>
    <row r="2114" spans="1:8" x14ac:dyDescent="0.2">
      <c r="A2114" s="33">
        <v>45043</v>
      </c>
      <c r="B2114" s="6" t="s">
        <v>102</v>
      </c>
      <c r="C2114" s="6" t="s">
        <v>9</v>
      </c>
      <c r="D2114" s="34">
        <v>384</v>
      </c>
      <c r="E2114" s="34">
        <v>138</v>
      </c>
      <c r="F2114" s="34">
        <v>61</v>
      </c>
      <c r="G2114" s="34">
        <v>243</v>
      </c>
      <c r="H2114" s="34">
        <v>826</v>
      </c>
    </row>
    <row r="2115" spans="1:8" x14ac:dyDescent="0.2">
      <c r="A2115" s="36">
        <v>45043</v>
      </c>
      <c r="B2115" s="7" t="s">
        <v>102</v>
      </c>
      <c r="C2115" s="7" t="s">
        <v>11</v>
      </c>
      <c r="D2115" s="38">
        <v>161</v>
      </c>
      <c r="E2115" s="38">
        <v>84</v>
      </c>
      <c r="F2115" s="38">
        <v>47</v>
      </c>
      <c r="G2115" s="38">
        <v>83</v>
      </c>
      <c r="H2115" s="34">
        <v>375</v>
      </c>
    </row>
    <row r="2116" spans="1:8" x14ac:dyDescent="0.2">
      <c r="A2116" s="33">
        <v>45043</v>
      </c>
      <c r="B2116" s="6" t="s">
        <v>102</v>
      </c>
      <c r="C2116" s="6" t="s">
        <v>12</v>
      </c>
      <c r="D2116" s="35">
        <v>1428</v>
      </c>
      <c r="E2116" s="34">
        <v>526</v>
      </c>
      <c r="F2116" s="34">
        <v>292</v>
      </c>
      <c r="G2116" s="34">
        <v>697</v>
      </c>
      <c r="H2116" s="34">
        <v>2943</v>
      </c>
    </row>
    <row r="2117" spans="1:8" x14ac:dyDescent="0.2">
      <c r="A2117" s="36">
        <v>45043</v>
      </c>
      <c r="B2117" s="7" t="s">
        <v>102</v>
      </c>
      <c r="C2117" s="7" t="s">
        <v>13</v>
      </c>
      <c r="D2117" s="38">
        <v>278</v>
      </c>
      <c r="E2117" s="38">
        <v>265</v>
      </c>
      <c r="F2117" s="38">
        <v>170</v>
      </c>
      <c r="G2117" s="38">
        <v>325</v>
      </c>
      <c r="H2117" s="34">
        <v>1038</v>
      </c>
    </row>
    <row r="2118" spans="1:8" x14ac:dyDescent="0.2">
      <c r="A2118" s="33">
        <v>45043</v>
      </c>
      <c r="B2118" s="6" t="s">
        <v>102</v>
      </c>
      <c r="C2118" s="6" t="s">
        <v>16</v>
      </c>
      <c r="D2118" s="34">
        <v>20</v>
      </c>
      <c r="E2118" s="34">
        <v>4</v>
      </c>
      <c r="F2118" s="34">
        <v>4</v>
      </c>
      <c r="G2118" s="34">
        <v>0</v>
      </c>
      <c r="H2118" s="34">
        <v>28</v>
      </c>
    </row>
    <row r="2119" spans="1:8" x14ac:dyDescent="0.2">
      <c r="A2119" s="36">
        <v>45043</v>
      </c>
      <c r="B2119" s="7" t="s">
        <v>102</v>
      </c>
      <c r="C2119" s="7" t="s">
        <v>18</v>
      </c>
      <c r="D2119" s="38">
        <v>37</v>
      </c>
      <c r="E2119" s="38">
        <v>5</v>
      </c>
      <c r="F2119" s="38">
        <v>2</v>
      </c>
      <c r="G2119" s="38">
        <v>0</v>
      </c>
      <c r="H2119" s="34">
        <v>44</v>
      </c>
    </row>
    <row r="2120" spans="1:8" x14ac:dyDescent="0.2">
      <c r="A2120" s="33">
        <v>45043</v>
      </c>
      <c r="B2120" s="6" t="s">
        <v>102</v>
      </c>
      <c r="C2120" s="6" t="s">
        <v>19</v>
      </c>
      <c r="D2120" s="34">
        <v>846</v>
      </c>
      <c r="E2120" s="34">
        <v>373</v>
      </c>
      <c r="F2120" s="34">
        <v>170</v>
      </c>
      <c r="G2120" s="34">
        <v>168</v>
      </c>
      <c r="H2120" s="34">
        <v>1557</v>
      </c>
    </row>
    <row r="2121" spans="1:8" x14ac:dyDescent="0.2">
      <c r="A2121" s="36">
        <v>45043</v>
      </c>
      <c r="B2121" s="7" t="s">
        <v>102</v>
      </c>
      <c r="C2121" s="7" t="s">
        <v>21</v>
      </c>
      <c r="D2121" s="38">
        <v>488</v>
      </c>
      <c r="E2121" s="38">
        <v>148</v>
      </c>
      <c r="F2121" s="38">
        <v>65</v>
      </c>
      <c r="G2121" s="38">
        <v>13</v>
      </c>
      <c r="H2121" s="34">
        <v>714</v>
      </c>
    </row>
    <row r="2122" spans="1:8" x14ac:dyDescent="0.2">
      <c r="A2122" s="33">
        <v>45043</v>
      </c>
      <c r="B2122" s="6" t="s">
        <v>102</v>
      </c>
      <c r="C2122" s="6" t="s">
        <v>22</v>
      </c>
      <c r="D2122" s="34">
        <v>77</v>
      </c>
      <c r="E2122" s="34">
        <v>8</v>
      </c>
      <c r="F2122" s="34">
        <v>4</v>
      </c>
      <c r="G2122" s="34">
        <v>2</v>
      </c>
      <c r="H2122" s="34">
        <v>91</v>
      </c>
    </row>
    <row r="2123" spans="1:8" x14ac:dyDescent="0.2">
      <c r="A2123" s="36">
        <v>45043</v>
      </c>
      <c r="B2123" s="7" t="s">
        <v>102</v>
      </c>
      <c r="C2123" s="7" t="s">
        <v>24</v>
      </c>
      <c r="D2123" s="38">
        <v>241</v>
      </c>
      <c r="E2123" s="38">
        <v>78</v>
      </c>
      <c r="F2123" s="38">
        <v>18</v>
      </c>
      <c r="G2123" s="38">
        <v>26</v>
      </c>
      <c r="H2123" s="34">
        <v>363</v>
      </c>
    </row>
    <row r="2124" spans="1:8" x14ac:dyDescent="0.2">
      <c r="A2124" s="33">
        <v>45043</v>
      </c>
      <c r="B2124" s="6" t="s">
        <v>102</v>
      </c>
      <c r="C2124" s="6" t="s">
        <v>27</v>
      </c>
      <c r="D2124" s="34">
        <v>70</v>
      </c>
      <c r="E2124" s="34">
        <v>39</v>
      </c>
      <c r="F2124" s="34">
        <v>30</v>
      </c>
      <c r="G2124" s="34">
        <v>52</v>
      </c>
      <c r="H2124" s="34">
        <v>191</v>
      </c>
    </row>
    <row r="2125" spans="1:8" x14ac:dyDescent="0.2">
      <c r="A2125" s="36">
        <v>45043</v>
      </c>
      <c r="B2125" s="7" t="s">
        <v>102</v>
      </c>
      <c r="C2125" s="7" t="s">
        <v>32</v>
      </c>
      <c r="D2125" s="38">
        <v>39</v>
      </c>
      <c r="E2125" s="38">
        <v>4</v>
      </c>
      <c r="F2125" s="38">
        <v>4</v>
      </c>
      <c r="G2125" s="38">
        <v>2</v>
      </c>
      <c r="H2125" s="34">
        <v>49</v>
      </c>
    </row>
    <row r="2126" spans="1:8" x14ac:dyDescent="0.2">
      <c r="A2126" s="33">
        <v>45043</v>
      </c>
      <c r="B2126" s="6" t="s">
        <v>102</v>
      </c>
      <c r="C2126" s="6" t="s">
        <v>36</v>
      </c>
      <c r="D2126" s="35">
        <v>2238</v>
      </c>
      <c r="E2126" s="34">
        <v>769</v>
      </c>
      <c r="F2126" s="34">
        <v>350</v>
      </c>
      <c r="G2126" s="34">
        <v>732</v>
      </c>
      <c r="H2126" s="34">
        <v>4089</v>
      </c>
    </row>
    <row r="2127" spans="1:8" x14ac:dyDescent="0.2">
      <c r="A2127" s="36">
        <v>45043</v>
      </c>
      <c r="B2127" s="7" t="s">
        <v>102</v>
      </c>
      <c r="C2127" s="7" t="s">
        <v>37</v>
      </c>
      <c r="D2127" s="38">
        <v>117</v>
      </c>
      <c r="E2127" s="38">
        <v>60</v>
      </c>
      <c r="F2127" s="38">
        <v>21</v>
      </c>
      <c r="G2127" s="38">
        <v>31</v>
      </c>
      <c r="H2127" s="34">
        <v>229</v>
      </c>
    </row>
    <row r="2128" spans="1:8" x14ac:dyDescent="0.2">
      <c r="A2128" s="33">
        <v>45043</v>
      </c>
      <c r="B2128" s="6" t="s">
        <v>102</v>
      </c>
      <c r="C2128" s="6" t="s">
        <v>38</v>
      </c>
      <c r="D2128" s="35">
        <v>1476</v>
      </c>
      <c r="E2128" s="34">
        <v>716</v>
      </c>
      <c r="F2128" s="34">
        <v>264</v>
      </c>
      <c r="G2128" s="34">
        <v>428</v>
      </c>
      <c r="H2128" s="34">
        <v>2884</v>
      </c>
    </row>
    <row r="2129" spans="1:8" x14ac:dyDescent="0.2">
      <c r="A2129" s="36">
        <v>45043</v>
      </c>
      <c r="B2129" s="7" t="s">
        <v>102</v>
      </c>
      <c r="C2129" s="7" t="s">
        <v>40</v>
      </c>
      <c r="D2129" s="37">
        <v>5391</v>
      </c>
      <c r="E2129" s="37">
        <v>2246</v>
      </c>
      <c r="F2129" s="37">
        <v>1101</v>
      </c>
      <c r="G2129" s="38">
        <v>969</v>
      </c>
      <c r="H2129" s="34">
        <v>9707</v>
      </c>
    </row>
    <row r="2130" spans="1:8" x14ac:dyDescent="0.2">
      <c r="A2130" s="33">
        <v>45043</v>
      </c>
      <c r="B2130" s="6" t="s">
        <v>102</v>
      </c>
      <c r="C2130" s="6" t="s">
        <v>41</v>
      </c>
      <c r="D2130" s="35">
        <v>2142</v>
      </c>
      <c r="E2130" s="35">
        <v>1162</v>
      </c>
      <c r="F2130" s="34">
        <v>709</v>
      </c>
      <c r="G2130" s="34">
        <v>21</v>
      </c>
      <c r="H2130" s="34">
        <v>4034</v>
      </c>
    </row>
    <row r="2131" spans="1:8" x14ac:dyDescent="0.2">
      <c r="A2131" s="36">
        <v>45043</v>
      </c>
      <c r="B2131" s="7" t="s">
        <v>102</v>
      </c>
      <c r="C2131" s="7" t="s">
        <v>42</v>
      </c>
      <c r="D2131" s="38">
        <v>473</v>
      </c>
      <c r="E2131" s="38">
        <v>199</v>
      </c>
      <c r="F2131" s="38">
        <v>35</v>
      </c>
      <c r="G2131" s="38">
        <v>55</v>
      </c>
      <c r="H2131" s="34">
        <v>762</v>
      </c>
    </row>
    <row r="2132" spans="1:8" x14ac:dyDescent="0.2">
      <c r="A2132" s="33">
        <v>45043</v>
      </c>
      <c r="B2132" s="6" t="s">
        <v>102</v>
      </c>
      <c r="C2132" s="6" t="s">
        <v>43</v>
      </c>
      <c r="D2132" s="34">
        <v>488</v>
      </c>
      <c r="E2132" s="34">
        <v>130</v>
      </c>
      <c r="F2132" s="34">
        <v>79</v>
      </c>
      <c r="G2132" s="34">
        <v>46</v>
      </c>
      <c r="H2132" s="34">
        <v>743</v>
      </c>
    </row>
    <row r="2133" spans="1:8" x14ac:dyDescent="0.2">
      <c r="A2133" s="36">
        <v>45043</v>
      </c>
      <c r="B2133" s="7" t="s">
        <v>102</v>
      </c>
      <c r="C2133" s="7" t="s">
        <v>44</v>
      </c>
      <c r="D2133" s="38">
        <v>228</v>
      </c>
      <c r="E2133" s="38">
        <v>30</v>
      </c>
      <c r="F2133" s="38">
        <v>2</v>
      </c>
      <c r="G2133" s="38">
        <v>0</v>
      </c>
      <c r="H2133" s="34">
        <v>260</v>
      </c>
    </row>
    <row r="2134" spans="1:8" x14ac:dyDescent="0.2">
      <c r="A2134" s="33">
        <v>45043</v>
      </c>
      <c r="B2134" s="6" t="s">
        <v>102</v>
      </c>
      <c r="C2134" s="6" t="s">
        <v>45</v>
      </c>
      <c r="D2134" s="34">
        <v>42</v>
      </c>
      <c r="E2134" s="34">
        <v>4</v>
      </c>
      <c r="F2134" s="34">
        <v>2</v>
      </c>
      <c r="G2134" s="34">
        <v>2</v>
      </c>
      <c r="H2134" s="34">
        <v>50</v>
      </c>
    </row>
    <row r="2135" spans="1:8" x14ac:dyDescent="0.2">
      <c r="A2135" s="36">
        <v>45043</v>
      </c>
      <c r="B2135" s="7" t="s">
        <v>102</v>
      </c>
      <c r="C2135" s="7" t="s">
        <v>46</v>
      </c>
      <c r="D2135" s="38">
        <v>277</v>
      </c>
      <c r="E2135" s="38">
        <v>120</v>
      </c>
      <c r="F2135" s="38">
        <v>21</v>
      </c>
      <c r="G2135" s="38">
        <v>7</v>
      </c>
      <c r="H2135" s="34">
        <v>425</v>
      </c>
    </row>
    <row r="2136" spans="1:8" x14ac:dyDescent="0.2">
      <c r="A2136" s="33">
        <v>45043</v>
      </c>
      <c r="B2136" s="6" t="s">
        <v>102</v>
      </c>
      <c r="C2136" s="6" t="s">
        <v>48</v>
      </c>
      <c r="D2136" s="35">
        <v>1607</v>
      </c>
      <c r="E2136" s="35">
        <v>1115</v>
      </c>
      <c r="F2136" s="34">
        <v>488</v>
      </c>
      <c r="G2136" s="34">
        <v>607</v>
      </c>
      <c r="H2136" s="34">
        <v>3817</v>
      </c>
    </row>
    <row r="2137" spans="1:8" x14ac:dyDescent="0.2">
      <c r="A2137" s="36">
        <v>45043</v>
      </c>
      <c r="B2137" s="7" t="s">
        <v>102</v>
      </c>
      <c r="C2137" s="7" t="s">
        <v>50</v>
      </c>
      <c r="D2137" s="37">
        <v>2583</v>
      </c>
      <c r="E2137" s="37">
        <v>1654</v>
      </c>
      <c r="F2137" s="38">
        <v>849</v>
      </c>
      <c r="G2137" s="37">
        <v>1758</v>
      </c>
      <c r="H2137" s="34">
        <v>6844</v>
      </c>
    </row>
    <row r="2138" spans="1:8" x14ac:dyDescent="0.2">
      <c r="A2138" s="33">
        <v>45043</v>
      </c>
      <c r="B2138" s="6" t="s">
        <v>102</v>
      </c>
      <c r="C2138" s="6" t="s">
        <v>51</v>
      </c>
      <c r="D2138" s="35">
        <v>3576</v>
      </c>
      <c r="E2138" s="35">
        <v>1439</v>
      </c>
      <c r="F2138" s="34">
        <v>679</v>
      </c>
      <c r="G2138" s="35">
        <v>1549</v>
      </c>
      <c r="H2138" s="34">
        <v>7243</v>
      </c>
    </row>
    <row r="2139" spans="1:8" x14ac:dyDescent="0.2">
      <c r="A2139" s="36">
        <v>45043</v>
      </c>
      <c r="B2139" s="7" t="s">
        <v>102</v>
      </c>
      <c r="C2139" s="7" t="s">
        <v>52</v>
      </c>
      <c r="D2139" s="38">
        <v>56</v>
      </c>
      <c r="E2139" s="38">
        <v>8</v>
      </c>
      <c r="F2139" s="38">
        <v>4</v>
      </c>
      <c r="G2139" s="38">
        <v>2</v>
      </c>
      <c r="H2139" s="34">
        <v>70</v>
      </c>
    </row>
    <row r="2140" spans="1:8" x14ac:dyDescent="0.2">
      <c r="A2140" s="33">
        <v>45043</v>
      </c>
      <c r="B2140" s="6" t="s">
        <v>102</v>
      </c>
      <c r="C2140" s="6" t="s">
        <v>53</v>
      </c>
      <c r="D2140" s="34">
        <v>874</v>
      </c>
      <c r="E2140" s="34">
        <v>262</v>
      </c>
      <c r="F2140" s="34">
        <v>24</v>
      </c>
      <c r="G2140" s="34">
        <v>2</v>
      </c>
      <c r="H2140" s="34">
        <v>1162</v>
      </c>
    </row>
    <row r="2141" spans="1:8" x14ac:dyDescent="0.2">
      <c r="A2141" s="36">
        <v>45043</v>
      </c>
      <c r="B2141" s="7" t="s">
        <v>102</v>
      </c>
      <c r="C2141" s="7" t="s">
        <v>54</v>
      </c>
      <c r="D2141" s="38">
        <v>38</v>
      </c>
      <c r="E2141" s="38">
        <v>4</v>
      </c>
      <c r="F2141" s="38">
        <v>2</v>
      </c>
      <c r="G2141" s="38">
        <v>0</v>
      </c>
      <c r="H2141" s="34">
        <v>44</v>
      </c>
    </row>
    <row r="2142" spans="1:8" x14ac:dyDescent="0.2">
      <c r="A2142" s="33">
        <v>45043</v>
      </c>
      <c r="B2142" s="6" t="s">
        <v>102</v>
      </c>
      <c r="C2142" s="6" t="s">
        <v>55</v>
      </c>
      <c r="D2142" s="34">
        <v>768</v>
      </c>
      <c r="E2142" s="34">
        <v>402</v>
      </c>
      <c r="F2142" s="34">
        <v>292</v>
      </c>
      <c r="G2142" s="34">
        <v>584</v>
      </c>
      <c r="H2142" s="34">
        <v>2046</v>
      </c>
    </row>
    <row r="2143" spans="1:8" x14ac:dyDescent="0.2">
      <c r="A2143" s="36">
        <v>45043</v>
      </c>
      <c r="B2143" s="7" t="s">
        <v>102</v>
      </c>
      <c r="C2143" s="7" t="s">
        <v>56</v>
      </c>
      <c r="D2143" s="37">
        <v>2298</v>
      </c>
      <c r="E2143" s="37">
        <v>1587</v>
      </c>
      <c r="F2143" s="38">
        <v>661</v>
      </c>
      <c r="G2143" s="38">
        <v>30</v>
      </c>
      <c r="H2143" s="34">
        <v>4576</v>
      </c>
    </row>
    <row r="2144" spans="1:8" x14ac:dyDescent="0.2">
      <c r="A2144" s="33">
        <v>45043</v>
      </c>
      <c r="B2144" s="6" t="s">
        <v>102</v>
      </c>
      <c r="C2144" s="6" t="s">
        <v>57</v>
      </c>
      <c r="D2144" s="34">
        <v>521</v>
      </c>
      <c r="E2144" s="34">
        <v>281</v>
      </c>
      <c r="F2144" s="34">
        <v>227</v>
      </c>
      <c r="G2144" s="34">
        <v>35</v>
      </c>
      <c r="H2144" s="34">
        <v>1064</v>
      </c>
    </row>
    <row r="2145" spans="1:8" x14ac:dyDescent="0.2">
      <c r="A2145" s="36">
        <v>45043</v>
      </c>
      <c r="B2145" s="7" t="s">
        <v>102</v>
      </c>
      <c r="C2145" s="7" t="s">
        <v>58</v>
      </c>
      <c r="D2145" s="37">
        <v>14023</v>
      </c>
      <c r="E2145" s="37">
        <v>5478</v>
      </c>
      <c r="F2145" s="37">
        <v>1744</v>
      </c>
      <c r="G2145" s="38">
        <v>303</v>
      </c>
      <c r="H2145" s="34">
        <v>21548</v>
      </c>
    </row>
    <row r="2146" spans="1:8" x14ac:dyDescent="0.2">
      <c r="A2146" s="33">
        <v>45043</v>
      </c>
      <c r="B2146" s="6" t="s">
        <v>102</v>
      </c>
      <c r="C2146" s="6" t="s">
        <v>59</v>
      </c>
      <c r="D2146" s="34">
        <v>19</v>
      </c>
      <c r="E2146" s="34">
        <v>10</v>
      </c>
      <c r="F2146" s="34">
        <v>2</v>
      </c>
      <c r="G2146" s="34">
        <v>2</v>
      </c>
      <c r="H2146" s="34">
        <v>33</v>
      </c>
    </row>
    <row r="2147" spans="1:8" x14ac:dyDescent="0.2">
      <c r="A2147" s="36">
        <v>45043</v>
      </c>
      <c r="B2147" s="7" t="s">
        <v>102</v>
      </c>
      <c r="C2147" s="7" t="s">
        <v>62</v>
      </c>
      <c r="D2147" s="38">
        <v>716</v>
      </c>
      <c r="E2147" s="38">
        <v>319</v>
      </c>
      <c r="F2147" s="38">
        <v>209</v>
      </c>
      <c r="G2147" s="38">
        <v>272</v>
      </c>
      <c r="H2147" s="34">
        <v>1516</v>
      </c>
    </row>
    <row r="2148" spans="1:8" x14ac:dyDescent="0.2">
      <c r="A2148" s="33">
        <v>45043</v>
      </c>
      <c r="B2148" s="6" t="s">
        <v>102</v>
      </c>
      <c r="C2148" s="6" t="s">
        <v>68</v>
      </c>
      <c r="D2148" s="34">
        <v>288</v>
      </c>
      <c r="E2148" s="34">
        <v>184</v>
      </c>
      <c r="F2148" s="34">
        <v>178</v>
      </c>
      <c r="G2148" s="34">
        <v>613</v>
      </c>
      <c r="H2148" s="34">
        <v>1263</v>
      </c>
    </row>
    <row r="2149" spans="1:8" x14ac:dyDescent="0.2">
      <c r="A2149" s="36">
        <v>45043</v>
      </c>
      <c r="B2149" s="7" t="s">
        <v>102</v>
      </c>
      <c r="C2149" s="7" t="s">
        <v>89</v>
      </c>
      <c r="D2149" s="38">
        <v>87</v>
      </c>
      <c r="E2149" s="38">
        <v>21</v>
      </c>
      <c r="F2149" s="38">
        <v>10</v>
      </c>
      <c r="G2149" s="38">
        <v>4</v>
      </c>
      <c r="H2149" s="34">
        <v>122</v>
      </c>
    </row>
    <row r="2150" spans="1:8" x14ac:dyDescent="0.2">
      <c r="A2150" s="33">
        <v>45043</v>
      </c>
      <c r="B2150" s="6" t="s">
        <v>102</v>
      </c>
      <c r="C2150" s="6" t="s">
        <v>70</v>
      </c>
      <c r="D2150" s="34">
        <v>914</v>
      </c>
      <c r="E2150" s="34">
        <v>520</v>
      </c>
      <c r="F2150" s="34">
        <v>211</v>
      </c>
      <c r="G2150" s="34">
        <v>328</v>
      </c>
      <c r="H2150" s="34">
        <v>1973</v>
      </c>
    </row>
    <row r="2151" spans="1:8" x14ac:dyDescent="0.2">
      <c r="A2151" s="36">
        <v>45071</v>
      </c>
      <c r="B2151" s="7" t="s">
        <v>101</v>
      </c>
      <c r="C2151" s="7" t="s">
        <v>3</v>
      </c>
      <c r="D2151" s="37">
        <v>2099</v>
      </c>
      <c r="E2151" s="38">
        <v>11</v>
      </c>
      <c r="F2151" s="38">
        <v>2</v>
      </c>
      <c r="G2151" s="38">
        <v>0</v>
      </c>
      <c r="H2151" s="34">
        <v>2112</v>
      </c>
    </row>
    <row r="2152" spans="1:8" x14ac:dyDescent="0.2">
      <c r="A2152" s="33">
        <v>45071</v>
      </c>
      <c r="B2152" s="6" t="s">
        <v>101</v>
      </c>
      <c r="C2152" s="6" t="s">
        <v>4</v>
      </c>
      <c r="D2152" s="34">
        <v>279</v>
      </c>
      <c r="E2152" s="34">
        <v>45</v>
      </c>
      <c r="F2152" s="34">
        <v>23</v>
      </c>
      <c r="G2152" s="34">
        <v>20</v>
      </c>
      <c r="H2152" s="34">
        <v>367</v>
      </c>
    </row>
    <row r="2153" spans="1:8" x14ac:dyDescent="0.2">
      <c r="A2153" s="36">
        <v>45071</v>
      </c>
      <c r="B2153" s="7" t="s">
        <v>101</v>
      </c>
      <c r="C2153" s="7" t="s">
        <v>5</v>
      </c>
      <c r="D2153" s="37">
        <v>19686</v>
      </c>
      <c r="E2153" s="37">
        <v>9302</v>
      </c>
      <c r="F2153" s="37">
        <v>3920</v>
      </c>
      <c r="G2153" s="37">
        <v>2163</v>
      </c>
      <c r="H2153" s="34">
        <v>35071</v>
      </c>
    </row>
    <row r="2154" spans="1:8" x14ac:dyDescent="0.2">
      <c r="A2154" s="33">
        <v>45071</v>
      </c>
      <c r="B2154" s="6" t="s">
        <v>101</v>
      </c>
      <c r="C2154" s="6" t="s">
        <v>6</v>
      </c>
      <c r="D2154" s="34">
        <v>58</v>
      </c>
      <c r="E2154" s="34">
        <v>30</v>
      </c>
      <c r="F2154" s="34">
        <v>11</v>
      </c>
      <c r="G2154" s="34">
        <v>2</v>
      </c>
      <c r="H2154" s="34">
        <v>101</v>
      </c>
    </row>
    <row r="2155" spans="1:8" x14ac:dyDescent="0.2">
      <c r="A2155" s="36">
        <v>45071</v>
      </c>
      <c r="B2155" s="7" t="s">
        <v>101</v>
      </c>
      <c r="C2155" s="7" t="s">
        <v>8</v>
      </c>
      <c r="D2155" s="38">
        <v>952</v>
      </c>
      <c r="E2155" s="38">
        <v>805</v>
      </c>
      <c r="F2155" s="38">
        <v>685</v>
      </c>
      <c r="G2155" s="38">
        <v>704</v>
      </c>
      <c r="H2155" s="34">
        <v>3146</v>
      </c>
    </row>
    <row r="2156" spans="1:8" x14ac:dyDescent="0.2">
      <c r="A2156" s="33">
        <v>45071</v>
      </c>
      <c r="B2156" s="6" t="s">
        <v>101</v>
      </c>
      <c r="C2156" s="6" t="s">
        <v>9</v>
      </c>
      <c r="D2156" s="35">
        <v>1273</v>
      </c>
      <c r="E2156" s="34">
        <v>616</v>
      </c>
      <c r="F2156" s="34">
        <v>279</v>
      </c>
      <c r="G2156" s="34">
        <v>8</v>
      </c>
      <c r="H2156" s="34">
        <v>2176</v>
      </c>
    </row>
    <row r="2157" spans="1:8" x14ac:dyDescent="0.2">
      <c r="A2157" s="36">
        <v>45071</v>
      </c>
      <c r="B2157" s="7" t="s">
        <v>101</v>
      </c>
      <c r="C2157" s="7" t="s">
        <v>10</v>
      </c>
      <c r="D2157" s="38">
        <v>698</v>
      </c>
      <c r="E2157" s="38">
        <v>462</v>
      </c>
      <c r="F2157" s="38">
        <v>418</v>
      </c>
      <c r="G2157" s="38">
        <v>292</v>
      </c>
      <c r="H2157" s="34">
        <v>1870</v>
      </c>
    </row>
    <row r="2158" spans="1:8" x14ac:dyDescent="0.2">
      <c r="A2158" s="33">
        <v>45071</v>
      </c>
      <c r="B2158" s="6" t="s">
        <v>101</v>
      </c>
      <c r="C2158" s="6" t="s">
        <v>12</v>
      </c>
      <c r="D2158" s="35">
        <v>22820</v>
      </c>
      <c r="E2158" s="35">
        <v>9564</v>
      </c>
      <c r="F2158" s="35">
        <v>3641</v>
      </c>
      <c r="G2158" s="35">
        <v>6939</v>
      </c>
      <c r="H2158" s="34">
        <v>42964</v>
      </c>
    </row>
    <row r="2159" spans="1:8" x14ac:dyDescent="0.2">
      <c r="A2159" s="36">
        <v>45071</v>
      </c>
      <c r="B2159" s="7" t="s">
        <v>101</v>
      </c>
      <c r="C2159" s="7" t="s">
        <v>14</v>
      </c>
      <c r="D2159" s="37">
        <v>1249</v>
      </c>
      <c r="E2159" s="38">
        <v>483</v>
      </c>
      <c r="F2159" s="38">
        <v>223</v>
      </c>
      <c r="G2159" s="38">
        <v>217</v>
      </c>
      <c r="H2159" s="34">
        <v>2172</v>
      </c>
    </row>
    <row r="2160" spans="1:8" x14ac:dyDescent="0.2">
      <c r="A2160" s="33">
        <v>45071</v>
      </c>
      <c r="B2160" s="6" t="s">
        <v>101</v>
      </c>
      <c r="C2160" s="6" t="s">
        <v>15</v>
      </c>
      <c r="D2160" s="35">
        <v>7923</v>
      </c>
      <c r="E2160" s="35">
        <v>4612</v>
      </c>
      <c r="F2160" s="35">
        <v>2597</v>
      </c>
      <c r="G2160" s="35">
        <v>4680</v>
      </c>
      <c r="H2160" s="34">
        <v>19812</v>
      </c>
    </row>
    <row r="2161" spans="1:8" x14ac:dyDescent="0.2">
      <c r="A2161" s="36">
        <v>45071</v>
      </c>
      <c r="B2161" s="7" t="s">
        <v>101</v>
      </c>
      <c r="C2161" s="7" t="s">
        <v>16</v>
      </c>
      <c r="D2161" s="37">
        <v>10055</v>
      </c>
      <c r="E2161" s="37">
        <v>3462</v>
      </c>
      <c r="F2161" s="37">
        <v>1245</v>
      </c>
      <c r="G2161" s="38">
        <v>845</v>
      </c>
      <c r="H2161" s="34">
        <v>15607</v>
      </c>
    </row>
    <row r="2162" spans="1:8" x14ac:dyDescent="0.2">
      <c r="A2162" s="33">
        <v>45071</v>
      </c>
      <c r="B2162" s="6" t="s">
        <v>101</v>
      </c>
      <c r="C2162" s="6" t="s">
        <v>17</v>
      </c>
      <c r="D2162" s="34">
        <v>175</v>
      </c>
      <c r="E2162" s="34">
        <v>54</v>
      </c>
      <c r="F2162" s="34">
        <v>25</v>
      </c>
      <c r="G2162" s="34">
        <v>9</v>
      </c>
      <c r="H2162" s="34">
        <v>263</v>
      </c>
    </row>
    <row r="2163" spans="1:8" x14ac:dyDescent="0.2">
      <c r="A2163" s="36">
        <v>45071</v>
      </c>
      <c r="B2163" s="7" t="s">
        <v>101</v>
      </c>
      <c r="C2163" s="7" t="s">
        <v>18</v>
      </c>
      <c r="D2163" s="37">
        <v>11153</v>
      </c>
      <c r="E2163" s="37">
        <v>5173</v>
      </c>
      <c r="F2163" s="37">
        <v>2548</v>
      </c>
      <c r="G2163" s="37">
        <v>2591</v>
      </c>
      <c r="H2163" s="34">
        <v>21465</v>
      </c>
    </row>
    <row r="2164" spans="1:8" x14ac:dyDescent="0.2">
      <c r="A2164" s="33">
        <v>45071</v>
      </c>
      <c r="B2164" s="6" t="s">
        <v>101</v>
      </c>
      <c r="C2164" s="6" t="s">
        <v>19</v>
      </c>
      <c r="D2164" s="35">
        <v>24864</v>
      </c>
      <c r="E2164" s="35">
        <v>6316</v>
      </c>
      <c r="F2164" s="35">
        <v>2405</v>
      </c>
      <c r="G2164" s="35">
        <v>1764</v>
      </c>
      <c r="H2164" s="34">
        <v>35349</v>
      </c>
    </row>
    <row r="2165" spans="1:8" x14ac:dyDescent="0.2">
      <c r="A2165" s="36">
        <v>45071</v>
      </c>
      <c r="B2165" s="7" t="s">
        <v>101</v>
      </c>
      <c r="C2165" s="7" t="s">
        <v>20</v>
      </c>
      <c r="D2165" s="37">
        <v>3151</v>
      </c>
      <c r="E2165" s="38">
        <v>431</v>
      </c>
      <c r="F2165" s="38">
        <v>89</v>
      </c>
      <c r="G2165" s="38">
        <v>112</v>
      </c>
      <c r="H2165" s="34">
        <v>3783</v>
      </c>
    </row>
    <row r="2166" spans="1:8" x14ac:dyDescent="0.2">
      <c r="A2166" s="33">
        <v>45071</v>
      </c>
      <c r="B2166" s="6" t="s">
        <v>101</v>
      </c>
      <c r="C2166" s="6" t="s">
        <v>21</v>
      </c>
      <c r="D2166" s="35">
        <v>20838</v>
      </c>
      <c r="E2166" s="35">
        <v>5235</v>
      </c>
      <c r="F2166" s="35">
        <v>1350</v>
      </c>
      <c r="G2166" s="35">
        <v>1332</v>
      </c>
      <c r="H2166" s="34">
        <v>28755</v>
      </c>
    </row>
    <row r="2167" spans="1:8" x14ac:dyDescent="0.2">
      <c r="A2167" s="36">
        <v>45071</v>
      </c>
      <c r="B2167" s="7" t="s">
        <v>101</v>
      </c>
      <c r="C2167" s="7" t="s">
        <v>22</v>
      </c>
      <c r="D2167" s="37">
        <v>5291</v>
      </c>
      <c r="E2167" s="37">
        <v>2097</v>
      </c>
      <c r="F2167" s="38">
        <v>917</v>
      </c>
      <c r="G2167" s="37">
        <v>1023</v>
      </c>
      <c r="H2167" s="34">
        <v>9328</v>
      </c>
    </row>
    <row r="2168" spans="1:8" x14ac:dyDescent="0.2">
      <c r="A2168" s="33">
        <v>45071</v>
      </c>
      <c r="B2168" s="6" t="s">
        <v>101</v>
      </c>
      <c r="C2168" s="6" t="s">
        <v>23</v>
      </c>
      <c r="D2168" s="34">
        <v>73</v>
      </c>
      <c r="E2168" s="34">
        <v>23</v>
      </c>
      <c r="F2168" s="34">
        <v>2</v>
      </c>
      <c r="G2168" s="34">
        <v>0</v>
      </c>
      <c r="H2168" s="34">
        <v>98</v>
      </c>
    </row>
    <row r="2169" spans="1:8" x14ac:dyDescent="0.2">
      <c r="A2169" s="36">
        <v>45071</v>
      </c>
      <c r="B2169" s="7" t="s">
        <v>101</v>
      </c>
      <c r="C2169" s="7" t="s">
        <v>25</v>
      </c>
      <c r="D2169" s="37">
        <v>1442</v>
      </c>
      <c r="E2169" s="38">
        <v>209</v>
      </c>
      <c r="F2169" s="38">
        <v>2</v>
      </c>
      <c r="G2169" s="38">
        <v>2</v>
      </c>
      <c r="H2169" s="34">
        <v>1655</v>
      </c>
    </row>
    <row r="2170" spans="1:8" x14ac:dyDescent="0.2">
      <c r="A2170" s="33">
        <v>45071</v>
      </c>
      <c r="B2170" s="6" t="s">
        <v>101</v>
      </c>
      <c r="C2170" s="6" t="s">
        <v>27</v>
      </c>
      <c r="D2170" s="35">
        <v>1177</v>
      </c>
      <c r="E2170" s="34">
        <v>460</v>
      </c>
      <c r="F2170" s="34">
        <v>262</v>
      </c>
      <c r="G2170" s="35">
        <v>1049</v>
      </c>
      <c r="H2170" s="34">
        <v>2948</v>
      </c>
    </row>
    <row r="2171" spans="1:8" x14ac:dyDescent="0.2">
      <c r="A2171" s="36">
        <v>45071</v>
      </c>
      <c r="B2171" s="7" t="s">
        <v>101</v>
      </c>
      <c r="C2171" s="7" t="s">
        <v>28</v>
      </c>
      <c r="D2171" s="38">
        <v>77</v>
      </c>
      <c r="E2171" s="38">
        <v>35</v>
      </c>
      <c r="F2171" s="38">
        <v>4</v>
      </c>
      <c r="G2171" s="38">
        <v>7</v>
      </c>
      <c r="H2171" s="34">
        <v>123</v>
      </c>
    </row>
    <row r="2172" spans="1:8" x14ac:dyDescent="0.2">
      <c r="A2172" s="33">
        <v>45071</v>
      </c>
      <c r="B2172" s="6" t="s">
        <v>101</v>
      </c>
      <c r="C2172" s="6" t="s">
        <v>29</v>
      </c>
      <c r="D2172" s="34">
        <v>30</v>
      </c>
      <c r="E2172" s="34">
        <v>2</v>
      </c>
      <c r="F2172" s="34">
        <v>0</v>
      </c>
      <c r="G2172" s="34">
        <v>0</v>
      </c>
      <c r="H2172" s="34">
        <v>32</v>
      </c>
    </row>
    <row r="2173" spans="1:8" x14ac:dyDescent="0.2">
      <c r="A2173" s="36">
        <v>45071</v>
      </c>
      <c r="B2173" s="7" t="s">
        <v>101</v>
      </c>
      <c r="C2173" s="7" t="s">
        <v>31</v>
      </c>
      <c r="D2173" s="37">
        <v>2379</v>
      </c>
      <c r="E2173" s="38">
        <v>485</v>
      </c>
      <c r="F2173" s="38">
        <v>254</v>
      </c>
      <c r="G2173" s="38">
        <v>320</v>
      </c>
      <c r="H2173" s="34">
        <v>3438</v>
      </c>
    </row>
    <row r="2174" spans="1:8" x14ac:dyDescent="0.2">
      <c r="A2174" s="33">
        <v>45071</v>
      </c>
      <c r="B2174" s="6" t="s">
        <v>101</v>
      </c>
      <c r="C2174" s="6" t="s">
        <v>32</v>
      </c>
      <c r="D2174" s="35">
        <v>9846</v>
      </c>
      <c r="E2174" s="35">
        <v>4948</v>
      </c>
      <c r="F2174" s="35">
        <v>2781</v>
      </c>
      <c r="G2174" s="35">
        <v>5651</v>
      </c>
      <c r="H2174" s="34">
        <v>23226</v>
      </c>
    </row>
    <row r="2175" spans="1:8" x14ac:dyDescent="0.2">
      <c r="A2175" s="36">
        <v>45071</v>
      </c>
      <c r="B2175" s="7" t="s">
        <v>101</v>
      </c>
      <c r="C2175" s="7" t="s">
        <v>33</v>
      </c>
      <c r="D2175" s="37">
        <v>3678</v>
      </c>
      <c r="E2175" s="37">
        <v>2081</v>
      </c>
      <c r="F2175" s="37">
        <v>1250</v>
      </c>
      <c r="G2175" s="37">
        <v>2333</v>
      </c>
      <c r="H2175" s="34">
        <v>9342</v>
      </c>
    </row>
    <row r="2176" spans="1:8" x14ac:dyDescent="0.2">
      <c r="A2176" s="33">
        <v>45071</v>
      </c>
      <c r="B2176" s="6" t="s">
        <v>101</v>
      </c>
      <c r="C2176" s="6" t="s">
        <v>35</v>
      </c>
      <c r="D2176" s="34">
        <v>552</v>
      </c>
      <c r="E2176" s="34">
        <v>4</v>
      </c>
      <c r="F2176" s="34">
        <v>0</v>
      </c>
      <c r="G2176" s="34">
        <v>0</v>
      </c>
      <c r="H2176" s="34">
        <v>556</v>
      </c>
    </row>
    <row r="2177" spans="1:8" x14ac:dyDescent="0.2">
      <c r="A2177" s="36">
        <v>45071</v>
      </c>
      <c r="B2177" s="7" t="s">
        <v>101</v>
      </c>
      <c r="C2177" s="7" t="s">
        <v>36</v>
      </c>
      <c r="D2177" s="37">
        <v>16370</v>
      </c>
      <c r="E2177" s="37">
        <v>6474</v>
      </c>
      <c r="F2177" s="37">
        <v>3499</v>
      </c>
      <c r="G2177" s="37">
        <v>7307</v>
      </c>
      <c r="H2177" s="34">
        <v>33650</v>
      </c>
    </row>
    <row r="2178" spans="1:8" x14ac:dyDescent="0.2">
      <c r="A2178" s="33">
        <v>45071</v>
      </c>
      <c r="B2178" s="6" t="s">
        <v>101</v>
      </c>
      <c r="C2178" s="6" t="s">
        <v>37</v>
      </c>
      <c r="D2178" s="34">
        <v>594</v>
      </c>
      <c r="E2178" s="34">
        <v>325</v>
      </c>
      <c r="F2178" s="34">
        <v>217</v>
      </c>
      <c r="G2178" s="35">
        <v>1226</v>
      </c>
      <c r="H2178" s="34">
        <v>2362</v>
      </c>
    </row>
    <row r="2179" spans="1:8" x14ac:dyDescent="0.2">
      <c r="A2179" s="36">
        <v>45071</v>
      </c>
      <c r="B2179" s="7" t="s">
        <v>101</v>
      </c>
      <c r="C2179" s="7" t="s">
        <v>38</v>
      </c>
      <c r="D2179" s="37">
        <v>31985</v>
      </c>
      <c r="E2179" s="37">
        <v>18363</v>
      </c>
      <c r="F2179" s="37">
        <v>6795</v>
      </c>
      <c r="G2179" s="37">
        <v>7520</v>
      </c>
      <c r="H2179" s="34">
        <v>64663</v>
      </c>
    </row>
    <row r="2180" spans="1:8" x14ac:dyDescent="0.2">
      <c r="A2180" s="33">
        <v>45071</v>
      </c>
      <c r="B2180" s="6" t="s">
        <v>101</v>
      </c>
      <c r="C2180" s="6" t="s">
        <v>40</v>
      </c>
      <c r="D2180" s="35">
        <v>19473</v>
      </c>
      <c r="E2180" s="35">
        <v>9112</v>
      </c>
      <c r="F2180" s="35">
        <v>4274</v>
      </c>
      <c r="G2180" s="35">
        <v>7687</v>
      </c>
      <c r="H2180" s="34">
        <v>40546</v>
      </c>
    </row>
    <row r="2181" spans="1:8" x14ac:dyDescent="0.2">
      <c r="A2181" s="36">
        <v>45071</v>
      </c>
      <c r="B2181" s="7" t="s">
        <v>101</v>
      </c>
      <c r="C2181" s="7" t="s">
        <v>50</v>
      </c>
      <c r="D2181" s="38">
        <v>17</v>
      </c>
      <c r="E2181" s="38">
        <v>28</v>
      </c>
      <c r="F2181" s="38">
        <v>4</v>
      </c>
      <c r="G2181" s="38">
        <v>0</v>
      </c>
      <c r="H2181" s="34">
        <v>49</v>
      </c>
    </row>
    <row r="2182" spans="1:8" x14ac:dyDescent="0.2">
      <c r="A2182" s="33">
        <v>45071</v>
      </c>
      <c r="B2182" s="6" t="s">
        <v>101</v>
      </c>
      <c r="C2182" s="6" t="s">
        <v>58</v>
      </c>
      <c r="D2182" s="34">
        <v>99</v>
      </c>
      <c r="E2182" s="34">
        <v>78</v>
      </c>
      <c r="F2182" s="34">
        <v>29</v>
      </c>
      <c r="G2182" s="34">
        <v>6</v>
      </c>
      <c r="H2182" s="34">
        <v>212</v>
      </c>
    </row>
    <row r="2183" spans="1:8" x14ac:dyDescent="0.2">
      <c r="A2183" s="36">
        <v>45071</v>
      </c>
      <c r="B2183" s="7" t="s">
        <v>101</v>
      </c>
      <c r="C2183" s="7" t="s">
        <v>59</v>
      </c>
      <c r="D2183" s="37">
        <v>5626</v>
      </c>
      <c r="E2183" s="37">
        <v>3255</v>
      </c>
      <c r="F2183" s="37">
        <v>1884</v>
      </c>
      <c r="G2183" s="37">
        <v>3848</v>
      </c>
      <c r="H2183" s="34">
        <v>14613</v>
      </c>
    </row>
    <row r="2184" spans="1:8" x14ac:dyDescent="0.2">
      <c r="A2184" s="33">
        <v>45071</v>
      </c>
      <c r="B2184" s="6" t="s">
        <v>101</v>
      </c>
      <c r="C2184" s="6" t="s">
        <v>60</v>
      </c>
      <c r="D2184" s="34">
        <v>24</v>
      </c>
      <c r="E2184" s="34">
        <v>0</v>
      </c>
      <c r="F2184" s="34">
        <v>2</v>
      </c>
      <c r="G2184" s="34">
        <v>0</v>
      </c>
      <c r="H2184" s="34">
        <v>26</v>
      </c>
    </row>
    <row r="2185" spans="1:8" x14ac:dyDescent="0.2">
      <c r="A2185" s="36">
        <v>45071</v>
      </c>
      <c r="B2185" s="7" t="s">
        <v>101</v>
      </c>
      <c r="C2185" s="7" t="s">
        <v>61</v>
      </c>
      <c r="D2185" s="38">
        <v>49</v>
      </c>
      <c r="E2185" s="38">
        <v>44</v>
      </c>
      <c r="F2185" s="38">
        <v>33</v>
      </c>
      <c r="G2185" s="38">
        <v>62</v>
      </c>
      <c r="H2185" s="34">
        <v>188</v>
      </c>
    </row>
    <row r="2186" spans="1:8" x14ac:dyDescent="0.2">
      <c r="A2186" s="33">
        <v>45071</v>
      </c>
      <c r="B2186" s="6" t="s">
        <v>101</v>
      </c>
      <c r="C2186" s="6" t="s">
        <v>62</v>
      </c>
      <c r="D2186" s="35">
        <v>7730</v>
      </c>
      <c r="E2186" s="35">
        <v>3182</v>
      </c>
      <c r="F2186" s="35">
        <v>1574</v>
      </c>
      <c r="G2186" s="35">
        <v>4244</v>
      </c>
      <c r="H2186" s="34">
        <v>16730</v>
      </c>
    </row>
    <row r="2187" spans="1:8" x14ac:dyDescent="0.2">
      <c r="A2187" s="36">
        <v>45071</v>
      </c>
      <c r="B2187" s="7" t="s">
        <v>101</v>
      </c>
      <c r="C2187" s="7" t="s">
        <v>63</v>
      </c>
      <c r="D2187" s="38">
        <v>432</v>
      </c>
      <c r="E2187" s="38">
        <v>43</v>
      </c>
      <c r="F2187" s="38">
        <v>5</v>
      </c>
      <c r="G2187" s="38">
        <v>0</v>
      </c>
      <c r="H2187" s="34">
        <v>480</v>
      </c>
    </row>
    <row r="2188" spans="1:8" x14ac:dyDescent="0.2">
      <c r="A2188" s="33">
        <v>45071</v>
      </c>
      <c r="B2188" s="6" t="s">
        <v>101</v>
      </c>
      <c r="C2188" s="6" t="s">
        <v>65</v>
      </c>
      <c r="D2188" s="34">
        <v>34</v>
      </c>
      <c r="E2188" s="34">
        <v>0</v>
      </c>
      <c r="F2188" s="34">
        <v>0</v>
      </c>
      <c r="G2188" s="34">
        <v>0</v>
      </c>
      <c r="H2188" s="34">
        <v>34</v>
      </c>
    </row>
    <row r="2189" spans="1:8" x14ac:dyDescent="0.2">
      <c r="A2189" s="36">
        <v>45071</v>
      </c>
      <c r="B2189" s="7" t="s">
        <v>101</v>
      </c>
      <c r="C2189" s="7" t="s">
        <v>67</v>
      </c>
      <c r="D2189" s="37">
        <v>12098</v>
      </c>
      <c r="E2189" s="37">
        <v>4881</v>
      </c>
      <c r="F2189" s="37">
        <v>1884</v>
      </c>
      <c r="G2189" s="37">
        <v>2684</v>
      </c>
      <c r="H2189" s="34">
        <v>21547</v>
      </c>
    </row>
    <row r="2190" spans="1:8" x14ac:dyDescent="0.2">
      <c r="A2190" s="33">
        <v>45071</v>
      </c>
      <c r="B2190" s="6" t="s">
        <v>101</v>
      </c>
      <c r="C2190" s="6" t="s">
        <v>68</v>
      </c>
      <c r="D2190" s="35">
        <v>7658</v>
      </c>
      <c r="E2190" s="35">
        <v>3073</v>
      </c>
      <c r="F2190" s="35">
        <v>1355</v>
      </c>
      <c r="G2190" s="35">
        <v>2469</v>
      </c>
      <c r="H2190" s="34">
        <v>14555</v>
      </c>
    </row>
    <row r="2191" spans="1:8" x14ac:dyDescent="0.2">
      <c r="A2191" s="36">
        <v>45071</v>
      </c>
      <c r="B2191" s="7" t="s">
        <v>101</v>
      </c>
      <c r="C2191" s="7" t="s">
        <v>89</v>
      </c>
      <c r="D2191" s="38">
        <v>90</v>
      </c>
      <c r="E2191" s="38">
        <v>34</v>
      </c>
      <c r="F2191" s="38">
        <v>16</v>
      </c>
      <c r="G2191" s="38">
        <v>4</v>
      </c>
      <c r="H2191" s="34">
        <v>144</v>
      </c>
    </row>
    <row r="2192" spans="1:8" x14ac:dyDescent="0.2">
      <c r="A2192" s="33">
        <v>45071</v>
      </c>
      <c r="B2192" s="6" t="s">
        <v>101</v>
      </c>
      <c r="C2192" s="6" t="s">
        <v>70</v>
      </c>
      <c r="D2192" s="35">
        <v>12558</v>
      </c>
      <c r="E2192" s="35">
        <v>5631</v>
      </c>
      <c r="F2192" s="35">
        <v>2271</v>
      </c>
      <c r="G2192" s="35">
        <v>4285</v>
      </c>
      <c r="H2192" s="34">
        <v>24745</v>
      </c>
    </row>
    <row r="2193" spans="1:8" x14ac:dyDescent="0.2">
      <c r="A2193" s="36">
        <v>45071</v>
      </c>
      <c r="B2193" s="7" t="s">
        <v>101</v>
      </c>
      <c r="C2193" s="7" t="s">
        <v>71</v>
      </c>
      <c r="D2193" s="37">
        <v>6733</v>
      </c>
      <c r="E2193" s="37">
        <v>3259</v>
      </c>
      <c r="F2193" s="37">
        <v>1552</v>
      </c>
      <c r="G2193" s="37">
        <v>2123</v>
      </c>
      <c r="H2193" s="34">
        <v>13667</v>
      </c>
    </row>
    <row r="2194" spans="1:8" x14ac:dyDescent="0.2">
      <c r="A2194" s="33">
        <v>45071</v>
      </c>
      <c r="B2194" s="6" t="s">
        <v>102</v>
      </c>
      <c r="C2194" s="6" t="s">
        <v>4</v>
      </c>
      <c r="D2194" s="34">
        <v>39</v>
      </c>
      <c r="E2194" s="34">
        <v>4</v>
      </c>
      <c r="F2194" s="34">
        <v>2</v>
      </c>
      <c r="G2194" s="34">
        <v>0</v>
      </c>
      <c r="H2194" s="34">
        <v>45</v>
      </c>
    </row>
    <row r="2195" spans="1:8" x14ac:dyDescent="0.2">
      <c r="A2195" s="36">
        <v>45071</v>
      </c>
      <c r="B2195" s="7" t="s">
        <v>102</v>
      </c>
      <c r="C2195" s="7" t="s">
        <v>5</v>
      </c>
      <c r="D2195" s="38">
        <v>48</v>
      </c>
      <c r="E2195" s="38">
        <v>12</v>
      </c>
      <c r="F2195" s="38">
        <v>4</v>
      </c>
      <c r="G2195" s="38">
        <v>14</v>
      </c>
      <c r="H2195" s="34">
        <v>78</v>
      </c>
    </row>
    <row r="2196" spans="1:8" x14ac:dyDescent="0.2">
      <c r="A2196" s="33">
        <v>45071</v>
      </c>
      <c r="B2196" s="6" t="s">
        <v>102</v>
      </c>
      <c r="C2196" s="6" t="s">
        <v>8</v>
      </c>
      <c r="D2196" s="34">
        <v>469</v>
      </c>
      <c r="E2196" s="34">
        <v>350</v>
      </c>
      <c r="F2196" s="34">
        <v>286</v>
      </c>
      <c r="G2196" s="34">
        <v>138</v>
      </c>
      <c r="H2196" s="34">
        <v>1243</v>
      </c>
    </row>
    <row r="2197" spans="1:8" x14ac:dyDescent="0.2">
      <c r="A2197" s="36">
        <v>45071</v>
      </c>
      <c r="B2197" s="7" t="s">
        <v>102</v>
      </c>
      <c r="C2197" s="7" t="s">
        <v>9</v>
      </c>
      <c r="D2197" s="38">
        <v>475</v>
      </c>
      <c r="E2197" s="38">
        <v>144</v>
      </c>
      <c r="F2197" s="38">
        <v>55</v>
      </c>
      <c r="G2197" s="38">
        <v>225</v>
      </c>
      <c r="H2197" s="34">
        <v>899</v>
      </c>
    </row>
    <row r="2198" spans="1:8" x14ac:dyDescent="0.2">
      <c r="A2198" s="33">
        <v>45071</v>
      </c>
      <c r="B2198" s="6" t="s">
        <v>102</v>
      </c>
      <c r="C2198" s="6" t="s">
        <v>11</v>
      </c>
      <c r="D2198" s="34">
        <v>158</v>
      </c>
      <c r="E2198" s="34">
        <v>83</v>
      </c>
      <c r="F2198" s="34">
        <v>41</v>
      </c>
      <c r="G2198" s="34">
        <v>25</v>
      </c>
      <c r="H2198" s="34">
        <v>307</v>
      </c>
    </row>
    <row r="2199" spans="1:8" x14ac:dyDescent="0.2">
      <c r="A2199" s="36">
        <v>45071</v>
      </c>
      <c r="B2199" s="7" t="s">
        <v>102</v>
      </c>
      <c r="C2199" s="7" t="s">
        <v>12</v>
      </c>
      <c r="D2199" s="37">
        <v>1477</v>
      </c>
      <c r="E2199" s="38">
        <v>505</v>
      </c>
      <c r="F2199" s="38">
        <v>313</v>
      </c>
      <c r="G2199" s="38">
        <v>723</v>
      </c>
      <c r="H2199" s="34">
        <v>3018</v>
      </c>
    </row>
    <row r="2200" spans="1:8" x14ac:dyDescent="0.2">
      <c r="A2200" s="33">
        <v>45071</v>
      </c>
      <c r="B2200" s="6" t="s">
        <v>102</v>
      </c>
      <c r="C2200" s="6" t="s">
        <v>13</v>
      </c>
      <c r="D2200" s="34">
        <v>295</v>
      </c>
      <c r="E2200" s="34">
        <v>250</v>
      </c>
      <c r="F2200" s="34">
        <v>175</v>
      </c>
      <c r="G2200" s="34">
        <v>309</v>
      </c>
      <c r="H2200" s="34">
        <v>1029</v>
      </c>
    </row>
    <row r="2201" spans="1:8" x14ac:dyDescent="0.2">
      <c r="A2201" s="36">
        <v>45071</v>
      </c>
      <c r="B2201" s="7" t="s">
        <v>102</v>
      </c>
      <c r="C2201" s="7" t="s">
        <v>16</v>
      </c>
      <c r="D2201" s="38">
        <v>22</v>
      </c>
      <c r="E2201" s="38">
        <v>4</v>
      </c>
      <c r="F2201" s="38">
        <v>4</v>
      </c>
      <c r="G2201" s="38">
        <v>0</v>
      </c>
      <c r="H2201" s="34">
        <v>30</v>
      </c>
    </row>
    <row r="2202" spans="1:8" x14ac:dyDescent="0.2">
      <c r="A2202" s="33">
        <v>45071</v>
      </c>
      <c r="B2202" s="6" t="s">
        <v>102</v>
      </c>
      <c r="C2202" s="6" t="s">
        <v>18</v>
      </c>
      <c r="D2202" s="34">
        <v>33</v>
      </c>
      <c r="E2202" s="34">
        <v>4</v>
      </c>
      <c r="F2202" s="34">
        <v>2</v>
      </c>
      <c r="G2202" s="34">
        <v>0</v>
      </c>
      <c r="H2202" s="34">
        <v>39</v>
      </c>
    </row>
    <row r="2203" spans="1:8" x14ac:dyDescent="0.2">
      <c r="A2203" s="36">
        <v>45071</v>
      </c>
      <c r="B2203" s="7" t="s">
        <v>102</v>
      </c>
      <c r="C2203" s="7" t="s">
        <v>19</v>
      </c>
      <c r="D2203" s="38">
        <v>809</v>
      </c>
      <c r="E2203" s="38">
        <v>373</v>
      </c>
      <c r="F2203" s="38">
        <v>163</v>
      </c>
      <c r="G2203" s="38">
        <v>174</v>
      </c>
      <c r="H2203" s="34">
        <v>1519</v>
      </c>
    </row>
    <row r="2204" spans="1:8" x14ac:dyDescent="0.2">
      <c r="A2204" s="33">
        <v>45071</v>
      </c>
      <c r="B2204" s="6" t="s">
        <v>102</v>
      </c>
      <c r="C2204" s="6" t="s">
        <v>21</v>
      </c>
      <c r="D2204" s="34">
        <v>512</v>
      </c>
      <c r="E2204" s="34">
        <v>131</v>
      </c>
      <c r="F2204" s="34">
        <v>66</v>
      </c>
      <c r="G2204" s="34">
        <v>17</v>
      </c>
      <c r="H2204" s="34">
        <v>726</v>
      </c>
    </row>
    <row r="2205" spans="1:8" x14ac:dyDescent="0.2">
      <c r="A2205" s="36">
        <v>45071</v>
      </c>
      <c r="B2205" s="7" t="s">
        <v>102</v>
      </c>
      <c r="C2205" s="7" t="s">
        <v>22</v>
      </c>
      <c r="D2205" s="38">
        <v>69</v>
      </c>
      <c r="E2205" s="38">
        <v>16</v>
      </c>
      <c r="F2205" s="38">
        <v>4</v>
      </c>
      <c r="G2205" s="38">
        <v>2</v>
      </c>
      <c r="H2205" s="34">
        <v>91</v>
      </c>
    </row>
    <row r="2206" spans="1:8" x14ac:dyDescent="0.2">
      <c r="A2206" s="33">
        <v>45071</v>
      </c>
      <c r="B2206" s="6" t="s">
        <v>102</v>
      </c>
      <c r="C2206" s="6" t="s">
        <v>24</v>
      </c>
      <c r="D2206" s="34">
        <v>256</v>
      </c>
      <c r="E2206" s="34">
        <v>75</v>
      </c>
      <c r="F2206" s="34">
        <v>8</v>
      </c>
      <c r="G2206" s="34">
        <v>9</v>
      </c>
      <c r="H2206" s="34">
        <v>348</v>
      </c>
    </row>
    <row r="2207" spans="1:8" x14ac:dyDescent="0.2">
      <c r="A2207" s="36">
        <v>45071</v>
      </c>
      <c r="B2207" s="7" t="s">
        <v>102</v>
      </c>
      <c r="C2207" s="7" t="s">
        <v>27</v>
      </c>
      <c r="D2207" s="38">
        <v>83</v>
      </c>
      <c r="E2207" s="38">
        <v>35</v>
      </c>
      <c r="F2207" s="38">
        <v>27</v>
      </c>
      <c r="G2207" s="38">
        <v>53</v>
      </c>
      <c r="H2207" s="34">
        <v>198</v>
      </c>
    </row>
    <row r="2208" spans="1:8" x14ac:dyDescent="0.2">
      <c r="A2208" s="33">
        <v>45071</v>
      </c>
      <c r="B2208" s="6" t="s">
        <v>102</v>
      </c>
      <c r="C2208" s="6" t="s">
        <v>32</v>
      </c>
      <c r="D2208" s="34">
        <v>35</v>
      </c>
      <c r="E2208" s="34">
        <v>8</v>
      </c>
      <c r="F2208" s="34">
        <v>2</v>
      </c>
      <c r="G2208" s="34">
        <v>2</v>
      </c>
      <c r="H2208" s="34">
        <v>47</v>
      </c>
    </row>
    <row r="2209" spans="1:8" x14ac:dyDescent="0.2">
      <c r="A2209" s="36">
        <v>45071</v>
      </c>
      <c r="B2209" s="7" t="s">
        <v>102</v>
      </c>
      <c r="C2209" s="7" t="s">
        <v>36</v>
      </c>
      <c r="D2209" s="37">
        <v>2257</v>
      </c>
      <c r="E2209" s="38">
        <v>741</v>
      </c>
      <c r="F2209" s="38">
        <v>401</v>
      </c>
      <c r="G2209" s="38">
        <v>689</v>
      </c>
      <c r="H2209" s="34">
        <v>4088</v>
      </c>
    </row>
    <row r="2210" spans="1:8" x14ac:dyDescent="0.2">
      <c r="A2210" s="33">
        <v>45071</v>
      </c>
      <c r="B2210" s="6" t="s">
        <v>102</v>
      </c>
      <c r="C2210" s="6" t="s">
        <v>37</v>
      </c>
      <c r="D2210" s="34">
        <v>101</v>
      </c>
      <c r="E2210" s="34">
        <v>74</v>
      </c>
      <c r="F2210" s="34">
        <v>23</v>
      </c>
      <c r="G2210" s="34">
        <v>30</v>
      </c>
      <c r="H2210" s="34">
        <v>228</v>
      </c>
    </row>
    <row r="2211" spans="1:8" x14ac:dyDescent="0.2">
      <c r="A2211" s="36">
        <v>45071</v>
      </c>
      <c r="B2211" s="7" t="s">
        <v>102</v>
      </c>
      <c r="C2211" s="7" t="s">
        <v>38</v>
      </c>
      <c r="D2211" s="37">
        <v>1580</v>
      </c>
      <c r="E2211" s="38">
        <v>698</v>
      </c>
      <c r="F2211" s="38">
        <v>278</v>
      </c>
      <c r="G2211" s="38">
        <v>437</v>
      </c>
      <c r="H2211" s="34">
        <v>2993</v>
      </c>
    </row>
    <row r="2212" spans="1:8" x14ac:dyDescent="0.2">
      <c r="A2212" s="33">
        <v>45071</v>
      </c>
      <c r="B2212" s="6" t="s">
        <v>102</v>
      </c>
      <c r="C2212" s="6" t="s">
        <v>40</v>
      </c>
      <c r="D2212" s="35">
        <v>5756</v>
      </c>
      <c r="E2212" s="35">
        <v>2176</v>
      </c>
      <c r="F2212" s="35">
        <v>1101</v>
      </c>
      <c r="G2212" s="34">
        <v>876</v>
      </c>
      <c r="H2212" s="34">
        <v>9909</v>
      </c>
    </row>
    <row r="2213" spans="1:8" x14ac:dyDescent="0.2">
      <c r="A2213" s="36">
        <v>45071</v>
      </c>
      <c r="B2213" s="7" t="s">
        <v>102</v>
      </c>
      <c r="C2213" s="7" t="s">
        <v>41</v>
      </c>
      <c r="D2213" s="37">
        <v>2100</v>
      </c>
      <c r="E2213" s="37">
        <v>1116</v>
      </c>
      <c r="F2213" s="38">
        <v>706</v>
      </c>
      <c r="G2213" s="38">
        <v>89</v>
      </c>
      <c r="H2213" s="34">
        <v>4011</v>
      </c>
    </row>
    <row r="2214" spans="1:8" x14ac:dyDescent="0.2">
      <c r="A2214" s="33">
        <v>45071</v>
      </c>
      <c r="B2214" s="6" t="s">
        <v>102</v>
      </c>
      <c r="C2214" s="6" t="s">
        <v>42</v>
      </c>
      <c r="D2214" s="34">
        <v>460</v>
      </c>
      <c r="E2214" s="34">
        <v>211</v>
      </c>
      <c r="F2214" s="34">
        <v>38</v>
      </c>
      <c r="G2214" s="34">
        <v>59</v>
      </c>
      <c r="H2214" s="34">
        <v>768</v>
      </c>
    </row>
    <row r="2215" spans="1:8" x14ac:dyDescent="0.2">
      <c r="A2215" s="36">
        <v>45071</v>
      </c>
      <c r="B2215" s="7" t="s">
        <v>102</v>
      </c>
      <c r="C2215" s="7" t="s">
        <v>43</v>
      </c>
      <c r="D2215" s="38">
        <v>566</v>
      </c>
      <c r="E2215" s="38">
        <v>127</v>
      </c>
      <c r="F2215" s="38">
        <v>74</v>
      </c>
      <c r="G2215" s="38">
        <v>58</v>
      </c>
      <c r="H2215" s="34">
        <v>825</v>
      </c>
    </row>
    <row r="2216" spans="1:8" x14ac:dyDescent="0.2">
      <c r="A2216" s="33">
        <v>45071</v>
      </c>
      <c r="B2216" s="6" t="s">
        <v>102</v>
      </c>
      <c r="C2216" s="6" t="s">
        <v>44</v>
      </c>
      <c r="D2216" s="34">
        <v>216</v>
      </c>
      <c r="E2216" s="34">
        <v>21</v>
      </c>
      <c r="F2216" s="34">
        <v>2</v>
      </c>
      <c r="G2216" s="34">
        <v>2</v>
      </c>
      <c r="H2216" s="34">
        <v>241</v>
      </c>
    </row>
    <row r="2217" spans="1:8" x14ac:dyDescent="0.2">
      <c r="A2217" s="36">
        <v>45071</v>
      </c>
      <c r="B2217" s="7" t="s">
        <v>102</v>
      </c>
      <c r="C2217" s="7" t="s">
        <v>45</v>
      </c>
      <c r="D2217" s="38">
        <v>43</v>
      </c>
      <c r="E2217" s="38">
        <v>4</v>
      </c>
      <c r="F2217" s="38">
        <v>2</v>
      </c>
      <c r="G2217" s="38">
        <v>0</v>
      </c>
      <c r="H2217" s="34">
        <v>49</v>
      </c>
    </row>
    <row r="2218" spans="1:8" x14ac:dyDescent="0.2">
      <c r="A2218" s="33">
        <v>45071</v>
      </c>
      <c r="B2218" s="6" t="s">
        <v>102</v>
      </c>
      <c r="C2218" s="6" t="s">
        <v>46</v>
      </c>
      <c r="D2218" s="34">
        <v>297</v>
      </c>
      <c r="E2218" s="34">
        <v>111</v>
      </c>
      <c r="F2218" s="34">
        <v>22</v>
      </c>
      <c r="G2218" s="34">
        <v>2</v>
      </c>
      <c r="H2218" s="34">
        <v>432</v>
      </c>
    </row>
    <row r="2219" spans="1:8" x14ac:dyDescent="0.2">
      <c r="A2219" s="36">
        <v>45071</v>
      </c>
      <c r="B2219" s="7" t="s">
        <v>102</v>
      </c>
      <c r="C2219" s="7" t="s">
        <v>48</v>
      </c>
      <c r="D2219" s="37">
        <v>1668</v>
      </c>
      <c r="E2219" s="37">
        <v>1047</v>
      </c>
      <c r="F2219" s="38">
        <v>516</v>
      </c>
      <c r="G2219" s="38">
        <v>641</v>
      </c>
      <c r="H2219" s="34">
        <v>3872</v>
      </c>
    </row>
    <row r="2220" spans="1:8" x14ac:dyDescent="0.2">
      <c r="A2220" s="33">
        <v>45071</v>
      </c>
      <c r="B2220" s="6" t="s">
        <v>102</v>
      </c>
      <c r="C2220" s="6" t="s">
        <v>50</v>
      </c>
      <c r="D2220" s="35">
        <v>2743</v>
      </c>
      <c r="E2220" s="35">
        <v>1532</v>
      </c>
      <c r="F2220" s="34">
        <v>903</v>
      </c>
      <c r="G2220" s="35">
        <v>1765</v>
      </c>
      <c r="H2220" s="34">
        <v>6943</v>
      </c>
    </row>
    <row r="2221" spans="1:8" x14ac:dyDescent="0.2">
      <c r="A2221" s="36">
        <v>45071</v>
      </c>
      <c r="B2221" s="7" t="s">
        <v>102</v>
      </c>
      <c r="C2221" s="7" t="s">
        <v>51</v>
      </c>
      <c r="D2221" s="37">
        <v>3843</v>
      </c>
      <c r="E2221" s="37">
        <v>1320</v>
      </c>
      <c r="F2221" s="38">
        <v>696</v>
      </c>
      <c r="G2221" s="37">
        <v>1640</v>
      </c>
      <c r="H2221" s="34">
        <v>7499</v>
      </c>
    </row>
    <row r="2222" spans="1:8" x14ac:dyDescent="0.2">
      <c r="A2222" s="33">
        <v>45071</v>
      </c>
      <c r="B2222" s="6" t="s">
        <v>102</v>
      </c>
      <c r="C2222" s="6" t="s">
        <v>52</v>
      </c>
      <c r="D2222" s="34">
        <v>66</v>
      </c>
      <c r="E2222" s="34">
        <v>4</v>
      </c>
      <c r="F2222" s="34">
        <v>4</v>
      </c>
      <c r="G2222" s="34">
        <v>2</v>
      </c>
      <c r="H2222" s="34">
        <v>76</v>
      </c>
    </row>
    <row r="2223" spans="1:8" x14ac:dyDescent="0.2">
      <c r="A2223" s="36">
        <v>45071</v>
      </c>
      <c r="B2223" s="7" t="s">
        <v>102</v>
      </c>
      <c r="C2223" s="7" t="s">
        <v>53</v>
      </c>
      <c r="D2223" s="38">
        <v>837</v>
      </c>
      <c r="E2223" s="38">
        <v>283</v>
      </c>
      <c r="F2223" s="38">
        <v>16</v>
      </c>
      <c r="G2223" s="38">
        <v>0</v>
      </c>
      <c r="H2223" s="34">
        <v>1136</v>
      </c>
    </row>
    <row r="2224" spans="1:8" x14ac:dyDescent="0.2">
      <c r="A2224" s="33">
        <v>45071</v>
      </c>
      <c r="B2224" s="6" t="s">
        <v>102</v>
      </c>
      <c r="C2224" s="6" t="s">
        <v>54</v>
      </c>
      <c r="D2224" s="34">
        <v>30</v>
      </c>
      <c r="E2224" s="34">
        <v>4</v>
      </c>
      <c r="F2224" s="34">
        <v>0</v>
      </c>
      <c r="G2224" s="34">
        <v>0</v>
      </c>
      <c r="H2224" s="34">
        <v>34</v>
      </c>
    </row>
    <row r="2225" spans="1:8" x14ac:dyDescent="0.2">
      <c r="A2225" s="36">
        <v>45071</v>
      </c>
      <c r="B2225" s="7" t="s">
        <v>102</v>
      </c>
      <c r="C2225" s="7" t="s">
        <v>55</v>
      </c>
      <c r="D2225" s="38">
        <v>831</v>
      </c>
      <c r="E2225" s="38">
        <v>377</v>
      </c>
      <c r="F2225" s="38">
        <v>293</v>
      </c>
      <c r="G2225" s="38">
        <v>567</v>
      </c>
      <c r="H2225" s="34">
        <v>2068</v>
      </c>
    </row>
    <row r="2226" spans="1:8" x14ac:dyDescent="0.2">
      <c r="A2226" s="33">
        <v>45071</v>
      </c>
      <c r="B2226" s="6" t="s">
        <v>102</v>
      </c>
      <c r="C2226" s="6" t="s">
        <v>56</v>
      </c>
      <c r="D2226" s="35">
        <v>2313</v>
      </c>
      <c r="E2226" s="35">
        <v>1438</v>
      </c>
      <c r="F2226" s="34">
        <v>683</v>
      </c>
      <c r="G2226" s="34">
        <v>21</v>
      </c>
      <c r="H2226" s="34">
        <v>4455</v>
      </c>
    </row>
    <row r="2227" spans="1:8" x14ac:dyDescent="0.2">
      <c r="A2227" s="36">
        <v>45071</v>
      </c>
      <c r="B2227" s="7" t="s">
        <v>102</v>
      </c>
      <c r="C2227" s="7" t="s">
        <v>57</v>
      </c>
      <c r="D2227" s="38">
        <v>575</v>
      </c>
      <c r="E2227" s="38">
        <v>281</v>
      </c>
      <c r="F2227" s="38">
        <v>198</v>
      </c>
      <c r="G2227" s="38">
        <v>23</v>
      </c>
      <c r="H2227" s="34">
        <v>1077</v>
      </c>
    </row>
    <row r="2228" spans="1:8" x14ac:dyDescent="0.2">
      <c r="A2228" s="33">
        <v>45071</v>
      </c>
      <c r="B2228" s="6" t="s">
        <v>102</v>
      </c>
      <c r="C2228" s="6" t="s">
        <v>58</v>
      </c>
      <c r="D2228" s="35">
        <v>14086</v>
      </c>
      <c r="E2228" s="35">
        <v>5420</v>
      </c>
      <c r="F2228" s="35">
        <v>1838</v>
      </c>
      <c r="G2228" s="34">
        <v>349</v>
      </c>
      <c r="H2228" s="34">
        <v>21693</v>
      </c>
    </row>
    <row r="2229" spans="1:8" x14ac:dyDescent="0.2">
      <c r="A2229" s="36">
        <v>45071</v>
      </c>
      <c r="B2229" s="7" t="s">
        <v>102</v>
      </c>
      <c r="C2229" s="7" t="s">
        <v>59</v>
      </c>
      <c r="D2229" s="38">
        <v>26</v>
      </c>
      <c r="E2229" s="38">
        <v>4</v>
      </c>
      <c r="F2229" s="38">
        <v>4</v>
      </c>
      <c r="G2229" s="38">
        <v>2</v>
      </c>
      <c r="H2229" s="34">
        <v>36</v>
      </c>
    </row>
    <row r="2230" spans="1:8" x14ac:dyDescent="0.2">
      <c r="A2230" s="33">
        <v>45071</v>
      </c>
      <c r="B2230" s="6" t="s">
        <v>102</v>
      </c>
      <c r="C2230" s="6" t="s">
        <v>62</v>
      </c>
      <c r="D2230" s="34">
        <v>797</v>
      </c>
      <c r="E2230" s="34">
        <v>290</v>
      </c>
      <c r="F2230" s="34">
        <v>190</v>
      </c>
      <c r="G2230" s="34">
        <v>271</v>
      </c>
      <c r="H2230" s="34">
        <v>1548</v>
      </c>
    </row>
    <row r="2231" spans="1:8" x14ac:dyDescent="0.2">
      <c r="A2231" s="36">
        <v>45071</v>
      </c>
      <c r="B2231" s="7" t="s">
        <v>102</v>
      </c>
      <c r="C2231" s="7" t="s">
        <v>67</v>
      </c>
      <c r="D2231" s="38">
        <v>18</v>
      </c>
      <c r="E2231" s="38">
        <v>2</v>
      </c>
      <c r="F2231" s="38">
        <v>2</v>
      </c>
      <c r="G2231" s="38">
        <v>0</v>
      </c>
      <c r="H2231" s="34">
        <v>22</v>
      </c>
    </row>
    <row r="2232" spans="1:8" x14ac:dyDescent="0.2">
      <c r="A2232" s="33">
        <v>45071</v>
      </c>
      <c r="B2232" s="6" t="s">
        <v>102</v>
      </c>
      <c r="C2232" s="6" t="s">
        <v>68</v>
      </c>
      <c r="D2232" s="34">
        <v>310</v>
      </c>
      <c r="E2232" s="34">
        <v>161</v>
      </c>
      <c r="F2232" s="34">
        <v>181</v>
      </c>
      <c r="G2232" s="34">
        <v>610</v>
      </c>
      <c r="H2232" s="34">
        <v>1262</v>
      </c>
    </row>
    <row r="2233" spans="1:8" x14ac:dyDescent="0.2">
      <c r="A2233" s="36">
        <v>45071</v>
      </c>
      <c r="B2233" s="7" t="s">
        <v>102</v>
      </c>
      <c r="C2233" s="7" t="s">
        <v>89</v>
      </c>
      <c r="D2233" s="38">
        <v>78</v>
      </c>
      <c r="E2233" s="38">
        <v>17</v>
      </c>
      <c r="F2233" s="38">
        <v>13</v>
      </c>
      <c r="G2233" s="38">
        <v>2</v>
      </c>
      <c r="H2233" s="34">
        <v>110</v>
      </c>
    </row>
    <row r="2234" spans="1:8" x14ac:dyDescent="0.2">
      <c r="A2234" s="33">
        <v>45071</v>
      </c>
      <c r="B2234" s="6" t="s">
        <v>102</v>
      </c>
      <c r="C2234" s="6" t="s">
        <v>70</v>
      </c>
      <c r="D2234" s="34">
        <v>958</v>
      </c>
      <c r="E2234" s="34">
        <v>479</v>
      </c>
      <c r="F2234" s="34">
        <v>171</v>
      </c>
      <c r="G2234" s="34">
        <v>316</v>
      </c>
      <c r="H2234" s="34">
        <v>1924</v>
      </c>
    </row>
    <row r="2235" spans="1:8" x14ac:dyDescent="0.2">
      <c r="A2235" s="36">
        <v>45106</v>
      </c>
      <c r="B2235" s="7" t="s">
        <v>101</v>
      </c>
      <c r="C2235" s="7" t="s">
        <v>3</v>
      </c>
      <c r="D2235" s="37">
        <v>1896</v>
      </c>
      <c r="E2235" s="38">
        <v>14</v>
      </c>
      <c r="F2235" s="38">
        <v>0</v>
      </c>
      <c r="G2235" s="38">
        <v>0</v>
      </c>
      <c r="H2235" s="34">
        <v>1910</v>
      </c>
    </row>
    <row r="2236" spans="1:8" x14ac:dyDescent="0.2">
      <c r="A2236" s="33">
        <v>45106</v>
      </c>
      <c r="B2236" s="6" t="s">
        <v>101</v>
      </c>
      <c r="C2236" s="6" t="s">
        <v>4</v>
      </c>
      <c r="D2236" s="34">
        <v>280</v>
      </c>
      <c r="E2236" s="34">
        <v>44</v>
      </c>
      <c r="F2236" s="34">
        <v>25</v>
      </c>
      <c r="G2236" s="34">
        <v>21</v>
      </c>
      <c r="H2236" s="34">
        <v>370</v>
      </c>
    </row>
    <row r="2237" spans="1:8" x14ac:dyDescent="0.2">
      <c r="A2237" s="36">
        <v>45106</v>
      </c>
      <c r="B2237" s="7" t="s">
        <v>101</v>
      </c>
      <c r="C2237" s="7" t="s">
        <v>5</v>
      </c>
      <c r="D2237" s="37">
        <v>21657</v>
      </c>
      <c r="E2237" s="37">
        <v>9106</v>
      </c>
      <c r="F2237" s="37">
        <v>4077</v>
      </c>
      <c r="G2237" s="37">
        <v>2106</v>
      </c>
      <c r="H2237" s="34">
        <v>36946</v>
      </c>
    </row>
    <row r="2238" spans="1:8" x14ac:dyDescent="0.2">
      <c r="A2238" s="33">
        <v>45106</v>
      </c>
      <c r="B2238" s="6" t="s">
        <v>101</v>
      </c>
      <c r="C2238" s="6" t="s">
        <v>6</v>
      </c>
      <c r="D2238" s="34">
        <v>52</v>
      </c>
      <c r="E2238" s="34">
        <v>29</v>
      </c>
      <c r="F2238" s="34">
        <v>2</v>
      </c>
      <c r="G2238" s="34">
        <v>0</v>
      </c>
      <c r="H2238" s="34">
        <v>83</v>
      </c>
    </row>
    <row r="2239" spans="1:8" x14ac:dyDescent="0.2">
      <c r="A2239" s="36">
        <v>45106</v>
      </c>
      <c r="B2239" s="7" t="s">
        <v>101</v>
      </c>
      <c r="C2239" s="7" t="s">
        <v>8</v>
      </c>
      <c r="D2239" s="37">
        <v>1013</v>
      </c>
      <c r="E2239" s="38">
        <v>805</v>
      </c>
      <c r="F2239" s="38">
        <v>733</v>
      </c>
      <c r="G2239" s="38">
        <v>724</v>
      </c>
      <c r="H2239" s="34">
        <v>3275</v>
      </c>
    </row>
    <row r="2240" spans="1:8" x14ac:dyDescent="0.2">
      <c r="A2240" s="33">
        <v>45106</v>
      </c>
      <c r="B2240" s="6" t="s">
        <v>101</v>
      </c>
      <c r="C2240" s="6" t="s">
        <v>9</v>
      </c>
      <c r="D2240" s="35">
        <v>1235</v>
      </c>
      <c r="E2240" s="34">
        <v>654</v>
      </c>
      <c r="F2240" s="34">
        <v>357</v>
      </c>
      <c r="G2240" s="34">
        <v>11</v>
      </c>
      <c r="H2240" s="34">
        <v>2257</v>
      </c>
    </row>
    <row r="2241" spans="1:8" x14ac:dyDescent="0.2">
      <c r="A2241" s="36">
        <v>45106</v>
      </c>
      <c r="B2241" s="7" t="s">
        <v>101</v>
      </c>
      <c r="C2241" s="7" t="s">
        <v>10</v>
      </c>
      <c r="D2241" s="38">
        <v>711</v>
      </c>
      <c r="E2241" s="38">
        <v>428</v>
      </c>
      <c r="F2241" s="38">
        <v>432</v>
      </c>
      <c r="G2241" s="38">
        <v>309</v>
      </c>
      <c r="H2241" s="34">
        <v>1880</v>
      </c>
    </row>
    <row r="2242" spans="1:8" x14ac:dyDescent="0.2">
      <c r="A2242" s="33">
        <v>45106</v>
      </c>
      <c r="B2242" s="6" t="s">
        <v>101</v>
      </c>
      <c r="C2242" s="6" t="s">
        <v>12</v>
      </c>
      <c r="D2242" s="35">
        <v>24754</v>
      </c>
      <c r="E2242" s="35">
        <v>8864</v>
      </c>
      <c r="F2242" s="35">
        <v>3964</v>
      </c>
      <c r="G2242" s="35">
        <v>6748</v>
      </c>
      <c r="H2242" s="34">
        <v>44330</v>
      </c>
    </row>
    <row r="2243" spans="1:8" x14ac:dyDescent="0.2">
      <c r="A2243" s="36">
        <v>45106</v>
      </c>
      <c r="B2243" s="7" t="s">
        <v>101</v>
      </c>
      <c r="C2243" s="7" t="s">
        <v>14</v>
      </c>
      <c r="D2243" s="37">
        <v>1245</v>
      </c>
      <c r="E2243" s="38">
        <v>445</v>
      </c>
      <c r="F2243" s="38">
        <v>205</v>
      </c>
      <c r="G2243" s="38">
        <v>156</v>
      </c>
      <c r="H2243" s="34">
        <v>2051</v>
      </c>
    </row>
    <row r="2244" spans="1:8" x14ac:dyDescent="0.2">
      <c r="A2244" s="33">
        <v>45106</v>
      </c>
      <c r="B2244" s="6" t="s">
        <v>101</v>
      </c>
      <c r="C2244" s="6" t="s">
        <v>15</v>
      </c>
      <c r="D2244" s="35">
        <v>7943</v>
      </c>
      <c r="E2244" s="35">
        <v>4214</v>
      </c>
      <c r="F2244" s="35">
        <v>2773</v>
      </c>
      <c r="G2244" s="35">
        <v>4418</v>
      </c>
      <c r="H2244" s="34">
        <v>19348</v>
      </c>
    </row>
    <row r="2245" spans="1:8" x14ac:dyDescent="0.2">
      <c r="A2245" s="36">
        <v>45106</v>
      </c>
      <c r="B2245" s="7" t="s">
        <v>101</v>
      </c>
      <c r="C2245" s="7" t="s">
        <v>16</v>
      </c>
      <c r="D2245" s="37">
        <v>10669</v>
      </c>
      <c r="E2245" s="37">
        <v>3385</v>
      </c>
      <c r="F2245" s="37">
        <v>1176</v>
      </c>
      <c r="G2245" s="38">
        <v>746</v>
      </c>
      <c r="H2245" s="34">
        <v>15976</v>
      </c>
    </row>
    <row r="2246" spans="1:8" x14ac:dyDescent="0.2">
      <c r="A2246" s="33">
        <v>45106</v>
      </c>
      <c r="B2246" s="6" t="s">
        <v>101</v>
      </c>
      <c r="C2246" s="6" t="s">
        <v>17</v>
      </c>
      <c r="D2246" s="34">
        <v>160</v>
      </c>
      <c r="E2246" s="34">
        <v>58</v>
      </c>
      <c r="F2246" s="34">
        <v>26</v>
      </c>
      <c r="G2246" s="34">
        <v>9</v>
      </c>
      <c r="H2246" s="34">
        <v>253</v>
      </c>
    </row>
    <row r="2247" spans="1:8" x14ac:dyDescent="0.2">
      <c r="A2247" s="36">
        <v>45106</v>
      </c>
      <c r="B2247" s="7" t="s">
        <v>101</v>
      </c>
      <c r="C2247" s="7" t="s">
        <v>18</v>
      </c>
      <c r="D2247" s="37">
        <v>10267</v>
      </c>
      <c r="E2247" s="37">
        <v>4261</v>
      </c>
      <c r="F2247" s="37">
        <v>2370</v>
      </c>
      <c r="G2247" s="37">
        <v>2205</v>
      </c>
      <c r="H2247" s="34">
        <v>19103</v>
      </c>
    </row>
    <row r="2248" spans="1:8" x14ac:dyDescent="0.2">
      <c r="A2248" s="33">
        <v>45106</v>
      </c>
      <c r="B2248" s="6" t="s">
        <v>101</v>
      </c>
      <c r="C2248" s="6" t="s">
        <v>19</v>
      </c>
      <c r="D2248" s="35">
        <v>25873</v>
      </c>
      <c r="E2248" s="35">
        <v>5769</v>
      </c>
      <c r="F2248" s="35">
        <v>2469</v>
      </c>
      <c r="G2248" s="35">
        <v>1530</v>
      </c>
      <c r="H2248" s="34">
        <v>35641</v>
      </c>
    </row>
    <row r="2249" spans="1:8" x14ac:dyDescent="0.2">
      <c r="A2249" s="36">
        <v>45106</v>
      </c>
      <c r="B2249" s="7" t="s">
        <v>101</v>
      </c>
      <c r="C2249" s="7" t="s">
        <v>20</v>
      </c>
      <c r="D2249" s="37">
        <v>3234</v>
      </c>
      <c r="E2249" s="38">
        <v>392</v>
      </c>
      <c r="F2249" s="38">
        <v>90</v>
      </c>
      <c r="G2249" s="38">
        <v>115</v>
      </c>
      <c r="H2249" s="34">
        <v>3831</v>
      </c>
    </row>
    <row r="2250" spans="1:8" x14ac:dyDescent="0.2">
      <c r="A2250" s="33">
        <v>45106</v>
      </c>
      <c r="B2250" s="6" t="s">
        <v>101</v>
      </c>
      <c r="C2250" s="6" t="s">
        <v>21</v>
      </c>
      <c r="D2250" s="35">
        <v>21285</v>
      </c>
      <c r="E2250" s="35">
        <v>4728</v>
      </c>
      <c r="F2250" s="35">
        <v>1383</v>
      </c>
      <c r="G2250" s="35">
        <v>1263</v>
      </c>
      <c r="H2250" s="34">
        <v>28659</v>
      </c>
    </row>
    <row r="2251" spans="1:8" x14ac:dyDescent="0.2">
      <c r="A2251" s="36">
        <v>45106</v>
      </c>
      <c r="B2251" s="7" t="s">
        <v>101</v>
      </c>
      <c r="C2251" s="7" t="s">
        <v>22</v>
      </c>
      <c r="D2251" s="37">
        <v>5415</v>
      </c>
      <c r="E2251" s="37">
        <v>1891</v>
      </c>
      <c r="F2251" s="38">
        <v>988</v>
      </c>
      <c r="G2251" s="38">
        <v>898</v>
      </c>
      <c r="H2251" s="34">
        <v>9192</v>
      </c>
    </row>
    <row r="2252" spans="1:8" x14ac:dyDescent="0.2">
      <c r="A2252" s="33">
        <v>45106</v>
      </c>
      <c r="B2252" s="6" t="s">
        <v>101</v>
      </c>
      <c r="C2252" s="6" t="s">
        <v>23</v>
      </c>
      <c r="D2252" s="34">
        <v>74</v>
      </c>
      <c r="E2252" s="34">
        <v>20</v>
      </c>
      <c r="F2252" s="34">
        <v>0</v>
      </c>
      <c r="G2252" s="34">
        <v>0</v>
      </c>
      <c r="H2252" s="34">
        <v>94</v>
      </c>
    </row>
    <row r="2253" spans="1:8" x14ac:dyDescent="0.2">
      <c r="A2253" s="36">
        <v>45106</v>
      </c>
      <c r="B2253" s="7" t="s">
        <v>101</v>
      </c>
      <c r="C2253" s="7" t="s">
        <v>25</v>
      </c>
      <c r="D2253" s="37">
        <v>1031</v>
      </c>
      <c r="E2253" s="38">
        <v>440</v>
      </c>
      <c r="F2253" s="38">
        <v>2</v>
      </c>
      <c r="G2253" s="38">
        <v>2</v>
      </c>
      <c r="H2253" s="34">
        <v>1475</v>
      </c>
    </row>
    <row r="2254" spans="1:8" x14ac:dyDescent="0.2">
      <c r="A2254" s="33">
        <v>45106</v>
      </c>
      <c r="B2254" s="6" t="s">
        <v>101</v>
      </c>
      <c r="C2254" s="6" t="s">
        <v>27</v>
      </c>
      <c r="D2254" s="35">
        <v>1680</v>
      </c>
      <c r="E2254" s="34">
        <v>747</v>
      </c>
      <c r="F2254" s="34">
        <v>508</v>
      </c>
      <c r="G2254" s="35">
        <v>2268</v>
      </c>
      <c r="H2254" s="34">
        <v>5203</v>
      </c>
    </row>
    <row r="2255" spans="1:8" x14ac:dyDescent="0.2">
      <c r="A2255" s="36">
        <v>45106</v>
      </c>
      <c r="B2255" s="7" t="s">
        <v>101</v>
      </c>
      <c r="C2255" s="7" t="s">
        <v>28</v>
      </c>
      <c r="D2255" s="38">
        <v>86</v>
      </c>
      <c r="E2255" s="38">
        <v>24</v>
      </c>
      <c r="F2255" s="38">
        <v>4</v>
      </c>
      <c r="G2255" s="38">
        <v>2</v>
      </c>
      <c r="H2255" s="34">
        <v>116</v>
      </c>
    </row>
    <row r="2256" spans="1:8" x14ac:dyDescent="0.2">
      <c r="A2256" s="33">
        <v>45106</v>
      </c>
      <c r="B2256" s="6" t="s">
        <v>101</v>
      </c>
      <c r="C2256" s="6" t="s">
        <v>29</v>
      </c>
      <c r="D2256" s="34">
        <v>25</v>
      </c>
      <c r="E2256" s="34">
        <v>2</v>
      </c>
      <c r="F2256" s="34">
        <v>2</v>
      </c>
      <c r="G2256" s="34">
        <v>0</v>
      </c>
      <c r="H2256" s="34">
        <v>29</v>
      </c>
    </row>
    <row r="2257" spans="1:8" x14ac:dyDescent="0.2">
      <c r="A2257" s="36">
        <v>45106</v>
      </c>
      <c r="B2257" s="7" t="s">
        <v>101</v>
      </c>
      <c r="C2257" s="7" t="s">
        <v>31</v>
      </c>
      <c r="D2257" s="37">
        <v>2528</v>
      </c>
      <c r="E2257" s="38">
        <v>493</v>
      </c>
      <c r="F2257" s="38">
        <v>250</v>
      </c>
      <c r="G2257" s="38">
        <v>298</v>
      </c>
      <c r="H2257" s="34">
        <v>3569</v>
      </c>
    </row>
    <row r="2258" spans="1:8" x14ac:dyDescent="0.2">
      <c r="A2258" s="33">
        <v>45106</v>
      </c>
      <c r="B2258" s="6" t="s">
        <v>101</v>
      </c>
      <c r="C2258" s="6" t="s">
        <v>32</v>
      </c>
      <c r="D2258" s="35">
        <v>10052</v>
      </c>
      <c r="E2258" s="35">
        <v>4739</v>
      </c>
      <c r="F2258" s="35">
        <v>2627</v>
      </c>
      <c r="G2258" s="35">
        <v>5456</v>
      </c>
      <c r="H2258" s="34">
        <v>22874</v>
      </c>
    </row>
    <row r="2259" spans="1:8" x14ac:dyDescent="0.2">
      <c r="A2259" s="36">
        <v>45106</v>
      </c>
      <c r="B2259" s="7" t="s">
        <v>101</v>
      </c>
      <c r="C2259" s="7" t="s">
        <v>33</v>
      </c>
      <c r="D2259" s="37">
        <v>3844</v>
      </c>
      <c r="E2259" s="37">
        <v>2017</v>
      </c>
      <c r="F2259" s="37">
        <v>1287</v>
      </c>
      <c r="G2259" s="37">
        <v>2437</v>
      </c>
      <c r="H2259" s="34">
        <v>9585</v>
      </c>
    </row>
    <row r="2260" spans="1:8" x14ac:dyDescent="0.2">
      <c r="A2260" s="33">
        <v>45106</v>
      </c>
      <c r="B2260" s="6" t="s">
        <v>101</v>
      </c>
      <c r="C2260" s="6" t="s">
        <v>35</v>
      </c>
      <c r="D2260" s="34">
        <v>575</v>
      </c>
      <c r="E2260" s="34">
        <v>8</v>
      </c>
      <c r="F2260" s="34">
        <v>0</v>
      </c>
      <c r="G2260" s="34">
        <v>0</v>
      </c>
      <c r="H2260" s="34">
        <v>583</v>
      </c>
    </row>
    <row r="2261" spans="1:8" x14ac:dyDescent="0.2">
      <c r="A2261" s="36">
        <v>45106</v>
      </c>
      <c r="B2261" s="7" t="s">
        <v>101</v>
      </c>
      <c r="C2261" s="7" t="s">
        <v>36</v>
      </c>
      <c r="D2261" s="37">
        <v>16701</v>
      </c>
      <c r="E2261" s="37">
        <v>6562</v>
      </c>
      <c r="F2261" s="37">
        <v>3573</v>
      </c>
      <c r="G2261" s="37">
        <v>6837</v>
      </c>
      <c r="H2261" s="34">
        <v>33673</v>
      </c>
    </row>
    <row r="2262" spans="1:8" x14ac:dyDescent="0.2">
      <c r="A2262" s="33">
        <v>45106</v>
      </c>
      <c r="B2262" s="6" t="s">
        <v>101</v>
      </c>
      <c r="C2262" s="6" t="s">
        <v>38</v>
      </c>
      <c r="D2262" s="35">
        <v>33058</v>
      </c>
      <c r="E2262" s="35">
        <v>17458</v>
      </c>
      <c r="F2262" s="35">
        <v>7180</v>
      </c>
      <c r="G2262" s="35">
        <v>7171</v>
      </c>
      <c r="H2262" s="34">
        <v>64867</v>
      </c>
    </row>
    <row r="2263" spans="1:8" x14ac:dyDescent="0.2">
      <c r="A2263" s="36">
        <v>45106</v>
      </c>
      <c r="B2263" s="7" t="s">
        <v>101</v>
      </c>
      <c r="C2263" s="7" t="s">
        <v>40</v>
      </c>
      <c r="D2263" s="37">
        <v>19900</v>
      </c>
      <c r="E2263" s="37">
        <v>8768</v>
      </c>
      <c r="F2263" s="37">
        <v>4187</v>
      </c>
      <c r="G2263" s="37">
        <v>6259</v>
      </c>
      <c r="H2263" s="34">
        <v>39114</v>
      </c>
    </row>
    <row r="2264" spans="1:8" x14ac:dyDescent="0.2">
      <c r="A2264" s="33">
        <v>45106</v>
      </c>
      <c r="B2264" s="6" t="s">
        <v>101</v>
      </c>
      <c r="C2264" s="6" t="s">
        <v>50</v>
      </c>
      <c r="D2264" s="34">
        <v>11</v>
      </c>
      <c r="E2264" s="34">
        <v>31</v>
      </c>
      <c r="F2264" s="34">
        <v>4</v>
      </c>
      <c r="G2264" s="34">
        <v>2</v>
      </c>
      <c r="H2264" s="34">
        <v>48</v>
      </c>
    </row>
    <row r="2265" spans="1:8" x14ac:dyDescent="0.2">
      <c r="A2265" s="36">
        <v>45106</v>
      </c>
      <c r="B2265" s="7" t="s">
        <v>101</v>
      </c>
      <c r="C2265" s="7" t="s">
        <v>53</v>
      </c>
      <c r="D2265" s="38">
        <v>12</v>
      </c>
      <c r="E2265" s="38">
        <v>9</v>
      </c>
      <c r="F2265" s="38">
        <v>0</v>
      </c>
      <c r="G2265" s="38">
        <v>0</v>
      </c>
      <c r="H2265" s="34">
        <v>21</v>
      </c>
    </row>
    <row r="2266" spans="1:8" x14ac:dyDescent="0.2">
      <c r="A2266" s="33">
        <v>45106</v>
      </c>
      <c r="B2266" s="6" t="s">
        <v>101</v>
      </c>
      <c r="C2266" s="6" t="s">
        <v>58</v>
      </c>
      <c r="D2266" s="34">
        <v>112</v>
      </c>
      <c r="E2266" s="34">
        <v>75</v>
      </c>
      <c r="F2266" s="34">
        <v>19</v>
      </c>
      <c r="G2266" s="34">
        <v>6</v>
      </c>
      <c r="H2266" s="34">
        <v>212</v>
      </c>
    </row>
    <row r="2267" spans="1:8" x14ac:dyDescent="0.2">
      <c r="A2267" s="36">
        <v>45106</v>
      </c>
      <c r="B2267" s="7" t="s">
        <v>101</v>
      </c>
      <c r="C2267" s="7" t="s">
        <v>59</v>
      </c>
      <c r="D2267" s="37">
        <v>5781</v>
      </c>
      <c r="E2267" s="37">
        <v>3280</v>
      </c>
      <c r="F2267" s="37">
        <v>1935</v>
      </c>
      <c r="G2267" s="37">
        <v>3653</v>
      </c>
      <c r="H2267" s="34">
        <v>14649</v>
      </c>
    </row>
    <row r="2268" spans="1:8" x14ac:dyDescent="0.2">
      <c r="A2268" s="33">
        <v>45106</v>
      </c>
      <c r="B2268" s="6" t="s">
        <v>101</v>
      </c>
      <c r="C2268" s="6" t="s">
        <v>60</v>
      </c>
      <c r="D2268" s="34">
        <v>22</v>
      </c>
      <c r="E2268" s="34">
        <v>2</v>
      </c>
      <c r="F2268" s="34">
        <v>2</v>
      </c>
      <c r="G2268" s="34">
        <v>0</v>
      </c>
      <c r="H2268" s="34">
        <v>26</v>
      </c>
    </row>
    <row r="2269" spans="1:8" x14ac:dyDescent="0.2">
      <c r="A2269" s="36">
        <v>45106</v>
      </c>
      <c r="B2269" s="7" t="s">
        <v>101</v>
      </c>
      <c r="C2269" s="7" t="s">
        <v>61</v>
      </c>
      <c r="D2269" s="38">
        <v>62</v>
      </c>
      <c r="E2269" s="38">
        <v>31</v>
      </c>
      <c r="F2269" s="38">
        <v>37</v>
      </c>
      <c r="G2269" s="38">
        <v>68</v>
      </c>
      <c r="H2269" s="34">
        <v>198</v>
      </c>
    </row>
    <row r="2270" spans="1:8" x14ac:dyDescent="0.2">
      <c r="A2270" s="33">
        <v>45106</v>
      </c>
      <c r="B2270" s="6" t="s">
        <v>101</v>
      </c>
      <c r="C2270" s="6" t="s">
        <v>62</v>
      </c>
      <c r="D2270" s="35">
        <v>8368</v>
      </c>
      <c r="E2270" s="35">
        <v>2986</v>
      </c>
      <c r="F2270" s="35">
        <v>1561</v>
      </c>
      <c r="G2270" s="35">
        <v>3829</v>
      </c>
      <c r="H2270" s="34">
        <v>16744</v>
      </c>
    </row>
    <row r="2271" spans="1:8" x14ac:dyDescent="0.2">
      <c r="A2271" s="36">
        <v>45106</v>
      </c>
      <c r="B2271" s="7" t="s">
        <v>101</v>
      </c>
      <c r="C2271" s="7" t="s">
        <v>63</v>
      </c>
      <c r="D2271" s="38">
        <v>453</v>
      </c>
      <c r="E2271" s="38">
        <v>31</v>
      </c>
      <c r="F2271" s="38">
        <v>10</v>
      </c>
      <c r="G2271" s="38">
        <v>0</v>
      </c>
      <c r="H2271" s="34">
        <v>494</v>
      </c>
    </row>
    <row r="2272" spans="1:8" x14ac:dyDescent="0.2">
      <c r="A2272" s="33">
        <v>45106</v>
      </c>
      <c r="B2272" s="6" t="s">
        <v>101</v>
      </c>
      <c r="C2272" s="6" t="s">
        <v>65</v>
      </c>
      <c r="D2272" s="34">
        <v>48</v>
      </c>
      <c r="E2272" s="34">
        <v>0</v>
      </c>
      <c r="F2272" s="34">
        <v>0</v>
      </c>
      <c r="G2272" s="34">
        <v>0</v>
      </c>
      <c r="H2272" s="34">
        <v>48</v>
      </c>
    </row>
    <row r="2273" spans="1:8" x14ac:dyDescent="0.2">
      <c r="A2273" s="36">
        <v>45106</v>
      </c>
      <c r="B2273" s="7" t="s">
        <v>101</v>
      </c>
      <c r="C2273" s="7" t="s">
        <v>67</v>
      </c>
      <c r="D2273" s="37">
        <v>12396</v>
      </c>
      <c r="E2273" s="37">
        <v>4678</v>
      </c>
      <c r="F2273" s="37">
        <v>1925</v>
      </c>
      <c r="G2273" s="37">
        <v>2631</v>
      </c>
      <c r="H2273" s="34">
        <v>21630</v>
      </c>
    </row>
    <row r="2274" spans="1:8" x14ac:dyDescent="0.2">
      <c r="A2274" s="33">
        <v>45106</v>
      </c>
      <c r="B2274" s="6" t="s">
        <v>101</v>
      </c>
      <c r="C2274" s="6" t="s">
        <v>68</v>
      </c>
      <c r="D2274" s="35">
        <v>8020</v>
      </c>
      <c r="E2274" s="35">
        <v>2873</v>
      </c>
      <c r="F2274" s="35">
        <v>1364</v>
      </c>
      <c r="G2274" s="35">
        <v>2247</v>
      </c>
      <c r="H2274" s="34">
        <v>14504</v>
      </c>
    </row>
    <row r="2275" spans="1:8" x14ac:dyDescent="0.2">
      <c r="A2275" s="36">
        <v>45106</v>
      </c>
      <c r="B2275" s="7" t="s">
        <v>101</v>
      </c>
      <c r="C2275" s="7" t="s">
        <v>89</v>
      </c>
      <c r="D2275" s="38">
        <v>69</v>
      </c>
      <c r="E2275" s="38">
        <v>28</v>
      </c>
      <c r="F2275" s="38">
        <v>13</v>
      </c>
      <c r="G2275" s="38">
        <v>8</v>
      </c>
      <c r="H2275" s="34">
        <v>118</v>
      </c>
    </row>
    <row r="2276" spans="1:8" x14ac:dyDescent="0.2">
      <c r="A2276" s="33">
        <v>45106</v>
      </c>
      <c r="B2276" s="6" t="s">
        <v>101</v>
      </c>
      <c r="C2276" s="6" t="s">
        <v>70</v>
      </c>
      <c r="D2276" s="35">
        <v>12583</v>
      </c>
      <c r="E2276" s="35">
        <v>5210</v>
      </c>
      <c r="F2276" s="35">
        <v>2088</v>
      </c>
      <c r="G2276" s="35">
        <v>3814</v>
      </c>
      <c r="H2276" s="34">
        <v>23695</v>
      </c>
    </row>
    <row r="2277" spans="1:8" x14ac:dyDescent="0.2">
      <c r="A2277" s="36">
        <v>45106</v>
      </c>
      <c r="B2277" s="7" t="s">
        <v>101</v>
      </c>
      <c r="C2277" s="7" t="s">
        <v>71</v>
      </c>
      <c r="D2277" s="37">
        <v>7453</v>
      </c>
      <c r="E2277" s="37">
        <v>2975</v>
      </c>
      <c r="F2277" s="37">
        <v>1740</v>
      </c>
      <c r="G2277" s="37">
        <v>1720</v>
      </c>
      <c r="H2277" s="34">
        <v>13888</v>
      </c>
    </row>
    <row r="2278" spans="1:8" x14ac:dyDescent="0.2">
      <c r="A2278" s="33">
        <v>45106</v>
      </c>
      <c r="B2278" s="6" t="s">
        <v>102</v>
      </c>
      <c r="C2278" s="6" t="s">
        <v>4</v>
      </c>
      <c r="D2278" s="34">
        <v>59</v>
      </c>
      <c r="E2278" s="34">
        <v>2</v>
      </c>
      <c r="F2278" s="34">
        <v>4</v>
      </c>
      <c r="G2278" s="34">
        <v>0</v>
      </c>
      <c r="H2278" s="34">
        <v>65</v>
      </c>
    </row>
    <row r="2279" spans="1:8" x14ac:dyDescent="0.2">
      <c r="A2279" s="36">
        <v>45106</v>
      </c>
      <c r="B2279" s="7" t="s">
        <v>102</v>
      </c>
      <c r="C2279" s="7" t="s">
        <v>5</v>
      </c>
      <c r="D2279" s="38">
        <v>43</v>
      </c>
      <c r="E2279" s="38">
        <v>12</v>
      </c>
      <c r="F2279" s="38">
        <v>6</v>
      </c>
      <c r="G2279" s="38">
        <v>16</v>
      </c>
      <c r="H2279" s="34">
        <v>77</v>
      </c>
    </row>
    <row r="2280" spans="1:8" x14ac:dyDescent="0.2">
      <c r="A2280" s="33">
        <v>45106</v>
      </c>
      <c r="B2280" s="6" t="s">
        <v>102</v>
      </c>
      <c r="C2280" s="6" t="s">
        <v>8</v>
      </c>
      <c r="D2280" s="34">
        <v>492</v>
      </c>
      <c r="E2280" s="34">
        <v>355</v>
      </c>
      <c r="F2280" s="34">
        <v>294</v>
      </c>
      <c r="G2280" s="34">
        <v>65</v>
      </c>
      <c r="H2280" s="34">
        <v>1206</v>
      </c>
    </row>
    <row r="2281" spans="1:8" x14ac:dyDescent="0.2">
      <c r="A2281" s="36">
        <v>45106</v>
      </c>
      <c r="B2281" s="7" t="s">
        <v>102</v>
      </c>
      <c r="C2281" s="7" t="s">
        <v>9</v>
      </c>
      <c r="D2281" s="38">
        <v>494</v>
      </c>
      <c r="E2281" s="38">
        <v>161</v>
      </c>
      <c r="F2281" s="38">
        <v>60</v>
      </c>
      <c r="G2281" s="38">
        <v>208</v>
      </c>
      <c r="H2281" s="34">
        <v>923</v>
      </c>
    </row>
    <row r="2282" spans="1:8" x14ac:dyDescent="0.2">
      <c r="A2282" s="33">
        <v>45106</v>
      </c>
      <c r="B2282" s="6" t="s">
        <v>102</v>
      </c>
      <c r="C2282" s="6" t="s">
        <v>11</v>
      </c>
      <c r="D2282" s="34">
        <v>176</v>
      </c>
      <c r="E2282" s="34">
        <v>86</v>
      </c>
      <c r="F2282" s="34">
        <v>44</v>
      </c>
      <c r="G2282" s="34">
        <v>12</v>
      </c>
      <c r="H2282" s="34">
        <v>318</v>
      </c>
    </row>
    <row r="2283" spans="1:8" x14ac:dyDescent="0.2">
      <c r="A2283" s="36">
        <v>45106</v>
      </c>
      <c r="B2283" s="7" t="s">
        <v>102</v>
      </c>
      <c r="C2283" s="7" t="s">
        <v>12</v>
      </c>
      <c r="D2283" s="37">
        <v>1555</v>
      </c>
      <c r="E2283" s="38">
        <v>473</v>
      </c>
      <c r="F2283" s="38">
        <v>340</v>
      </c>
      <c r="G2283" s="38">
        <v>710</v>
      </c>
      <c r="H2283" s="34">
        <v>3078</v>
      </c>
    </row>
    <row r="2284" spans="1:8" x14ac:dyDescent="0.2">
      <c r="A2284" s="33">
        <v>45106</v>
      </c>
      <c r="B2284" s="6" t="s">
        <v>102</v>
      </c>
      <c r="C2284" s="6" t="s">
        <v>13</v>
      </c>
      <c r="D2284" s="34">
        <v>260</v>
      </c>
      <c r="E2284" s="34">
        <v>232</v>
      </c>
      <c r="F2284" s="34">
        <v>194</v>
      </c>
      <c r="G2284" s="34">
        <v>302</v>
      </c>
      <c r="H2284" s="34">
        <v>988</v>
      </c>
    </row>
    <row r="2285" spans="1:8" x14ac:dyDescent="0.2">
      <c r="A2285" s="36">
        <v>45106</v>
      </c>
      <c r="B2285" s="7" t="s">
        <v>102</v>
      </c>
      <c r="C2285" s="7" t="s">
        <v>16</v>
      </c>
      <c r="D2285" s="38">
        <v>26</v>
      </c>
      <c r="E2285" s="38">
        <v>4</v>
      </c>
      <c r="F2285" s="38">
        <v>2</v>
      </c>
      <c r="G2285" s="38">
        <v>0</v>
      </c>
      <c r="H2285" s="34">
        <v>32</v>
      </c>
    </row>
    <row r="2286" spans="1:8" x14ac:dyDescent="0.2">
      <c r="A2286" s="33">
        <v>45106</v>
      </c>
      <c r="B2286" s="6" t="s">
        <v>102</v>
      </c>
      <c r="C2286" s="6" t="s">
        <v>18</v>
      </c>
      <c r="D2286" s="34">
        <v>24</v>
      </c>
      <c r="E2286" s="34">
        <v>5</v>
      </c>
      <c r="F2286" s="34">
        <v>2</v>
      </c>
      <c r="G2286" s="34">
        <v>0</v>
      </c>
      <c r="H2286" s="34">
        <v>31</v>
      </c>
    </row>
    <row r="2287" spans="1:8" x14ac:dyDescent="0.2">
      <c r="A2287" s="36">
        <v>45106</v>
      </c>
      <c r="B2287" s="7" t="s">
        <v>102</v>
      </c>
      <c r="C2287" s="7" t="s">
        <v>19</v>
      </c>
      <c r="D2287" s="38">
        <v>862</v>
      </c>
      <c r="E2287" s="38">
        <v>357</v>
      </c>
      <c r="F2287" s="38">
        <v>165</v>
      </c>
      <c r="G2287" s="38">
        <v>167</v>
      </c>
      <c r="H2287" s="34">
        <v>1551</v>
      </c>
    </row>
    <row r="2288" spans="1:8" x14ac:dyDescent="0.2">
      <c r="A2288" s="33">
        <v>45106</v>
      </c>
      <c r="B2288" s="6" t="s">
        <v>102</v>
      </c>
      <c r="C2288" s="6" t="s">
        <v>21</v>
      </c>
      <c r="D2288" s="34">
        <v>537</v>
      </c>
      <c r="E2288" s="34">
        <v>131</v>
      </c>
      <c r="F2288" s="34">
        <v>61</v>
      </c>
      <c r="G2288" s="34">
        <v>12</v>
      </c>
      <c r="H2288" s="34">
        <v>741</v>
      </c>
    </row>
    <row r="2289" spans="1:8" x14ac:dyDescent="0.2">
      <c r="A2289" s="36">
        <v>45106</v>
      </c>
      <c r="B2289" s="7" t="s">
        <v>102</v>
      </c>
      <c r="C2289" s="7" t="s">
        <v>22</v>
      </c>
      <c r="D2289" s="38">
        <v>68</v>
      </c>
      <c r="E2289" s="38">
        <v>14</v>
      </c>
      <c r="F2289" s="38">
        <v>4</v>
      </c>
      <c r="G2289" s="38">
        <v>2</v>
      </c>
      <c r="H2289" s="34">
        <v>88</v>
      </c>
    </row>
    <row r="2290" spans="1:8" x14ac:dyDescent="0.2">
      <c r="A2290" s="33">
        <v>45106</v>
      </c>
      <c r="B2290" s="6" t="s">
        <v>102</v>
      </c>
      <c r="C2290" s="6" t="s">
        <v>24</v>
      </c>
      <c r="D2290" s="34">
        <v>253</v>
      </c>
      <c r="E2290" s="34">
        <v>73</v>
      </c>
      <c r="F2290" s="34">
        <v>4</v>
      </c>
      <c r="G2290" s="34">
        <v>6</v>
      </c>
      <c r="H2290" s="34">
        <v>336</v>
      </c>
    </row>
    <row r="2291" spans="1:8" x14ac:dyDescent="0.2">
      <c r="A2291" s="36">
        <v>45106</v>
      </c>
      <c r="B2291" s="7" t="s">
        <v>102</v>
      </c>
      <c r="C2291" s="7" t="s">
        <v>27</v>
      </c>
      <c r="D2291" s="38">
        <v>191</v>
      </c>
      <c r="E2291" s="38">
        <v>103</v>
      </c>
      <c r="F2291" s="38">
        <v>46</v>
      </c>
      <c r="G2291" s="38">
        <v>87</v>
      </c>
      <c r="H2291" s="34">
        <v>427</v>
      </c>
    </row>
    <row r="2292" spans="1:8" x14ac:dyDescent="0.2">
      <c r="A2292" s="33">
        <v>45106</v>
      </c>
      <c r="B2292" s="6" t="s">
        <v>102</v>
      </c>
      <c r="C2292" s="6" t="s">
        <v>32</v>
      </c>
      <c r="D2292" s="34">
        <v>27</v>
      </c>
      <c r="E2292" s="34">
        <v>8</v>
      </c>
      <c r="F2292" s="34">
        <v>4</v>
      </c>
      <c r="G2292" s="34">
        <v>2</v>
      </c>
      <c r="H2292" s="34">
        <v>41</v>
      </c>
    </row>
    <row r="2293" spans="1:8" x14ac:dyDescent="0.2">
      <c r="A2293" s="36">
        <v>45106</v>
      </c>
      <c r="B2293" s="7" t="s">
        <v>102</v>
      </c>
      <c r="C2293" s="7" t="s">
        <v>36</v>
      </c>
      <c r="D2293" s="37">
        <v>2166</v>
      </c>
      <c r="E2293" s="38">
        <v>744</v>
      </c>
      <c r="F2293" s="38">
        <v>408</v>
      </c>
      <c r="G2293" s="38">
        <v>650</v>
      </c>
      <c r="H2293" s="34">
        <v>3968</v>
      </c>
    </row>
    <row r="2294" spans="1:8" x14ac:dyDescent="0.2">
      <c r="A2294" s="33">
        <v>45106</v>
      </c>
      <c r="B2294" s="6" t="s">
        <v>102</v>
      </c>
      <c r="C2294" s="6" t="s">
        <v>38</v>
      </c>
      <c r="D2294" s="35">
        <v>1566</v>
      </c>
      <c r="E2294" s="34">
        <v>670</v>
      </c>
      <c r="F2294" s="34">
        <v>302</v>
      </c>
      <c r="G2294" s="34">
        <v>446</v>
      </c>
      <c r="H2294" s="34">
        <v>2984</v>
      </c>
    </row>
    <row r="2295" spans="1:8" x14ac:dyDescent="0.2">
      <c r="A2295" s="36">
        <v>45106</v>
      </c>
      <c r="B2295" s="7" t="s">
        <v>102</v>
      </c>
      <c r="C2295" s="7" t="s">
        <v>40</v>
      </c>
      <c r="D2295" s="37">
        <v>5861</v>
      </c>
      <c r="E2295" s="37">
        <v>2239</v>
      </c>
      <c r="F2295" s="37">
        <v>1001</v>
      </c>
      <c r="G2295" s="38">
        <v>628</v>
      </c>
      <c r="H2295" s="34">
        <v>9729</v>
      </c>
    </row>
    <row r="2296" spans="1:8" x14ac:dyDescent="0.2">
      <c r="A2296" s="33">
        <v>45106</v>
      </c>
      <c r="B2296" s="6" t="s">
        <v>102</v>
      </c>
      <c r="C2296" s="6" t="s">
        <v>41</v>
      </c>
      <c r="D2296" s="35">
        <v>2147</v>
      </c>
      <c r="E2296" s="35">
        <v>1152</v>
      </c>
      <c r="F2296" s="34">
        <v>642</v>
      </c>
      <c r="G2296" s="34">
        <v>188</v>
      </c>
      <c r="H2296" s="34">
        <v>4129</v>
      </c>
    </row>
    <row r="2297" spans="1:8" x14ac:dyDescent="0.2">
      <c r="A2297" s="36">
        <v>45106</v>
      </c>
      <c r="B2297" s="7" t="s">
        <v>102</v>
      </c>
      <c r="C2297" s="7" t="s">
        <v>42</v>
      </c>
      <c r="D2297" s="38">
        <v>458</v>
      </c>
      <c r="E2297" s="38">
        <v>195</v>
      </c>
      <c r="F2297" s="38">
        <v>28</v>
      </c>
      <c r="G2297" s="38">
        <v>50</v>
      </c>
      <c r="H2297" s="34">
        <v>731</v>
      </c>
    </row>
    <row r="2298" spans="1:8" x14ac:dyDescent="0.2">
      <c r="A2298" s="33">
        <v>45106</v>
      </c>
      <c r="B2298" s="6" t="s">
        <v>102</v>
      </c>
      <c r="C2298" s="6" t="s">
        <v>43</v>
      </c>
      <c r="D2298" s="34">
        <v>577</v>
      </c>
      <c r="E2298" s="34">
        <v>137</v>
      </c>
      <c r="F2298" s="34">
        <v>61</v>
      </c>
      <c r="G2298" s="34">
        <v>76</v>
      </c>
      <c r="H2298" s="34">
        <v>851</v>
      </c>
    </row>
    <row r="2299" spans="1:8" x14ac:dyDescent="0.2">
      <c r="A2299" s="36">
        <v>45106</v>
      </c>
      <c r="B2299" s="7" t="s">
        <v>102</v>
      </c>
      <c r="C2299" s="7" t="s">
        <v>44</v>
      </c>
      <c r="D2299" s="38">
        <v>231</v>
      </c>
      <c r="E2299" s="38">
        <v>17</v>
      </c>
      <c r="F2299" s="38">
        <v>2</v>
      </c>
      <c r="G2299" s="38">
        <v>2</v>
      </c>
      <c r="H2299" s="34">
        <v>252</v>
      </c>
    </row>
    <row r="2300" spans="1:8" x14ac:dyDescent="0.2">
      <c r="A2300" s="33">
        <v>45106</v>
      </c>
      <c r="B2300" s="6" t="s">
        <v>102</v>
      </c>
      <c r="C2300" s="6" t="s">
        <v>45</v>
      </c>
      <c r="D2300" s="34">
        <v>38</v>
      </c>
      <c r="E2300" s="34">
        <v>4</v>
      </c>
      <c r="F2300" s="34">
        <v>2</v>
      </c>
      <c r="G2300" s="34">
        <v>2</v>
      </c>
      <c r="H2300" s="34">
        <v>46</v>
      </c>
    </row>
    <row r="2301" spans="1:8" x14ac:dyDescent="0.2">
      <c r="A2301" s="36">
        <v>45106</v>
      </c>
      <c r="B2301" s="7" t="s">
        <v>102</v>
      </c>
      <c r="C2301" s="7" t="s">
        <v>46</v>
      </c>
      <c r="D2301" s="38">
        <v>312</v>
      </c>
      <c r="E2301" s="38">
        <v>119</v>
      </c>
      <c r="F2301" s="38">
        <v>17</v>
      </c>
      <c r="G2301" s="38">
        <v>7</v>
      </c>
      <c r="H2301" s="34">
        <v>455</v>
      </c>
    </row>
    <row r="2302" spans="1:8" x14ac:dyDescent="0.2">
      <c r="A2302" s="33">
        <v>45106</v>
      </c>
      <c r="B2302" s="6" t="s">
        <v>102</v>
      </c>
      <c r="C2302" s="6" t="s">
        <v>48</v>
      </c>
      <c r="D2302" s="35">
        <v>1789</v>
      </c>
      <c r="E2302" s="35">
        <v>1045</v>
      </c>
      <c r="F2302" s="34">
        <v>521</v>
      </c>
      <c r="G2302" s="34">
        <v>594</v>
      </c>
      <c r="H2302" s="34">
        <v>3949</v>
      </c>
    </row>
    <row r="2303" spans="1:8" x14ac:dyDescent="0.2">
      <c r="A2303" s="36">
        <v>45106</v>
      </c>
      <c r="B2303" s="7" t="s">
        <v>102</v>
      </c>
      <c r="C2303" s="7" t="s">
        <v>50</v>
      </c>
      <c r="D2303" s="37">
        <v>2905</v>
      </c>
      <c r="E2303" s="37">
        <v>1377</v>
      </c>
      <c r="F2303" s="38">
        <v>881</v>
      </c>
      <c r="G2303" s="37">
        <v>1547</v>
      </c>
      <c r="H2303" s="34">
        <v>6710</v>
      </c>
    </row>
    <row r="2304" spans="1:8" x14ac:dyDescent="0.2">
      <c r="A2304" s="33">
        <v>45106</v>
      </c>
      <c r="B2304" s="6" t="s">
        <v>102</v>
      </c>
      <c r="C2304" s="6" t="s">
        <v>51</v>
      </c>
      <c r="D2304" s="35">
        <v>3841</v>
      </c>
      <c r="E2304" s="35">
        <v>1433</v>
      </c>
      <c r="F2304" s="34">
        <v>678</v>
      </c>
      <c r="G2304" s="35">
        <v>1502</v>
      </c>
      <c r="H2304" s="34">
        <v>7454</v>
      </c>
    </row>
    <row r="2305" spans="1:8" x14ac:dyDescent="0.2">
      <c r="A2305" s="36">
        <v>45106</v>
      </c>
      <c r="B2305" s="7" t="s">
        <v>102</v>
      </c>
      <c r="C2305" s="7" t="s">
        <v>52</v>
      </c>
      <c r="D2305" s="38">
        <v>51</v>
      </c>
      <c r="E2305" s="38">
        <v>4</v>
      </c>
      <c r="F2305" s="38">
        <v>0</v>
      </c>
      <c r="G2305" s="38">
        <v>0</v>
      </c>
      <c r="H2305" s="34">
        <v>55</v>
      </c>
    </row>
    <row r="2306" spans="1:8" x14ac:dyDescent="0.2">
      <c r="A2306" s="33">
        <v>45106</v>
      </c>
      <c r="B2306" s="6" t="s">
        <v>102</v>
      </c>
      <c r="C2306" s="6" t="s">
        <v>53</v>
      </c>
      <c r="D2306" s="34">
        <v>783</v>
      </c>
      <c r="E2306" s="34">
        <v>294</v>
      </c>
      <c r="F2306" s="34">
        <v>17</v>
      </c>
      <c r="G2306" s="34">
        <v>2</v>
      </c>
      <c r="H2306" s="34">
        <v>1096</v>
      </c>
    </row>
    <row r="2307" spans="1:8" x14ac:dyDescent="0.2">
      <c r="A2307" s="36">
        <v>45106</v>
      </c>
      <c r="B2307" s="7" t="s">
        <v>102</v>
      </c>
      <c r="C2307" s="7" t="s">
        <v>54</v>
      </c>
      <c r="D2307" s="38">
        <v>26</v>
      </c>
      <c r="E2307" s="38">
        <v>2</v>
      </c>
      <c r="F2307" s="38">
        <v>0</v>
      </c>
      <c r="G2307" s="38">
        <v>0</v>
      </c>
      <c r="H2307" s="34">
        <v>28</v>
      </c>
    </row>
    <row r="2308" spans="1:8" x14ac:dyDescent="0.2">
      <c r="A2308" s="33">
        <v>45106</v>
      </c>
      <c r="B2308" s="6" t="s">
        <v>102</v>
      </c>
      <c r="C2308" s="6" t="s">
        <v>55</v>
      </c>
      <c r="D2308" s="34">
        <v>787</v>
      </c>
      <c r="E2308" s="34">
        <v>360</v>
      </c>
      <c r="F2308" s="34">
        <v>275</v>
      </c>
      <c r="G2308" s="34">
        <v>486</v>
      </c>
      <c r="H2308" s="34">
        <v>1908</v>
      </c>
    </row>
    <row r="2309" spans="1:8" x14ac:dyDescent="0.2">
      <c r="A2309" s="36">
        <v>45106</v>
      </c>
      <c r="B2309" s="7" t="s">
        <v>102</v>
      </c>
      <c r="C2309" s="7" t="s">
        <v>56</v>
      </c>
      <c r="D2309" s="37">
        <v>2298</v>
      </c>
      <c r="E2309" s="37">
        <v>1363</v>
      </c>
      <c r="F2309" s="38">
        <v>559</v>
      </c>
      <c r="G2309" s="38">
        <v>25</v>
      </c>
      <c r="H2309" s="34">
        <v>4245</v>
      </c>
    </row>
    <row r="2310" spans="1:8" x14ac:dyDescent="0.2">
      <c r="A2310" s="33">
        <v>45106</v>
      </c>
      <c r="B2310" s="6" t="s">
        <v>102</v>
      </c>
      <c r="C2310" s="6" t="s">
        <v>57</v>
      </c>
      <c r="D2310" s="34">
        <v>592</v>
      </c>
      <c r="E2310" s="34">
        <v>291</v>
      </c>
      <c r="F2310" s="34">
        <v>187</v>
      </c>
      <c r="G2310" s="34">
        <v>33</v>
      </c>
      <c r="H2310" s="34">
        <v>1103</v>
      </c>
    </row>
    <row r="2311" spans="1:8" x14ac:dyDescent="0.2">
      <c r="A2311" s="36">
        <v>45106</v>
      </c>
      <c r="B2311" s="7" t="s">
        <v>102</v>
      </c>
      <c r="C2311" s="7" t="s">
        <v>58</v>
      </c>
      <c r="D2311" s="37">
        <v>14007</v>
      </c>
      <c r="E2311" s="37">
        <v>5122</v>
      </c>
      <c r="F2311" s="37">
        <v>1736</v>
      </c>
      <c r="G2311" s="38">
        <v>444</v>
      </c>
      <c r="H2311" s="34">
        <v>21309</v>
      </c>
    </row>
    <row r="2312" spans="1:8" x14ac:dyDescent="0.2">
      <c r="A2312" s="33">
        <v>45106</v>
      </c>
      <c r="B2312" s="6" t="s">
        <v>102</v>
      </c>
      <c r="C2312" s="6" t="s">
        <v>59</v>
      </c>
      <c r="D2312" s="34">
        <v>19</v>
      </c>
      <c r="E2312" s="34">
        <v>4</v>
      </c>
      <c r="F2312" s="34">
        <v>2</v>
      </c>
      <c r="G2312" s="34">
        <v>2</v>
      </c>
      <c r="H2312" s="34">
        <v>27</v>
      </c>
    </row>
    <row r="2313" spans="1:8" x14ac:dyDescent="0.2">
      <c r="A2313" s="36">
        <v>45106</v>
      </c>
      <c r="B2313" s="7" t="s">
        <v>102</v>
      </c>
      <c r="C2313" s="7" t="s">
        <v>62</v>
      </c>
      <c r="D2313" s="38">
        <v>748</v>
      </c>
      <c r="E2313" s="38">
        <v>291</v>
      </c>
      <c r="F2313" s="38">
        <v>163</v>
      </c>
      <c r="G2313" s="38">
        <v>259</v>
      </c>
      <c r="H2313" s="34">
        <v>1461</v>
      </c>
    </row>
    <row r="2314" spans="1:8" x14ac:dyDescent="0.2">
      <c r="A2314" s="33">
        <v>45106</v>
      </c>
      <c r="B2314" s="6" t="s">
        <v>102</v>
      </c>
      <c r="C2314" s="6" t="s">
        <v>67</v>
      </c>
      <c r="D2314" s="34">
        <v>18</v>
      </c>
      <c r="E2314" s="34">
        <v>4</v>
      </c>
      <c r="F2314" s="34">
        <v>2</v>
      </c>
      <c r="G2314" s="34">
        <v>0</v>
      </c>
      <c r="H2314" s="34">
        <v>24</v>
      </c>
    </row>
    <row r="2315" spans="1:8" x14ac:dyDescent="0.2">
      <c r="A2315" s="36">
        <v>45106</v>
      </c>
      <c r="B2315" s="7" t="s">
        <v>102</v>
      </c>
      <c r="C2315" s="7" t="s">
        <v>68</v>
      </c>
      <c r="D2315" s="38">
        <v>311</v>
      </c>
      <c r="E2315" s="38">
        <v>156</v>
      </c>
      <c r="F2315" s="38">
        <v>172</v>
      </c>
      <c r="G2315" s="38">
        <v>611</v>
      </c>
      <c r="H2315" s="34">
        <v>1250</v>
      </c>
    </row>
    <row r="2316" spans="1:8" x14ac:dyDescent="0.2">
      <c r="A2316" s="33">
        <v>45106</v>
      </c>
      <c r="B2316" s="6" t="s">
        <v>102</v>
      </c>
      <c r="C2316" s="7" t="s">
        <v>89</v>
      </c>
      <c r="D2316" s="34">
        <v>59</v>
      </c>
      <c r="E2316" s="34">
        <v>19</v>
      </c>
      <c r="F2316" s="34">
        <v>11</v>
      </c>
      <c r="G2316" s="34">
        <v>0</v>
      </c>
      <c r="H2316" s="34">
        <v>89</v>
      </c>
    </row>
    <row r="2317" spans="1:8" x14ac:dyDescent="0.2">
      <c r="A2317" s="36">
        <v>45106</v>
      </c>
      <c r="B2317" s="7" t="s">
        <v>102</v>
      </c>
      <c r="C2317" s="7" t="s">
        <v>70</v>
      </c>
      <c r="D2317" s="38">
        <v>965</v>
      </c>
      <c r="E2317" s="38">
        <v>466</v>
      </c>
      <c r="F2317" s="38">
        <v>161</v>
      </c>
      <c r="G2317" s="38">
        <v>326</v>
      </c>
      <c r="H2317" s="34">
        <v>1918</v>
      </c>
    </row>
    <row r="2318" spans="1:8" x14ac:dyDescent="0.2">
      <c r="A2318" s="33">
        <v>45134</v>
      </c>
      <c r="B2318" s="6" t="s">
        <v>101</v>
      </c>
      <c r="C2318" s="6" t="s">
        <v>3</v>
      </c>
      <c r="D2318" s="35">
        <v>2109</v>
      </c>
      <c r="E2318" s="34">
        <v>16</v>
      </c>
      <c r="F2318" s="34">
        <v>0</v>
      </c>
      <c r="G2318" s="34">
        <v>0</v>
      </c>
      <c r="H2318" s="34">
        <v>2125</v>
      </c>
    </row>
    <row r="2319" spans="1:8" x14ac:dyDescent="0.2">
      <c r="A2319" s="36">
        <v>45134</v>
      </c>
      <c r="B2319" s="7" t="s">
        <v>101</v>
      </c>
      <c r="C2319" s="7" t="s">
        <v>4</v>
      </c>
      <c r="D2319" s="38">
        <v>313</v>
      </c>
      <c r="E2319" s="38">
        <v>41</v>
      </c>
      <c r="F2319" s="38">
        <v>27</v>
      </c>
      <c r="G2319" s="38">
        <v>23</v>
      </c>
      <c r="H2319" s="34">
        <v>404</v>
      </c>
    </row>
    <row r="2320" spans="1:8" x14ac:dyDescent="0.2">
      <c r="A2320" s="33">
        <v>45134</v>
      </c>
      <c r="B2320" s="6" t="s">
        <v>101</v>
      </c>
      <c r="C2320" s="6" t="s">
        <v>5</v>
      </c>
      <c r="D2320" s="35">
        <v>22210</v>
      </c>
      <c r="E2320" s="35">
        <v>8377</v>
      </c>
      <c r="F2320" s="35">
        <v>4160</v>
      </c>
      <c r="G2320" s="35">
        <v>1837</v>
      </c>
      <c r="H2320" s="34">
        <v>36584</v>
      </c>
    </row>
    <row r="2321" spans="1:8" x14ac:dyDescent="0.2">
      <c r="A2321" s="36">
        <v>45134</v>
      </c>
      <c r="B2321" s="7" t="s">
        <v>101</v>
      </c>
      <c r="C2321" s="7" t="s">
        <v>6</v>
      </c>
      <c r="D2321" s="38">
        <v>49</v>
      </c>
      <c r="E2321" s="38">
        <v>14</v>
      </c>
      <c r="F2321" s="38">
        <v>0</v>
      </c>
      <c r="G2321" s="38">
        <v>0</v>
      </c>
      <c r="H2321" s="34">
        <v>63</v>
      </c>
    </row>
    <row r="2322" spans="1:8" x14ac:dyDescent="0.2">
      <c r="A2322" s="33">
        <v>45134</v>
      </c>
      <c r="B2322" s="6" t="s">
        <v>101</v>
      </c>
      <c r="C2322" s="6" t="s">
        <v>8</v>
      </c>
      <c r="D2322" s="35">
        <v>1048</v>
      </c>
      <c r="E2322" s="34">
        <v>752</v>
      </c>
      <c r="F2322" s="34">
        <v>793</v>
      </c>
      <c r="G2322" s="34">
        <v>766</v>
      </c>
      <c r="H2322" s="34">
        <v>3359</v>
      </c>
    </row>
    <row r="2323" spans="1:8" x14ac:dyDescent="0.2">
      <c r="A2323" s="36">
        <v>45134</v>
      </c>
      <c r="B2323" s="7" t="s">
        <v>101</v>
      </c>
      <c r="C2323" s="7" t="s">
        <v>9</v>
      </c>
      <c r="D2323" s="37">
        <v>1312</v>
      </c>
      <c r="E2323" s="38">
        <v>603</v>
      </c>
      <c r="F2323" s="38">
        <v>413</v>
      </c>
      <c r="G2323" s="38">
        <v>6</v>
      </c>
      <c r="H2323" s="34">
        <v>2334</v>
      </c>
    </row>
    <row r="2324" spans="1:8" x14ac:dyDescent="0.2">
      <c r="A2324" s="33">
        <v>45134</v>
      </c>
      <c r="B2324" s="6" t="s">
        <v>101</v>
      </c>
      <c r="C2324" s="6" t="s">
        <v>10</v>
      </c>
      <c r="D2324" s="34">
        <v>626</v>
      </c>
      <c r="E2324" s="34">
        <v>393</v>
      </c>
      <c r="F2324" s="34">
        <v>434</v>
      </c>
      <c r="G2324" s="34">
        <v>283</v>
      </c>
      <c r="H2324" s="34">
        <v>1736</v>
      </c>
    </row>
    <row r="2325" spans="1:8" x14ac:dyDescent="0.2">
      <c r="A2325" s="36">
        <v>45134</v>
      </c>
      <c r="B2325" s="7" t="s">
        <v>101</v>
      </c>
      <c r="C2325" s="7" t="s">
        <v>12</v>
      </c>
      <c r="D2325" s="37">
        <v>26077</v>
      </c>
      <c r="E2325" s="37">
        <v>8673</v>
      </c>
      <c r="F2325" s="37">
        <v>4255</v>
      </c>
      <c r="G2325" s="37">
        <v>6582</v>
      </c>
      <c r="H2325" s="34">
        <v>45587</v>
      </c>
    </row>
    <row r="2326" spans="1:8" x14ac:dyDescent="0.2">
      <c r="A2326" s="33">
        <v>45134</v>
      </c>
      <c r="B2326" s="6" t="s">
        <v>101</v>
      </c>
      <c r="C2326" s="6" t="s">
        <v>14</v>
      </c>
      <c r="D2326" s="35">
        <v>1340</v>
      </c>
      <c r="E2326" s="34">
        <v>419</v>
      </c>
      <c r="F2326" s="34">
        <v>192</v>
      </c>
      <c r="G2326" s="34">
        <v>106</v>
      </c>
      <c r="H2326" s="34">
        <v>2057</v>
      </c>
    </row>
    <row r="2327" spans="1:8" x14ac:dyDescent="0.2">
      <c r="A2327" s="36">
        <v>45134</v>
      </c>
      <c r="B2327" s="7" t="s">
        <v>101</v>
      </c>
      <c r="C2327" s="7" t="s">
        <v>15</v>
      </c>
      <c r="D2327" s="37">
        <v>8159</v>
      </c>
      <c r="E2327" s="37">
        <v>4058</v>
      </c>
      <c r="F2327" s="37">
        <v>2982</v>
      </c>
      <c r="G2327" s="37">
        <v>4429</v>
      </c>
      <c r="H2327" s="34">
        <v>19628</v>
      </c>
    </row>
    <row r="2328" spans="1:8" x14ac:dyDescent="0.2">
      <c r="A2328" s="33">
        <v>45134</v>
      </c>
      <c r="B2328" s="6" t="s">
        <v>101</v>
      </c>
      <c r="C2328" s="6" t="s">
        <v>16</v>
      </c>
      <c r="D2328" s="35">
        <v>11111</v>
      </c>
      <c r="E2328" s="35">
        <v>3478</v>
      </c>
      <c r="F2328" s="35">
        <v>1166</v>
      </c>
      <c r="G2328" s="34">
        <v>641</v>
      </c>
      <c r="H2328" s="34">
        <v>16396</v>
      </c>
    </row>
    <row r="2329" spans="1:8" x14ac:dyDescent="0.2">
      <c r="A2329" s="36">
        <v>45134</v>
      </c>
      <c r="B2329" s="7" t="s">
        <v>101</v>
      </c>
      <c r="C2329" s="7" t="s">
        <v>17</v>
      </c>
      <c r="D2329" s="38">
        <v>163</v>
      </c>
      <c r="E2329" s="38">
        <v>70</v>
      </c>
      <c r="F2329" s="38">
        <v>27</v>
      </c>
      <c r="G2329" s="38">
        <v>9</v>
      </c>
      <c r="H2329" s="34">
        <v>269</v>
      </c>
    </row>
    <row r="2330" spans="1:8" x14ac:dyDescent="0.2">
      <c r="A2330" s="33">
        <v>45134</v>
      </c>
      <c r="B2330" s="6" t="s">
        <v>101</v>
      </c>
      <c r="C2330" s="6" t="s">
        <v>18</v>
      </c>
      <c r="D2330" s="35">
        <v>10417</v>
      </c>
      <c r="E2330" s="35">
        <v>3866</v>
      </c>
      <c r="F2330" s="35">
        <v>2507</v>
      </c>
      <c r="G2330" s="35">
        <v>2150</v>
      </c>
      <c r="H2330" s="34">
        <v>18940</v>
      </c>
    </row>
    <row r="2331" spans="1:8" x14ac:dyDescent="0.2">
      <c r="A2331" s="36">
        <v>45134</v>
      </c>
      <c r="B2331" s="7" t="s">
        <v>101</v>
      </c>
      <c r="C2331" s="7" t="s">
        <v>19</v>
      </c>
      <c r="D2331" s="37">
        <v>26459</v>
      </c>
      <c r="E2331" s="37">
        <v>5714</v>
      </c>
      <c r="F2331" s="37">
        <v>2502</v>
      </c>
      <c r="G2331" s="37">
        <v>1429</v>
      </c>
      <c r="H2331" s="34">
        <v>36104</v>
      </c>
    </row>
    <row r="2332" spans="1:8" x14ac:dyDescent="0.2">
      <c r="A2332" s="33">
        <v>45134</v>
      </c>
      <c r="B2332" s="6" t="s">
        <v>101</v>
      </c>
      <c r="C2332" s="6" t="s">
        <v>20</v>
      </c>
      <c r="D2332" s="35">
        <v>3271</v>
      </c>
      <c r="E2332" s="34">
        <v>391</v>
      </c>
      <c r="F2332" s="34">
        <v>93</v>
      </c>
      <c r="G2332" s="34">
        <v>99</v>
      </c>
      <c r="H2332" s="34">
        <v>3854</v>
      </c>
    </row>
    <row r="2333" spans="1:8" x14ac:dyDescent="0.2">
      <c r="A2333" s="36">
        <v>45134</v>
      </c>
      <c r="B2333" s="7" t="s">
        <v>101</v>
      </c>
      <c r="C2333" s="7" t="s">
        <v>21</v>
      </c>
      <c r="D2333" s="37">
        <v>22138</v>
      </c>
      <c r="E2333" s="37">
        <v>4597</v>
      </c>
      <c r="F2333" s="37">
        <v>1362</v>
      </c>
      <c r="G2333" s="37">
        <v>1082</v>
      </c>
      <c r="H2333" s="34">
        <v>29179</v>
      </c>
    </row>
    <row r="2334" spans="1:8" x14ac:dyDescent="0.2">
      <c r="A2334" s="33">
        <v>45134</v>
      </c>
      <c r="B2334" s="6" t="s">
        <v>101</v>
      </c>
      <c r="C2334" s="6" t="s">
        <v>22</v>
      </c>
      <c r="D2334" s="35">
        <v>5472</v>
      </c>
      <c r="E2334" s="35">
        <v>1880</v>
      </c>
      <c r="F2334" s="35">
        <v>1052</v>
      </c>
      <c r="G2334" s="34">
        <v>793</v>
      </c>
      <c r="H2334" s="34">
        <v>9197</v>
      </c>
    </row>
    <row r="2335" spans="1:8" x14ac:dyDescent="0.2">
      <c r="A2335" s="36">
        <v>45134</v>
      </c>
      <c r="B2335" s="7" t="s">
        <v>101</v>
      </c>
      <c r="C2335" s="7" t="s">
        <v>23</v>
      </c>
      <c r="D2335" s="38">
        <v>81</v>
      </c>
      <c r="E2335" s="38">
        <v>14</v>
      </c>
      <c r="F2335" s="38">
        <v>2</v>
      </c>
      <c r="G2335" s="38">
        <v>0</v>
      </c>
      <c r="H2335" s="34">
        <v>97</v>
      </c>
    </row>
    <row r="2336" spans="1:8" x14ac:dyDescent="0.2">
      <c r="A2336" s="33">
        <v>45134</v>
      </c>
      <c r="B2336" s="6" t="s">
        <v>101</v>
      </c>
      <c r="C2336" s="6" t="s">
        <v>25</v>
      </c>
      <c r="D2336" s="34">
        <v>860</v>
      </c>
      <c r="E2336" s="34">
        <v>443</v>
      </c>
      <c r="F2336" s="34">
        <v>2</v>
      </c>
      <c r="G2336" s="34">
        <v>2</v>
      </c>
      <c r="H2336" s="34">
        <v>1307</v>
      </c>
    </row>
    <row r="2337" spans="1:8" x14ac:dyDescent="0.2">
      <c r="A2337" s="36">
        <v>45134</v>
      </c>
      <c r="B2337" s="7" t="s">
        <v>101</v>
      </c>
      <c r="C2337" s="7" t="s">
        <v>27</v>
      </c>
      <c r="D2337" s="37">
        <v>1713</v>
      </c>
      <c r="E2337" s="38">
        <v>668</v>
      </c>
      <c r="F2337" s="38">
        <v>480</v>
      </c>
      <c r="G2337" s="37">
        <v>1637</v>
      </c>
      <c r="H2337" s="34">
        <v>4498</v>
      </c>
    </row>
    <row r="2338" spans="1:8" x14ac:dyDescent="0.2">
      <c r="A2338" s="33">
        <v>45134</v>
      </c>
      <c r="B2338" s="6" t="s">
        <v>101</v>
      </c>
      <c r="C2338" s="6" t="s">
        <v>28</v>
      </c>
      <c r="D2338" s="34">
        <v>94</v>
      </c>
      <c r="E2338" s="34">
        <v>23</v>
      </c>
      <c r="F2338" s="34">
        <v>2</v>
      </c>
      <c r="G2338" s="34">
        <v>2</v>
      </c>
      <c r="H2338" s="34">
        <v>121</v>
      </c>
    </row>
    <row r="2339" spans="1:8" x14ac:dyDescent="0.2">
      <c r="A2339" s="36">
        <v>45134</v>
      </c>
      <c r="B2339" s="7" t="s">
        <v>101</v>
      </c>
      <c r="C2339" s="7" t="s">
        <v>29</v>
      </c>
      <c r="D2339" s="38">
        <v>26</v>
      </c>
      <c r="E2339" s="38">
        <v>0</v>
      </c>
      <c r="F2339" s="38">
        <v>0</v>
      </c>
      <c r="G2339" s="38">
        <v>2</v>
      </c>
      <c r="H2339" s="34">
        <v>28</v>
      </c>
    </row>
    <row r="2340" spans="1:8" x14ac:dyDescent="0.2">
      <c r="A2340" s="33">
        <v>45134</v>
      </c>
      <c r="B2340" s="6" t="s">
        <v>101</v>
      </c>
      <c r="C2340" s="6" t="s">
        <v>31</v>
      </c>
      <c r="D2340" s="35">
        <v>2744</v>
      </c>
      <c r="E2340" s="34">
        <v>495</v>
      </c>
      <c r="F2340" s="34">
        <v>250</v>
      </c>
      <c r="G2340" s="34">
        <v>284</v>
      </c>
      <c r="H2340" s="34">
        <v>3773</v>
      </c>
    </row>
    <row r="2341" spans="1:8" x14ac:dyDescent="0.2">
      <c r="A2341" s="36">
        <v>45134</v>
      </c>
      <c r="B2341" s="7" t="s">
        <v>101</v>
      </c>
      <c r="C2341" s="7" t="s">
        <v>32</v>
      </c>
      <c r="D2341" s="37">
        <v>10432</v>
      </c>
      <c r="E2341" s="37">
        <v>4687</v>
      </c>
      <c r="F2341" s="37">
        <v>2619</v>
      </c>
      <c r="G2341" s="37">
        <v>5230</v>
      </c>
      <c r="H2341" s="34">
        <v>22968</v>
      </c>
    </row>
    <row r="2342" spans="1:8" x14ac:dyDescent="0.2">
      <c r="A2342" s="33">
        <v>45134</v>
      </c>
      <c r="B2342" s="6" t="s">
        <v>101</v>
      </c>
      <c r="C2342" s="6" t="s">
        <v>33</v>
      </c>
      <c r="D2342" s="35">
        <v>3980</v>
      </c>
      <c r="E2342" s="35">
        <v>2096</v>
      </c>
      <c r="F2342" s="35">
        <v>1251</v>
      </c>
      <c r="G2342" s="35">
        <v>2602</v>
      </c>
      <c r="H2342" s="34">
        <v>9929</v>
      </c>
    </row>
    <row r="2343" spans="1:8" x14ac:dyDescent="0.2">
      <c r="A2343" s="36">
        <v>45134</v>
      </c>
      <c r="B2343" s="7" t="s">
        <v>101</v>
      </c>
      <c r="C2343" s="7" t="s">
        <v>35</v>
      </c>
      <c r="D2343" s="38">
        <v>564</v>
      </c>
      <c r="E2343" s="38">
        <v>6</v>
      </c>
      <c r="F2343" s="38">
        <v>0</v>
      </c>
      <c r="G2343" s="38">
        <v>0</v>
      </c>
      <c r="H2343" s="34">
        <v>570</v>
      </c>
    </row>
    <row r="2344" spans="1:8" x14ac:dyDescent="0.2">
      <c r="A2344" s="33">
        <v>45134</v>
      </c>
      <c r="B2344" s="6" t="s">
        <v>101</v>
      </c>
      <c r="C2344" s="6" t="s">
        <v>36</v>
      </c>
      <c r="D2344" s="35">
        <v>17075</v>
      </c>
      <c r="E2344" s="35">
        <v>6565</v>
      </c>
      <c r="F2344" s="35">
        <v>3689</v>
      </c>
      <c r="G2344" s="35">
        <v>6302</v>
      </c>
      <c r="H2344" s="34">
        <v>33631</v>
      </c>
    </row>
    <row r="2345" spans="1:8" x14ac:dyDescent="0.2">
      <c r="A2345" s="36">
        <v>45134</v>
      </c>
      <c r="B2345" s="7" t="s">
        <v>101</v>
      </c>
      <c r="C2345" s="7" t="s">
        <v>38</v>
      </c>
      <c r="D2345" s="37">
        <v>33953</v>
      </c>
      <c r="E2345" s="37">
        <v>16661</v>
      </c>
      <c r="F2345" s="37">
        <v>7785</v>
      </c>
      <c r="G2345" s="37">
        <v>6576</v>
      </c>
      <c r="H2345" s="34">
        <v>64975</v>
      </c>
    </row>
    <row r="2346" spans="1:8" x14ac:dyDescent="0.2">
      <c r="A2346" s="33">
        <v>45134</v>
      </c>
      <c r="B2346" s="6" t="s">
        <v>101</v>
      </c>
      <c r="C2346" s="6" t="s">
        <v>40</v>
      </c>
      <c r="D2346" s="35">
        <v>20426</v>
      </c>
      <c r="E2346" s="35">
        <v>8588</v>
      </c>
      <c r="F2346" s="35">
        <v>4338</v>
      </c>
      <c r="G2346" s="35">
        <v>5908</v>
      </c>
      <c r="H2346" s="34">
        <v>39260</v>
      </c>
    </row>
    <row r="2347" spans="1:8" x14ac:dyDescent="0.2">
      <c r="A2347" s="36">
        <v>45134</v>
      </c>
      <c r="B2347" s="7" t="s">
        <v>101</v>
      </c>
      <c r="C2347" s="7" t="s">
        <v>50</v>
      </c>
      <c r="D2347" s="38">
        <v>9</v>
      </c>
      <c r="E2347" s="38">
        <v>32</v>
      </c>
      <c r="F2347" s="38">
        <v>4</v>
      </c>
      <c r="G2347" s="38">
        <v>0</v>
      </c>
      <c r="H2347" s="34">
        <v>45</v>
      </c>
    </row>
    <row r="2348" spans="1:8" x14ac:dyDescent="0.2">
      <c r="A2348" s="33">
        <v>45134</v>
      </c>
      <c r="B2348" s="6" t="s">
        <v>101</v>
      </c>
      <c r="C2348" s="6" t="s">
        <v>53</v>
      </c>
      <c r="D2348" s="34">
        <v>10</v>
      </c>
      <c r="E2348" s="34">
        <v>12</v>
      </c>
      <c r="F2348" s="34">
        <v>2</v>
      </c>
      <c r="G2348" s="34">
        <v>0</v>
      </c>
      <c r="H2348" s="34">
        <v>24</v>
      </c>
    </row>
    <row r="2349" spans="1:8" x14ac:dyDescent="0.2">
      <c r="A2349" s="36">
        <v>45134</v>
      </c>
      <c r="B2349" s="7" t="s">
        <v>101</v>
      </c>
      <c r="C2349" s="7" t="s">
        <v>58</v>
      </c>
      <c r="D2349" s="38">
        <v>117</v>
      </c>
      <c r="E2349" s="38">
        <v>77</v>
      </c>
      <c r="F2349" s="38">
        <v>31</v>
      </c>
      <c r="G2349" s="38">
        <v>7</v>
      </c>
      <c r="H2349" s="34">
        <v>232</v>
      </c>
    </row>
    <row r="2350" spans="1:8" x14ac:dyDescent="0.2">
      <c r="A2350" s="33">
        <v>45134</v>
      </c>
      <c r="B2350" s="6" t="s">
        <v>101</v>
      </c>
      <c r="C2350" s="6" t="s">
        <v>59</v>
      </c>
      <c r="D2350" s="35">
        <v>5912</v>
      </c>
      <c r="E2350" s="35">
        <v>3408</v>
      </c>
      <c r="F2350" s="35">
        <v>1925</v>
      </c>
      <c r="G2350" s="35">
        <v>3617</v>
      </c>
      <c r="H2350" s="34">
        <v>14862</v>
      </c>
    </row>
    <row r="2351" spans="1:8" x14ac:dyDescent="0.2">
      <c r="A2351" s="36">
        <v>45134</v>
      </c>
      <c r="B2351" s="7" t="s">
        <v>101</v>
      </c>
      <c r="C2351" s="7" t="s">
        <v>60</v>
      </c>
      <c r="D2351" s="38">
        <v>31</v>
      </c>
      <c r="E2351" s="38">
        <v>6</v>
      </c>
      <c r="F2351" s="38">
        <v>2</v>
      </c>
      <c r="G2351" s="38">
        <v>0</v>
      </c>
      <c r="H2351" s="34">
        <v>39</v>
      </c>
    </row>
    <row r="2352" spans="1:8" x14ac:dyDescent="0.2">
      <c r="A2352" s="33">
        <v>45134</v>
      </c>
      <c r="B2352" s="6" t="s">
        <v>101</v>
      </c>
      <c r="C2352" s="6" t="s">
        <v>61</v>
      </c>
      <c r="D2352" s="34">
        <v>36</v>
      </c>
      <c r="E2352" s="34">
        <v>40</v>
      </c>
      <c r="F2352" s="34">
        <v>37</v>
      </c>
      <c r="G2352" s="34">
        <v>63</v>
      </c>
      <c r="H2352" s="34">
        <v>176</v>
      </c>
    </row>
    <row r="2353" spans="1:8" x14ac:dyDescent="0.2">
      <c r="A2353" s="36">
        <v>45134</v>
      </c>
      <c r="B2353" s="7" t="s">
        <v>101</v>
      </c>
      <c r="C2353" s="7" t="s">
        <v>62</v>
      </c>
      <c r="D2353" s="37">
        <v>8733</v>
      </c>
      <c r="E2353" s="37">
        <v>2903</v>
      </c>
      <c r="F2353" s="37">
        <v>1468</v>
      </c>
      <c r="G2353" s="37">
        <v>3658</v>
      </c>
      <c r="H2353" s="34">
        <v>16762</v>
      </c>
    </row>
    <row r="2354" spans="1:8" x14ac:dyDescent="0.2">
      <c r="A2354" s="33">
        <v>45134</v>
      </c>
      <c r="B2354" s="6" t="s">
        <v>101</v>
      </c>
      <c r="C2354" s="6" t="s">
        <v>63</v>
      </c>
      <c r="D2354" s="34">
        <v>445</v>
      </c>
      <c r="E2354" s="34">
        <v>33</v>
      </c>
      <c r="F2354" s="34">
        <v>7</v>
      </c>
      <c r="G2354" s="34">
        <v>0</v>
      </c>
      <c r="H2354" s="34">
        <v>485</v>
      </c>
    </row>
    <row r="2355" spans="1:8" x14ac:dyDescent="0.2">
      <c r="A2355" s="36">
        <v>45134</v>
      </c>
      <c r="B2355" s="7" t="s">
        <v>101</v>
      </c>
      <c r="C2355" s="7" t="s">
        <v>64</v>
      </c>
      <c r="D2355" s="38">
        <v>32</v>
      </c>
      <c r="E2355" s="38">
        <v>4</v>
      </c>
      <c r="F2355" s="38">
        <v>2</v>
      </c>
      <c r="G2355" s="38">
        <v>2</v>
      </c>
      <c r="H2355" s="34">
        <v>40</v>
      </c>
    </row>
    <row r="2356" spans="1:8" x14ac:dyDescent="0.2">
      <c r="A2356" s="33">
        <v>45134</v>
      </c>
      <c r="B2356" s="6" t="s">
        <v>101</v>
      </c>
      <c r="C2356" s="6" t="s">
        <v>65</v>
      </c>
      <c r="D2356" s="34">
        <v>40</v>
      </c>
      <c r="E2356" s="34">
        <v>0</v>
      </c>
      <c r="F2356" s="34">
        <v>0</v>
      </c>
      <c r="G2356" s="34">
        <v>0</v>
      </c>
      <c r="H2356" s="34">
        <v>40</v>
      </c>
    </row>
    <row r="2357" spans="1:8" x14ac:dyDescent="0.2">
      <c r="A2357" s="36">
        <v>45134</v>
      </c>
      <c r="B2357" s="7" t="s">
        <v>101</v>
      </c>
      <c r="C2357" s="7" t="s">
        <v>67</v>
      </c>
      <c r="D2357" s="37">
        <v>12300</v>
      </c>
      <c r="E2357" s="37">
        <v>4742</v>
      </c>
      <c r="F2357" s="37">
        <v>2037</v>
      </c>
      <c r="G2357" s="37">
        <v>2550</v>
      </c>
      <c r="H2357" s="34">
        <v>21629</v>
      </c>
    </row>
    <row r="2358" spans="1:8" x14ac:dyDescent="0.2">
      <c r="A2358" s="33">
        <v>45134</v>
      </c>
      <c r="B2358" s="6" t="s">
        <v>101</v>
      </c>
      <c r="C2358" s="6" t="s">
        <v>68</v>
      </c>
      <c r="D2358" s="35">
        <v>8381</v>
      </c>
      <c r="E2358" s="35">
        <v>2665</v>
      </c>
      <c r="F2358" s="35">
        <v>1424</v>
      </c>
      <c r="G2358" s="35">
        <v>2041</v>
      </c>
      <c r="H2358" s="34">
        <v>14511</v>
      </c>
    </row>
    <row r="2359" spans="1:8" x14ac:dyDescent="0.2">
      <c r="A2359" s="36">
        <v>45134</v>
      </c>
      <c r="B2359" s="7" t="s">
        <v>101</v>
      </c>
      <c r="C2359" s="7" t="s">
        <v>89</v>
      </c>
      <c r="D2359" s="38">
        <v>81</v>
      </c>
      <c r="E2359" s="38">
        <v>24</v>
      </c>
      <c r="F2359" s="38">
        <v>15</v>
      </c>
      <c r="G2359" s="38">
        <v>8</v>
      </c>
      <c r="H2359" s="34">
        <v>128</v>
      </c>
    </row>
    <row r="2360" spans="1:8" x14ac:dyDescent="0.2">
      <c r="A2360" s="33">
        <v>45134</v>
      </c>
      <c r="B2360" s="6" t="s">
        <v>101</v>
      </c>
      <c r="C2360" s="6" t="s">
        <v>70</v>
      </c>
      <c r="D2360" s="35">
        <v>12967</v>
      </c>
      <c r="E2360" s="35">
        <v>4757</v>
      </c>
      <c r="F2360" s="35">
        <v>1970</v>
      </c>
      <c r="G2360" s="35">
        <v>3618</v>
      </c>
      <c r="H2360" s="34">
        <v>23312</v>
      </c>
    </row>
    <row r="2361" spans="1:8" x14ac:dyDescent="0.2">
      <c r="A2361" s="36">
        <v>45134</v>
      </c>
      <c r="B2361" s="7" t="s">
        <v>101</v>
      </c>
      <c r="C2361" s="7" t="s">
        <v>71</v>
      </c>
      <c r="D2361" s="37">
        <v>8048</v>
      </c>
      <c r="E2361" s="37">
        <v>2818</v>
      </c>
      <c r="F2361" s="37">
        <v>1805</v>
      </c>
      <c r="G2361" s="37">
        <v>1590</v>
      </c>
      <c r="H2361" s="34">
        <v>14261</v>
      </c>
    </row>
    <row r="2362" spans="1:8" x14ac:dyDescent="0.2">
      <c r="A2362" s="33">
        <v>45134</v>
      </c>
      <c r="B2362" s="6" t="s">
        <v>102</v>
      </c>
      <c r="C2362" s="6" t="s">
        <v>4</v>
      </c>
      <c r="D2362" s="34">
        <v>56</v>
      </c>
      <c r="E2362" s="34">
        <v>2</v>
      </c>
      <c r="F2362" s="34">
        <v>2</v>
      </c>
      <c r="G2362" s="34">
        <v>0</v>
      </c>
      <c r="H2362" s="34">
        <v>60</v>
      </c>
    </row>
    <row r="2363" spans="1:8" x14ac:dyDescent="0.2">
      <c r="A2363" s="36">
        <v>45134</v>
      </c>
      <c r="B2363" s="7" t="s">
        <v>102</v>
      </c>
      <c r="C2363" s="7" t="s">
        <v>5</v>
      </c>
      <c r="D2363" s="38">
        <v>47</v>
      </c>
      <c r="E2363" s="38">
        <v>10</v>
      </c>
      <c r="F2363" s="38">
        <v>7</v>
      </c>
      <c r="G2363" s="38">
        <v>16</v>
      </c>
      <c r="H2363" s="34">
        <v>80</v>
      </c>
    </row>
    <row r="2364" spans="1:8" x14ac:dyDescent="0.2">
      <c r="A2364" s="33">
        <v>45134</v>
      </c>
      <c r="B2364" s="6" t="s">
        <v>102</v>
      </c>
      <c r="C2364" s="6" t="s">
        <v>8</v>
      </c>
      <c r="D2364" s="34">
        <v>548</v>
      </c>
      <c r="E2364" s="34">
        <v>335</v>
      </c>
      <c r="F2364" s="34">
        <v>296</v>
      </c>
      <c r="G2364" s="34">
        <v>42</v>
      </c>
      <c r="H2364" s="34">
        <v>1221</v>
      </c>
    </row>
    <row r="2365" spans="1:8" x14ac:dyDescent="0.2">
      <c r="A2365" s="36">
        <v>45134</v>
      </c>
      <c r="B2365" s="7" t="s">
        <v>102</v>
      </c>
      <c r="C2365" s="7" t="s">
        <v>9</v>
      </c>
      <c r="D2365" s="38">
        <v>438</v>
      </c>
      <c r="E2365" s="38">
        <v>175</v>
      </c>
      <c r="F2365" s="38">
        <v>73</v>
      </c>
      <c r="G2365" s="38">
        <v>183</v>
      </c>
      <c r="H2365" s="34">
        <v>869</v>
      </c>
    </row>
    <row r="2366" spans="1:8" x14ac:dyDescent="0.2">
      <c r="A2366" s="33">
        <v>45134</v>
      </c>
      <c r="B2366" s="6" t="s">
        <v>102</v>
      </c>
      <c r="C2366" s="6" t="s">
        <v>11</v>
      </c>
      <c r="D2366" s="34">
        <v>184</v>
      </c>
      <c r="E2366" s="34">
        <v>88</v>
      </c>
      <c r="F2366" s="34">
        <v>40</v>
      </c>
      <c r="G2366" s="34">
        <v>7</v>
      </c>
      <c r="H2366" s="34">
        <v>319</v>
      </c>
    </row>
    <row r="2367" spans="1:8" x14ac:dyDescent="0.2">
      <c r="A2367" s="36">
        <v>45134</v>
      </c>
      <c r="B2367" s="7" t="s">
        <v>102</v>
      </c>
      <c r="C2367" s="7" t="s">
        <v>12</v>
      </c>
      <c r="D2367" s="37">
        <v>1617</v>
      </c>
      <c r="E2367" s="38">
        <v>491</v>
      </c>
      <c r="F2367" s="38">
        <v>366</v>
      </c>
      <c r="G2367" s="38">
        <v>694</v>
      </c>
      <c r="H2367" s="34">
        <v>3168</v>
      </c>
    </row>
    <row r="2368" spans="1:8" x14ac:dyDescent="0.2">
      <c r="A2368" s="33">
        <v>45134</v>
      </c>
      <c r="B2368" s="6" t="s">
        <v>102</v>
      </c>
      <c r="C2368" s="6" t="s">
        <v>13</v>
      </c>
      <c r="D2368" s="34">
        <v>355</v>
      </c>
      <c r="E2368" s="34">
        <v>248</v>
      </c>
      <c r="F2368" s="34">
        <v>208</v>
      </c>
      <c r="G2368" s="34">
        <v>290</v>
      </c>
      <c r="H2368" s="34">
        <v>1101</v>
      </c>
    </row>
    <row r="2369" spans="1:8" x14ac:dyDescent="0.2">
      <c r="A2369" s="36">
        <v>45134</v>
      </c>
      <c r="B2369" s="7" t="s">
        <v>102</v>
      </c>
      <c r="C2369" s="7" t="s">
        <v>16</v>
      </c>
      <c r="D2369" s="38">
        <v>26</v>
      </c>
      <c r="E2369" s="38">
        <v>4</v>
      </c>
      <c r="F2369" s="38">
        <v>2</v>
      </c>
      <c r="G2369" s="38">
        <v>0</v>
      </c>
      <c r="H2369" s="34">
        <v>32</v>
      </c>
    </row>
    <row r="2370" spans="1:8" x14ac:dyDescent="0.2">
      <c r="A2370" s="33">
        <v>45134</v>
      </c>
      <c r="B2370" s="6" t="s">
        <v>102</v>
      </c>
      <c r="C2370" s="6" t="s">
        <v>18</v>
      </c>
      <c r="D2370" s="34">
        <v>23</v>
      </c>
      <c r="E2370" s="34">
        <v>7</v>
      </c>
      <c r="F2370" s="34">
        <v>2</v>
      </c>
      <c r="G2370" s="34">
        <v>0</v>
      </c>
      <c r="H2370" s="34">
        <v>32</v>
      </c>
    </row>
    <row r="2371" spans="1:8" x14ac:dyDescent="0.2">
      <c r="A2371" s="36">
        <v>45134</v>
      </c>
      <c r="B2371" s="7" t="s">
        <v>102</v>
      </c>
      <c r="C2371" s="7" t="s">
        <v>19</v>
      </c>
      <c r="D2371" s="38">
        <v>882</v>
      </c>
      <c r="E2371" s="38">
        <v>340</v>
      </c>
      <c r="F2371" s="38">
        <v>155</v>
      </c>
      <c r="G2371" s="38">
        <v>156</v>
      </c>
      <c r="H2371" s="34">
        <v>1533</v>
      </c>
    </row>
    <row r="2372" spans="1:8" x14ac:dyDescent="0.2">
      <c r="A2372" s="33">
        <v>45134</v>
      </c>
      <c r="B2372" s="6" t="s">
        <v>102</v>
      </c>
      <c r="C2372" s="6" t="s">
        <v>21</v>
      </c>
      <c r="D2372" s="34">
        <v>518</v>
      </c>
      <c r="E2372" s="34">
        <v>142</v>
      </c>
      <c r="F2372" s="34">
        <v>63</v>
      </c>
      <c r="G2372" s="34">
        <v>9</v>
      </c>
      <c r="H2372" s="34">
        <v>732</v>
      </c>
    </row>
    <row r="2373" spans="1:8" x14ac:dyDescent="0.2">
      <c r="A2373" s="36">
        <v>45134</v>
      </c>
      <c r="B2373" s="7" t="s">
        <v>102</v>
      </c>
      <c r="C2373" s="7" t="s">
        <v>22</v>
      </c>
      <c r="D2373" s="38">
        <v>71</v>
      </c>
      <c r="E2373" s="38">
        <v>9</v>
      </c>
      <c r="F2373" s="38">
        <v>4</v>
      </c>
      <c r="G2373" s="38">
        <v>2</v>
      </c>
      <c r="H2373" s="34">
        <v>86</v>
      </c>
    </row>
    <row r="2374" spans="1:8" x14ac:dyDescent="0.2">
      <c r="A2374" s="33">
        <v>45134</v>
      </c>
      <c r="B2374" s="6" t="s">
        <v>102</v>
      </c>
      <c r="C2374" s="6" t="s">
        <v>24</v>
      </c>
      <c r="D2374" s="34">
        <v>252</v>
      </c>
      <c r="E2374" s="34">
        <v>71</v>
      </c>
      <c r="F2374" s="34">
        <v>4</v>
      </c>
      <c r="G2374" s="34">
        <v>2</v>
      </c>
      <c r="H2374" s="34">
        <v>329</v>
      </c>
    </row>
    <row r="2375" spans="1:8" x14ac:dyDescent="0.2">
      <c r="A2375" s="36">
        <v>45134</v>
      </c>
      <c r="B2375" s="7" t="s">
        <v>102</v>
      </c>
      <c r="C2375" s="7" t="s">
        <v>27</v>
      </c>
      <c r="D2375" s="38">
        <v>206</v>
      </c>
      <c r="E2375" s="38">
        <v>99</v>
      </c>
      <c r="F2375" s="38">
        <v>46</v>
      </c>
      <c r="G2375" s="38">
        <v>85</v>
      </c>
      <c r="H2375" s="34">
        <v>436</v>
      </c>
    </row>
    <row r="2376" spans="1:8" x14ac:dyDescent="0.2">
      <c r="A2376" s="33">
        <v>45134</v>
      </c>
      <c r="B2376" s="6" t="s">
        <v>102</v>
      </c>
      <c r="C2376" s="6" t="s">
        <v>32</v>
      </c>
      <c r="D2376" s="34">
        <v>23</v>
      </c>
      <c r="E2376" s="34">
        <v>10</v>
      </c>
      <c r="F2376" s="34">
        <v>4</v>
      </c>
      <c r="G2376" s="34">
        <v>2</v>
      </c>
      <c r="H2376" s="34">
        <v>39</v>
      </c>
    </row>
    <row r="2377" spans="1:8" x14ac:dyDescent="0.2">
      <c r="A2377" s="36">
        <v>45134</v>
      </c>
      <c r="B2377" s="7" t="s">
        <v>102</v>
      </c>
      <c r="C2377" s="7" t="s">
        <v>36</v>
      </c>
      <c r="D2377" s="37">
        <v>2070</v>
      </c>
      <c r="E2377" s="38">
        <v>755</v>
      </c>
      <c r="F2377" s="38">
        <v>454</v>
      </c>
      <c r="G2377" s="38">
        <v>644</v>
      </c>
      <c r="H2377" s="34">
        <v>3923</v>
      </c>
    </row>
    <row r="2378" spans="1:8" x14ac:dyDescent="0.2">
      <c r="A2378" s="33">
        <v>45134</v>
      </c>
      <c r="B2378" s="6" t="s">
        <v>102</v>
      </c>
      <c r="C2378" s="6" t="s">
        <v>38</v>
      </c>
      <c r="D2378" s="35">
        <v>1612</v>
      </c>
      <c r="E2378" s="34">
        <v>619</v>
      </c>
      <c r="F2378" s="34">
        <v>321</v>
      </c>
      <c r="G2378" s="34">
        <v>442</v>
      </c>
      <c r="H2378" s="34">
        <v>2994</v>
      </c>
    </row>
    <row r="2379" spans="1:8" x14ac:dyDescent="0.2">
      <c r="A2379" s="36">
        <v>45134</v>
      </c>
      <c r="B2379" s="7" t="s">
        <v>102</v>
      </c>
      <c r="C2379" s="7" t="s">
        <v>40</v>
      </c>
      <c r="D2379" s="37">
        <v>5812</v>
      </c>
      <c r="E2379" s="37">
        <v>2367</v>
      </c>
      <c r="F2379" s="37">
        <v>1034</v>
      </c>
      <c r="G2379" s="38">
        <v>511</v>
      </c>
      <c r="H2379" s="34">
        <v>9724</v>
      </c>
    </row>
    <row r="2380" spans="1:8" x14ac:dyDescent="0.2">
      <c r="A2380" s="33">
        <v>45134</v>
      </c>
      <c r="B2380" s="6" t="s">
        <v>102</v>
      </c>
      <c r="C2380" s="6" t="s">
        <v>41</v>
      </c>
      <c r="D2380" s="35">
        <v>2242</v>
      </c>
      <c r="E2380" s="35">
        <v>1216</v>
      </c>
      <c r="F2380" s="34">
        <v>669</v>
      </c>
      <c r="G2380" s="34">
        <v>245</v>
      </c>
      <c r="H2380" s="34">
        <v>4372</v>
      </c>
    </row>
    <row r="2381" spans="1:8" x14ac:dyDescent="0.2">
      <c r="A2381" s="36">
        <v>45134</v>
      </c>
      <c r="B2381" s="7" t="s">
        <v>102</v>
      </c>
      <c r="C2381" s="7" t="s">
        <v>42</v>
      </c>
      <c r="D2381" s="38">
        <v>490</v>
      </c>
      <c r="E2381" s="38">
        <v>168</v>
      </c>
      <c r="F2381" s="38">
        <v>27</v>
      </c>
      <c r="G2381" s="38">
        <v>38</v>
      </c>
      <c r="H2381" s="34">
        <v>723</v>
      </c>
    </row>
    <row r="2382" spans="1:8" x14ac:dyDescent="0.2">
      <c r="A2382" s="33">
        <v>45134</v>
      </c>
      <c r="B2382" s="6" t="s">
        <v>102</v>
      </c>
      <c r="C2382" s="6" t="s">
        <v>43</v>
      </c>
      <c r="D2382" s="34">
        <v>589</v>
      </c>
      <c r="E2382" s="34">
        <v>156</v>
      </c>
      <c r="F2382" s="34">
        <v>59</v>
      </c>
      <c r="G2382" s="34">
        <v>74</v>
      </c>
      <c r="H2382" s="34">
        <v>878</v>
      </c>
    </row>
    <row r="2383" spans="1:8" x14ac:dyDescent="0.2">
      <c r="A2383" s="36">
        <v>45134</v>
      </c>
      <c r="B2383" s="7" t="s">
        <v>102</v>
      </c>
      <c r="C2383" s="7" t="s">
        <v>44</v>
      </c>
      <c r="D2383" s="38">
        <v>260</v>
      </c>
      <c r="E2383" s="38">
        <v>17</v>
      </c>
      <c r="F2383" s="38">
        <v>2</v>
      </c>
      <c r="G2383" s="38">
        <v>0</v>
      </c>
      <c r="H2383" s="34">
        <v>279</v>
      </c>
    </row>
    <row r="2384" spans="1:8" x14ac:dyDescent="0.2">
      <c r="A2384" s="33">
        <v>45134</v>
      </c>
      <c r="B2384" s="6" t="s">
        <v>102</v>
      </c>
      <c r="C2384" s="6" t="s">
        <v>45</v>
      </c>
      <c r="D2384" s="34">
        <v>42</v>
      </c>
      <c r="E2384" s="34">
        <v>4</v>
      </c>
      <c r="F2384" s="34">
        <v>2</v>
      </c>
      <c r="G2384" s="34">
        <v>2</v>
      </c>
      <c r="H2384" s="34">
        <v>50</v>
      </c>
    </row>
    <row r="2385" spans="1:8" x14ac:dyDescent="0.2">
      <c r="A2385" s="36">
        <v>45134</v>
      </c>
      <c r="B2385" s="7" t="s">
        <v>102</v>
      </c>
      <c r="C2385" s="7" t="s">
        <v>46</v>
      </c>
      <c r="D2385" s="38">
        <v>307</v>
      </c>
      <c r="E2385" s="38">
        <v>124</v>
      </c>
      <c r="F2385" s="38">
        <v>21</v>
      </c>
      <c r="G2385" s="38">
        <v>5</v>
      </c>
      <c r="H2385" s="34">
        <v>457</v>
      </c>
    </row>
    <row r="2386" spans="1:8" x14ac:dyDescent="0.2">
      <c r="A2386" s="33">
        <v>45134</v>
      </c>
      <c r="B2386" s="6" t="s">
        <v>102</v>
      </c>
      <c r="C2386" s="6" t="s">
        <v>48</v>
      </c>
      <c r="D2386" s="35">
        <v>1782</v>
      </c>
      <c r="E2386" s="35">
        <v>1076</v>
      </c>
      <c r="F2386" s="34">
        <v>573</v>
      </c>
      <c r="G2386" s="34">
        <v>556</v>
      </c>
      <c r="H2386" s="34">
        <v>3987</v>
      </c>
    </row>
    <row r="2387" spans="1:8" x14ac:dyDescent="0.2">
      <c r="A2387" s="36">
        <v>45134</v>
      </c>
      <c r="B2387" s="7" t="s">
        <v>102</v>
      </c>
      <c r="C2387" s="7" t="s">
        <v>50</v>
      </c>
      <c r="D2387" s="37">
        <v>2939</v>
      </c>
      <c r="E2387" s="37">
        <v>1393</v>
      </c>
      <c r="F2387" s="38">
        <v>950</v>
      </c>
      <c r="G2387" s="37">
        <v>1341</v>
      </c>
      <c r="H2387" s="34">
        <v>6623</v>
      </c>
    </row>
    <row r="2388" spans="1:8" x14ac:dyDescent="0.2">
      <c r="A2388" s="33">
        <v>45134</v>
      </c>
      <c r="B2388" s="6" t="s">
        <v>102</v>
      </c>
      <c r="C2388" s="6" t="s">
        <v>51</v>
      </c>
      <c r="D2388" s="35">
        <v>3680</v>
      </c>
      <c r="E2388" s="35">
        <v>1673</v>
      </c>
      <c r="F2388" s="34">
        <v>723</v>
      </c>
      <c r="G2388" s="35">
        <v>1415</v>
      </c>
      <c r="H2388" s="34">
        <v>7491</v>
      </c>
    </row>
    <row r="2389" spans="1:8" x14ac:dyDescent="0.2">
      <c r="A2389" s="36">
        <v>45134</v>
      </c>
      <c r="B2389" s="7" t="s">
        <v>102</v>
      </c>
      <c r="C2389" s="7" t="s">
        <v>52</v>
      </c>
      <c r="D2389" s="38">
        <v>44</v>
      </c>
      <c r="E2389" s="38">
        <v>4</v>
      </c>
      <c r="F2389" s="38">
        <v>2</v>
      </c>
      <c r="G2389" s="38">
        <v>2</v>
      </c>
      <c r="H2389" s="34">
        <v>52</v>
      </c>
    </row>
    <row r="2390" spans="1:8" x14ac:dyDescent="0.2">
      <c r="A2390" s="33">
        <v>45134</v>
      </c>
      <c r="B2390" s="6" t="s">
        <v>102</v>
      </c>
      <c r="C2390" s="6" t="s">
        <v>53</v>
      </c>
      <c r="D2390" s="34">
        <v>739</v>
      </c>
      <c r="E2390" s="34">
        <v>308</v>
      </c>
      <c r="F2390" s="34">
        <v>20</v>
      </c>
      <c r="G2390" s="34">
        <v>2</v>
      </c>
      <c r="H2390" s="34">
        <v>1069</v>
      </c>
    </row>
    <row r="2391" spans="1:8" x14ac:dyDescent="0.2">
      <c r="A2391" s="36">
        <v>45134</v>
      </c>
      <c r="B2391" s="7" t="s">
        <v>102</v>
      </c>
      <c r="C2391" s="7" t="s">
        <v>54</v>
      </c>
      <c r="D2391" s="38">
        <v>34</v>
      </c>
      <c r="E2391" s="38">
        <v>4</v>
      </c>
      <c r="F2391" s="38">
        <v>0</v>
      </c>
      <c r="G2391" s="38">
        <v>2</v>
      </c>
      <c r="H2391" s="34">
        <v>40</v>
      </c>
    </row>
    <row r="2392" spans="1:8" x14ac:dyDescent="0.2">
      <c r="A2392" s="33">
        <v>45134</v>
      </c>
      <c r="B2392" s="6" t="s">
        <v>102</v>
      </c>
      <c r="C2392" s="6" t="s">
        <v>55</v>
      </c>
      <c r="D2392" s="34">
        <v>734</v>
      </c>
      <c r="E2392" s="34">
        <v>350</v>
      </c>
      <c r="F2392" s="34">
        <v>279</v>
      </c>
      <c r="G2392" s="34">
        <v>418</v>
      </c>
      <c r="H2392" s="34">
        <v>1781</v>
      </c>
    </row>
    <row r="2393" spans="1:8" x14ac:dyDescent="0.2">
      <c r="A2393" s="36">
        <v>45134</v>
      </c>
      <c r="B2393" s="7" t="s">
        <v>102</v>
      </c>
      <c r="C2393" s="7" t="s">
        <v>56</v>
      </c>
      <c r="D2393" s="37">
        <v>2377</v>
      </c>
      <c r="E2393" s="37">
        <v>1351</v>
      </c>
      <c r="F2393" s="38">
        <v>563</v>
      </c>
      <c r="G2393" s="38">
        <v>25</v>
      </c>
      <c r="H2393" s="34">
        <v>4316</v>
      </c>
    </row>
    <row r="2394" spans="1:8" x14ac:dyDescent="0.2">
      <c r="A2394" s="33">
        <v>45134</v>
      </c>
      <c r="B2394" s="6" t="s">
        <v>102</v>
      </c>
      <c r="C2394" s="6" t="s">
        <v>57</v>
      </c>
      <c r="D2394" s="34">
        <v>576</v>
      </c>
      <c r="E2394" s="34">
        <v>288</v>
      </c>
      <c r="F2394" s="34">
        <v>177</v>
      </c>
      <c r="G2394" s="34">
        <v>46</v>
      </c>
      <c r="H2394" s="34">
        <v>1087</v>
      </c>
    </row>
    <row r="2395" spans="1:8" x14ac:dyDescent="0.2">
      <c r="A2395" s="36">
        <v>45134</v>
      </c>
      <c r="B2395" s="7" t="s">
        <v>102</v>
      </c>
      <c r="C2395" s="7" t="s">
        <v>58</v>
      </c>
      <c r="D2395" s="37">
        <v>13648</v>
      </c>
      <c r="E2395" s="37">
        <v>5018</v>
      </c>
      <c r="F2395" s="37">
        <v>1865</v>
      </c>
      <c r="G2395" s="38">
        <v>426</v>
      </c>
      <c r="H2395" s="34">
        <v>20957</v>
      </c>
    </row>
    <row r="2396" spans="1:8" x14ac:dyDescent="0.2">
      <c r="A2396" s="33">
        <v>45134</v>
      </c>
      <c r="B2396" s="6" t="s">
        <v>102</v>
      </c>
      <c r="C2396" s="6" t="s">
        <v>59</v>
      </c>
      <c r="D2396" s="34">
        <v>17</v>
      </c>
      <c r="E2396" s="34">
        <v>7</v>
      </c>
      <c r="F2396" s="34">
        <v>2</v>
      </c>
      <c r="G2396" s="34">
        <v>2</v>
      </c>
      <c r="H2396" s="34">
        <v>28</v>
      </c>
    </row>
    <row r="2397" spans="1:8" x14ac:dyDescent="0.2">
      <c r="A2397" s="36">
        <v>45134</v>
      </c>
      <c r="B2397" s="7" t="s">
        <v>102</v>
      </c>
      <c r="C2397" s="7" t="s">
        <v>62</v>
      </c>
      <c r="D2397" s="38">
        <v>795</v>
      </c>
      <c r="E2397" s="38">
        <v>270</v>
      </c>
      <c r="F2397" s="38">
        <v>156</v>
      </c>
      <c r="G2397" s="38">
        <v>248</v>
      </c>
      <c r="H2397" s="34">
        <v>1469</v>
      </c>
    </row>
    <row r="2398" spans="1:8" x14ac:dyDescent="0.2">
      <c r="A2398" s="33">
        <v>45134</v>
      </c>
      <c r="B2398" s="6" t="s">
        <v>102</v>
      </c>
      <c r="C2398" s="6" t="s">
        <v>68</v>
      </c>
      <c r="D2398" s="34">
        <v>318</v>
      </c>
      <c r="E2398" s="34">
        <v>151</v>
      </c>
      <c r="F2398" s="34">
        <v>169</v>
      </c>
      <c r="G2398" s="34">
        <v>610</v>
      </c>
      <c r="H2398" s="34">
        <v>1248</v>
      </c>
    </row>
    <row r="2399" spans="1:8" x14ac:dyDescent="0.2">
      <c r="A2399" s="36">
        <v>45134</v>
      </c>
      <c r="B2399" s="7" t="s">
        <v>102</v>
      </c>
      <c r="C2399" s="7" t="s">
        <v>89</v>
      </c>
      <c r="D2399" s="38">
        <v>73</v>
      </c>
      <c r="E2399" s="38">
        <v>23</v>
      </c>
      <c r="F2399" s="38">
        <v>13</v>
      </c>
      <c r="G2399" s="38">
        <v>2</v>
      </c>
      <c r="H2399" s="34">
        <v>111</v>
      </c>
    </row>
    <row r="2400" spans="1:8" x14ac:dyDescent="0.2">
      <c r="A2400" s="33">
        <v>45134</v>
      </c>
      <c r="B2400" s="6" t="s">
        <v>102</v>
      </c>
      <c r="C2400" s="6" t="s">
        <v>70</v>
      </c>
      <c r="D2400" s="34">
        <v>985</v>
      </c>
      <c r="E2400" s="34">
        <v>492</v>
      </c>
      <c r="F2400" s="34">
        <v>145</v>
      </c>
      <c r="G2400" s="34">
        <v>311</v>
      </c>
      <c r="H2400" s="34">
        <v>1933</v>
      </c>
    </row>
    <row r="2401" spans="1:8" x14ac:dyDescent="0.2">
      <c r="A2401" s="36">
        <v>45169</v>
      </c>
      <c r="B2401" s="7" t="s">
        <v>101</v>
      </c>
      <c r="C2401" s="7" t="s">
        <v>3</v>
      </c>
      <c r="D2401" s="37">
        <v>2110</v>
      </c>
      <c r="E2401" s="38">
        <v>10</v>
      </c>
      <c r="F2401" s="38">
        <v>0</v>
      </c>
      <c r="G2401" s="38">
        <v>0</v>
      </c>
      <c r="H2401" s="34">
        <v>2120</v>
      </c>
    </row>
    <row r="2402" spans="1:8" x14ac:dyDescent="0.2">
      <c r="A2402" s="33">
        <v>45169</v>
      </c>
      <c r="B2402" s="6" t="s">
        <v>101</v>
      </c>
      <c r="C2402" s="6" t="s">
        <v>4</v>
      </c>
      <c r="D2402" s="34">
        <v>345</v>
      </c>
      <c r="E2402" s="34">
        <v>41</v>
      </c>
      <c r="F2402" s="34">
        <v>26</v>
      </c>
      <c r="G2402" s="34">
        <v>24</v>
      </c>
      <c r="H2402" s="34">
        <v>436</v>
      </c>
    </row>
    <row r="2403" spans="1:8" x14ac:dyDescent="0.2">
      <c r="A2403" s="36">
        <v>45169</v>
      </c>
      <c r="B2403" s="7" t="s">
        <v>101</v>
      </c>
      <c r="C2403" s="7" t="s">
        <v>5</v>
      </c>
      <c r="D2403" s="37">
        <v>22051</v>
      </c>
      <c r="E2403" s="37">
        <v>8967</v>
      </c>
      <c r="F2403" s="37">
        <v>3868</v>
      </c>
      <c r="G2403" s="37">
        <v>1712</v>
      </c>
      <c r="H2403" s="34">
        <v>36598</v>
      </c>
    </row>
    <row r="2404" spans="1:8" x14ac:dyDescent="0.2">
      <c r="A2404" s="33">
        <v>45169</v>
      </c>
      <c r="B2404" s="6" t="s">
        <v>101</v>
      </c>
      <c r="C2404" s="6" t="s">
        <v>6</v>
      </c>
      <c r="D2404" s="34">
        <v>39</v>
      </c>
      <c r="E2404" s="34">
        <v>7</v>
      </c>
      <c r="F2404" s="34">
        <v>0</v>
      </c>
      <c r="G2404" s="34">
        <v>0</v>
      </c>
      <c r="H2404" s="34">
        <v>46</v>
      </c>
    </row>
    <row r="2405" spans="1:8" x14ac:dyDescent="0.2">
      <c r="A2405" s="36">
        <v>45169</v>
      </c>
      <c r="B2405" s="7" t="s">
        <v>101</v>
      </c>
      <c r="C2405" s="7" t="s">
        <v>8</v>
      </c>
      <c r="D2405" s="38">
        <v>878</v>
      </c>
      <c r="E2405" s="38">
        <v>741</v>
      </c>
      <c r="F2405" s="38">
        <v>704</v>
      </c>
      <c r="G2405" s="38">
        <v>733</v>
      </c>
      <c r="H2405" s="34">
        <v>3056</v>
      </c>
    </row>
    <row r="2406" spans="1:8" x14ac:dyDescent="0.2">
      <c r="A2406" s="33">
        <v>45169</v>
      </c>
      <c r="B2406" s="6" t="s">
        <v>101</v>
      </c>
      <c r="C2406" s="6" t="s">
        <v>9</v>
      </c>
      <c r="D2406" s="35">
        <v>1281</v>
      </c>
      <c r="E2406" s="34">
        <v>661</v>
      </c>
      <c r="F2406" s="34">
        <v>454</v>
      </c>
      <c r="G2406" s="34">
        <v>17</v>
      </c>
      <c r="H2406" s="34">
        <v>2413</v>
      </c>
    </row>
    <row r="2407" spans="1:8" x14ac:dyDescent="0.2">
      <c r="A2407" s="36">
        <v>45169</v>
      </c>
      <c r="B2407" s="7" t="s">
        <v>101</v>
      </c>
      <c r="C2407" s="7" t="s">
        <v>10</v>
      </c>
      <c r="D2407" s="38">
        <v>625</v>
      </c>
      <c r="E2407" s="38">
        <v>401</v>
      </c>
      <c r="F2407" s="38">
        <v>414</v>
      </c>
      <c r="G2407" s="38">
        <v>289</v>
      </c>
      <c r="H2407" s="34">
        <v>1729</v>
      </c>
    </row>
    <row r="2408" spans="1:8" x14ac:dyDescent="0.2">
      <c r="A2408" s="33">
        <v>45169</v>
      </c>
      <c r="B2408" s="6" t="s">
        <v>101</v>
      </c>
      <c r="C2408" s="6" t="s">
        <v>12</v>
      </c>
      <c r="D2408" s="35">
        <v>27056</v>
      </c>
      <c r="E2408" s="35">
        <v>9247</v>
      </c>
      <c r="F2408" s="35">
        <v>4336</v>
      </c>
      <c r="G2408" s="35">
        <v>5814</v>
      </c>
      <c r="H2408" s="34">
        <v>46453</v>
      </c>
    </row>
    <row r="2409" spans="1:8" x14ac:dyDescent="0.2">
      <c r="A2409" s="36">
        <v>45169</v>
      </c>
      <c r="B2409" s="7" t="s">
        <v>101</v>
      </c>
      <c r="C2409" s="7" t="s">
        <v>14</v>
      </c>
      <c r="D2409" s="37">
        <v>1248</v>
      </c>
      <c r="E2409" s="38">
        <v>410</v>
      </c>
      <c r="F2409" s="38">
        <v>143</v>
      </c>
      <c r="G2409" s="38">
        <v>87</v>
      </c>
      <c r="H2409" s="34">
        <v>1888</v>
      </c>
    </row>
    <row r="2410" spans="1:8" x14ac:dyDescent="0.2">
      <c r="A2410" s="33">
        <v>45169</v>
      </c>
      <c r="B2410" s="6" t="s">
        <v>101</v>
      </c>
      <c r="C2410" s="6" t="s">
        <v>15</v>
      </c>
      <c r="D2410" s="35">
        <v>8233</v>
      </c>
      <c r="E2410" s="35">
        <v>4110</v>
      </c>
      <c r="F2410" s="35">
        <v>3068</v>
      </c>
      <c r="G2410" s="35">
        <v>4601</v>
      </c>
      <c r="H2410" s="34">
        <v>20012</v>
      </c>
    </row>
    <row r="2411" spans="1:8" x14ac:dyDescent="0.2">
      <c r="A2411" s="36">
        <v>45169</v>
      </c>
      <c r="B2411" s="7" t="s">
        <v>101</v>
      </c>
      <c r="C2411" s="7" t="s">
        <v>16</v>
      </c>
      <c r="D2411" s="37">
        <v>11192</v>
      </c>
      <c r="E2411" s="37">
        <v>3779</v>
      </c>
      <c r="F2411" s="37">
        <v>1168</v>
      </c>
      <c r="G2411" s="38">
        <v>602</v>
      </c>
      <c r="H2411" s="34">
        <v>16741</v>
      </c>
    </row>
    <row r="2412" spans="1:8" x14ac:dyDescent="0.2">
      <c r="A2412" s="33">
        <v>45169</v>
      </c>
      <c r="B2412" s="6" t="s">
        <v>101</v>
      </c>
      <c r="C2412" s="6" t="s">
        <v>17</v>
      </c>
      <c r="D2412" s="34">
        <v>137</v>
      </c>
      <c r="E2412" s="34">
        <v>82</v>
      </c>
      <c r="F2412" s="34">
        <v>24</v>
      </c>
      <c r="G2412" s="34">
        <v>12</v>
      </c>
      <c r="H2412" s="34">
        <v>255</v>
      </c>
    </row>
    <row r="2413" spans="1:8" x14ac:dyDescent="0.2">
      <c r="A2413" s="36">
        <v>45169</v>
      </c>
      <c r="B2413" s="7" t="s">
        <v>101</v>
      </c>
      <c r="C2413" s="7" t="s">
        <v>18</v>
      </c>
      <c r="D2413" s="37">
        <v>10193</v>
      </c>
      <c r="E2413" s="37">
        <v>4270</v>
      </c>
      <c r="F2413" s="37">
        <v>2395</v>
      </c>
      <c r="G2413" s="37">
        <v>2250</v>
      </c>
      <c r="H2413" s="34">
        <v>19108</v>
      </c>
    </row>
    <row r="2414" spans="1:8" x14ac:dyDescent="0.2">
      <c r="A2414" s="33">
        <v>45169</v>
      </c>
      <c r="B2414" s="6" t="s">
        <v>101</v>
      </c>
      <c r="C2414" s="6" t="s">
        <v>19</v>
      </c>
      <c r="D2414" s="35">
        <v>26525</v>
      </c>
      <c r="E2414" s="35">
        <v>5805</v>
      </c>
      <c r="F2414" s="35">
        <v>2130</v>
      </c>
      <c r="G2414" s="35">
        <v>1364</v>
      </c>
      <c r="H2414" s="34">
        <v>35824</v>
      </c>
    </row>
    <row r="2415" spans="1:8" x14ac:dyDescent="0.2">
      <c r="A2415" s="36">
        <v>45169</v>
      </c>
      <c r="B2415" s="7" t="s">
        <v>101</v>
      </c>
      <c r="C2415" s="7" t="s">
        <v>20</v>
      </c>
      <c r="D2415" s="37">
        <v>3343</v>
      </c>
      <c r="E2415" s="38">
        <v>457</v>
      </c>
      <c r="F2415" s="38">
        <v>104</v>
      </c>
      <c r="G2415" s="38">
        <v>94</v>
      </c>
      <c r="H2415" s="34">
        <v>3998</v>
      </c>
    </row>
    <row r="2416" spans="1:8" x14ac:dyDescent="0.2">
      <c r="A2416" s="33">
        <v>45169</v>
      </c>
      <c r="B2416" s="6" t="s">
        <v>101</v>
      </c>
      <c r="C2416" s="6" t="s">
        <v>21</v>
      </c>
      <c r="D2416" s="35">
        <v>22204</v>
      </c>
      <c r="E2416" s="35">
        <v>4892</v>
      </c>
      <c r="F2416" s="35">
        <v>1384</v>
      </c>
      <c r="G2416" s="34">
        <v>968</v>
      </c>
      <c r="H2416" s="34">
        <v>29448</v>
      </c>
    </row>
    <row r="2417" spans="1:8" x14ac:dyDescent="0.2">
      <c r="A2417" s="36">
        <v>45169</v>
      </c>
      <c r="B2417" s="7" t="s">
        <v>101</v>
      </c>
      <c r="C2417" s="7" t="s">
        <v>22</v>
      </c>
      <c r="D2417" s="37">
        <v>5448</v>
      </c>
      <c r="E2417" s="37">
        <v>1877</v>
      </c>
      <c r="F2417" s="38">
        <v>996</v>
      </c>
      <c r="G2417" s="38">
        <v>781</v>
      </c>
      <c r="H2417" s="34">
        <v>9102</v>
      </c>
    </row>
    <row r="2418" spans="1:8" x14ac:dyDescent="0.2">
      <c r="A2418" s="33">
        <v>45169</v>
      </c>
      <c r="B2418" s="6" t="s">
        <v>101</v>
      </c>
      <c r="C2418" s="6" t="s">
        <v>23</v>
      </c>
      <c r="D2418" s="34">
        <v>92</v>
      </c>
      <c r="E2418" s="34">
        <v>18</v>
      </c>
      <c r="F2418" s="34">
        <v>2</v>
      </c>
      <c r="G2418" s="34">
        <v>0</v>
      </c>
      <c r="H2418" s="34">
        <v>112</v>
      </c>
    </row>
    <row r="2419" spans="1:8" x14ac:dyDescent="0.2">
      <c r="A2419" s="36">
        <v>45169</v>
      </c>
      <c r="B2419" s="7" t="s">
        <v>101</v>
      </c>
      <c r="C2419" s="7" t="s">
        <v>25</v>
      </c>
      <c r="D2419" s="38">
        <v>877</v>
      </c>
      <c r="E2419" s="38">
        <v>489</v>
      </c>
      <c r="F2419" s="38">
        <v>2</v>
      </c>
      <c r="G2419" s="38">
        <v>2</v>
      </c>
      <c r="H2419" s="34">
        <v>1370</v>
      </c>
    </row>
    <row r="2420" spans="1:8" x14ac:dyDescent="0.2">
      <c r="A2420" s="33">
        <v>45169</v>
      </c>
      <c r="B2420" s="6" t="s">
        <v>101</v>
      </c>
      <c r="C2420" s="6" t="s">
        <v>27</v>
      </c>
      <c r="D2420" s="35">
        <v>1710</v>
      </c>
      <c r="E2420" s="34">
        <v>651</v>
      </c>
      <c r="F2420" s="34">
        <v>466</v>
      </c>
      <c r="G2420" s="35">
        <v>1093</v>
      </c>
      <c r="H2420" s="34">
        <v>3920</v>
      </c>
    </row>
    <row r="2421" spans="1:8" x14ac:dyDescent="0.2">
      <c r="A2421" s="36">
        <v>45169</v>
      </c>
      <c r="B2421" s="7" t="s">
        <v>101</v>
      </c>
      <c r="C2421" s="7" t="s">
        <v>28</v>
      </c>
      <c r="D2421" s="38">
        <v>114</v>
      </c>
      <c r="E2421" s="38">
        <v>20</v>
      </c>
      <c r="F2421" s="38">
        <v>4</v>
      </c>
      <c r="G2421" s="38">
        <v>2</v>
      </c>
      <c r="H2421" s="34">
        <v>140</v>
      </c>
    </row>
    <row r="2422" spans="1:8" x14ac:dyDescent="0.2">
      <c r="A2422" s="33">
        <v>45169</v>
      </c>
      <c r="B2422" s="6" t="s">
        <v>101</v>
      </c>
      <c r="C2422" s="6" t="s">
        <v>29</v>
      </c>
      <c r="D2422" s="34">
        <v>28</v>
      </c>
      <c r="E2422" s="34">
        <v>0</v>
      </c>
      <c r="F2422" s="34">
        <v>0</v>
      </c>
      <c r="G2422" s="34">
        <v>2</v>
      </c>
      <c r="H2422" s="34">
        <v>30</v>
      </c>
    </row>
    <row r="2423" spans="1:8" x14ac:dyDescent="0.2">
      <c r="A2423" s="36">
        <v>45169</v>
      </c>
      <c r="B2423" s="7" t="s">
        <v>101</v>
      </c>
      <c r="C2423" s="7" t="s">
        <v>31</v>
      </c>
      <c r="D2423" s="37">
        <v>2774</v>
      </c>
      <c r="E2423" s="38">
        <v>591</v>
      </c>
      <c r="F2423" s="38">
        <v>248</v>
      </c>
      <c r="G2423" s="38">
        <v>293</v>
      </c>
      <c r="H2423" s="34">
        <v>3906</v>
      </c>
    </row>
    <row r="2424" spans="1:8" x14ac:dyDescent="0.2">
      <c r="A2424" s="33">
        <v>45169</v>
      </c>
      <c r="B2424" s="6" t="s">
        <v>101</v>
      </c>
      <c r="C2424" s="6" t="s">
        <v>32</v>
      </c>
      <c r="D2424" s="35">
        <v>10546</v>
      </c>
      <c r="E2424" s="35">
        <v>4842</v>
      </c>
      <c r="F2424" s="35">
        <v>2489</v>
      </c>
      <c r="G2424" s="35">
        <v>5125</v>
      </c>
      <c r="H2424" s="34">
        <v>23002</v>
      </c>
    </row>
    <row r="2425" spans="1:8" x14ac:dyDescent="0.2">
      <c r="A2425" s="36">
        <v>45169</v>
      </c>
      <c r="B2425" s="7" t="s">
        <v>101</v>
      </c>
      <c r="C2425" s="7" t="s">
        <v>33</v>
      </c>
      <c r="D2425" s="37">
        <v>3939</v>
      </c>
      <c r="E2425" s="37">
        <v>2177</v>
      </c>
      <c r="F2425" s="37">
        <v>1256</v>
      </c>
      <c r="G2425" s="37">
        <v>2701</v>
      </c>
      <c r="H2425" s="34">
        <v>10073</v>
      </c>
    </row>
    <row r="2426" spans="1:8" x14ac:dyDescent="0.2">
      <c r="A2426" s="33">
        <v>45169</v>
      </c>
      <c r="B2426" s="6" t="s">
        <v>101</v>
      </c>
      <c r="C2426" s="6" t="s">
        <v>35</v>
      </c>
      <c r="D2426" s="34">
        <v>577</v>
      </c>
      <c r="E2426" s="34">
        <v>11</v>
      </c>
      <c r="F2426" s="34">
        <v>0</v>
      </c>
      <c r="G2426" s="34">
        <v>0</v>
      </c>
      <c r="H2426" s="34">
        <v>588</v>
      </c>
    </row>
    <row r="2427" spans="1:8" x14ac:dyDescent="0.2">
      <c r="A2427" s="36">
        <v>45169</v>
      </c>
      <c r="B2427" s="7" t="s">
        <v>101</v>
      </c>
      <c r="C2427" s="7" t="s">
        <v>36</v>
      </c>
      <c r="D2427" s="37">
        <v>16502</v>
      </c>
      <c r="E2427" s="37">
        <v>6972</v>
      </c>
      <c r="F2427" s="37">
        <v>3562</v>
      </c>
      <c r="G2427" s="37">
        <v>6013</v>
      </c>
      <c r="H2427" s="34">
        <v>33049</v>
      </c>
    </row>
    <row r="2428" spans="1:8" x14ac:dyDescent="0.2">
      <c r="A2428" s="33">
        <v>45169</v>
      </c>
      <c r="B2428" s="6" t="s">
        <v>101</v>
      </c>
      <c r="C2428" s="6" t="s">
        <v>38</v>
      </c>
      <c r="D2428" s="35">
        <v>34290</v>
      </c>
      <c r="E2428" s="35">
        <v>17109</v>
      </c>
      <c r="F2428" s="35">
        <v>7960</v>
      </c>
      <c r="G2428" s="35">
        <v>6231</v>
      </c>
      <c r="H2428" s="34">
        <v>65590</v>
      </c>
    </row>
    <row r="2429" spans="1:8" x14ac:dyDescent="0.2">
      <c r="A2429" s="36">
        <v>45169</v>
      </c>
      <c r="B2429" s="7" t="s">
        <v>101</v>
      </c>
      <c r="C2429" s="7" t="s">
        <v>40</v>
      </c>
      <c r="D2429" s="37">
        <v>19614</v>
      </c>
      <c r="E2429" s="37">
        <v>9091</v>
      </c>
      <c r="F2429" s="37">
        <v>3869</v>
      </c>
      <c r="G2429" s="37">
        <v>5705</v>
      </c>
      <c r="H2429" s="34">
        <v>38279</v>
      </c>
    </row>
    <row r="2430" spans="1:8" x14ac:dyDescent="0.2">
      <c r="A2430" s="33">
        <v>45169</v>
      </c>
      <c r="B2430" s="6" t="s">
        <v>101</v>
      </c>
      <c r="C2430" s="6" t="s">
        <v>50</v>
      </c>
      <c r="D2430" s="34">
        <v>17</v>
      </c>
      <c r="E2430" s="34">
        <v>29</v>
      </c>
      <c r="F2430" s="34">
        <v>2</v>
      </c>
      <c r="G2430" s="34">
        <v>0</v>
      </c>
      <c r="H2430" s="34">
        <v>48</v>
      </c>
    </row>
    <row r="2431" spans="1:8" x14ac:dyDescent="0.2">
      <c r="A2431" s="36">
        <v>45169</v>
      </c>
      <c r="B2431" s="7" t="s">
        <v>101</v>
      </c>
      <c r="C2431" s="7" t="s">
        <v>51</v>
      </c>
      <c r="D2431" s="38">
        <v>11</v>
      </c>
      <c r="E2431" s="38">
        <v>13</v>
      </c>
      <c r="F2431" s="38">
        <v>2</v>
      </c>
      <c r="G2431" s="38">
        <v>0</v>
      </c>
      <c r="H2431" s="34">
        <v>26</v>
      </c>
    </row>
    <row r="2432" spans="1:8" x14ac:dyDescent="0.2">
      <c r="A2432" s="33">
        <v>45169</v>
      </c>
      <c r="B2432" s="6" t="s">
        <v>101</v>
      </c>
      <c r="C2432" s="6" t="s">
        <v>53</v>
      </c>
      <c r="D2432" s="34">
        <v>11</v>
      </c>
      <c r="E2432" s="34">
        <v>9</v>
      </c>
      <c r="F2432" s="34">
        <v>2</v>
      </c>
      <c r="G2432" s="34">
        <v>0</v>
      </c>
      <c r="H2432" s="34">
        <v>22</v>
      </c>
    </row>
    <row r="2433" spans="1:8" x14ac:dyDescent="0.2">
      <c r="A2433" s="36">
        <v>45169</v>
      </c>
      <c r="B2433" s="7" t="s">
        <v>101</v>
      </c>
      <c r="C2433" s="7" t="s">
        <v>58</v>
      </c>
      <c r="D2433" s="38">
        <v>103</v>
      </c>
      <c r="E2433" s="38">
        <v>73</v>
      </c>
      <c r="F2433" s="38">
        <v>41</v>
      </c>
      <c r="G2433" s="38">
        <v>9</v>
      </c>
      <c r="H2433" s="34">
        <v>226</v>
      </c>
    </row>
    <row r="2434" spans="1:8" x14ac:dyDescent="0.2">
      <c r="A2434" s="33">
        <v>45169</v>
      </c>
      <c r="B2434" s="6" t="s">
        <v>101</v>
      </c>
      <c r="C2434" s="6" t="s">
        <v>59</v>
      </c>
      <c r="D2434" s="35">
        <v>5930</v>
      </c>
      <c r="E2434" s="35">
        <v>3550</v>
      </c>
      <c r="F2434" s="35">
        <v>1932</v>
      </c>
      <c r="G2434" s="35">
        <v>3633</v>
      </c>
      <c r="H2434" s="34">
        <v>15045</v>
      </c>
    </row>
    <row r="2435" spans="1:8" x14ac:dyDescent="0.2">
      <c r="A2435" s="36">
        <v>45169</v>
      </c>
      <c r="B2435" s="7" t="s">
        <v>101</v>
      </c>
      <c r="C2435" s="7" t="s">
        <v>60</v>
      </c>
      <c r="D2435" s="38">
        <v>26</v>
      </c>
      <c r="E2435" s="38">
        <v>7</v>
      </c>
      <c r="F2435" s="38">
        <v>0</v>
      </c>
      <c r="G2435" s="38">
        <v>0</v>
      </c>
      <c r="H2435" s="34">
        <v>33</v>
      </c>
    </row>
    <row r="2436" spans="1:8" x14ac:dyDescent="0.2">
      <c r="A2436" s="33">
        <v>45169</v>
      </c>
      <c r="B2436" s="6" t="s">
        <v>101</v>
      </c>
      <c r="C2436" s="6" t="s">
        <v>61</v>
      </c>
      <c r="D2436" s="34">
        <v>53</v>
      </c>
      <c r="E2436" s="34">
        <v>38</v>
      </c>
      <c r="F2436" s="34">
        <v>40</v>
      </c>
      <c r="G2436" s="34">
        <v>62</v>
      </c>
      <c r="H2436" s="34">
        <v>193</v>
      </c>
    </row>
    <row r="2437" spans="1:8" x14ac:dyDescent="0.2">
      <c r="A2437" s="36">
        <v>45169</v>
      </c>
      <c r="B2437" s="7" t="s">
        <v>101</v>
      </c>
      <c r="C2437" s="7" t="s">
        <v>62</v>
      </c>
      <c r="D2437" s="37">
        <v>8562</v>
      </c>
      <c r="E2437" s="37">
        <v>2989</v>
      </c>
      <c r="F2437" s="37">
        <v>1472</v>
      </c>
      <c r="G2437" s="37">
        <v>3590</v>
      </c>
      <c r="H2437" s="34">
        <v>16613</v>
      </c>
    </row>
    <row r="2438" spans="1:8" x14ac:dyDescent="0.2">
      <c r="A2438" s="33">
        <v>45169</v>
      </c>
      <c r="B2438" s="6" t="s">
        <v>101</v>
      </c>
      <c r="C2438" s="6" t="s">
        <v>63</v>
      </c>
      <c r="D2438" s="34">
        <v>428</v>
      </c>
      <c r="E2438" s="34">
        <v>22</v>
      </c>
      <c r="F2438" s="34">
        <v>8</v>
      </c>
      <c r="G2438" s="34">
        <v>0</v>
      </c>
      <c r="H2438" s="34">
        <v>458</v>
      </c>
    </row>
    <row r="2439" spans="1:8" x14ac:dyDescent="0.2">
      <c r="A2439" s="36">
        <v>45169</v>
      </c>
      <c r="B2439" s="7" t="s">
        <v>101</v>
      </c>
      <c r="C2439" s="7" t="s">
        <v>64</v>
      </c>
      <c r="D2439" s="38">
        <v>61</v>
      </c>
      <c r="E2439" s="38">
        <v>2</v>
      </c>
      <c r="F2439" s="38">
        <v>0</v>
      </c>
      <c r="G2439" s="38">
        <v>2</v>
      </c>
      <c r="H2439" s="34">
        <v>65</v>
      </c>
    </row>
    <row r="2440" spans="1:8" x14ac:dyDescent="0.2">
      <c r="A2440" s="33">
        <v>45169</v>
      </c>
      <c r="B2440" s="6" t="s">
        <v>101</v>
      </c>
      <c r="C2440" s="6" t="s">
        <v>65</v>
      </c>
      <c r="D2440" s="34">
        <v>50</v>
      </c>
      <c r="E2440" s="34">
        <v>0</v>
      </c>
      <c r="F2440" s="34">
        <v>0</v>
      </c>
      <c r="G2440" s="34">
        <v>0</v>
      </c>
      <c r="H2440" s="34">
        <v>50</v>
      </c>
    </row>
    <row r="2441" spans="1:8" x14ac:dyDescent="0.2">
      <c r="A2441" s="36">
        <v>45169</v>
      </c>
      <c r="B2441" s="7" t="s">
        <v>101</v>
      </c>
      <c r="C2441" s="7" t="s">
        <v>67</v>
      </c>
      <c r="D2441" s="37">
        <v>11828</v>
      </c>
      <c r="E2441" s="37">
        <v>5221</v>
      </c>
      <c r="F2441" s="37">
        <v>2036</v>
      </c>
      <c r="G2441" s="37">
        <v>2615</v>
      </c>
      <c r="H2441" s="34">
        <v>21700</v>
      </c>
    </row>
    <row r="2442" spans="1:8" x14ac:dyDescent="0.2">
      <c r="A2442" s="33">
        <v>45169</v>
      </c>
      <c r="B2442" s="6" t="s">
        <v>101</v>
      </c>
      <c r="C2442" s="6" t="s">
        <v>68</v>
      </c>
      <c r="D2442" s="35">
        <v>8467</v>
      </c>
      <c r="E2442" s="35">
        <v>2699</v>
      </c>
      <c r="F2442" s="35">
        <v>1383</v>
      </c>
      <c r="G2442" s="35">
        <v>2081</v>
      </c>
      <c r="H2442" s="34">
        <v>14630</v>
      </c>
    </row>
    <row r="2443" spans="1:8" x14ac:dyDescent="0.2">
      <c r="A2443" s="36">
        <v>45169</v>
      </c>
      <c r="B2443" s="7" t="s">
        <v>101</v>
      </c>
      <c r="C2443" s="7" t="s">
        <v>89</v>
      </c>
      <c r="D2443" s="38">
        <v>89</v>
      </c>
      <c r="E2443" s="38">
        <v>25</v>
      </c>
      <c r="F2443" s="38">
        <v>9</v>
      </c>
      <c r="G2443" s="38">
        <v>4</v>
      </c>
      <c r="H2443" s="34">
        <v>127</v>
      </c>
    </row>
    <row r="2444" spans="1:8" x14ac:dyDescent="0.2">
      <c r="A2444" s="33">
        <v>45169</v>
      </c>
      <c r="B2444" s="6" t="s">
        <v>101</v>
      </c>
      <c r="C2444" s="6" t="s">
        <v>70</v>
      </c>
      <c r="D2444" s="35">
        <v>12875</v>
      </c>
      <c r="E2444" s="35">
        <v>5045</v>
      </c>
      <c r="F2444" s="35">
        <v>2014</v>
      </c>
      <c r="G2444" s="35">
        <v>3569</v>
      </c>
      <c r="H2444" s="34">
        <v>23503</v>
      </c>
    </row>
    <row r="2445" spans="1:8" x14ac:dyDescent="0.2">
      <c r="A2445" s="36">
        <v>45169</v>
      </c>
      <c r="B2445" s="7" t="s">
        <v>101</v>
      </c>
      <c r="C2445" s="7" t="s">
        <v>71</v>
      </c>
      <c r="D2445" s="37">
        <v>8482</v>
      </c>
      <c r="E2445" s="37">
        <v>2612</v>
      </c>
      <c r="F2445" s="37">
        <v>1874</v>
      </c>
      <c r="G2445" s="37">
        <v>1402</v>
      </c>
      <c r="H2445" s="34">
        <v>14370</v>
      </c>
    </row>
    <row r="2446" spans="1:8" x14ac:dyDescent="0.2">
      <c r="A2446" s="33">
        <v>45169</v>
      </c>
      <c r="B2446" s="6" t="s">
        <v>102</v>
      </c>
      <c r="C2446" s="6" t="s">
        <v>4</v>
      </c>
      <c r="D2446" s="34">
        <v>42</v>
      </c>
      <c r="E2446" s="34">
        <v>2</v>
      </c>
      <c r="F2446" s="34">
        <v>2</v>
      </c>
      <c r="G2446" s="34">
        <v>0</v>
      </c>
      <c r="H2446" s="34">
        <v>46</v>
      </c>
    </row>
    <row r="2447" spans="1:8" x14ac:dyDescent="0.2">
      <c r="A2447" s="36">
        <v>45169</v>
      </c>
      <c r="B2447" s="7" t="s">
        <v>102</v>
      </c>
      <c r="C2447" s="7" t="s">
        <v>5</v>
      </c>
      <c r="D2447" s="38">
        <v>41</v>
      </c>
      <c r="E2447" s="38">
        <v>18</v>
      </c>
      <c r="F2447" s="38">
        <v>4</v>
      </c>
      <c r="G2447" s="38">
        <v>14</v>
      </c>
      <c r="H2447" s="34">
        <v>77</v>
      </c>
    </row>
    <row r="2448" spans="1:8" x14ac:dyDescent="0.2">
      <c r="A2448" s="33">
        <v>45169</v>
      </c>
      <c r="B2448" s="6" t="s">
        <v>102</v>
      </c>
      <c r="C2448" s="6" t="s">
        <v>8</v>
      </c>
      <c r="D2448" s="34">
        <v>509</v>
      </c>
      <c r="E2448" s="34">
        <v>337</v>
      </c>
      <c r="F2448" s="34">
        <v>248</v>
      </c>
      <c r="G2448" s="34">
        <v>23</v>
      </c>
      <c r="H2448" s="34">
        <v>1117</v>
      </c>
    </row>
    <row r="2449" spans="1:8" x14ac:dyDescent="0.2">
      <c r="A2449" s="36">
        <v>45169</v>
      </c>
      <c r="B2449" s="7" t="s">
        <v>102</v>
      </c>
      <c r="C2449" s="7" t="s">
        <v>9</v>
      </c>
      <c r="D2449" s="38">
        <v>362</v>
      </c>
      <c r="E2449" s="38">
        <v>207</v>
      </c>
      <c r="F2449" s="38">
        <v>80</v>
      </c>
      <c r="G2449" s="38">
        <v>177</v>
      </c>
      <c r="H2449" s="34">
        <v>826</v>
      </c>
    </row>
    <row r="2450" spans="1:8" x14ac:dyDescent="0.2">
      <c r="A2450" s="33">
        <v>45169</v>
      </c>
      <c r="B2450" s="6" t="s">
        <v>102</v>
      </c>
      <c r="C2450" s="6" t="s">
        <v>11</v>
      </c>
      <c r="D2450" s="34">
        <v>212</v>
      </c>
      <c r="E2450" s="34">
        <v>79</v>
      </c>
      <c r="F2450" s="34">
        <v>50</v>
      </c>
      <c r="G2450" s="34">
        <v>14</v>
      </c>
      <c r="H2450" s="34">
        <v>355</v>
      </c>
    </row>
    <row r="2451" spans="1:8" x14ac:dyDescent="0.2">
      <c r="A2451" s="36">
        <v>45169</v>
      </c>
      <c r="B2451" s="7" t="s">
        <v>102</v>
      </c>
      <c r="C2451" s="7" t="s">
        <v>12</v>
      </c>
      <c r="D2451" s="37">
        <v>1557</v>
      </c>
      <c r="E2451" s="38">
        <v>521</v>
      </c>
      <c r="F2451" s="38">
        <v>366</v>
      </c>
      <c r="G2451" s="38">
        <v>694</v>
      </c>
      <c r="H2451" s="34">
        <v>3138</v>
      </c>
    </row>
    <row r="2452" spans="1:8" x14ac:dyDescent="0.2">
      <c r="A2452" s="33">
        <v>45169</v>
      </c>
      <c r="B2452" s="6" t="s">
        <v>102</v>
      </c>
      <c r="C2452" s="6" t="s">
        <v>13</v>
      </c>
      <c r="D2452" s="34">
        <v>372</v>
      </c>
      <c r="E2452" s="34">
        <v>223</v>
      </c>
      <c r="F2452" s="34">
        <v>220</v>
      </c>
      <c r="G2452" s="34">
        <v>281</v>
      </c>
      <c r="H2452" s="34">
        <v>1096</v>
      </c>
    </row>
    <row r="2453" spans="1:8" x14ac:dyDescent="0.2">
      <c r="A2453" s="36">
        <v>45169</v>
      </c>
      <c r="B2453" s="7" t="s">
        <v>102</v>
      </c>
      <c r="C2453" s="7" t="s">
        <v>16</v>
      </c>
      <c r="D2453" s="38">
        <v>26</v>
      </c>
      <c r="E2453" s="38">
        <v>4</v>
      </c>
      <c r="F2453" s="38">
        <v>0</v>
      </c>
      <c r="G2453" s="38">
        <v>0</v>
      </c>
      <c r="H2453" s="34">
        <v>30</v>
      </c>
    </row>
    <row r="2454" spans="1:8" x14ac:dyDescent="0.2">
      <c r="A2454" s="33">
        <v>45169</v>
      </c>
      <c r="B2454" s="6" t="s">
        <v>102</v>
      </c>
      <c r="C2454" s="6" t="s">
        <v>18</v>
      </c>
      <c r="D2454" s="34">
        <v>23</v>
      </c>
      <c r="E2454" s="34">
        <v>4</v>
      </c>
      <c r="F2454" s="34">
        <v>0</v>
      </c>
      <c r="G2454" s="34">
        <v>2</v>
      </c>
      <c r="H2454" s="34">
        <v>29</v>
      </c>
    </row>
    <row r="2455" spans="1:8" x14ac:dyDescent="0.2">
      <c r="A2455" s="36">
        <v>45169</v>
      </c>
      <c r="B2455" s="7" t="s">
        <v>102</v>
      </c>
      <c r="C2455" s="7" t="s">
        <v>19</v>
      </c>
      <c r="D2455" s="38">
        <v>837</v>
      </c>
      <c r="E2455" s="38">
        <v>359</v>
      </c>
      <c r="F2455" s="38">
        <v>158</v>
      </c>
      <c r="G2455" s="38">
        <v>151</v>
      </c>
      <c r="H2455" s="34">
        <v>1505</v>
      </c>
    </row>
    <row r="2456" spans="1:8" x14ac:dyDescent="0.2">
      <c r="A2456" s="33">
        <v>45169</v>
      </c>
      <c r="B2456" s="6" t="s">
        <v>102</v>
      </c>
      <c r="C2456" s="6" t="s">
        <v>21</v>
      </c>
      <c r="D2456" s="34">
        <v>495</v>
      </c>
      <c r="E2456" s="34">
        <v>149</v>
      </c>
      <c r="F2456" s="34">
        <v>57</v>
      </c>
      <c r="G2456" s="34">
        <v>7</v>
      </c>
      <c r="H2456" s="34">
        <v>708</v>
      </c>
    </row>
    <row r="2457" spans="1:8" x14ac:dyDescent="0.2">
      <c r="A2457" s="36">
        <v>45169</v>
      </c>
      <c r="B2457" s="7" t="s">
        <v>102</v>
      </c>
      <c r="C2457" s="7" t="s">
        <v>22</v>
      </c>
      <c r="D2457" s="38">
        <v>80</v>
      </c>
      <c r="E2457" s="38">
        <v>14</v>
      </c>
      <c r="F2457" s="38">
        <v>4</v>
      </c>
      <c r="G2457" s="38">
        <v>0</v>
      </c>
      <c r="H2457" s="34">
        <v>98</v>
      </c>
    </row>
    <row r="2458" spans="1:8" x14ac:dyDescent="0.2">
      <c r="A2458" s="33">
        <v>45169</v>
      </c>
      <c r="B2458" s="6" t="s">
        <v>102</v>
      </c>
      <c r="C2458" s="6" t="s">
        <v>24</v>
      </c>
      <c r="D2458" s="34">
        <v>243</v>
      </c>
      <c r="E2458" s="34">
        <v>60</v>
      </c>
      <c r="F2458" s="34">
        <v>13</v>
      </c>
      <c r="G2458" s="34">
        <v>2</v>
      </c>
      <c r="H2458" s="34">
        <v>318</v>
      </c>
    </row>
    <row r="2459" spans="1:8" x14ac:dyDescent="0.2">
      <c r="A2459" s="36">
        <v>45169</v>
      </c>
      <c r="B2459" s="7" t="s">
        <v>102</v>
      </c>
      <c r="C2459" s="7" t="s">
        <v>27</v>
      </c>
      <c r="D2459" s="38">
        <v>195</v>
      </c>
      <c r="E2459" s="38">
        <v>98</v>
      </c>
      <c r="F2459" s="38">
        <v>47</v>
      </c>
      <c r="G2459" s="38">
        <v>79</v>
      </c>
      <c r="H2459" s="34">
        <v>419</v>
      </c>
    </row>
    <row r="2460" spans="1:8" x14ac:dyDescent="0.2">
      <c r="A2460" s="33">
        <v>45169</v>
      </c>
      <c r="B2460" s="6" t="s">
        <v>102</v>
      </c>
      <c r="C2460" s="6" t="s">
        <v>32</v>
      </c>
      <c r="D2460" s="34">
        <v>22</v>
      </c>
      <c r="E2460" s="34">
        <v>8</v>
      </c>
      <c r="F2460" s="34">
        <v>4</v>
      </c>
      <c r="G2460" s="34">
        <v>2</v>
      </c>
      <c r="H2460" s="34">
        <v>36</v>
      </c>
    </row>
    <row r="2461" spans="1:8" x14ac:dyDescent="0.2">
      <c r="A2461" s="36">
        <v>45169</v>
      </c>
      <c r="B2461" s="7" t="s">
        <v>102</v>
      </c>
      <c r="C2461" s="7" t="s">
        <v>36</v>
      </c>
      <c r="D2461" s="37">
        <v>1992</v>
      </c>
      <c r="E2461" s="38">
        <v>803</v>
      </c>
      <c r="F2461" s="38">
        <v>421</v>
      </c>
      <c r="G2461" s="38">
        <v>646</v>
      </c>
      <c r="H2461" s="34">
        <v>3862</v>
      </c>
    </row>
    <row r="2462" spans="1:8" x14ac:dyDescent="0.2">
      <c r="A2462" s="33">
        <v>45169</v>
      </c>
      <c r="B2462" s="6" t="s">
        <v>102</v>
      </c>
      <c r="C2462" s="6" t="s">
        <v>38</v>
      </c>
      <c r="D2462" s="35">
        <v>1521</v>
      </c>
      <c r="E2462" s="34">
        <v>660</v>
      </c>
      <c r="F2462" s="34">
        <v>325</v>
      </c>
      <c r="G2462" s="34">
        <v>441</v>
      </c>
      <c r="H2462" s="34">
        <v>2947</v>
      </c>
    </row>
    <row r="2463" spans="1:8" x14ac:dyDescent="0.2">
      <c r="A2463" s="36">
        <v>45169</v>
      </c>
      <c r="B2463" s="7" t="s">
        <v>102</v>
      </c>
      <c r="C2463" s="7" t="s">
        <v>40</v>
      </c>
      <c r="D2463" s="37">
        <v>5286</v>
      </c>
      <c r="E2463" s="37">
        <v>2668</v>
      </c>
      <c r="F2463" s="38">
        <v>809</v>
      </c>
      <c r="G2463" s="38">
        <v>507</v>
      </c>
      <c r="H2463" s="34">
        <v>9270</v>
      </c>
    </row>
    <row r="2464" spans="1:8" x14ac:dyDescent="0.2">
      <c r="A2464" s="33">
        <v>45169</v>
      </c>
      <c r="B2464" s="6" t="s">
        <v>102</v>
      </c>
      <c r="C2464" s="6" t="s">
        <v>41</v>
      </c>
      <c r="D2464" s="35">
        <v>2200</v>
      </c>
      <c r="E2464" s="35">
        <v>1380</v>
      </c>
      <c r="F2464" s="34">
        <v>663</v>
      </c>
      <c r="G2464" s="34">
        <v>336</v>
      </c>
      <c r="H2464" s="34">
        <v>4579</v>
      </c>
    </row>
    <row r="2465" spans="1:8" x14ac:dyDescent="0.2">
      <c r="A2465" s="36">
        <v>45169</v>
      </c>
      <c r="B2465" s="7" t="s">
        <v>102</v>
      </c>
      <c r="C2465" s="7" t="s">
        <v>42</v>
      </c>
      <c r="D2465" s="38">
        <v>500</v>
      </c>
      <c r="E2465" s="38">
        <v>159</v>
      </c>
      <c r="F2465" s="38">
        <v>21</v>
      </c>
      <c r="G2465" s="38">
        <v>27</v>
      </c>
      <c r="H2465" s="34">
        <v>707</v>
      </c>
    </row>
    <row r="2466" spans="1:8" x14ac:dyDescent="0.2">
      <c r="A2466" s="33">
        <v>45169</v>
      </c>
      <c r="B2466" s="6" t="s">
        <v>102</v>
      </c>
      <c r="C2466" s="6" t="s">
        <v>43</v>
      </c>
      <c r="D2466" s="34">
        <v>612</v>
      </c>
      <c r="E2466" s="34">
        <v>187</v>
      </c>
      <c r="F2466" s="34">
        <v>65</v>
      </c>
      <c r="G2466" s="34">
        <v>79</v>
      </c>
      <c r="H2466" s="34">
        <v>943</v>
      </c>
    </row>
    <row r="2467" spans="1:8" x14ac:dyDescent="0.2">
      <c r="A2467" s="36">
        <v>45169</v>
      </c>
      <c r="B2467" s="7" t="s">
        <v>102</v>
      </c>
      <c r="C2467" s="7" t="s">
        <v>44</v>
      </c>
      <c r="D2467" s="38">
        <v>255</v>
      </c>
      <c r="E2467" s="38">
        <v>33</v>
      </c>
      <c r="F2467" s="38">
        <v>2</v>
      </c>
      <c r="G2467" s="38">
        <v>0</v>
      </c>
      <c r="H2467" s="34">
        <v>290</v>
      </c>
    </row>
    <row r="2468" spans="1:8" x14ac:dyDescent="0.2">
      <c r="A2468" s="33">
        <v>45169</v>
      </c>
      <c r="B2468" s="6" t="s">
        <v>102</v>
      </c>
      <c r="C2468" s="6" t="s">
        <v>45</v>
      </c>
      <c r="D2468" s="34">
        <v>54</v>
      </c>
      <c r="E2468" s="34">
        <v>2</v>
      </c>
      <c r="F2468" s="34">
        <v>4</v>
      </c>
      <c r="G2468" s="34">
        <v>0</v>
      </c>
      <c r="H2468" s="34">
        <v>60</v>
      </c>
    </row>
    <row r="2469" spans="1:8" x14ac:dyDescent="0.2">
      <c r="A2469" s="36">
        <v>45169</v>
      </c>
      <c r="B2469" s="7" t="s">
        <v>102</v>
      </c>
      <c r="C2469" s="7" t="s">
        <v>46</v>
      </c>
      <c r="D2469" s="38">
        <v>300</v>
      </c>
      <c r="E2469" s="38">
        <v>148</v>
      </c>
      <c r="F2469" s="38">
        <v>31</v>
      </c>
      <c r="G2469" s="38">
        <v>2</v>
      </c>
      <c r="H2469" s="34">
        <v>481</v>
      </c>
    </row>
    <row r="2470" spans="1:8" x14ac:dyDescent="0.2">
      <c r="A2470" s="33">
        <v>45169</v>
      </c>
      <c r="B2470" s="6" t="s">
        <v>102</v>
      </c>
      <c r="C2470" s="6" t="s">
        <v>48</v>
      </c>
      <c r="D2470" s="35">
        <v>1817</v>
      </c>
      <c r="E2470" s="35">
        <v>1015</v>
      </c>
      <c r="F2470" s="34">
        <v>616</v>
      </c>
      <c r="G2470" s="34">
        <v>573</v>
      </c>
      <c r="H2470" s="34">
        <v>4021</v>
      </c>
    </row>
    <row r="2471" spans="1:8" x14ac:dyDescent="0.2">
      <c r="A2471" s="36">
        <v>45169</v>
      </c>
      <c r="B2471" s="7" t="s">
        <v>102</v>
      </c>
      <c r="C2471" s="7" t="s">
        <v>50</v>
      </c>
      <c r="D2471" s="37">
        <v>2997</v>
      </c>
      <c r="E2471" s="37">
        <v>1434</v>
      </c>
      <c r="F2471" s="38">
        <v>938</v>
      </c>
      <c r="G2471" s="37">
        <v>1233</v>
      </c>
      <c r="H2471" s="34">
        <v>6602</v>
      </c>
    </row>
    <row r="2472" spans="1:8" x14ac:dyDescent="0.2">
      <c r="A2472" s="33">
        <v>45169</v>
      </c>
      <c r="B2472" s="6" t="s">
        <v>102</v>
      </c>
      <c r="C2472" s="6" t="s">
        <v>51</v>
      </c>
      <c r="D2472" s="35">
        <v>3188</v>
      </c>
      <c r="E2472" s="35">
        <v>1996</v>
      </c>
      <c r="F2472" s="34">
        <v>730</v>
      </c>
      <c r="G2472" s="35">
        <v>1209</v>
      </c>
      <c r="H2472" s="34">
        <v>7123</v>
      </c>
    </row>
    <row r="2473" spans="1:8" x14ac:dyDescent="0.2">
      <c r="A2473" s="36">
        <v>45169</v>
      </c>
      <c r="B2473" s="7" t="s">
        <v>102</v>
      </c>
      <c r="C2473" s="7" t="s">
        <v>52</v>
      </c>
      <c r="D2473" s="38">
        <v>52</v>
      </c>
      <c r="E2473" s="38">
        <v>4</v>
      </c>
      <c r="F2473" s="38">
        <v>2</v>
      </c>
      <c r="G2473" s="38">
        <v>0</v>
      </c>
      <c r="H2473" s="34">
        <v>58</v>
      </c>
    </row>
    <row r="2474" spans="1:8" x14ac:dyDescent="0.2">
      <c r="A2474" s="33">
        <v>45169</v>
      </c>
      <c r="B2474" s="6" t="s">
        <v>102</v>
      </c>
      <c r="C2474" s="6" t="s">
        <v>53</v>
      </c>
      <c r="D2474" s="34">
        <v>698</v>
      </c>
      <c r="E2474" s="34">
        <v>341</v>
      </c>
      <c r="F2474" s="34">
        <v>17</v>
      </c>
      <c r="G2474" s="34">
        <v>2</v>
      </c>
      <c r="H2474" s="34">
        <v>1058</v>
      </c>
    </row>
    <row r="2475" spans="1:8" x14ac:dyDescent="0.2">
      <c r="A2475" s="36">
        <v>45169</v>
      </c>
      <c r="B2475" s="7" t="s">
        <v>102</v>
      </c>
      <c r="C2475" s="7" t="s">
        <v>54</v>
      </c>
      <c r="D2475" s="38">
        <v>31</v>
      </c>
      <c r="E2475" s="38">
        <v>2</v>
      </c>
      <c r="F2475" s="38">
        <v>0</v>
      </c>
      <c r="G2475" s="38">
        <v>0</v>
      </c>
      <c r="H2475" s="34">
        <v>33</v>
      </c>
    </row>
    <row r="2476" spans="1:8" x14ac:dyDescent="0.2">
      <c r="A2476" s="33">
        <v>45169</v>
      </c>
      <c r="B2476" s="6" t="s">
        <v>102</v>
      </c>
      <c r="C2476" s="6" t="s">
        <v>55</v>
      </c>
      <c r="D2476" s="34">
        <v>711</v>
      </c>
      <c r="E2476" s="34">
        <v>357</v>
      </c>
      <c r="F2476" s="34">
        <v>262</v>
      </c>
      <c r="G2476" s="34">
        <v>347</v>
      </c>
      <c r="H2476" s="34">
        <v>1677</v>
      </c>
    </row>
    <row r="2477" spans="1:8" x14ac:dyDescent="0.2">
      <c r="A2477" s="36">
        <v>45169</v>
      </c>
      <c r="B2477" s="7" t="s">
        <v>102</v>
      </c>
      <c r="C2477" s="7" t="s">
        <v>56</v>
      </c>
      <c r="D2477" s="37">
        <v>2230</v>
      </c>
      <c r="E2477" s="37">
        <v>1298</v>
      </c>
      <c r="F2477" s="38">
        <v>582</v>
      </c>
      <c r="G2477" s="38">
        <v>22</v>
      </c>
      <c r="H2477" s="34">
        <v>4132</v>
      </c>
    </row>
    <row r="2478" spans="1:8" x14ac:dyDescent="0.2">
      <c r="A2478" s="33">
        <v>45169</v>
      </c>
      <c r="B2478" s="6" t="s">
        <v>102</v>
      </c>
      <c r="C2478" s="6" t="s">
        <v>57</v>
      </c>
      <c r="D2478" s="34">
        <v>575</v>
      </c>
      <c r="E2478" s="34">
        <v>295</v>
      </c>
      <c r="F2478" s="34">
        <v>137</v>
      </c>
      <c r="G2478" s="34">
        <v>42</v>
      </c>
      <c r="H2478" s="34">
        <v>1049</v>
      </c>
    </row>
    <row r="2479" spans="1:8" x14ac:dyDescent="0.2">
      <c r="A2479" s="36">
        <v>45169</v>
      </c>
      <c r="B2479" s="7" t="s">
        <v>102</v>
      </c>
      <c r="C2479" s="7" t="s">
        <v>58</v>
      </c>
      <c r="D2479" s="37">
        <v>13015</v>
      </c>
      <c r="E2479" s="37">
        <v>5549</v>
      </c>
      <c r="F2479" s="37">
        <v>1803</v>
      </c>
      <c r="G2479" s="38">
        <v>549</v>
      </c>
      <c r="H2479" s="34">
        <v>20916</v>
      </c>
    </row>
    <row r="2480" spans="1:8" x14ac:dyDescent="0.2">
      <c r="A2480" s="33">
        <v>45169</v>
      </c>
      <c r="B2480" s="6" t="s">
        <v>102</v>
      </c>
      <c r="C2480" s="6" t="s">
        <v>59</v>
      </c>
      <c r="D2480" s="34">
        <v>16</v>
      </c>
      <c r="E2480" s="34">
        <v>4</v>
      </c>
      <c r="F2480" s="34">
        <v>2</v>
      </c>
      <c r="G2480" s="34">
        <v>2</v>
      </c>
      <c r="H2480" s="34">
        <v>24</v>
      </c>
    </row>
    <row r="2481" spans="1:8" x14ac:dyDescent="0.2">
      <c r="A2481" s="36">
        <v>45169</v>
      </c>
      <c r="B2481" s="7" t="s">
        <v>102</v>
      </c>
      <c r="C2481" s="7" t="s">
        <v>62</v>
      </c>
      <c r="D2481" s="38">
        <v>833</v>
      </c>
      <c r="E2481" s="38">
        <v>268</v>
      </c>
      <c r="F2481" s="38">
        <v>147</v>
      </c>
      <c r="G2481" s="38">
        <v>254</v>
      </c>
      <c r="H2481" s="34">
        <v>1502</v>
      </c>
    </row>
    <row r="2482" spans="1:8" x14ac:dyDescent="0.2">
      <c r="A2482" s="33">
        <v>45169</v>
      </c>
      <c r="B2482" s="6" t="s">
        <v>102</v>
      </c>
      <c r="C2482" s="6" t="s">
        <v>68</v>
      </c>
      <c r="D2482" s="34">
        <v>309</v>
      </c>
      <c r="E2482" s="34">
        <v>163</v>
      </c>
      <c r="F2482" s="34">
        <v>162</v>
      </c>
      <c r="G2482" s="34">
        <v>576</v>
      </c>
      <c r="H2482" s="34">
        <v>1210</v>
      </c>
    </row>
    <row r="2483" spans="1:8" x14ac:dyDescent="0.2">
      <c r="A2483" s="36">
        <v>45169</v>
      </c>
      <c r="B2483" s="7" t="s">
        <v>102</v>
      </c>
      <c r="C2483" s="7" t="s">
        <v>89</v>
      </c>
      <c r="D2483" s="38">
        <v>79</v>
      </c>
      <c r="E2483" s="38">
        <v>18</v>
      </c>
      <c r="F2483" s="38">
        <v>13</v>
      </c>
      <c r="G2483" s="38">
        <v>2</v>
      </c>
      <c r="H2483" s="34">
        <v>112</v>
      </c>
    </row>
    <row r="2484" spans="1:8" x14ac:dyDescent="0.2">
      <c r="A2484" s="33">
        <v>45169</v>
      </c>
      <c r="B2484" s="6" t="s">
        <v>102</v>
      </c>
      <c r="C2484" s="6" t="s">
        <v>70</v>
      </c>
      <c r="D2484" s="35">
        <v>1004</v>
      </c>
      <c r="E2484" s="34">
        <v>492</v>
      </c>
      <c r="F2484" s="34">
        <v>156</v>
      </c>
      <c r="G2484" s="34">
        <v>322</v>
      </c>
      <c r="H2484" s="34">
        <v>1974</v>
      </c>
    </row>
    <row r="2485" spans="1:8" x14ac:dyDescent="0.2">
      <c r="A2485" s="36">
        <v>45197</v>
      </c>
      <c r="B2485" s="7" t="s">
        <v>101</v>
      </c>
      <c r="C2485" s="7" t="s">
        <v>3</v>
      </c>
      <c r="D2485" s="37">
        <v>2114</v>
      </c>
      <c r="E2485" s="38">
        <v>11</v>
      </c>
      <c r="F2485" s="38">
        <v>0</v>
      </c>
      <c r="G2485" s="38">
        <v>0</v>
      </c>
      <c r="H2485" s="34">
        <v>2125</v>
      </c>
    </row>
    <row r="2486" spans="1:8" x14ac:dyDescent="0.2">
      <c r="A2486" s="33">
        <v>45197</v>
      </c>
      <c r="B2486" s="6" t="s">
        <v>101</v>
      </c>
      <c r="C2486" s="6" t="s">
        <v>4</v>
      </c>
      <c r="D2486" s="34">
        <v>310</v>
      </c>
      <c r="E2486" s="34">
        <v>39</v>
      </c>
      <c r="F2486" s="34">
        <v>26</v>
      </c>
      <c r="G2486" s="34">
        <v>25</v>
      </c>
      <c r="H2486" s="34">
        <v>400</v>
      </c>
    </row>
    <row r="2487" spans="1:8" x14ac:dyDescent="0.2">
      <c r="A2487" s="36">
        <v>45197</v>
      </c>
      <c r="B2487" s="7" t="s">
        <v>101</v>
      </c>
      <c r="C2487" s="7" t="s">
        <v>5</v>
      </c>
      <c r="D2487" s="37">
        <v>22377</v>
      </c>
      <c r="E2487" s="37">
        <v>9302</v>
      </c>
      <c r="F2487" s="37">
        <v>3705</v>
      </c>
      <c r="G2487" s="37">
        <v>1836</v>
      </c>
      <c r="H2487" s="34">
        <v>37220</v>
      </c>
    </row>
    <row r="2488" spans="1:8" x14ac:dyDescent="0.2">
      <c r="A2488" s="33">
        <v>45197</v>
      </c>
      <c r="B2488" s="6" t="s">
        <v>101</v>
      </c>
      <c r="C2488" s="6" t="s">
        <v>6</v>
      </c>
      <c r="D2488" s="34">
        <v>33</v>
      </c>
      <c r="E2488" s="34">
        <v>12</v>
      </c>
      <c r="F2488" s="34">
        <v>0</v>
      </c>
      <c r="G2488" s="34">
        <v>0</v>
      </c>
      <c r="H2488" s="34">
        <v>45</v>
      </c>
    </row>
    <row r="2489" spans="1:8" x14ac:dyDescent="0.2">
      <c r="A2489" s="36">
        <v>45197</v>
      </c>
      <c r="B2489" s="7" t="s">
        <v>101</v>
      </c>
      <c r="C2489" s="7" t="s">
        <v>8</v>
      </c>
      <c r="D2489" s="38">
        <v>849</v>
      </c>
      <c r="E2489" s="38">
        <v>749</v>
      </c>
      <c r="F2489" s="38">
        <v>688</v>
      </c>
      <c r="G2489" s="38">
        <v>774</v>
      </c>
      <c r="H2489" s="34">
        <v>3060</v>
      </c>
    </row>
    <row r="2490" spans="1:8" x14ac:dyDescent="0.2">
      <c r="A2490" s="33">
        <v>45197</v>
      </c>
      <c r="B2490" s="6" t="s">
        <v>101</v>
      </c>
      <c r="C2490" s="6" t="s">
        <v>9</v>
      </c>
      <c r="D2490" s="35">
        <v>1298</v>
      </c>
      <c r="E2490" s="34">
        <v>657</v>
      </c>
      <c r="F2490" s="34">
        <v>464</v>
      </c>
      <c r="G2490" s="34">
        <v>26</v>
      </c>
      <c r="H2490" s="34">
        <v>2445</v>
      </c>
    </row>
    <row r="2491" spans="1:8" x14ac:dyDescent="0.2">
      <c r="A2491" s="36">
        <v>45197</v>
      </c>
      <c r="B2491" s="7" t="s">
        <v>101</v>
      </c>
      <c r="C2491" s="7" t="s">
        <v>10</v>
      </c>
      <c r="D2491" s="38">
        <v>650</v>
      </c>
      <c r="E2491" s="38">
        <v>411</v>
      </c>
      <c r="F2491" s="38">
        <v>386</v>
      </c>
      <c r="G2491" s="38">
        <v>287</v>
      </c>
      <c r="H2491" s="34">
        <v>1734</v>
      </c>
    </row>
    <row r="2492" spans="1:8" x14ac:dyDescent="0.2">
      <c r="A2492" s="33">
        <v>45197</v>
      </c>
      <c r="B2492" s="6" t="s">
        <v>101</v>
      </c>
      <c r="C2492" s="6" t="s">
        <v>12</v>
      </c>
      <c r="D2492" s="35">
        <v>27815</v>
      </c>
      <c r="E2492" s="35">
        <v>9563</v>
      </c>
      <c r="F2492" s="35">
        <v>4386</v>
      </c>
      <c r="G2492" s="35">
        <v>5728</v>
      </c>
      <c r="H2492" s="34">
        <v>47492</v>
      </c>
    </row>
    <row r="2493" spans="1:8" x14ac:dyDescent="0.2">
      <c r="A2493" s="36">
        <v>45197</v>
      </c>
      <c r="B2493" s="7" t="s">
        <v>101</v>
      </c>
      <c r="C2493" s="7" t="s">
        <v>14</v>
      </c>
      <c r="D2493" s="37">
        <v>1265</v>
      </c>
      <c r="E2493" s="38">
        <v>424</v>
      </c>
      <c r="F2493" s="38">
        <v>102</v>
      </c>
      <c r="G2493" s="38">
        <v>65</v>
      </c>
      <c r="H2493" s="34">
        <v>1856</v>
      </c>
    </row>
    <row r="2494" spans="1:8" x14ac:dyDescent="0.2">
      <c r="A2494" s="33">
        <v>45197</v>
      </c>
      <c r="B2494" s="6" t="s">
        <v>101</v>
      </c>
      <c r="C2494" s="6" t="s">
        <v>15</v>
      </c>
      <c r="D2494" s="35">
        <v>8120</v>
      </c>
      <c r="E2494" s="35">
        <v>4181</v>
      </c>
      <c r="F2494" s="35">
        <v>3005</v>
      </c>
      <c r="G2494" s="35">
        <v>4517</v>
      </c>
      <c r="H2494" s="34">
        <v>19823</v>
      </c>
    </row>
    <row r="2495" spans="1:8" x14ac:dyDescent="0.2">
      <c r="A2495" s="36">
        <v>45197</v>
      </c>
      <c r="B2495" s="7" t="s">
        <v>101</v>
      </c>
      <c r="C2495" s="7" t="s">
        <v>16</v>
      </c>
      <c r="D2495" s="37">
        <v>11126</v>
      </c>
      <c r="E2495" s="37">
        <v>3921</v>
      </c>
      <c r="F2495" s="37">
        <v>1199</v>
      </c>
      <c r="G2495" s="38">
        <v>498</v>
      </c>
      <c r="H2495" s="34">
        <v>16744</v>
      </c>
    </row>
    <row r="2496" spans="1:8" x14ac:dyDescent="0.2">
      <c r="A2496" s="33">
        <v>45197</v>
      </c>
      <c r="B2496" s="6" t="s">
        <v>101</v>
      </c>
      <c r="C2496" s="6" t="s">
        <v>17</v>
      </c>
      <c r="D2496" s="34">
        <v>112</v>
      </c>
      <c r="E2496" s="34">
        <v>110</v>
      </c>
      <c r="F2496" s="34">
        <v>21</v>
      </c>
      <c r="G2496" s="34">
        <v>17</v>
      </c>
      <c r="H2496" s="34">
        <v>260</v>
      </c>
    </row>
    <row r="2497" spans="1:8" x14ac:dyDescent="0.2">
      <c r="A2497" s="36">
        <v>45197</v>
      </c>
      <c r="B2497" s="7" t="s">
        <v>101</v>
      </c>
      <c r="C2497" s="7" t="s">
        <v>18</v>
      </c>
      <c r="D2497" s="37">
        <v>9746</v>
      </c>
      <c r="E2497" s="37">
        <v>4170</v>
      </c>
      <c r="F2497" s="37">
        <v>2206</v>
      </c>
      <c r="G2497" s="37">
        <v>2197</v>
      </c>
      <c r="H2497" s="34">
        <v>18319</v>
      </c>
    </row>
    <row r="2498" spans="1:8" x14ac:dyDescent="0.2">
      <c r="A2498" s="33">
        <v>45197</v>
      </c>
      <c r="B2498" s="6" t="s">
        <v>101</v>
      </c>
      <c r="C2498" s="6" t="s">
        <v>19</v>
      </c>
      <c r="D2498" s="35">
        <v>26085</v>
      </c>
      <c r="E2498" s="35">
        <v>5634</v>
      </c>
      <c r="F2498" s="35">
        <v>1842</v>
      </c>
      <c r="G2498" s="35">
        <v>1169</v>
      </c>
      <c r="H2498" s="34">
        <v>34730</v>
      </c>
    </row>
    <row r="2499" spans="1:8" x14ac:dyDescent="0.2">
      <c r="A2499" s="36">
        <v>45197</v>
      </c>
      <c r="B2499" s="7" t="s">
        <v>101</v>
      </c>
      <c r="C2499" s="7" t="s">
        <v>20</v>
      </c>
      <c r="D2499" s="37">
        <v>3302</v>
      </c>
      <c r="E2499" s="38">
        <v>434</v>
      </c>
      <c r="F2499" s="38">
        <v>125</v>
      </c>
      <c r="G2499" s="38">
        <v>90</v>
      </c>
      <c r="H2499" s="34">
        <v>3951</v>
      </c>
    </row>
    <row r="2500" spans="1:8" x14ac:dyDescent="0.2">
      <c r="A2500" s="33">
        <v>45197</v>
      </c>
      <c r="B2500" s="6" t="s">
        <v>101</v>
      </c>
      <c r="C2500" s="6" t="s">
        <v>21</v>
      </c>
      <c r="D2500" s="35">
        <v>22111</v>
      </c>
      <c r="E2500" s="35">
        <v>4920</v>
      </c>
      <c r="F2500" s="35">
        <v>1291</v>
      </c>
      <c r="G2500" s="34">
        <v>869</v>
      </c>
      <c r="H2500" s="34">
        <v>29191</v>
      </c>
    </row>
    <row r="2501" spans="1:8" x14ac:dyDescent="0.2">
      <c r="A2501" s="36">
        <v>45197</v>
      </c>
      <c r="B2501" s="7" t="s">
        <v>101</v>
      </c>
      <c r="C2501" s="7" t="s">
        <v>22</v>
      </c>
      <c r="D2501" s="37">
        <v>5410</v>
      </c>
      <c r="E2501" s="37">
        <v>1860</v>
      </c>
      <c r="F2501" s="38">
        <v>954</v>
      </c>
      <c r="G2501" s="38">
        <v>710</v>
      </c>
      <c r="H2501" s="34">
        <v>8934</v>
      </c>
    </row>
    <row r="2502" spans="1:8" x14ac:dyDescent="0.2">
      <c r="A2502" s="33">
        <v>45197</v>
      </c>
      <c r="B2502" s="6" t="s">
        <v>101</v>
      </c>
      <c r="C2502" s="6" t="s">
        <v>23</v>
      </c>
      <c r="D2502" s="34">
        <v>84</v>
      </c>
      <c r="E2502" s="34">
        <v>12</v>
      </c>
      <c r="F2502" s="34">
        <v>0</v>
      </c>
      <c r="G2502" s="34">
        <v>0</v>
      </c>
      <c r="H2502" s="34">
        <v>96</v>
      </c>
    </row>
    <row r="2503" spans="1:8" x14ac:dyDescent="0.2">
      <c r="A2503" s="36">
        <v>45197</v>
      </c>
      <c r="B2503" s="7" t="s">
        <v>101</v>
      </c>
      <c r="C2503" s="7" t="s">
        <v>25</v>
      </c>
      <c r="D2503" s="38">
        <v>866</v>
      </c>
      <c r="E2503" s="38">
        <v>484</v>
      </c>
      <c r="F2503" s="38">
        <v>27</v>
      </c>
      <c r="G2503" s="38">
        <v>2</v>
      </c>
      <c r="H2503" s="34">
        <v>1379</v>
      </c>
    </row>
    <row r="2504" spans="1:8" x14ac:dyDescent="0.2">
      <c r="A2504" s="33">
        <v>45197</v>
      </c>
      <c r="B2504" s="6" t="s">
        <v>101</v>
      </c>
      <c r="C2504" s="6" t="s">
        <v>27</v>
      </c>
      <c r="D2504" s="35">
        <v>1850</v>
      </c>
      <c r="E2504" s="34">
        <v>649</v>
      </c>
      <c r="F2504" s="34">
        <v>464</v>
      </c>
      <c r="G2504" s="35">
        <v>1156</v>
      </c>
      <c r="H2504" s="34">
        <v>4119</v>
      </c>
    </row>
    <row r="2505" spans="1:8" x14ac:dyDescent="0.2">
      <c r="A2505" s="36">
        <v>45197</v>
      </c>
      <c r="B2505" s="7" t="s">
        <v>101</v>
      </c>
      <c r="C2505" s="7" t="s">
        <v>28</v>
      </c>
      <c r="D2505" s="38">
        <v>108</v>
      </c>
      <c r="E2505" s="38">
        <v>14</v>
      </c>
      <c r="F2505" s="38">
        <v>8</v>
      </c>
      <c r="G2505" s="38">
        <v>2</v>
      </c>
      <c r="H2505" s="34">
        <v>132</v>
      </c>
    </row>
    <row r="2506" spans="1:8" x14ac:dyDescent="0.2">
      <c r="A2506" s="33">
        <v>45197</v>
      </c>
      <c r="B2506" s="6" t="s">
        <v>101</v>
      </c>
      <c r="C2506" s="6" t="s">
        <v>29</v>
      </c>
      <c r="D2506" s="34">
        <v>24</v>
      </c>
      <c r="E2506" s="34">
        <v>2</v>
      </c>
      <c r="F2506" s="34">
        <v>0</v>
      </c>
      <c r="G2506" s="34">
        <v>2</v>
      </c>
      <c r="H2506" s="34">
        <v>28</v>
      </c>
    </row>
    <row r="2507" spans="1:8" x14ac:dyDescent="0.2">
      <c r="A2507" s="36">
        <v>45197</v>
      </c>
      <c r="B2507" s="7" t="s">
        <v>101</v>
      </c>
      <c r="C2507" s="7" t="s">
        <v>31</v>
      </c>
      <c r="D2507" s="37">
        <v>2626</v>
      </c>
      <c r="E2507" s="38">
        <v>665</v>
      </c>
      <c r="F2507" s="38">
        <v>238</v>
      </c>
      <c r="G2507" s="38">
        <v>287</v>
      </c>
      <c r="H2507" s="34">
        <v>3816</v>
      </c>
    </row>
    <row r="2508" spans="1:8" x14ac:dyDescent="0.2">
      <c r="A2508" s="33">
        <v>45197</v>
      </c>
      <c r="B2508" s="6" t="s">
        <v>101</v>
      </c>
      <c r="C2508" s="6" t="s">
        <v>32</v>
      </c>
      <c r="D2508" s="35">
        <v>10450</v>
      </c>
      <c r="E2508" s="35">
        <v>4870</v>
      </c>
      <c r="F2508" s="35">
        <v>2430</v>
      </c>
      <c r="G2508" s="35">
        <v>5000</v>
      </c>
      <c r="H2508" s="34">
        <v>22750</v>
      </c>
    </row>
    <row r="2509" spans="1:8" x14ac:dyDescent="0.2">
      <c r="A2509" s="36">
        <v>45197</v>
      </c>
      <c r="B2509" s="7" t="s">
        <v>101</v>
      </c>
      <c r="C2509" s="7" t="s">
        <v>33</v>
      </c>
      <c r="D2509" s="37">
        <v>3899</v>
      </c>
      <c r="E2509" s="37">
        <v>2115</v>
      </c>
      <c r="F2509" s="37">
        <v>1258</v>
      </c>
      <c r="G2509" s="37">
        <v>2770</v>
      </c>
      <c r="H2509" s="34">
        <v>10042</v>
      </c>
    </row>
    <row r="2510" spans="1:8" x14ac:dyDescent="0.2">
      <c r="A2510" s="33">
        <v>45197</v>
      </c>
      <c r="B2510" s="6" t="s">
        <v>101</v>
      </c>
      <c r="C2510" s="6" t="s">
        <v>35</v>
      </c>
      <c r="D2510" s="34">
        <v>522</v>
      </c>
      <c r="E2510" s="34">
        <v>9</v>
      </c>
      <c r="F2510" s="34">
        <v>0</v>
      </c>
      <c r="G2510" s="34">
        <v>0</v>
      </c>
      <c r="H2510" s="34">
        <v>531</v>
      </c>
    </row>
    <row r="2511" spans="1:8" x14ac:dyDescent="0.2">
      <c r="A2511" s="36">
        <v>45197</v>
      </c>
      <c r="B2511" s="7" t="s">
        <v>101</v>
      </c>
      <c r="C2511" s="7" t="s">
        <v>36</v>
      </c>
      <c r="D2511" s="37">
        <v>16557</v>
      </c>
      <c r="E2511" s="37">
        <v>7318</v>
      </c>
      <c r="F2511" s="37">
        <v>3743</v>
      </c>
      <c r="G2511" s="37">
        <v>5907</v>
      </c>
      <c r="H2511" s="34">
        <v>33525</v>
      </c>
    </row>
    <row r="2512" spans="1:8" x14ac:dyDescent="0.2">
      <c r="A2512" s="33">
        <v>45197</v>
      </c>
      <c r="B2512" s="6" t="s">
        <v>101</v>
      </c>
      <c r="C2512" s="6" t="s">
        <v>38</v>
      </c>
      <c r="D2512" s="35">
        <v>34713</v>
      </c>
      <c r="E2512" s="35">
        <v>17215</v>
      </c>
      <c r="F2512" s="35">
        <v>7772</v>
      </c>
      <c r="G2512" s="35">
        <v>6016</v>
      </c>
      <c r="H2512" s="34">
        <v>65716</v>
      </c>
    </row>
    <row r="2513" spans="1:8" x14ac:dyDescent="0.2">
      <c r="A2513" s="36">
        <v>45197</v>
      </c>
      <c r="B2513" s="7" t="s">
        <v>101</v>
      </c>
      <c r="C2513" s="7" t="s">
        <v>40</v>
      </c>
      <c r="D2513" s="37">
        <v>19698</v>
      </c>
      <c r="E2513" s="37">
        <v>8952</v>
      </c>
      <c r="F2513" s="37">
        <v>3511</v>
      </c>
      <c r="G2513" s="37">
        <v>5436</v>
      </c>
      <c r="H2513" s="34">
        <v>37597</v>
      </c>
    </row>
    <row r="2514" spans="1:8" x14ac:dyDescent="0.2">
      <c r="A2514" s="33">
        <v>45197</v>
      </c>
      <c r="B2514" s="6" t="s">
        <v>101</v>
      </c>
      <c r="C2514" s="6" t="s">
        <v>50</v>
      </c>
      <c r="D2514" s="34">
        <v>16</v>
      </c>
      <c r="E2514" s="34">
        <v>20</v>
      </c>
      <c r="F2514" s="34">
        <v>4</v>
      </c>
      <c r="G2514" s="34">
        <v>0</v>
      </c>
      <c r="H2514" s="34">
        <v>40</v>
      </c>
    </row>
    <row r="2515" spans="1:8" x14ac:dyDescent="0.2">
      <c r="A2515" s="36">
        <v>45197</v>
      </c>
      <c r="B2515" s="7" t="s">
        <v>101</v>
      </c>
      <c r="C2515" s="7" t="s">
        <v>53</v>
      </c>
      <c r="D2515" s="38">
        <v>7</v>
      </c>
      <c r="E2515" s="38">
        <v>14</v>
      </c>
      <c r="F2515" s="38">
        <v>2</v>
      </c>
      <c r="G2515" s="38">
        <v>0</v>
      </c>
      <c r="H2515" s="34">
        <v>23</v>
      </c>
    </row>
    <row r="2516" spans="1:8" x14ac:dyDescent="0.2">
      <c r="A2516" s="33">
        <v>45197</v>
      </c>
      <c r="B2516" s="6" t="s">
        <v>101</v>
      </c>
      <c r="C2516" s="6" t="s">
        <v>58</v>
      </c>
      <c r="D2516" s="34">
        <v>114</v>
      </c>
      <c r="E2516" s="34">
        <v>68</v>
      </c>
      <c r="F2516" s="34">
        <v>38</v>
      </c>
      <c r="G2516" s="34">
        <v>8</v>
      </c>
      <c r="H2516" s="34">
        <v>228</v>
      </c>
    </row>
    <row r="2517" spans="1:8" x14ac:dyDescent="0.2">
      <c r="A2517" s="36">
        <v>45197</v>
      </c>
      <c r="B2517" s="7" t="s">
        <v>101</v>
      </c>
      <c r="C2517" s="7" t="s">
        <v>59</v>
      </c>
      <c r="D2517" s="37">
        <v>5990</v>
      </c>
      <c r="E2517" s="37">
        <v>3580</v>
      </c>
      <c r="F2517" s="37">
        <v>2066</v>
      </c>
      <c r="G2517" s="37">
        <v>3437</v>
      </c>
      <c r="H2517" s="34">
        <v>15073</v>
      </c>
    </row>
    <row r="2518" spans="1:8" x14ac:dyDescent="0.2">
      <c r="A2518" s="33">
        <v>45197</v>
      </c>
      <c r="B2518" s="6" t="s">
        <v>101</v>
      </c>
      <c r="C2518" s="6" t="s">
        <v>60</v>
      </c>
      <c r="D2518" s="34">
        <v>27</v>
      </c>
      <c r="E2518" s="34">
        <v>9</v>
      </c>
      <c r="F2518" s="34">
        <v>0</v>
      </c>
      <c r="G2518" s="34">
        <v>0</v>
      </c>
      <c r="H2518" s="34">
        <v>36</v>
      </c>
    </row>
    <row r="2519" spans="1:8" x14ac:dyDescent="0.2">
      <c r="A2519" s="36">
        <v>45197</v>
      </c>
      <c r="B2519" s="7" t="s">
        <v>101</v>
      </c>
      <c r="C2519" s="7" t="s">
        <v>61</v>
      </c>
      <c r="D2519" s="38">
        <v>56</v>
      </c>
      <c r="E2519" s="38">
        <v>32</v>
      </c>
      <c r="F2519" s="38">
        <v>43</v>
      </c>
      <c r="G2519" s="38">
        <v>59</v>
      </c>
      <c r="H2519" s="34">
        <v>190</v>
      </c>
    </row>
    <row r="2520" spans="1:8" x14ac:dyDescent="0.2">
      <c r="A2520" s="33">
        <v>45197</v>
      </c>
      <c r="B2520" s="6" t="s">
        <v>101</v>
      </c>
      <c r="C2520" s="6" t="s">
        <v>62</v>
      </c>
      <c r="D2520" s="35">
        <v>8312</v>
      </c>
      <c r="E2520" s="35">
        <v>2815</v>
      </c>
      <c r="F2520" s="35">
        <v>1381</v>
      </c>
      <c r="G2520" s="35">
        <v>3577</v>
      </c>
      <c r="H2520" s="34">
        <v>16085</v>
      </c>
    </row>
    <row r="2521" spans="1:8" x14ac:dyDescent="0.2">
      <c r="A2521" s="36">
        <v>45197</v>
      </c>
      <c r="B2521" s="7" t="s">
        <v>101</v>
      </c>
      <c r="C2521" s="7" t="s">
        <v>63</v>
      </c>
      <c r="D2521" s="38">
        <v>394</v>
      </c>
      <c r="E2521" s="38">
        <v>26</v>
      </c>
      <c r="F2521" s="38">
        <v>8</v>
      </c>
      <c r="G2521" s="38">
        <v>2</v>
      </c>
      <c r="H2521" s="34">
        <v>430</v>
      </c>
    </row>
    <row r="2522" spans="1:8" x14ac:dyDescent="0.2">
      <c r="A2522" s="33">
        <v>45197</v>
      </c>
      <c r="B2522" s="6" t="s">
        <v>101</v>
      </c>
      <c r="C2522" s="6" t="s">
        <v>65</v>
      </c>
      <c r="D2522" s="34">
        <v>49</v>
      </c>
      <c r="E2522" s="34">
        <v>0</v>
      </c>
      <c r="F2522" s="34">
        <v>0</v>
      </c>
      <c r="G2522" s="34">
        <v>0</v>
      </c>
      <c r="H2522" s="34">
        <v>49</v>
      </c>
    </row>
    <row r="2523" spans="1:8" x14ac:dyDescent="0.2">
      <c r="A2523" s="36">
        <v>45197</v>
      </c>
      <c r="B2523" s="7" t="s">
        <v>101</v>
      </c>
      <c r="C2523" s="7" t="s">
        <v>66</v>
      </c>
      <c r="D2523" s="38">
        <v>24</v>
      </c>
      <c r="E2523" s="38">
        <v>0</v>
      </c>
      <c r="F2523" s="38">
        <v>0</v>
      </c>
      <c r="G2523" s="38">
        <v>0</v>
      </c>
      <c r="H2523" s="34">
        <v>24</v>
      </c>
    </row>
    <row r="2524" spans="1:8" x14ac:dyDescent="0.2">
      <c r="A2524" s="33">
        <v>45197</v>
      </c>
      <c r="B2524" s="6" t="s">
        <v>101</v>
      </c>
      <c r="C2524" s="6" t="s">
        <v>67</v>
      </c>
      <c r="D2524" s="35">
        <v>11897</v>
      </c>
      <c r="E2524" s="35">
        <v>5288</v>
      </c>
      <c r="F2524" s="35">
        <v>1947</v>
      </c>
      <c r="G2524" s="35">
        <v>2666</v>
      </c>
      <c r="H2524" s="34">
        <v>21798</v>
      </c>
    </row>
    <row r="2525" spans="1:8" x14ac:dyDescent="0.2">
      <c r="A2525" s="36">
        <v>45197</v>
      </c>
      <c r="B2525" s="7" t="s">
        <v>101</v>
      </c>
      <c r="C2525" s="7" t="s">
        <v>68</v>
      </c>
      <c r="D2525" s="37">
        <v>8391</v>
      </c>
      <c r="E2525" s="37">
        <v>2781</v>
      </c>
      <c r="F2525" s="37">
        <v>1430</v>
      </c>
      <c r="G2525" s="37">
        <v>1825</v>
      </c>
      <c r="H2525" s="34">
        <v>14427</v>
      </c>
    </row>
    <row r="2526" spans="1:8" x14ac:dyDescent="0.2">
      <c r="A2526" s="33">
        <v>45197</v>
      </c>
      <c r="B2526" s="6" t="s">
        <v>101</v>
      </c>
      <c r="C2526" s="7" t="s">
        <v>89</v>
      </c>
      <c r="D2526" s="34">
        <v>94</v>
      </c>
      <c r="E2526" s="34">
        <v>30</v>
      </c>
      <c r="F2526" s="34">
        <v>8</v>
      </c>
      <c r="G2526" s="34">
        <v>8</v>
      </c>
      <c r="H2526" s="34">
        <v>140</v>
      </c>
    </row>
    <row r="2527" spans="1:8" x14ac:dyDescent="0.2">
      <c r="A2527" s="36">
        <v>45197</v>
      </c>
      <c r="B2527" s="7" t="s">
        <v>101</v>
      </c>
      <c r="C2527" s="7" t="s">
        <v>70</v>
      </c>
      <c r="D2527" s="37">
        <v>12672</v>
      </c>
      <c r="E2527" s="37">
        <v>5101</v>
      </c>
      <c r="F2527" s="37">
        <v>1763</v>
      </c>
      <c r="G2527" s="37">
        <v>3274</v>
      </c>
      <c r="H2527" s="34">
        <v>22810</v>
      </c>
    </row>
    <row r="2528" spans="1:8" x14ac:dyDescent="0.2">
      <c r="A2528" s="33">
        <v>45197</v>
      </c>
      <c r="B2528" s="6" t="s">
        <v>101</v>
      </c>
      <c r="C2528" s="6" t="s">
        <v>71</v>
      </c>
      <c r="D2528" s="35">
        <v>8776</v>
      </c>
      <c r="E2528" s="35">
        <v>2528</v>
      </c>
      <c r="F2528" s="35">
        <v>1968</v>
      </c>
      <c r="G2528" s="34">
        <v>970</v>
      </c>
      <c r="H2528" s="34">
        <v>14242</v>
      </c>
    </row>
    <row r="2529" spans="1:8" x14ac:dyDescent="0.2">
      <c r="A2529" s="36">
        <v>45197</v>
      </c>
      <c r="B2529" s="7" t="s">
        <v>102</v>
      </c>
      <c r="C2529" s="7" t="s">
        <v>4</v>
      </c>
      <c r="D2529" s="38">
        <v>40</v>
      </c>
      <c r="E2529" s="38">
        <v>2</v>
      </c>
      <c r="F2529" s="38">
        <v>2</v>
      </c>
      <c r="G2529" s="38">
        <v>0</v>
      </c>
      <c r="H2529" s="34">
        <v>44</v>
      </c>
    </row>
    <row r="2530" spans="1:8" x14ac:dyDescent="0.2">
      <c r="A2530" s="33">
        <v>45197</v>
      </c>
      <c r="B2530" s="6" t="s">
        <v>102</v>
      </c>
      <c r="C2530" s="6" t="s">
        <v>5</v>
      </c>
      <c r="D2530" s="34">
        <v>42</v>
      </c>
      <c r="E2530" s="34">
        <v>17</v>
      </c>
      <c r="F2530" s="34">
        <v>7</v>
      </c>
      <c r="G2530" s="34">
        <v>14</v>
      </c>
      <c r="H2530" s="34">
        <v>80</v>
      </c>
    </row>
    <row r="2531" spans="1:8" x14ac:dyDescent="0.2">
      <c r="A2531" s="36">
        <v>45197</v>
      </c>
      <c r="B2531" s="7" t="s">
        <v>102</v>
      </c>
      <c r="C2531" s="7" t="s">
        <v>8</v>
      </c>
      <c r="D2531" s="38">
        <v>397</v>
      </c>
      <c r="E2531" s="38">
        <v>340</v>
      </c>
      <c r="F2531" s="38">
        <v>242</v>
      </c>
      <c r="G2531" s="38">
        <v>14</v>
      </c>
      <c r="H2531" s="34">
        <v>993</v>
      </c>
    </row>
    <row r="2532" spans="1:8" x14ac:dyDescent="0.2">
      <c r="A2532" s="33">
        <v>45197</v>
      </c>
      <c r="B2532" s="6" t="s">
        <v>102</v>
      </c>
      <c r="C2532" s="6" t="s">
        <v>9</v>
      </c>
      <c r="D2532" s="34">
        <v>364</v>
      </c>
      <c r="E2532" s="34">
        <v>217</v>
      </c>
      <c r="F2532" s="34">
        <v>95</v>
      </c>
      <c r="G2532" s="34">
        <v>175</v>
      </c>
      <c r="H2532" s="34">
        <v>851</v>
      </c>
    </row>
    <row r="2533" spans="1:8" x14ac:dyDescent="0.2">
      <c r="A2533" s="36">
        <v>45197</v>
      </c>
      <c r="B2533" s="7" t="s">
        <v>102</v>
      </c>
      <c r="C2533" s="7" t="s">
        <v>11</v>
      </c>
      <c r="D2533" s="38">
        <v>213</v>
      </c>
      <c r="E2533" s="38">
        <v>87</v>
      </c>
      <c r="F2533" s="38">
        <v>52</v>
      </c>
      <c r="G2533" s="38">
        <v>16</v>
      </c>
      <c r="H2533" s="34">
        <v>368</v>
      </c>
    </row>
    <row r="2534" spans="1:8" x14ac:dyDescent="0.2">
      <c r="A2534" s="33">
        <v>45197</v>
      </c>
      <c r="B2534" s="6" t="s">
        <v>102</v>
      </c>
      <c r="C2534" s="6" t="s">
        <v>12</v>
      </c>
      <c r="D2534" s="35">
        <v>1580</v>
      </c>
      <c r="E2534" s="34">
        <v>562</v>
      </c>
      <c r="F2534" s="34">
        <v>351</v>
      </c>
      <c r="G2534" s="34">
        <v>718</v>
      </c>
      <c r="H2534" s="34">
        <v>3211</v>
      </c>
    </row>
    <row r="2535" spans="1:8" x14ac:dyDescent="0.2">
      <c r="A2535" s="36">
        <v>45197</v>
      </c>
      <c r="B2535" s="7" t="s">
        <v>102</v>
      </c>
      <c r="C2535" s="7" t="s">
        <v>13</v>
      </c>
      <c r="D2535" s="38">
        <v>379</v>
      </c>
      <c r="E2535" s="38">
        <v>235</v>
      </c>
      <c r="F2535" s="38">
        <v>211</v>
      </c>
      <c r="G2535" s="38">
        <v>255</v>
      </c>
      <c r="H2535" s="34">
        <v>1080</v>
      </c>
    </row>
    <row r="2536" spans="1:8" x14ac:dyDescent="0.2">
      <c r="A2536" s="33">
        <v>45197</v>
      </c>
      <c r="B2536" s="6" t="s">
        <v>102</v>
      </c>
      <c r="C2536" s="6" t="s">
        <v>16</v>
      </c>
      <c r="D2536" s="34">
        <v>18</v>
      </c>
      <c r="E2536" s="34">
        <v>9</v>
      </c>
      <c r="F2536" s="34">
        <v>0</v>
      </c>
      <c r="G2536" s="34">
        <v>0</v>
      </c>
      <c r="H2536" s="34">
        <v>27</v>
      </c>
    </row>
    <row r="2537" spans="1:8" x14ac:dyDescent="0.2">
      <c r="A2537" s="36">
        <v>45197</v>
      </c>
      <c r="B2537" s="7" t="s">
        <v>102</v>
      </c>
      <c r="C2537" s="7" t="s">
        <v>18</v>
      </c>
      <c r="D2537" s="38">
        <v>18</v>
      </c>
      <c r="E2537" s="38">
        <v>4</v>
      </c>
      <c r="F2537" s="38">
        <v>0</v>
      </c>
      <c r="G2537" s="38">
        <v>2</v>
      </c>
      <c r="H2537" s="34">
        <v>24</v>
      </c>
    </row>
    <row r="2538" spans="1:8" x14ac:dyDescent="0.2">
      <c r="A2538" s="33">
        <v>45197</v>
      </c>
      <c r="B2538" s="6" t="s">
        <v>102</v>
      </c>
      <c r="C2538" s="6" t="s">
        <v>19</v>
      </c>
      <c r="D2538" s="34">
        <v>857</v>
      </c>
      <c r="E2538" s="34">
        <v>375</v>
      </c>
      <c r="F2538" s="34">
        <v>149</v>
      </c>
      <c r="G2538" s="34">
        <v>158</v>
      </c>
      <c r="H2538" s="34">
        <v>1539</v>
      </c>
    </row>
    <row r="2539" spans="1:8" x14ac:dyDescent="0.2">
      <c r="A2539" s="36">
        <v>45197</v>
      </c>
      <c r="B2539" s="7" t="s">
        <v>102</v>
      </c>
      <c r="C2539" s="7" t="s">
        <v>21</v>
      </c>
      <c r="D2539" s="38">
        <v>485</v>
      </c>
      <c r="E2539" s="38">
        <v>161</v>
      </c>
      <c r="F2539" s="38">
        <v>53</v>
      </c>
      <c r="G2539" s="38">
        <v>12</v>
      </c>
      <c r="H2539" s="34">
        <v>711</v>
      </c>
    </row>
    <row r="2540" spans="1:8" x14ac:dyDescent="0.2">
      <c r="A2540" s="33">
        <v>45197</v>
      </c>
      <c r="B2540" s="6" t="s">
        <v>102</v>
      </c>
      <c r="C2540" s="6" t="s">
        <v>22</v>
      </c>
      <c r="D2540" s="34">
        <v>91</v>
      </c>
      <c r="E2540" s="34">
        <v>17</v>
      </c>
      <c r="F2540" s="34">
        <v>4</v>
      </c>
      <c r="G2540" s="34">
        <v>0</v>
      </c>
      <c r="H2540" s="34">
        <v>112</v>
      </c>
    </row>
    <row r="2541" spans="1:8" x14ac:dyDescent="0.2">
      <c r="A2541" s="36">
        <v>45197</v>
      </c>
      <c r="B2541" s="7" t="s">
        <v>102</v>
      </c>
      <c r="C2541" s="7" t="s">
        <v>24</v>
      </c>
      <c r="D2541" s="38">
        <v>232</v>
      </c>
      <c r="E2541" s="38">
        <v>65</v>
      </c>
      <c r="F2541" s="38">
        <v>19</v>
      </c>
      <c r="G2541" s="38">
        <v>2</v>
      </c>
      <c r="H2541" s="34">
        <v>318</v>
      </c>
    </row>
    <row r="2542" spans="1:8" x14ac:dyDescent="0.2">
      <c r="A2542" s="33">
        <v>45197</v>
      </c>
      <c r="B2542" s="6" t="s">
        <v>102</v>
      </c>
      <c r="C2542" s="6" t="s">
        <v>27</v>
      </c>
      <c r="D2542" s="34">
        <v>184</v>
      </c>
      <c r="E2542" s="34">
        <v>99</v>
      </c>
      <c r="F2542" s="34">
        <v>50</v>
      </c>
      <c r="G2542" s="34">
        <v>80</v>
      </c>
      <c r="H2542" s="34">
        <v>413</v>
      </c>
    </row>
    <row r="2543" spans="1:8" x14ac:dyDescent="0.2">
      <c r="A2543" s="36">
        <v>45197</v>
      </c>
      <c r="B2543" s="7" t="s">
        <v>102</v>
      </c>
      <c r="C2543" s="7" t="s">
        <v>32</v>
      </c>
      <c r="D2543" s="38">
        <v>22</v>
      </c>
      <c r="E2543" s="38">
        <v>7</v>
      </c>
      <c r="F2543" s="38">
        <v>4</v>
      </c>
      <c r="G2543" s="38">
        <v>2</v>
      </c>
      <c r="H2543" s="34">
        <v>35</v>
      </c>
    </row>
    <row r="2544" spans="1:8" x14ac:dyDescent="0.2">
      <c r="A2544" s="33">
        <v>45197</v>
      </c>
      <c r="B2544" s="6" t="s">
        <v>102</v>
      </c>
      <c r="C2544" s="6" t="s">
        <v>36</v>
      </c>
      <c r="D2544" s="35">
        <v>1965</v>
      </c>
      <c r="E2544" s="34">
        <v>790</v>
      </c>
      <c r="F2544" s="34">
        <v>410</v>
      </c>
      <c r="G2544" s="34">
        <v>628</v>
      </c>
      <c r="H2544" s="34">
        <v>3793</v>
      </c>
    </row>
    <row r="2545" spans="1:8" x14ac:dyDescent="0.2">
      <c r="A2545" s="36">
        <v>45197</v>
      </c>
      <c r="B2545" s="7" t="s">
        <v>102</v>
      </c>
      <c r="C2545" s="7" t="s">
        <v>38</v>
      </c>
      <c r="D2545" s="37">
        <v>1492</v>
      </c>
      <c r="E2545" s="38">
        <v>666</v>
      </c>
      <c r="F2545" s="38">
        <v>345</v>
      </c>
      <c r="G2545" s="38">
        <v>454</v>
      </c>
      <c r="H2545" s="34">
        <v>2957</v>
      </c>
    </row>
    <row r="2546" spans="1:8" x14ac:dyDescent="0.2">
      <c r="A2546" s="33">
        <v>45197</v>
      </c>
      <c r="B2546" s="6" t="s">
        <v>102</v>
      </c>
      <c r="C2546" s="6" t="s">
        <v>40</v>
      </c>
      <c r="D2546" s="35">
        <v>4932</v>
      </c>
      <c r="E2546" s="35">
        <v>2728</v>
      </c>
      <c r="F2546" s="34">
        <v>672</v>
      </c>
      <c r="G2546" s="34">
        <v>438</v>
      </c>
      <c r="H2546" s="34">
        <v>8770</v>
      </c>
    </row>
    <row r="2547" spans="1:8" x14ac:dyDescent="0.2">
      <c r="A2547" s="36">
        <v>45197</v>
      </c>
      <c r="B2547" s="7" t="s">
        <v>102</v>
      </c>
      <c r="C2547" s="7" t="s">
        <v>41</v>
      </c>
      <c r="D2547" s="37">
        <v>2217</v>
      </c>
      <c r="E2547" s="37">
        <v>1397</v>
      </c>
      <c r="F2547" s="38">
        <v>616</v>
      </c>
      <c r="G2547" s="38">
        <v>259</v>
      </c>
      <c r="H2547" s="34">
        <v>4489</v>
      </c>
    </row>
    <row r="2548" spans="1:8" x14ac:dyDescent="0.2">
      <c r="A2548" s="33">
        <v>45197</v>
      </c>
      <c r="B2548" s="6" t="s">
        <v>102</v>
      </c>
      <c r="C2548" s="6" t="s">
        <v>42</v>
      </c>
      <c r="D2548" s="34">
        <v>514</v>
      </c>
      <c r="E2548" s="34">
        <v>138</v>
      </c>
      <c r="F2548" s="34">
        <v>29</v>
      </c>
      <c r="G2548" s="34">
        <v>21</v>
      </c>
      <c r="H2548" s="34">
        <v>702</v>
      </c>
    </row>
    <row r="2549" spans="1:8" x14ac:dyDescent="0.2">
      <c r="A2549" s="36">
        <v>45197</v>
      </c>
      <c r="B2549" s="7" t="s">
        <v>102</v>
      </c>
      <c r="C2549" s="7" t="s">
        <v>43</v>
      </c>
      <c r="D2549" s="38">
        <v>552</v>
      </c>
      <c r="E2549" s="38">
        <v>196</v>
      </c>
      <c r="F2549" s="38">
        <v>77</v>
      </c>
      <c r="G2549" s="38">
        <v>81</v>
      </c>
      <c r="H2549" s="34">
        <v>906</v>
      </c>
    </row>
    <row r="2550" spans="1:8" x14ac:dyDescent="0.2">
      <c r="A2550" s="33">
        <v>45197</v>
      </c>
      <c r="B2550" s="6" t="s">
        <v>102</v>
      </c>
      <c r="C2550" s="6" t="s">
        <v>44</v>
      </c>
      <c r="D2550" s="34">
        <v>241</v>
      </c>
      <c r="E2550" s="34">
        <v>40</v>
      </c>
      <c r="F2550" s="34">
        <v>2</v>
      </c>
      <c r="G2550" s="34">
        <v>0</v>
      </c>
      <c r="H2550" s="34">
        <v>283</v>
      </c>
    </row>
    <row r="2551" spans="1:8" x14ac:dyDescent="0.2">
      <c r="A2551" s="36">
        <v>45197</v>
      </c>
      <c r="B2551" s="7" t="s">
        <v>102</v>
      </c>
      <c r="C2551" s="7" t="s">
        <v>45</v>
      </c>
      <c r="D2551" s="38">
        <v>43</v>
      </c>
      <c r="E2551" s="38">
        <v>4</v>
      </c>
      <c r="F2551" s="38">
        <v>4</v>
      </c>
      <c r="G2551" s="38">
        <v>0</v>
      </c>
      <c r="H2551" s="34">
        <v>51</v>
      </c>
    </row>
    <row r="2552" spans="1:8" x14ac:dyDescent="0.2">
      <c r="A2552" s="33">
        <v>45197</v>
      </c>
      <c r="B2552" s="6" t="s">
        <v>102</v>
      </c>
      <c r="C2552" s="6" t="s">
        <v>46</v>
      </c>
      <c r="D2552" s="34">
        <v>315</v>
      </c>
      <c r="E2552" s="34">
        <v>150</v>
      </c>
      <c r="F2552" s="34">
        <v>39</v>
      </c>
      <c r="G2552" s="34">
        <v>5</v>
      </c>
      <c r="H2552" s="34">
        <v>509</v>
      </c>
    </row>
    <row r="2553" spans="1:8" x14ac:dyDescent="0.2">
      <c r="A2553" s="36">
        <v>45197</v>
      </c>
      <c r="B2553" s="7" t="s">
        <v>102</v>
      </c>
      <c r="C2553" s="7" t="s">
        <v>48</v>
      </c>
      <c r="D2553" s="37">
        <v>1846</v>
      </c>
      <c r="E2553" s="37">
        <v>1023</v>
      </c>
      <c r="F2553" s="38">
        <v>683</v>
      </c>
      <c r="G2553" s="38">
        <v>603</v>
      </c>
      <c r="H2553" s="34">
        <v>4155</v>
      </c>
    </row>
    <row r="2554" spans="1:8" x14ac:dyDescent="0.2">
      <c r="A2554" s="33">
        <v>45197</v>
      </c>
      <c r="B2554" s="6" t="s">
        <v>102</v>
      </c>
      <c r="C2554" s="6" t="s">
        <v>50</v>
      </c>
      <c r="D2554" s="35">
        <v>2879</v>
      </c>
      <c r="E2554" s="35">
        <v>1468</v>
      </c>
      <c r="F2554" s="34">
        <v>889</v>
      </c>
      <c r="G2554" s="35">
        <v>1208</v>
      </c>
      <c r="H2554" s="34">
        <v>6444</v>
      </c>
    </row>
    <row r="2555" spans="1:8" x14ac:dyDescent="0.2">
      <c r="A2555" s="36">
        <v>45197</v>
      </c>
      <c r="B2555" s="7" t="s">
        <v>102</v>
      </c>
      <c r="C2555" s="7" t="s">
        <v>51</v>
      </c>
      <c r="D2555" s="37">
        <v>2969</v>
      </c>
      <c r="E2555" s="37">
        <v>1956</v>
      </c>
      <c r="F2555" s="38">
        <v>784</v>
      </c>
      <c r="G2555" s="37">
        <v>1233</v>
      </c>
      <c r="H2555" s="34">
        <v>6942</v>
      </c>
    </row>
    <row r="2556" spans="1:8" x14ac:dyDescent="0.2">
      <c r="A2556" s="33">
        <v>45197</v>
      </c>
      <c r="B2556" s="6" t="s">
        <v>102</v>
      </c>
      <c r="C2556" s="6" t="s">
        <v>52</v>
      </c>
      <c r="D2556" s="34">
        <v>41</v>
      </c>
      <c r="E2556" s="34">
        <v>4</v>
      </c>
      <c r="F2556" s="34">
        <v>2</v>
      </c>
      <c r="G2556" s="34">
        <v>0</v>
      </c>
      <c r="H2556" s="34">
        <v>47</v>
      </c>
    </row>
    <row r="2557" spans="1:8" x14ac:dyDescent="0.2">
      <c r="A2557" s="36">
        <v>45197</v>
      </c>
      <c r="B2557" s="7" t="s">
        <v>102</v>
      </c>
      <c r="C2557" s="7" t="s">
        <v>53</v>
      </c>
      <c r="D2557" s="38">
        <v>695</v>
      </c>
      <c r="E2557" s="38">
        <v>355</v>
      </c>
      <c r="F2557" s="38">
        <v>23</v>
      </c>
      <c r="G2557" s="38">
        <v>2</v>
      </c>
      <c r="H2557" s="34">
        <v>1075</v>
      </c>
    </row>
    <row r="2558" spans="1:8" x14ac:dyDescent="0.2">
      <c r="A2558" s="33">
        <v>45197</v>
      </c>
      <c r="B2558" s="6" t="s">
        <v>102</v>
      </c>
      <c r="C2558" s="6" t="s">
        <v>54</v>
      </c>
      <c r="D2558" s="34">
        <v>33</v>
      </c>
      <c r="E2558" s="34">
        <v>2</v>
      </c>
      <c r="F2558" s="34">
        <v>0</v>
      </c>
      <c r="G2558" s="34">
        <v>0</v>
      </c>
      <c r="H2558" s="34">
        <v>35</v>
      </c>
    </row>
    <row r="2559" spans="1:8" x14ac:dyDescent="0.2">
      <c r="A2559" s="36">
        <v>45197</v>
      </c>
      <c r="B2559" s="7" t="s">
        <v>102</v>
      </c>
      <c r="C2559" s="7" t="s">
        <v>55</v>
      </c>
      <c r="D2559" s="38">
        <v>654</v>
      </c>
      <c r="E2559" s="38">
        <v>402</v>
      </c>
      <c r="F2559" s="38">
        <v>239</v>
      </c>
      <c r="G2559" s="38">
        <v>322</v>
      </c>
      <c r="H2559" s="34">
        <v>1617</v>
      </c>
    </row>
    <row r="2560" spans="1:8" x14ac:dyDescent="0.2">
      <c r="A2560" s="33">
        <v>45197</v>
      </c>
      <c r="B2560" s="6" t="s">
        <v>102</v>
      </c>
      <c r="C2560" s="6" t="s">
        <v>56</v>
      </c>
      <c r="D2560" s="35">
        <v>2157</v>
      </c>
      <c r="E2560" s="35">
        <v>1281</v>
      </c>
      <c r="F2560" s="34">
        <v>599</v>
      </c>
      <c r="G2560" s="34">
        <v>26</v>
      </c>
      <c r="H2560" s="34">
        <v>4063</v>
      </c>
    </row>
    <row r="2561" spans="1:8" x14ac:dyDescent="0.2">
      <c r="A2561" s="36">
        <v>45197</v>
      </c>
      <c r="B2561" s="7" t="s">
        <v>102</v>
      </c>
      <c r="C2561" s="7" t="s">
        <v>57</v>
      </c>
      <c r="D2561" s="38">
        <v>559</v>
      </c>
      <c r="E2561" s="38">
        <v>297</v>
      </c>
      <c r="F2561" s="38">
        <v>150</v>
      </c>
      <c r="G2561" s="38">
        <v>50</v>
      </c>
      <c r="H2561" s="34">
        <v>1056</v>
      </c>
    </row>
    <row r="2562" spans="1:8" x14ac:dyDescent="0.2">
      <c r="A2562" s="33">
        <v>45197</v>
      </c>
      <c r="B2562" s="6" t="s">
        <v>102</v>
      </c>
      <c r="C2562" s="6" t="s">
        <v>58</v>
      </c>
      <c r="D2562" s="35">
        <v>12833</v>
      </c>
      <c r="E2562" s="35">
        <v>5721</v>
      </c>
      <c r="F2562" s="35">
        <v>1802</v>
      </c>
      <c r="G2562" s="34">
        <v>588</v>
      </c>
      <c r="H2562" s="34">
        <v>20944</v>
      </c>
    </row>
    <row r="2563" spans="1:8" x14ac:dyDescent="0.2">
      <c r="A2563" s="36">
        <v>45197</v>
      </c>
      <c r="B2563" s="7" t="s">
        <v>102</v>
      </c>
      <c r="C2563" s="7" t="s">
        <v>59</v>
      </c>
      <c r="D2563" s="38">
        <v>28</v>
      </c>
      <c r="E2563" s="38">
        <v>4</v>
      </c>
      <c r="F2563" s="38">
        <v>2</v>
      </c>
      <c r="G2563" s="38">
        <v>2</v>
      </c>
      <c r="H2563" s="34">
        <v>36</v>
      </c>
    </row>
    <row r="2564" spans="1:8" x14ac:dyDescent="0.2">
      <c r="A2564" s="33">
        <v>45197</v>
      </c>
      <c r="B2564" s="6" t="s">
        <v>102</v>
      </c>
      <c r="C2564" s="6" t="s">
        <v>62</v>
      </c>
      <c r="D2564" s="34">
        <v>796</v>
      </c>
      <c r="E2564" s="34">
        <v>257</v>
      </c>
      <c r="F2564" s="34">
        <v>148</v>
      </c>
      <c r="G2564" s="34">
        <v>257</v>
      </c>
      <c r="H2564" s="34">
        <v>1458</v>
      </c>
    </row>
    <row r="2565" spans="1:8" x14ac:dyDescent="0.2">
      <c r="A2565" s="36">
        <v>45197</v>
      </c>
      <c r="B2565" s="7" t="s">
        <v>102</v>
      </c>
      <c r="C2565" s="7" t="s">
        <v>68</v>
      </c>
      <c r="D2565" s="38">
        <v>305</v>
      </c>
      <c r="E2565" s="38">
        <v>163</v>
      </c>
      <c r="F2565" s="38">
        <v>142</v>
      </c>
      <c r="G2565" s="38">
        <v>568</v>
      </c>
      <c r="H2565" s="34">
        <v>1178</v>
      </c>
    </row>
    <row r="2566" spans="1:8" x14ac:dyDescent="0.2">
      <c r="A2566" s="33">
        <v>45197</v>
      </c>
      <c r="B2566" s="6" t="s">
        <v>102</v>
      </c>
      <c r="C2566" s="7" t="s">
        <v>89</v>
      </c>
      <c r="D2566" s="34">
        <v>63</v>
      </c>
      <c r="E2566" s="34">
        <v>15</v>
      </c>
      <c r="F2566" s="34">
        <v>20</v>
      </c>
      <c r="G2566" s="34">
        <v>4</v>
      </c>
      <c r="H2566" s="34">
        <v>102</v>
      </c>
    </row>
    <row r="2567" spans="1:8" x14ac:dyDescent="0.2">
      <c r="A2567" s="36">
        <v>45197</v>
      </c>
      <c r="B2567" s="7" t="s">
        <v>102</v>
      </c>
      <c r="C2567" s="7" t="s">
        <v>70</v>
      </c>
      <c r="D2567" s="37">
        <v>1026</v>
      </c>
      <c r="E2567" s="38">
        <v>492</v>
      </c>
      <c r="F2567" s="38">
        <v>172</v>
      </c>
      <c r="G2567" s="38">
        <v>326</v>
      </c>
      <c r="H2567" s="34">
        <v>2016</v>
      </c>
    </row>
    <row r="2568" spans="1:8" x14ac:dyDescent="0.2">
      <c r="A2568" s="33">
        <v>45225</v>
      </c>
      <c r="B2568" s="6" t="s">
        <v>101</v>
      </c>
      <c r="C2568" s="6" t="s">
        <v>3</v>
      </c>
      <c r="D2568" s="35">
        <v>2370</v>
      </c>
      <c r="E2568" s="34">
        <v>7</v>
      </c>
      <c r="F2568" s="34">
        <v>0</v>
      </c>
      <c r="G2568" s="34">
        <v>0</v>
      </c>
      <c r="H2568" s="34">
        <v>2377</v>
      </c>
    </row>
    <row r="2569" spans="1:8" x14ac:dyDescent="0.2">
      <c r="A2569" s="36">
        <v>45225</v>
      </c>
      <c r="B2569" s="7" t="s">
        <v>101</v>
      </c>
      <c r="C2569" s="7" t="s">
        <v>4</v>
      </c>
      <c r="D2569" s="38">
        <v>303</v>
      </c>
      <c r="E2569" s="38">
        <v>42</v>
      </c>
      <c r="F2569" s="38">
        <v>23</v>
      </c>
      <c r="G2569" s="38">
        <v>25</v>
      </c>
      <c r="H2569" s="34">
        <v>393</v>
      </c>
    </row>
    <row r="2570" spans="1:8" x14ac:dyDescent="0.2">
      <c r="A2570" s="33">
        <v>45225</v>
      </c>
      <c r="B2570" s="6" t="s">
        <v>101</v>
      </c>
      <c r="C2570" s="6" t="s">
        <v>5</v>
      </c>
      <c r="D2570" s="35">
        <v>22329</v>
      </c>
      <c r="E2570" s="35">
        <v>9170</v>
      </c>
      <c r="F2570" s="35">
        <v>3552</v>
      </c>
      <c r="G2570" s="35">
        <v>1548</v>
      </c>
      <c r="H2570" s="34">
        <v>36599</v>
      </c>
    </row>
    <row r="2571" spans="1:8" x14ac:dyDescent="0.2">
      <c r="A2571" s="36">
        <v>45225</v>
      </c>
      <c r="B2571" s="7" t="s">
        <v>101</v>
      </c>
      <c r="C2571" s="7" t="s">
        <v>6</v>
      </c>
      <c r="D2571" s="38">
        <v>48</v>
      </c>
      <c r="E2571" s="38">
        <v>11</v>
      </c>
      <c r="F2571" s="38">
        <v>2</v>
      </c>
      <c r="G2571" s="38">
        <v>0</v>
      </c>
      <c r="H2571" s="34">
        <v>61</v>
      </c>
    </row>
    <row r="2572" spans="1:8" x14ac:dyDescent="0.2">
      <c r="A2572" s="33">
        <v>45225</v>
      </c>
      <c r="B2572" s="6" t="s">
        <v>101</v>
      </c>
      <c r="C2572" s="6" t="s">
        <v>8</v>
      </c>
      <c r="D2572" s="34">
        <v>809</v>
      </c>
      <c r="E2572" s="34">
        <v>724</v>
      </c>
      <c r="F2572" s="34">
        <v>693</v>
      </c>
      <c r="G2572" s="34">
        <v>819</v>
      </c>
      <c r="H2572" s="34">
        <v>3045</v>
      </c>
    </row>
    <row r="2573" spans="1:8" x14ac:dyDescent="0.2">
      <c r="A2573" s="36">
        <v>45225</v>
      </c>
      <c r="B2573" s="7" t="s">
        <v>101</v>
      </c>
      <c r="C2573" s="7" t="s">
        <v>9</v>
      </c>
      <c r="D2573" s="37">
        <v>1408</v>
      </c>
      <c r="E2573" s="38">
        <v>660</v>
      </c>
      <c r="F2573" s="38">
        <v>424</v>
      </c>
      <c r="G2573" s="38">
        <v>45</v>
      </c>
      <c r="H2573" s="34">
        <v>2537</v>
      </c>
    </row>
    <row r="2574" spans="1:8" x14ac:dyDescent="0.2">
      <c r="A2574" s="33">
        <v>45225</v>
      </c>
      <c r="B2574" s="6" t="s">
        <v>101</v>
      </c>
      <c r="C2574" s="6" t="s">
        <v>10</v>
      </c>
      <c r="D2574" s="34">
        <v>659</v>
      </c>
      <c r="E2574" s="34">
        <v>420</v>
      </c>
      <c r="F2574" s="34">
        <v>380</v>
      </c>
      <c r="G2574" s="34">
        <v>271</v>
      </c>
      <c r="H2574" s="34">
        <v>1730</v>
      </c>
    </row>
    <row r="2575" spans="1:8" x14ac:dyDescent="0.2">
      <c r="A2575" s="36">
        <v>45225</v>
      </c>
      <c r="B2575" s="7" t="s">
        <v>101</v>
      </c>
      <c r="C2575" s="7" t="s">
        <v>12</v>
      </c>
      <c r="D2575" s="37">
        <v>28471</v>
      </c>
      <c r="E2575" s="37">
        <v>10006</v>
      </c>
      <c r="F2575" s="37">
        <v>4460</v>
      </c>
      <c r="G2575" s="37">
        <v>5891</v>
      </c>
      <c r="H2575" s="34">
        <v>48828</v>
      </c>
    </row>
    <row r="2576" spans="1:8" x14ac:dyDescent="0.2">
      <c r="A2576" s="33">
        <v>45225</v>
      </c>
      <c r="B2576" s="6" t="s">
        <v>101</v>
      </c>
      <c r="C2576" s="6" t="s">
        <v>14</v>
      </c>
      <c r="D2576" s="35">
        <v>1287</v>
      </c>
      <c r="E2576" s="34">
        <v>433</v>
      </c>
      <c r="F2576" s="34">
        <v>91</v>
      </c>
      <c r="G2576" s="34">
        <v>41</v>
      </c>
      <c r="H2576" s="34">
        <v>1852</v>
      </c>
    </row>
    <row r="2577" spans="1:8" x14ac:dyDescent="0.2">
      <c r="A2577" s="36">
        <v>45225</v>
      </c>
      <c r="B2577" s="7" t="s">
        <v>101</v>
      </c>
      <c r="C2577" s="7" t="s">
        <v>15</v>
      </c>
      <c r="D2577" s="37">
        <v>8208</v>
      </c>
      <c r="E2577" s="37">
        <v>4224</v>
      </c>
      <c r="F2577" s="37">
        <v>2920</v>
      </c>
      <c r="G2577" s="37">
        <v>4369</v>
      </c>
      <c r="H2577" s="34">
        <v>19721</v>
      </c>
    </row>
    <row r="2578" spans="1:8" x14ac:dyDescent="0.2">
      <c r="A2578" s="33">
        <v>45225</v>
      </c>
      <c r="B2578" s="6" t="s">
        <v>101</v>
      </c>
      <c r="C2578" s="6" t="s">
        <v>16</v>
      </c>
      <c r="D2578" s="35">
        <v>11021</v>
      </c>
      <c r="E2578" s="35">
        <v>3861</v>
      </c>
      <c r="F2578" s="35">
        <v>1143</v>
      </c>
      <c r="G2578" s="34">
        <v>422</v>
      </c>
      <c r="H2578" s="34">
        <v>16447</v>
      </c>
    </row>
    <row r="2579" spans="1:8" x14ac:dyDescent="0.2">
      <c r="A2579" s="36">
        <v>45225</v>
      </c>
      <c r="B2579" s="7" t="s">
        <v>101</v>
      </c>
      <c r="C2579" s="7" t="s">
        <v>17</v>
      </c>
      <c r="D2579" s="38">
        <v>128</v>
      </c>
      <c r="E2579" s="38">
        <v>93</v>
      </c>
      <c r="F2579" s="38">
        <v>25</v>
      </c>
      <c r="G2579" s="38">
        <v>22</v>
      </c>
      <c r="H2579" s="34">
        <v>268</v>
      </c>
    </row>
    <row r="2580" spans="1:8" x14ac:dyDescent="0.2">
      <c r="A2580" s="33">
        <v>45225</v>
      </c>
      <c r="B2580" s="6" t="s">
        <v>101</v>
      </c>
      <c r="C2580" s="6" t="s">
        <v>18</v>
      </c>
      <c r="D2580" s="35">
        <v>9440</v>
      </c>
      <c r="E2580" s="35">
        <v>3937</v>
      </c>
      <c r="F2580" s="35">
        <v>1998</v>
      </c>
      <c r="G2580" s="35">
        <v>2056</v>
      </c>
      <c r="H2580" s="34">
        <v>17431</v>
      </c>
    </row>
    <row r="2581" spans="1:8" x14ac:dyDescent="0.2">
      <c r="A2581" s="36">
        <v>45225</v>
      </c>
      <c r="B2581" s="7" t="s">
        <v>101</v>
      </c>
      <c r="C2581" s="7" t="s">
        <v>19</v>
      </c>
      <c r="D2581" s="37">
        <v>25642</v>
      </c>
      <c r="E2581" s="37">
        <v>5310</v>
      </c>
      <c r="F2581" s="37">
        <v>1658</v>
      </c>
      <c r="G2581" s="37">
        <v>1091</v>
      </c>
      <c r="H2581" s="34">
        <v>33701</v>
      </c>
    </row>
    <row r="2582" spans="1:8" x14ac:dyDescent="0.2">
      <c r="A2582" s="33">
        <v>45225</v>
      </c>
      <c r="B2582" s="6" t="s">
        <v>101</v>
      </c>
      <c r="C2582" s="6" t="s">
        <v>20</v>
      </c>
      <c r="D2582" s="35">
        <v>3400</v>
      </c>
      <c r="E2582" s="34">
        <v>468</v>
      </c>
      <c r="F2582" s="34">
        <v>116</v>
      </c>
      <c r="G2582" s="34">
        <v>81</v>
      </c>
      <c r="H2582" s="34">
        <v>4065</v>
      </c>
    </row>
    <row r="2583" spans="1:8" x14ac:dyDescent="0.2">
      <c r="A2583" s="36">
        <v>45225</v>
      </c>
      <c r="B2583" s="7" t="s">
        <v>101</v>
      </c>
      <c r="C2583" s="7" t="s">
        <v>21</v>
      </c>
      <c r="D2583" s="37">
        <v>22159</v>
      </c>
      <c r="E2583" s="37">
        <v>4794</v>
      </c>
      <c r="F2583" s="37">
        <v>1202</v>
      </c>
      <c r="G2583" s="38">
        <v>852</v>
      </c>
      <c r="H2583" s="34">
        <v>29007</v>
      </c>
    </row>
    <row r="2584" spans="1:8" x14ac:dyDescent="0.2">
      <c r="A2584" s="33">
        <v>45225</v>
      </c>
      <c r="B2584" s="6" t="s">
        <v>101</v>
      </c>
      <c r="C2584" s="6" t="s">
        <v>22</v>
      </c>
      <c r="D2584" s="35">
        <v>5608</v>
      </c>
      <c r="E2584" s="35">
        <v>1881</v>
      </c>
      <c r="F2584" s="34">
        <v>932</v>
      </c>
      <c r="G2584" s="34">
        <v>633</v>
      </c>
      <c r="H2584" s="34">
        <v>9054</v>
      </c>
    </row>
    <row r="2585" spans="1:8" x14ac:dyDescent="0.2">
      <c r="A2585" s="36">
        <v>45225</v>
      </c>
      <c r="B2585" s="7" t="s">
        <v>101</v>
      </c>
      <c r="C2585" s="7" t="s">
        <v>23</v>
      </c>
      <c r="D2585" s="38">
        <v>74</v>
      </c>
      <c r="E2585" s="38">
        <v>4</v>
      </c>
      <c r="F2585" s="38">
        <v>0</v>
      </c>
      <c r="G2585" s="38">
        <v>0</v>
      </c>
      <c r="H2585" s="34">
        <v>78</v>
      </c>
    </row>
    <row r="2586" spans="1:8" x14ac:dyDescent="0.2">
      <c r="A2586" s="33">
        <v>45225</v>
      </c>
      <c r="B2586" s="6" t="s">
        <v>101</v>
      </c>
      <c r="C2586" s="6" t="s">
        <v>25</v>
      </c>
      <c r="D2586" s="34">
        <v>827</v>
      </c>
      <c r="E2586" s="34">
        <v>479</v>
      </c>
      <c r="F2586" s="34">
        <v>60</v>
      </c>
      <c r="G2586" s="34">
        <v>2</v>
      </c>
      <c r="H2586" s="34">
        <v>1368</v>
      </c>
    </row>
    <row r="2587" spans="1:8" x14ac:dyDescent="0.2">
      <c r="A2587" s="36">
        <v>45225</v>
      </c>
      <c r="B2587" s="7" t="s">
        <v>101</v>
      </c>
      <c r="C2587" s="7" t="s">
        <v>27</v>
      </c>
      <c r="D2587" s="37">
        <v>1855</v>
      </c>
      <c r="E2587" s="38">
        <v>611</v>
      </c>
      <c r="F2587" s="38">
        <v>435</v>
      </c>
      <c r="G2587" s="37">
        <v>1119</v>
      </c>
      <c r="H2587" s="34">
        <v>4020</v>
      </c>
    </row>
    <row r="2588" spans="1:8" x14ac:dyDescent="0.2">
      <c r="A2588" s="33">
        <v>45225</v>
      </c>
      <c r="B2588" s="6" t="s">
        <v>101</v>
      </c>
      <c r="C2588" s="6" t="s">
        <v>28</v>
      </c>
      <c r="D2588" s="34">
        <v>114</v>
      </c>
      <c r="E2588" s="34">
        <v>9</v>
      </c>
      <c r="F2588" s="34">
        <v>9</v>
      </c>
      <c r="G2588" s="34">
        <v>2</v>
      </c>
      <c r="H2588" s="34">
        <v>134</v>
      </c>
    </row>
    <row r="2589" spans="1:8" x14ac:dyDescent="0.2">
      <c r="A2589" s="36">
        <v>45225</v>
      </c>
      <c r="B2589" s="7" t="s">
        <v>101</v>
      </c>
      <c r="C2589" s="7" t="s">
        <v>29</v>
      </c>
      <c r="D2589" s="38">
        <v>36</v>
      </c>
      <c r="E2589" s="38">
        <v>2</v>
      </c>
      <c r="F2589" s="38">
        <v>0</v>
      </c>
      <c r="G2589" s="38">
        <v>0</v>
      </c>
      <c r="H2589" s="34">
        <v>38</v>
      </c>
    </row>
    <row r="2590" spans="1:8" x14ac:dyDescent="0.2">
      <c r="A2590" s="33">
        <v>45225</v>
      </c>
      <c r="B2590" s="6" t="s">
        <v>101</v>
      </c>
      <c r="C2590" s="6" t="s">
        <v>31</v>
      </c>
      <c r="D2590" s="35">
        <v>2585</v>
      </c>
      <c r="E2590" s="34">
        <v>648</v>
      </c>
      <c r="F2590" s="34">
        <v>221</v>
      </c>
      <c r="G2590" s="34">
        <v>246</v>
      </c>
      <c r="H2590" s="34">
        <v>3700</v>
      </c>
    </row>
    <row r="2591" spans="1:8" x14ac:dyDescent="0.2">
      <c r="A2591" s="36">
        <v>45225</v>
      </c>
      <c r="B2591" s="7" t="s">
        <v>101</v>
      </c>
      <c r="C2591" s="7" t="s">
        <v>32</v>
      </c>
      <c r="D2591" s="37">
        <v>10215</v>
      </c>
      <c r="E2591" s="37">
        <v>4568</v>
      </c>
      <c r="F2591" s="37">
        <v>2324</v>
      </c>
      <c r="G2591" s="37">
        <v>4858</v>
      </c>
      <c r="H2591" s="34">
        <v>21965</v>
      </c>
    </row>
    <row r="2592" spans="1:8" x14ac:dyDescent="0.2">
      <c r="A2592" s="33">
        <v>45225</v>
      </c>
      <c r="B2592" s="6" t="s">
        <v>101</v>
      </c>
      <c r="C2592" s="6" t="s">
        <v>33</v>
      </c>
      <c r="D2592" s="35">
        <v>3925</v>
      </c>
      <c r="E2592" s="35">
        <v>1858</v>
      </c>
      <c r="F2592" s="35">
        <v>1243</v>
      </c>
      <c r="G2592" s="35">
        <v>2820</v>
      </c>
      <c r="H2592" s="34">
        <v>9846</v>
      </c>
    </row>
    <row r="2593" spans="1:8" x14ac:dyDescent="0.2">
      <c r="A2593" s="36">
        <v>45225</v>
      </c>
      <c r="B2593" s="7" t="s">
        <v>101</v>
      </c>
      <c r="C2593" s="7" t="s">
        <v>35</v>
      </c>
      <c r="D2593" s="38">
        <v>569</v>
      </c>
      <c r="E2593" s="38">
        <v>14</v>
      </c>
      <c r="F2593" s="38">
        <v>0</v>
      </c>
      <c r="G2593" s="38">
        <v>0</v>
      </c>
      <c r="H2593" s="34">
        <v>583</v>
      </c>
    </row>
    <row r="2594" spans="1:8" x14ac:dyDescent="0.2">
      <c r="A2594" s="33">
        <v>45225</v>
      </c>
      <c r="B2594" s="6" t="s">
        <v>101</v>
      </c>
      <c r="C2594" s="6" t="s">
        <v>36</v>
      </c>
      <c r="D2594" s="35">
        <v>16772</v>
      </c>
      <c r="E2594" s="35">
        <v>7468</v>
      </c>
      <c r="F2594" s="35">
        <v>3781</v>
      </c>
      <c r="G2594" s="35">
        <v>5606</v>
      </c>
      <c r="H2594" s="34">
        <v>33627</v>
      </c>
    </row>
    <row r="2595" spans="1:8" x14ac:dyDescent="0.2">
      <c r="A2595" s="36">
        <v>45225</v>
      </c>
      <c r="B2595" s="7" t="s">
        <v>101</v>
      </c>
      <c r="C2595" s="7" t="s">
        <v>38</v>
      </c>
      <c r="D2595" s="37">
        <v>35885</v>
      </c>
      <c r="E2595" s="37">
        <v>16556</v>
      </c>
      <c r="F2595" s="37">
        <v>7292</v>
      </c>
      <c r="G2595" s="37">
        <v>5886</v>
      </c>
      <c r="H2595" s="34">
        <v>65619</v>
      </c>
    </row>
    <row r="2596" spans="1:8" x14ac:dyDescent="0.2">
      <c r="A2596" s="33">
        <v>45225</v>
      </c>
      <c r="B2596" s="6" t="s">
        <v>101</v>
      </c>
      <c r="C2596" s="6" t="s">
        <v>39</v>
      </c>
      <c r="D2596" s="34">
        <v>16</v>
      </c>
      <c r="E2596" s="34">
        <v>7</v>
      </c>
      <c r="F2596" s="34">
        <v>0</v>
      </c>
      <c r="G2596" s="34">
        <v>2</v>
      </c>
      <c r="H2596" s="34">
        <v>25</v>
      </c>
    </row>
    <row r="2597" spans="1:8" x14ac:dyDescent="0.2">
      <c r="A2597" s="36">
        <v>45225</v>
      </c>
      <c r="B2597" s="7" t="s">
        <v>101</v>
      </c>
      <c r="C2597" s="7" t="s">
        <v>40</v>
      </c>
      <c r="D2597" s="37">
        <v>19454</v>
      </c>
      <c r="E2597" s="37">
        <v>8598</v>
      </c>
      <c r="F2597" s="37">
        <v>3199</v>
      </c>
      <c r="G2597" s="37">
        <v>5187</v>
      </c>
      <c r="H2597" s="34">
        <v>36438</v>
      </c>
    </row>
    <row r="2598" spans="1:8" x14ac:dyDescent="0.2">
      <c r="A2598" s="33">
        <v>45225</v>
      </c>
      <c r="B2598" s="6" t="s">
        <v>101</v>
      </c>
      <c r="C2598" s="6" t="s">
        <v>50</v>
      </c>
      <c r="D2598" s="34">
        <v>13</v>
      </c>
      <c r="E2598" s="34">
        <v>18</v>
      </c>
      <c r="F2598" s="34">
        <v>4</v>
      </c>
      <c r="G2598" s="34">
        <v>0</v>
      </c>
      <c r="H2598" s="34">
        <v>35</v>
      </c>
    </row>
    <row r="2599" spans="1:8" x14ac:dyDescent="0.2">
      <c r="A2599" s="36">
        <v>45225</v>
      </c>
      <c r="B2599" s="7" t="s">
        <v>101</v>
      </c>
      <c r="C2599" s="7" t="s">
        <v>58</v>
      </c>
      <c r="D2599" s="38">
        <v>132</v>
      </c>
      <c r="E2599" s="38">
        <v>74</v>
      </c>
      <c r="F2599" s="38">
        <v>32</v>
      </c>
      <c r="G2599" s="38">
        <v>6</v>
      </c>
      <c r="H2599" s="34">
        <v>244</v>
      </c>
    </row>
    <row r="2600" spans="1:8" x14ac:dyDescent="0.2">
      <c r="A2600" s="33">
        <v>45225</v>
      </c>
      <c r="B2600" s="6" t="s">
        <v>101</v>
      </c>
      <c r="C2600" s="6" t="s">
        <v>59</v>
      </c>
      <c r="D2600" s="35">
        <v>6100</v>
      </c>
      <c r="E2600" s="35">
        <v>3492</v>
      </c>
      <c r="F2600" s="35">
        <v>2135</v>
      </c>
      <c r="G2600" s="35">
        <v>3080</v>
      </c>
      <c r="H2600" s="34">
        <v>14807</v>
      </c>
    </row>
    <row r="2601" spans="1:8" x14ac:dyDescent="0.2">
      <c r="A2601" s="36">
        <v>45225</v>
      </c>
      <c r="B2601" s="7" t="s">
        <v>101</v>
      </c>
      <c r="C2601" s="7" t="s">
        <v>60</v>
      </c>
      <c r="D2601" s="38">
        <v>24</v>
      </c>
      <c r="E2601" s="38">
        <v>11</v>
      </c>
      <c r="F2601" s="38">
        <v>0</v>
      </c>
      <c r="G2601" s="38">
        <v>0</v>
      </c>
      <c r="H2601" s="34">
        <v>35</v>
      </c>
    </row>
    <row r="2602" spans="1:8" x14ac:dyDescent="0.2">
      <c r="A2602" s="33">
        <v>45225</v>
      </c>
      <c r="B2602" s="6" t="s">
        <v>101</v>
      </c>
      <c r="C2602" s="6" t="s">
        <v>61</v>
      </c>
      <c r="D2602" s="34">
        <v>56</v>
      </c>
      <c r="E2602" s="34">
        <v>32</v>
      </c>
      <c r="F2602" s="34">
        <v>48</v>
      </c>
      <c r="G2602" s="34">
        <v>47</v>
      </c>
      <c r="H2602" s="34">
        <v>183</v>
      </c>
    </row>
    <row r="2603" spans="1:8" x14ac:dyDescent="0.2">
      <c r="A2603" s="36">
        <v>45225</v>
      </c>
      <c r="B2603" s="7" t="s">
        <v>101</v>
      </c>
      <c r="C2603" s="7" t="s">
        <v>62</v>
      </c>
      <c r="D2603" s="37">
        <v>8398</v>
      </c>
      <c r="E2603" s="37">
        <v>2723</v>
      </c>
      <c r="F2603" s="37">
        <v>1205</v>
      </c>
      <c r="G2603" s="37">
        <v>3408</v>
      </c>
      <c r="H2603" s="34">
        <v>15734</v>
      </c>
    </row>
    <row r="2604" spans="1:8" x14ac:dyDescent="0.2">
      <c r="A2604" s="33">
        <v>45225</v>
      </c>
      <c r="B2604" s="6" t="s">
        <v>101</v>
      </c>
      <c r="C2604" s="6" t="s">
        <v>63</v>
      </c>
      <c r="D2604" s="34">
        <v>361</v>
      </c>
      <c r="E2604" s="34">
        <v>21</v>
      </c>
      <c r="F2604" s="34">
        <v>11</v>
      </c>
      <c r="G2604" s="34">
        <v>2</v>
      </c>
      <c r="H2604" s="34">
        <v>395</v>
      </c>
    </row>
    <row r="2605" spans="1:8" x14ac:dyDescent="0.2">
      <c r="A2605" s="36">
        <v>45225</v>
      </c>
      <c r="B2605" s="7" t="s">
        <v>101</v>
      </c>
      <c r="C2605" s="7" t="s">
        <v>65</v>
      </c>
      <c r="D2605" s="38">
        <v>57</v>
      </c>
      <c r="E2605" s="38">
        <v>0</v>
      </c>
      <c r="F2605" s="38">
        <v>0</v>
      </c>
      <c r="G2605" s="38">
        <v>0</v>
      </c>
      <c r="H2605" s="34">
        <v>57</v>
      </c>
    </row>
    <row r="2606" spans="1:8" x14ac:dyDescent="0.2">
      <c r="A2606" s="33">
        <v>45225</v>
      </c>
      <c r="B2606" s="6" t="s">
        <v>101</v>
      </c>
      <c r="C2606" s="6" t="s">
        <v>66</v>
      </c>
      <c r="D2606" s="34">
        <v>24</v>
      </c>
      <c r="E2606" s="34">
        <v>2</v>
      </c>
      <c r="F2606" s="34">
        <v>0</v>
      </c>
      <c r="G2606" s="34">
        <v>0</v>
      </c>
      <c r="H2606" s="34">
        <v>26</v>
      </c>
    </row>
    <row r="2607" spans="1:8" x14ac:dyDescent="0.2">
      <c r="A2607" s="36">
        <v>45225</v>
      </c>
      <c r="B2607" s="7" t="s">
        <v>101</v>
      </c>
      <c r="C2607" s="7" t="s">
        <v>67</v>
      </c>
      <c r="D2607" s="37">
        <v>11547</v>
      </c>
      <c r="E2607" s="37">
        <v>5331</v>
      </c>
      <c r="F2607" s="37">
        <v>1871</v>
      </c>
      <c r="G2607" s="37">
        <v>2533</v>
      </c>
      <c r="H2607" s="34">
        <v>21282</v>
      </c>
    </row>
    <row r="2608" spans="1:8" x14ac:dyDescent="0.2">
      <c r="A2608" s="33">
        <v>45225</v>
      </c>
      <c r="B2608" s="6" t="s">
        <v>101</v>
      </c>
      <c r="C2608" s="6" t="s">
        <v>68</v>
      </c>
      <c r="D2608" s="35">
        <v>7758</v>
      </c>
      <c r="E2608" s="35">
        <v>2868</v>
      </c>
      <c r="F2608" s="35">
        <v>1374</v>
      </c>
      <c r="G2608" s="35">
        <v>1508</v>
      </c>
      <c r="H2608" s="34">
        <v>13508</v>
      </c>
    </row>
    <row r="2609" spans="1:8" x14ac:dyDescent="0.2">
      <c r="A2609" s="36">
        <v>45225</v>
      </c>
      <c r="B2609" s="7" t="s">
        <v>101</v>
      </c>
      <c r="C2609" s="7" t="s">
        <v>89</v>
      </c>
      <c r="D2609" s="38">
        <v>74</v>
      </c>
      <c r="E2609" s="38">
        <v>41</v>
      </c>
      <c r="F2609" s="38">
        <v>12</v>
      </c>
      <c r="G2609" s="38">
        <v>6</v>
      </c>
      <c r="H2609" s="34">
        <v>133</v>
      </c>
    </row>
    <row r="2610" spans="1:8" x14ac:dyDescent="0.2">
      <c r="A2610" s="33">
        <v>45225</v>
      </c>
      <c r="B2610" s="6" t="s">
        <v>101</v>
      </c>
      <c r="C2610" s="6" t="s">
        <v>70</v>
      </c>
      <c r="D2610" s="35">
        <v>12940</v>
      </c>
      <c r="E2610" s="35">
        <v>4992</v>
      </c>
      <c r="F2610" s="35">
        <v>1591</v>
      </c>
      <c r="G2610" s="35">
        <v>3040</v>
      </c>
      <c r="H2610" s="34">
        <v>22563</v>
      </c>
    </row>
    <row r="2611" spans="1:8" x14ac:dyDescent="0.2">
      <c r="A2611" s="36">
        <v>45225</v>
      </c>
      <c r="B2611" s="7" t="s">
        <v>101</v>
      </c>
      <c r="C2611" s="7" t="s">
        <v>71</v>
      </c>
      <c r="D2611" s="37">
        <v>8661</v>
      </c>
      <c r="E2611" s="37">
        <v>2511</v>
      </c>
      <c r="F2611" s="37">
        <v>1876</v>
      </c>
      <c r="G2611" s="38">
        <v>849</v>
      </c>
      <c r="H2611" s="34">
        <v>13897</v>
      </c>
    </row>
    <row r="2612" spans="1:8" x14ac:dyDescent="0.2">
      <c r="A2612" s="33">
        <v>45225</v>
      </c>
      <c r="B2612" s="6" t="s">
        <v>102</v>
      </c>
      <c r="C2612" s="6" t="s">
        <v>4</v>
      </c>
      <c r="D2612" s="34">
        <v>50</v>
      </c>
      <c r="E2612" s="34">
        <v>2</v>
      </c>
      <c r="F2612" s="34">
        <v>0</v>
      </c>
      <c r="G2612" s="34">
        <v>2</v>
      </c>
      <c r="H2612" s="34">
        <v>54</v>
      </c>
    </row>
    <row r="2613" spans="1:8" x14ac:dyDescent="0.2">
      <c r="A2613" s="36">
        <v>45225</v>
      </c>
      <c r="B2613" s="7" t="s">
        <v>102</v>
      </c>
      <c r="C2613" s="7" t="s">
        <v>5</v>
      </c>
      <c r="D2613" s="38">
        <v>43</v>
      </c>
      <c r="E2613" s="38">
        <v>27</v>
      </c>
      <c r="F2613" s="38">
        <v>3</v>
      </c>
      <c r="G2613" s="38">
        <v>15</v>
      </c>
      <c r="H2613" s="34">
        <v>88</v>
      </c>
    </row>
    <row r="2614" spans="1:8" x14ac:dyDescent="0.2">
      <c r="A2614" s="33">
        <v>45225</v>
      </c>
      <c r="B2614" s="6" t="s">
        <v>102</v>
      </c>
      <c r="C2614" s="6" t="s">
        <v>8</v>
      </c>
      <c r="D2614" s="34">
        <v>318</v>
      </c>
      <c r="E2614" s="34">
        <v>351</v>
      </c>
      <c r="F2614" s="34">
        <v>190</v>
      </c>
      <c r="G2614" s="34">
        <v>6</v>
      </c>
      <c r="H2614" s="34">
        <v>865</v>
      </c>
    </row>
    <row r="2615" spans="1:8" x14ac:dyDescent="0.2">
      <c r="A2615" s="36">
        <v>45225</v>
      </c>
      <c r="B2615" s="7" t="s">
        <v>102</v>
      </c>
      <c r="C2615" s="7" t="s">
        <v>9</v>
      </c>
      <c r="D2615" s="38">
        <v>349</v>
      </c>
      <c r="E2615" s="38">
        <v>214</v>
      </c>
      <c r="F2615" s="38">
        <v>104</v>
      </c>
      <c r="G2615" s="38">
        <v>167</v>
      </c>
      <c r="H2615" s="34">
        <v>834</v>
      </c>
    </row>
    <row r="2616" spans="1:8" x14ac:dyDescent="0.2">
      <c r="A2616" s="33">
        <v>45225</v>
      </c>
      <c r="B2616" s="6" t="s">
        <v>102</v>
      </c>
      <c r="C2616" s="6" t="s">
        <v>11</v>
      </c>
      <c r="D2616" s="34">
        <v>206</v>
      </c>
      <c r="E2616" s="34">
        <v>80</v>
      </c>
      <c r="F2616" s="34">
        <v>57</v>
      </c>
      <c r="G2616" s="34">
        <v>19</v>
      </c>
      <c r="H2616" s="34">
        <v>362</v>
      </c>
    </row>
    <row r="2617" spans="1:8" x14ac:dyDescent="0.2">
      <c r="A2617" s="36">
        <v>45225</v>
      </c>
      <c r="B2617" s="7" t="s">
        <v>102</v>
      </c>
      <c r="C2617" s="7" t="s">
        <v>12</v>
      </c>
      <c r="D2617" s="37">
        <v>1583</v>
      </c>
      <c r="E2617" s="38">
        <v>598</v>
      </c>
      <c r="F2617" s="38">
        <v>337</v>
      </c>
      <c r="G2617" s="38">
        <v>715</v>
      </c>
      <c r="H2617" s="34">
        <v>3233</v>
      </c>
    </row>
    <row r="2618" spans="1:8" x14ac:dyDescent="0.2">
      <c r="A2618" s="33">
        <v>45225</v>
      </c>
      <c r="B2618" s="6" t="s">
        <v>102</v>
      </c>
      <c r="C2618" s="6" t="s">
        <v>13</v>
      </c>
      <c r="D2618" s="34">
        <v>398</v>
      </c>
      <c r="E2618" s="34">
        <v>203</v>
      </c>
      <c r="F2618" s="34">
        <v>218</v>
      </c>
      <c r="G2618" s="34">
        <v>272</v>
      </c>
      <c r="H2618" s="34">
        <v>1091</v>
      </c>
    </row>
    <row r="2619" spans="1:8" x14ac:dyDescent="0.2">
      <c r="A2619" s="36">
        <v>45225</v>
      </c>
      <c r="B2619" s="7" t="s">
        <v>102</v>
      </c>
      <c r="C2619" s="7" t="s">
        <v>16</v>
      </c>
      <c r="D2619" s="38">
        <v>18</v>
      </c>
      <c r="E2619" s="38">
        <v>8</v>
      </c>
      <c r="F2619" s="38">
        <v>2</v>
      </c>
      <c r="G2619" s="38">
        <v>0</v>
      </c>
      <c r="H2619" s="34">
        <v>28</v>
      </c>
    </row>
    <row r="2620" spans="1:8" x14ac:dyDescent="0.2">
      <c r="A2620" s="33">
        <v>45225</v>
      </c>
      <c r="B2620" s="6" t="s">
        <v>102</v>
      </c>
      <c r="C2620" s="6" t="s">
        <v>18</v>
      </c>
      <c r="D2620" s="34">
        <v>14</v>
      </c>
      <c r="E2620" s="34">
        <v>7</v>
      </c>
      <c r="F2620" s="34">
        <v>2</v>
      </c>
      <c r="G2620" s="34">
        <v>2</v>
      </c>
      <c r="H2620" s="34">
        <v>25</v>
      </c>
    </row>
    <row r="2621" spans="1:8" x14ac:dyDescent="0.2">
      <c r="A2621" s="36">
        <v>45225</v>
      </c>
      <c r="B2621" s="7" t="s">
        <v>102</v>
      </c>
      <c r="C2621" s="7" t="s">
        <v>19</v>
      </c>
      <c r="D2621" s="38">
        <v>895</v>
      </c>
      <c r="E2621" s="38">
        <v>336</v>
      </c>
      <c r="F2621" s="38">
        <v>145</v>
      </c>
      <c r="G2621" s="38">
        <v>144</v>
      </c>
      <c r="H2621" s="34">
        <v>1520</v>
      </c>
    </row>
    <row r="2622" spans="1:8" x14ac:dyDescent="0.2">
      <c r="A2622" s="33">
        <v>45225</v>
      </c>
      <c r="B2622" s="6" t="s">
        <v>102</v>
      </c>
      <c r="C2622" s="6" t="s">
        <v>21</v>
      </c>
      <c r="D2622" s="34">
        <v>500</v>
      </c>
      <c r="E2622" s="34">
        <v>154</v>
      </c>
      <c r="F2622" s="34">
        <v>49</v>
      </c>
      <c r="G2622" s="34">
        <v>16</v>
      </c>
      <c r="H2622" s="34">
        <v>719</v>
      </c>
    </row>
    <row r="2623" spans="1:8" x14ac:dyDescent="0.2">
      <c r="A2623" s="36">
        <v>45225</v>
      </c>
      <c r="B2623" s="7" t="s">
        <v>102</v>
      </c>
      <c r="C2623" s="7" t="s">
        <v>22</v>
      </c>
      <c r="D2623" s="38">
        <v>80</v>
      </c>
      <c r="E2623" s="38">
        <v>22</v>
      </c>
      <c r="F2623" s="38">
        <v>2</v>
      </c>
      <c r="G2623" s="38">
        <v>2</v>
      </c>
      <c r="H2623" s="34">
        <v>106</v>
      </c>
    </row>
    <row r="2624" spans="1:8" x14ac:dyDescent="0.2">
      <c r="A2624" s="33">
        <v>45225</v>
      </c>
      <c r="B2624" s="6" t="s">
        <v>102</v>
      </c>
      <c r="C2624" s="6" t="s">
        <v>24</v>
      </c>
      <c r="D2624" s="34">
        <v>217</v>
      </c>
      <c r="E2624" s="34">
        <v>65</v>
      </c>
      <c r="F2624" s="34">
        <v>24</v>
      </c>
      <c r="G2624" s="34">
        <v>2</v>
      </c>
      <c r="H2624" s="34">
        <v>308</v>
      </c>
    </row>
    <row r="2625" spans="1:8" x14ac:dyDescent="0.2">
      <c r="A2625" s="36">
        <v>45225</v>
      </c>
      <c r="B2625" s="7" t="s">
        <v>102</v>
      </c>
      <c r="C2625" s="7" t="s">
        <v>27</v>
      </c>
      <c r="D2625" s="38">
        <v>190</v>
      </c>
      <c r="E2625" s="38">
        <v>95</v>
      </c>
      <c r="F2625" s="38">
        <v>51</v>
      </c>
      <c r="G2625" s="38">
        <v>83</v>
      </c>
      <c r="H2625" s="34">
        <v>419</v>
      </c>
    </row>
    <row r="2626" spans="1:8" x14ac:dyDescent="0.2">
      <c r="A2626" s="33">
        <v>45225</v>
      </c>
      <c r="B2626" s="6" t="s">
        <v>102</v>
      </c>
      <c r="C2626" s="6" t="s">
        <v>32</v>
      </c>
      <c r="D2626" s="34">
        <v>35</v>
      </c>
      <c r="E2626" s="34">
        <v>3</v>
      </c>
      <c r="F2626" s="34">
        <v>2</v>
      </c>
      <c r="G2626" s="34">
        <v>2</v>
      </c>
      <c r="H2626" s="34">
        <v>42</v>
      </c>
    </row>
    <row r="2627" spans="1:8" x14ac:dyDescent="0.2">
      <c r="A2627" s="36">
        <v>45225</v>
      </c>
      <c r="B2627" s="7" t="s">
        <v>102</v>
      </c>
      <c r="C2627" s="7" t="s">
        <v>36</v>
      </c>
      <c r="D2627" s="37">
        <v>2067</v>
      </c>
      <c r="E2627" s="38">
        <v>778</v>
      </c>
      <c r="F2627" s="38">
        <v>361</v>
      </c>
      <c r="G2627" s="38">
        <v>586</v>
      </c>
      <c r="H2627" s="34">
        <v>3792</v>
      </c>
    </row>
    <row r="2628" spans="1:8" x14ac:dyDescent="0.2">
      <c r="A2628" s="33">
        <v>45225</v>
      </c>
      <c r="B2628" s="6" t="s">
        <v>102</v>
      </c>
      <c r="C2628" s="6" t="s">
        <v>38</v>
      </c>
      <c r="D2628" s="35">
        <v>1515</v>
      </c>
      <c r="E2628" s="34">
        <v>688</v>
      </c>
      <c r="F2628" s="34">
        <v>329</v>
      </c>
      <c r="G2628" s="34">
        <v>452</v>
      </c>
      <c r="H2628" s="34">
        <v>2984</v>
      </c>
    </row>
    <row r="2629" spans="1:8" x14ac:dyDescent="0.2">
      <c r="A2629" s="36">
        <v>45225</v>
      </c>
      <c r="B2629" s="7" t="s">
        <v>102</v>
      </c>
      <c r="C2629" s="7" t="s">
        <v>40</v>
      </c>
      <c r="D2629" s="37">
        <v>4631</v>
      </c>
      <c r="E2629" s="37">
        <v>2686</v>
      </c>
      <c r="F2629" s="38">
        <v>591</v>
      </c>
      <c r="G2629" s="38">
        <v>433</v>
      </c>
      <c r="H2629" s="34">
        <v>8341</v>
      </c>
    </row>
    <row r="2630" spans="1:8" x14ac:dyDescent="0.2">
      <c r="A2630" s="33">
        <v>45225</v>
      </c>
      <c r="B2630" s="6" t="s">
        <v>102</v>
      </c>
      <c r="C2630" s="6" t="s">
        <v>41</v>
      </c>
      <c r="D2630" s="35">
        <v>2323</v>
      </c>
      <c r="E2630" s="35">
        <v>1357</v>
      </c>
      <c r="F2630" s="34">
        <v>621</v>
      </c>
      <c r="G2630" s="34">
        <v>131</v>
      </c>
      <c r="H2630" s="34">
        <v>4432</v>
      </c>
    </row>
    <row r="2631" spans="1:8" x14ac:dyDescent="0.2">
      <c r="A2631" s="36">
        <v>45225</v>
      </c>
      <c r="B2631" s="7" t="s">
        <v>102</v>
      </c>
      <c r="C2631" s="7" t="s">
        <v>42</v>
      </c>
      <c r="D2631" s="38">
        <v>503</v>
      </c>
      <c r="E2631" s="38">
        <v>138</v>
      </c>
      <c r="F2631" s="38">
        <v>34</v>
      </c>
      <c r="G2631" s="38">
        <v>18</v>
      </c>
      <c r="H2631" s="34">
        <v>693</v>
      </c>
    </row>
    <row r="2632" spans="1:8" x14ac:dyDescent="0.2">
      <c r="A2632" s="33">
        <v>45225</v>
      </c>
      <c r="B2632" s="6" t="s">
        <v>102</v>
      </c>
      <c r="C2632" s="6" t="s">
        <v>43</v>
      </c>
      <c r="D2632" s="34">
        <v>563</v>
      </c>
      <c r="E2632" s="34">
        <v>200</v>
      </c>
      <c r="F2632" s="34">
        <v>69</v>
      </c>
      <c r="G2632" s="34">
        <v>81</v>
      </c>
      <c r="H2632" s="34">
        <v>913</v>
      </c>
    </row>
    <row r="2633" spans="1:8" x14ac:dyDescent="0.2">
      <c r="A2633" s="36">
        <v>45225</v>
      </c>
      <c r="B2633" s="7" t="s">
        <v>102</v>
      </c>
      <c r="C2633" s="7" t="s">
        <v>44</v>
      </c>
      <c r="D2633" s="38">
        <v>221</v>
      </c>
      <c r="E2633" s="38">
        <v>42</v>
      </c>
      <c r="F2633" s="38">
        <v>2</v>
      </c>
      <c r="G2633" s="38">
        <v>0</v>
      </c>
      <c r="H2633" s="34">
        <v>265</v>
      </c>
    </row>
    <row r="2634" spans="1:8" x14ac:dyDescent="0.2">
      <c r="A2634" s="33">
        <v>45225</v>
      </c>
      <c r="B2634" s="6" t="s">
        <v>102</v>
      </c>
      <c r="C2634" s="6" t="s">
        <v>45</v>
      </c>
      <c r="D2634" s="34">
        <v>30</v>
      </c>
      <c r="E2634" s="34">
        <v>3</v>
      </c>
      <c r="F2634" s="34">
        <v>2</v>
      </c>
      <c r="G2634" s="34">
        <v>2</v>
      </c>
      <c r="H2634" s="34">
        <v>37</v>
      </c>
    </row>
    <row r="2635" spans="1:8" x14ac:dyDescent="0.2">
      <c r="A2635" s="36">
        <v>45225</v>
      </c>
      <c r="B2635" s="7" t="s">
        <v>102</v>
      </c>
      <c r="C2635" s="7" t="s">
        <v>46</v>
      </c>
      <c r="D2635" s="38">
        <v>317</v>
      </c>
      <c r="E2635" s="38">
        <v>154</v>
      </c>
      <c r="F2635" s="38">
        <v>34</v>
      </c>
      <c r="G2635" s="38">
        <v>2</v>
      </c>
      <c r="H2635" s="34">
        <v>507</v>
      </c>
    </row>
    <row r="2636" spans="1:8" x14ac:dyDescent="0.2">
      <c r="A2636" s="33">
        <v>45225</v>
      </c>
      <c r="B2636" s="6" t="s">
        <v>102</v>
      </c>
      <c r="C2636" s="6" t="s">
        <v>48</v>
      </c>
      <c r="D2636" s="35">
        <v>1912</v>
      </c>
      <c r="E2636" s="34">
        <v>982</v>
      </c>
      <c r="F2636" s="34">
        <v>724</v>
      </c>
      <c r="G2636" s="34">
        <v>609</v>
      </c>
      <c r="H2636" s="34">
        <v>4227</v>
      </c>
    </row>
    <row r="2637" spans="1:8" x14ac:dyDescent="0.2">
      <c r="A2637" s="36">
        <v>45225</v>
      </c>
      <c r="B2637" s="7" t="s">
        <v>102</v>
      </c>
      <c r="C2637" s="7" t="s">
        <v>50</v>
      </c>
      <c r="D2637" s="37">
        <v>2898</v>
      </c>
      <c r="E2637" s="37">
        <v>1532</v>
      </c>
      <c r="F2637" s="38">
        <v>842</v>
      </c>
      <c r="G2637" s="37">
        <v>1159</v>
      </c>
      <c r="H2637" s="34">
        <v>6431</v>
      </c>
    </row>
    <row r="2638" spans="1:8" x14ac:dyDescent="0.2">
      <c r="A2638" s="33">
        <v>45225</v>
      </c>
      <c r="B2638" s="6" t="s">
        <v>102</v>
      </c>
      <c r="C2638" s="6" t="s">
        <v>51</v>
      </c>
      <c r="D2638" s="35">
        <v>2840</v>
      </c>
      <c r="E2638" s="35">
        <v>1888</v>
      </c>
      <c r="F2638" s="34">
        <v>780</v>
      </c>
      <c r="G2638" s="35">
        <v>1180</v>
      </c>
      <c r="H2638" s="34">
        <v>6688</v>
      </c>
    </row>
    <row r="2639" spans="1:8" x14ac:dyDescent="0.2">
      <c r="A2639" s="36">
        <v>45225</v>
      </c>
      <c r="B2639" s="7" t="s">
        <v>102</v>
      </c>
      <c r="C2639" s="7" t="s">
        <v>52</v>
      </c>
      <c r="D2639" s="38">
        <v>36</v>
      </c>
      <c r="E2639" s="38">
        <v>2</v>
      </c>
      <c r="F2639" s="38">
        <v>3</v>
      </c>
      <c r="G2639" s="38">
        <v>0</v>
      </c>
      <c r="H2639" s="34">
        <v>41</v>
      </c>
    </row>
    <row r="2640" spans="1:8" x14ac:dyDescent="0.2">
      <c r="A2640" s="33">
        <v>45225</v>
      </c>
      <c r="B2640" s="6" t="s">
        <v>102</v>
      </c>
      <c r="C2640" s="6" t="s">
        <v>53</v>
      </c>
      <c r="D2640" s="34">
        <v>700</v>
      </c>
      <c r="E2640" s="34">
        <v>349</v>
      </c>
      <c r="F2640" s="34">
        <v>28</v>
      </c>
      <c r="G2640" s="34">
        <v>2</v>
      </c>
      <c r="H2640" s="34">
        <v>1079</v>
      </c>
    </row>
    <row r="2641" spans="1:8" x14ac:dyDescent="0.2">
      <c r="A2641" s="36">
        <v>45225</v>
      </c>
      <c r="B2641" s="7" t="s">
        <v>102</v>
      </c>
      <c r="C2641" s="7" t="s">
        <v>54</v>
      </c>
      <c r="D2641" s="38">
        <v>59</v>
      </c>
      <c r="E2641" s="38">
        <v>2</v>
      </c>
      <c r="F2641" s="38">
        <v>0</v>
      </c>
      <c r="G2641" s="38">
        <v>0</v>
      </c>
      <c r="H2641" s="34">
        <v>61</v>
      </c>
    </row>
    <row r="2642" spans="1:8" x14ac:dyDescent="0.2">
      <c r="A2642" s="33">
        <v>45225</v>
      </c>
      <c r="B2642" s="6" t="s">
        <v>102</v>
      </c>
      <c r="C2642" s="6" t="s">
        <v>55</v>
      </c>
      <c r="D2642" s="34">
        <v>671</v>
      </c>
      <c r="E2642" s="34">
        <v>384</v>
      </c>
      <c r="F2642" s="34">
        <v>212</v>
      </c>
      <c r="G2642" s="34">
        <v>298</v>
      </c>
      <c r="H2642" s="34">
        <v>1565</v>
      </c>
    </row>
    <row r="2643" spans="1:8" x14ac:dyDescent="0.2">
      <c r="A2643" s="36">
        <v>45225</v>
      </c>
      <c r="B2643" s="7" t="s">
        <v>102</v>
      </c>
      <c r="C2643" s="7" t="s">
        <v>56</v>
      </c>
      <c r="D2643" s="37">
        <v>2080</v>
      </c>
      <c r="E2643" s="37">
        <v>1112</v>
      </c>
      <c r="F2643" s="38">
        <v>620</v>
      </c>
      <c r="G2643" s="38">
        <v>45</v>
      </c>
      <c r="H2643" s="34">
        <v>3857</v>
      </c>
    </row>
    <row r="2644" spans="1:8" x14ac:dyDescent="0.2">
      <c r="A2644" s="33">
        <v>45225</v>
      </c>
      <c r="B2644" s="6" t="s">
        <v>102</v>
      </c>
      <c r="C2644" s="6" t="s">
        <v>57</v>
      </c>
      <c r="D2644" s="34">
        <v>528</v>
      </c>
      <c r="E2644" s="34">
        <v>322</v>
      </c>
      <c r="F2644" s="34">
        <v>149</v>
      </c>
      <c r="G2644" s="34">
        <v>62</v>
      </c>
      <c r="H2644" s="34">
        <v>1061</v>
      </c>
    </row>
    <row r="2645" spans="1:8" x14ac:dyDescent="0.2">
      <c r="A2645" s="36">
        <v>45225</v>
      </c>
      <c r="B2645" s="7" t="s">
        <v>102</v>
      </c>
      <c r="C2645" s="7" t="s">
        <v>58</v>
      </c>
      <c r="D2645" s="37">
        <v>12279</v>
      </c>
      <c r="E2645" s="37">
        <v>5389</v>
      </c>
      <c r="F2645" s="37">
        <v>1799</v>
      </c>
      <c r="G2645" s="38">
        <v>557</v>
      </c>
      <c r="H2645" s="34">
        <v>20024</v>
      </c>
    </row>
    <row r="2646" spans="1:8" x14ac:dyDescent="0.2">
      <c r="A2646" s="33">
        <v>45225</v>
      </c>
      <c r="B2646" s="6" t="s">
        <v>102</v>
      </c>
      <c r="C2646" s="6" t="s">
        <v>59</v>
      </c>
      <c r="D2646" s="34">
        <v>25</v>
      </c>
      <c r="E2646" s="34">
        <v>2</v>
      </c>
      <c r="F2646" s="34">
        <v>2</v>
      </c>
      <c r="G2646" s="34">
        <v>2</v>
      </c>
      <c r="H2646" s="34">
        <v>31</v>
      </c>
    </row>
    <row r="2647" spans="1:8" x14ac:dyDescent="0.2">
      <c r="A2647" s="36">
        <v>45225</v>
      </c>
      <c r="B2647" s="7" t="s">
        <v>102</v>
      </c>
      <c r="C2647" s="7" t="s">
        <v>62</v>
      </c>
      <c r="D2647" s="38">
        <v>832</v>
      </c>
      <c r="E2647" s="38">
        <v>250</v>
      </c>
      <c r="F2647" s="38">
        <v>140</v>
      </c>
      <c r="G2647" s="38">
        <v>245</v>
      </c>
      <c r="H2647" s="34">
        <v>1467</v>
      </c>
    </row>
    <row r="2648" spans="1:8" x14ac:dyDescent="0.2">
      <c r="A2648" s="33">
        <v>45225</v>
      </c>
      <c r="B2648" s="6" t="s">
        <v>102</v>
      </c>
      <c r="C2648" s="6" t="s">
        <v>68</v>
      </c>
      <c r="D2648" s="34">
        <v>277</v>
      </c>
      <c r="E2648" s="34">
        <v>165</v>
      </c>
      <c r="F2648" s="34">
        <v>130</v>
      </c>
      <c r="G2648" s="34">
        <v>569</v>
      </c>
      <c r="H2648" s="34">
        <v>1141</v>
      </c>
    </row>
    <row r="2649" spans="1:8" x14ac:dyDescent="0.2">
      <c r="A2649" s="36">
        <v>45225</v>
      </c>
      <c r="B2649" s="7" t="s">
        <v>102</v>
      </c>
      <c r="C2649" s="7" t="s">
        <v>89</v>
      </c>
      <c r="D2649" s="38">
        <v>75</v>
      </c>
      <c r="E2649" s="38">
        <v>15</v>
      </c>
      <c r="F2649" s="38">
        <v>12</v>
      </c>
      <c r="G2649" s="38">
        <v>3</v>
      </c>
      <c r="H2649" s="34">
        <v>105</v>
      </c>
    </row>
    <row r="2650" spans="1:8" x14ac:dyDescent="0.2">
      <c r="A2650" s="33">
        <v>45225</v>
      </c>
      <c r="B2650" s="6" t="s">
        <v>102</v>
      </c>
      <c r="C2650" s="6" t="s">
        <v>70</v>
      </c>
      <c r="D2650" s="34">
        <v>989</v>
      </c>
      <c r="E2650" s="34">
        <v>462</v>
      </c>
      <c r="F2650" s="34">
        <v>157</v>
      </c>
      <c r="G2650" s="34">
        <v>321</v>
      </c>
      <c r="H2650" s="34">
        <v>1929</v>
      </c>
    </row>
    <row r="2651" spans="1:8" x14ac:dyDescent="0.2">
      <c r="A2651" s="36">
        <v>45260</v>
      </c>
      <c r="B2651" s="7" t="s">
        <v>101</v>
      </c>
      <c r="C2651" s="7" t="s">
        <v>3</v>
      </c>
      <c r="D2651" s="37">
        <v>2422</v>
      </c>
      <c r="E2651" s="38">
        <v>14</v>
      </c>
      <c r="F2651" s="38">
        <v>2</v>
      </c>
      <c r="G2651" s="38">
        <v>0</v>
      </c>
      <c r="H2651" s="34">
        <v>2438</v>
      </c>
    </row>
    <row r="2652" spans="1:8" x14ac:dyDescent="0.2">
      <c r="A2652" s="33">
        <v>45260</v>
      </c>
      <c r="B2652" s="6" t="s">
        <v>101</v>
      </c>
      <c r="C2652" s="6" t="s">
        <v>4</v>
      </c>
      <c r="D2652" s="34">
        <v>314</v>
      </c>
      <c r="E2652" s="34">
        <v>38</v>
      </c>
      <c r="F2652" s="34">
        <v>21</v>
      </c>
      <c r="G2652" s="34">
        <v>31</v>
      </c>
      <c r="H2652" s="34">
        <v>404</v>
      </c>
    </row>
    <row r="2653" spans="1:8" x14ac:dyDescent="0.2">
      <c r="A2653" s="36">
        <v>45260</v>
      </c>
      <c r="B2653" s="7" t="s">
        <v>101</v>
      </c>
      <c r="C2653" s="7" t="s">
        <v>5</v>
      </c>
      <c r="D2653" s="37">
        <v>21982</v>
      </c>
      <c r="E2653" s="37">
        <v>9626</v>
      </c>
      <c r="F2653" s="37">
        <v>3206</v>
      </c>
      <c r="G2653" s="37">
        <v>1651</v>
      </c>
      <c r="H2653" s="34">
        <v>36465</v>
      </c>
    </row>
    <row r="2654" spans="1:8" x14ac:dyDescent="0.2">
      <c r="A2654" s="33">
        <v>45260</v>
      </c>
      <c r="B2654" s="6" t="s">
        <v>101</v>
      </c>
      <c r="C2654" s="6" t="s">
        <v>6</v>
      </c>
      <c r="D2654" s="34">
        <v>58</v>
      </c>
      <c r="E2654" s="34">
        <v>4</v>
      </c>
      <c r="F2654" s="34">
        <v>2</v>
      </c>
      <c r="G2654" s="34">
        <v>0</v>
      </c>
      <c r="H2654" s="34">
        <v>64</v>
      </c>
    </row>
    <row r="2655" spans="1:8" x14ac:dyDescent="0.2">
      <c r="A2655" s="36">
        <v>45260</v>
      </c>
      <c r="B2655" s="7" t="s">
        <v>101</v>
      </c>
      <c r="C2655" s="7" t="s">
        <v>8</v>
      </c>
      <c r="D2655" s="38">
        <v>784</v>
      </c>
      <c r="E2655" s="38">
        <v>703</v>
      </c>
      <c r="F2655" s="38">
        <v>660</v>
      </c>
      <c r="G2655" s="38">
        <v>875</v>
      </c>
      <c r="H2655" s="34">
        <v>3022</v>
      </c>
    </row>
    <row r="2656" spans="1:8" x14ac:dyDescent="0.2">
      <c r="A2656" s="33">
        <v>45260</v>
      </c>
      <c r="B2656" s="6" t="s">
        <v>101</v>
      </c>
      <c r="C2656" s="6" t="s">
        <v>9</v>
      </c>
      <c r="D2656" s="35">
        <v>1423</v>
      </c>
      <c r="E2656" s="34">
        <v>661</v>
      </c>
      <c r="F2656" s="34">
        <v>416</v>
      </c>
      <c r="G2656" s="34">
        <v>81</v>
      </c>
      <c r="H2656" s="34">
        <v>2581</v>
      </c>
    </row>
    <row r="2657" spans="1:8" x14ac:dyDescent="0.2">
      <c r="A2657" s="36">
        <v>45260</v>
      </c>
      <c r="B2657" s="7" t="s">
        <v>101</v>
      </c>
      <c r="C2657" s="7" t="s">
        <v>10</v>
      </c>
      <c r="D2657" s="38">
        <v>695</v>
      </c>
      <c r="E2657" s="38">
        <v>410</v>
      </c>
      <c r="F2657" s="38">
        <v>321</v>
      </c>
      <c r="G2657" s="38">
        <v>261</v>
      </c>
      <c r="H2657" s="34">
        <v>1687</v>
      </c>
    </row>
    <row r="2658" spans="1:8" x14ac:dyDescent="0.2">
      <c r="A2658" s="33">
        <v>45260</v>
      </c>
      <c r="B2658" s="6" t="s">
        <v>101</v>
      </c>
      <c r="C2658" s="6" t="s">
        <v>12</v>
      </c>
      <c r="D2658" s="35">
        <v>28443</v>
      </c>
      <c r="E2658" s="35">
        <v>10478</v>
      </c>
      <c r="F2658" s="35">
        <v>4054</v>
      </c>
      <c r="G2658" s="35">
        <v>5503</v>
      </c>
      <c r="H2658" s="34">
        <v>48478</v>
      </c>
    </row>
    <row r="2659" spans="1:8" x14ac:dyDescent="0.2">
      <c r="A2659" s="36">
        <v>45260</v>
      </c>
      <c r="B2659" s="7" t="s">
        <v>101</v>
      </c>
      <c r="C2659" s="7" t="s">
        <v>14</v>
      </c>
      <c r="D2659" s="37">
        <v>1347</v>
      </c>
      <c r="E2659" s="38">
        <v>435</v>
      </c>
      <c r="F2659" s="38">
        <v>83</v>
      </c>
      <c r="G2659" s="38">
        <v>33</v>
      </c>
      <c r="H2659" s="34">
        <v>1898</v>
      </c>
    </row>
    <row r="2660" spans="1:8" x14ac:dyDescent="0.2">
      <c r="A2660" s="33">
        <v>45260</v>
      </c>
      <c r="B2660" s="6" t="s">
        <v>101</v>
      </c>
      <c r="C2660" s="6" t="s">
        <v>15</v>
      </c>
      <c r="D2660" s="35">
        <v>8472</v>
      </c>
      <c r="E2660" s="35">
        <v>4203</v>
      </c>
      <c r="F2660" s="35">
        <v>2379</v>
      </c>
      <c r="G2660" s="35">
        <v>4564</v>
      </c>
      <c r="H2660" s="34">
        <v>19618</v>
      </c>
    </row>
    <row r="2661" spans="1:8" x14ac:dyDescent="0.2">
      <c r="A2661" s="36">
        <v>45260</v>
      </c>
      <c r="B2661" s="7" t="s">
        <v>101</v>
      </c>
      <c r="C2661" s="7" t="s">
        <v>16</v>
      </c>
      <c r="D2661" s="37">
        <v>11042</v>
      </c>
      <c r="E2661" s="37">
        <v>3717</v>
      </c>
      <c r="F2661" s="38">
        <v>938</v>
      </c>
      <c r="G2661" s="38">
        <v>344</v>
      </c>
      <c r="H2661" s="34">
        <v>16041</v>
      </c>
    </row>
    <row r="2662" spans="1:8" x14ac:dyDescent="0.2">
      <c r="A2662" s="33">
        <v>45260</v>
      </c>
      <c r="B2662" s="6" t="s">
        <v>101</v>
      </c>
      <c r="C2662" s="6" t="s">
        <v>17</v>
      </c>
      <c r="D2662" s="34">
        <v>139</v>
      </c>
      <c r="E2662" s="34">
        <v>83</v>
      </c>
      <c r="F2662" s="34">
        <v>34</v>
      </c>
      <c r="G2662" s="34">
        <v>17</v>
      </c>
      <c r="H2662" s="34">
        <v>273</v>
      </c>
    </row>
    <row r="2663" spans="1:8" x14ac:dyDescent="0.2">
      <c r="A2663" s="36">
        <v>45260</v>
      </c>
      <c r="B2663" s="7" t="s">
        <v>101</v>
      </c>
      <c r="C2663" s="7" t="s">
        <v>18</v>
      </c>
      <c r="D2663" s="37">
        <v>9056</v>
      </c>
      <c r="E2663" s="37">
        <v>3826</v>
      </c>
      <c r="F2663" s="37">
        <v>1651</v>
      </c>
      <c r="G2663" s="37">
        <v>1346</v>
      </c>
      <c r="H2663" s="34">
        <v>15879</v>
      </c>
    </row>
    <row r="2664" spans="1:8" x14ac:dyDescent="0.2">
      <c r="A2664" s="33">
        <v>45260</v>
      </c>
      <c r="B2664" s="6" t="s">
        <v>101</v>
      </c>
      <c r="C2664" s="6" t="s">
        <v>19</v>
      </c>
      <c r="D2664" s="35">
        <v>25044</v>
      </c>
      <c r="E2664" s="35">
        <v>5245</v>
      </c>
      <c r="F2664" s="35">
        <v>1407</v>
      </c>
      <c r="G2664" s="34">
        <v>900</v>
      </c>
      <c r="H2664" s="34">
        <v>32596</v>
      </c>
    </row>
    <row r="2665" spans="1:8" x14ac:dyDescent="0.2">
      <c r="A2665" s="36">
        <v>45260</v>
      </c>
      <c r="B2665" s="7" t="s">
        <v>101</v>
      </c>
      <c r="C2665" s="7" t="s">
        <v>20</v>
      </c>
      <c r="D2665" s="37">
        <v>3481</v>
      </c>
      <c r="E2665" s="38">
        <v>484</v>
      </c>
      <c r="F2665" s="38">
        <v>114</v>
      </c>
      <c r="G2665" s="38">
        <v>67</v>
      </c>
      <c r="H2665" s="34">
        <v>4146</v>
      </c>
    </row>
    <row r="2666" spans="1:8" x14ac:dyDescent="0.2">
      <c r="A2666" s="33">
        <v>45260</v>
      </c>
      <c r="B2666" s="6" t="s">
        <v>101</v>
      </c>
      <c r="C2666" s="6" t="s">
        <v>21</v>
      </c>
      <c r="D2666" s="35">
        <v>21979</v>
      </c>
      <c r="E2666" s="35">
        <v>4729</v>
      </c>
      <c r="F2666" s="35">
        <v>1121</v>
      </c>
      <c r="G2666" s="34">
        <v>743</v>
      </c>
      <c r="H2666" s="34">
        <v>28572</v>
      </c>
    </row>
    <row r="2667" spans="1:8" x14ac:dyDescent="0.2">
      <c r="A2667" s="36">
        <v>45260</v>
      </c>
      <c r="B2667" s="7" t="s">
        <v>101</v>
      </c>
      <c r="C2667" s="7" t="s">
        <v>22</v>
      </c>
      <c r="D2667" s="37">
        <v>5584</v>
      </c>
      <c r="E2667" s="37">
        <v>1838</v>
      </c>
      <c r="F2667" s="38">
        <v>855</v>
      </c>
      <c r="G2667" s="38">
        <v>558</v>
      </c>
      <c r="H2667" s="34">
        <v>8835</v>
      </c>
    </row>
    <row r="2668" spans="1:8" x14ac:dyDescent="0.2">
      <c r="A2668" s="33">
        <v>45260</v>
      </c>
      <c r="B2668" s="6" t="s">
        <v>101</v>
      </c>
      <c r="C2668" s="6" t="s">
        <v>23</v>
      </c>
      <c r="D2668" s="34">
        <v>73</v>
      </c>
      <c r="E2668" s="34">
        <v>14</v>
      </c>
      <c r="F2668" s="34">
        <v>2</v>
      </c>
      <c r="G2668" s="34">
        <v>0</v>
      </c>
      <c r="H2668" s="34">
        <v>89</v>
      </c>
    </row>
    <row r="2669" spans="1:8" x14ac:dyDescent="0.2">
      <c r="A2669" s="36">
        <v>45260</v>
      </c>
      <c r="B2669" s="7" t="s">
        <v>101</v>
      </c>
      <c r="C2669" s="7" t="s">
        <v>25</v>
      </c>
      <c r="D2669" s="38">
        <v>807</v>
      </c>
      <c r="E2669" s="38">
        <v>475</v>
      </c>
      <c r="F2669" s="38">
        <v>113</v>
      </c>
      <c r="G2669" s="38">
        <v>2</v>
      </c>
      <c r="H2669" s="34">
        <v>1397</v>
      </c>
    </row>
    <row r="2670" spans="1:8" x14ac:dyDescent="0.2">
      <c r="A2670" s="33">
        <v>45260</v>
      </c>
      <c r="B2670" s="6" t="s">
        <v>101</v>
      </c>
      <c r="C2670" s="6" t="s">
        <v>27</v>
      </c>
      <c r="D2670" s="35">
        <v>1865</v>
      </c>
      <c r="E2670" s="34">
        <v>582</v>
      </c>
      <c r="F2670" s="34">
        <v>360</v>
      </c>
      <c r="G2670" s="35">
        <v>1022</v>
      </c>
      <c r="H2670" s="34">
        <v>3829</v>
      </c>
    </row>
    <row r="2671" spans="1:8" x14ac:dyDescent="0.2">
      <c r="A2671" s="36">
        <v>45260</v>
      </c>
      <c r="B2671" s="7" t="s">
        <v>101</v>
      </c>
      <c r="C2671" s="7" t="s">
        <v>28</v>
      </c>
      <c r="D2671" s="38">
        <v>109</v>
      </c>
      <c r="E2671" s="38">
        <v>9</v>
      </c>
      <c r="F2671" s="38">
        <v>9</v>
      </c>
      <c r="G2671" s="38">
        <v>2</v>
      </c>
      <c r="H2671" s="34">
        <v>129</v>
      </c>
    </row>
    <row r="2672" spans="1:8" x14ac:dyDescent="0.2">
      <c r="A2672" s="33">
        <v>45260</v>
      </c>
      <c r="B2672" s="6" t="s">
        <v>101</v>
      </c>
      <c r="C2672" s="6" t="s">
        <v>29</v>
      </c>
      <c r="D2672" s="34">
        <v>25</v>
      </c>
      <c r="E2672" s="34">
        <v>4</v>
      </c>
      <c r="F2672" s="34">
        <v>2</v>
      </c>
      <c r="G2672" s="34">
        <v>0</v>
      </c>
      <c r="H2672" s="34">
        <v>31</v>
      </c>
    </row>
    <row r="2673" spans="1:8" x14ac:dyDescent="0.2">
      <c r="A2673" s="36">
        <v>45260</v>
      </c>
      <c r="B2673" s="7" t="s">
        <v>101</v>
      </c>
      <c r="C2673" s="7" t="s">
        <v>31</v>
      </c>
      <c r="D2673" s="37">
        <v>2575</v>
      </c>
      <c r="E2673" s="38">
        <v>666</v>
      </c>
      <c r="F2673" s="38">
        <v>207</v>
      </c>
      <c r="G2673" s="38">
        <v>179</v>
      </c>
      <c r="H2673" s="34">
        <v>3627</v>
      </c>
    </row>
    <row r="2674" spans="1:8" x14ac:dyDescent="0.2">
      <c r="A2674" s="33">
        <v>45260</v>
      </c>
      <c r="B2674" s="6" t="s">
        <v>101</v>
      </c>
      <c r="C2674" s="6" t="s">
        <v>32</v>
      </c>
      <c r="D2674" s="35">
        <v>10266</v>
      </c>
      <c r="E2674" s="35">
        <v>4794</v>
      </c>
      <c r="F2674" s="35">
        <v>2231</v>
      </c>
      <c r="G2674" s="35">
        <v>4666</v>
      </c>
      <c r="H2674" s="34">
        <v>21957</v>
      </c>
    </row>
    <row r="2675" spans="1:8" x14ac:dyDescent="0.2">
      <c r="A2675" s="36">
        <v>45260</v>
      </c>
      <c r="B2675" s="7" t="s">
        <v>101</v>
      </c>
      <c r="C2675" s="7" t="s">
        <v>33</v>
      </c>
      <c r="D2675" s="37">
        <v>4058</v>
      </c>
      <c r="E2675" s="37">
        <v>2036</v>
      </c>
      <c r="F2675" s="37">
        <v>1204</v>
      </c>
      <c r="G2675" s="37">
        <v>2878</v>
      </c>
      <c r="H2675" s="34">
        <v>10176</v>
      </c>
    </row>
    <row r="2676" spans="1:8" x14ac:dyDescent="0.2">
      <c r="A2676" s="33">
        <v>45260</v>
      </c>
      <c r="B2676" s="6" t="s">
        <v>101</v>
      </c>
      <c r="C2676" s="6" t="s">
        <v>35</v>
      </c>
      <c r="D2676" s="34">
        <v>565</v>
      </c>
      <c r="E2676" s="34">
        <v>19</v>
      </c>
      <c r="F2676" s="34">
        <v>0</v>
      </c>
      <c r="G2676" s="34">
        <v>0</v>
      </c>
      <c r="H2676" s="34">
        <v>584</v>
      </c>
    </row>
    <row r="2677" spans="1:8" x14ac:dyDescent="0.2">
      <c r="A2677" s="36">
        <v>45260</v>
      </c>
      <c r="B2677" s="7" t="s">
        <v>101</v>
      </c>
      <c r="C2677" s="7" t="s">
        <v>36</v>
      </c>
      <c r="D2677" s="37">
        <v>16685</v>
      </c>
      <c r="E2677" s="37">
        <v>7525</v>
      </c>
      <c r="F2677" s="37">
        <v>3847</v>
      </c>
      <c r="G2677" s="37">
        <v>5279</v>
      </c>
      <c r="H2677" s="34">
        <v>33336</v>
      </c>
    </row>
    <row r="2678" spans="1:8" x14ac:dyDescent="0.2">
      <c r="A2678" s="33">
        <v>45260</v>
      </c>
      <c r="B2678" s="6" t="s">
        <v>101</v>
      </c>
      <c r="C2678" s="6" t="s">
        <v>38</v>
      </c>
      <c r="D2678" s="35">
        <v>36587</v>
      </c>
      <c r="E2678" s="35">
        <v>16598</v>
      </c>
      <c r="F2678" s="35">
        <v>6748</v>
      </c>
      <c r="G2678" s="35">
        <v>5459</v>
      </c>
      <c r="H2678" s="34">
        <v>65392</v>
      </c>
    </row>
    <row r="2679" spans="1:8" x14ac:dyDescent="0.2">
      <c r="A2679" s="36">
        <v>45260</v>
      </c>
      <c r="B2679" s="7" t="s">
        <v>101</v>
      </c>
      <c r="C2679" s="7" t="s">
        <v>39</v>
      </c>
      <c r="D2679" s="38">
        <v>10</v>
      </c>
      <c r="E2679" s="38">
        <v>13</v>
      </c>
      <c r="F2679" s="38">
        <v>0</v>
      </c>
      <c r="G2679" s="38">
        <v>2</v>
      </c>
      <c r="H2679" s="34">
        <v>25</v>
      </c>
    </row>
    <row r="2680" spans="1:8" x14ac:dyDescent="0.2">
      <c r="A2680" s="33">
        <v>45260</v>
      </c>
      <c r="B2680" s="6" t="s">
        <v>101</v>
      </c>
      <c r="C2680" s="6" t="s">
        <v>40</v>
      </c>
      <c r="D2680" s="35">
        <v>20281</v>
      </c>
      <c r="E2680" s="35">
        <v>7973</v>
      </c>
      <c r="F2680" s="35">
        <v>2775</v>
      </c>
      <c r="G2680" s="35">
        <v>4657</v>
      </c>
      <c r="H2680" s="34">
        <v>35686</v>
      </c>
    </row>
    <row r="2681" spans="1:8" x14ac:dyDescent="0.2">
      <c r="A2681" s="36">
        <v>45260</v>
      </c>
      <c r="B2681" s="7" t="s">
        <v>101</v>
      </c>
      <c r="C2681" s="7" t="s">
        <v>50</v>
      </c>
      <c r="D2681" s="38">
        <v>16</v>
      </c>
      <c r="E2681" s="38">
        <v>7</v>
      </c>
      <c r="F2681" s="38">
        <v>2</v>
      </c>
      <c r="G2681" s="38">
        <v>0</v>
      </c>
      <c r="H2681" s="34">
        <v>25</v>
      </c>
    </row>
    <row r="2682" spans="1:8" x14ac:dyDescent="0.2">
      <c r="A2682" s="33">
        <v>45260</v>
      </c>
      <c r="B2682" s="6" t="s">
        <v>101</v>
      </c>
      <c r="C2682" s="6" t="s">
        <v>58</v>
      </c>
      <c r="D2682" s="34">
        <v>121</v>
      </c>
      <c r="E2682" s="34">
        <v>70</v>
      </c>
      <c r="F2682" s="34">
        <v>33</v>
      </c>
      <c r="G2682" s="34">
        <v>8</v>
      </c>
      <c r="H2682" s="34">
        <v>232</v>
      </c>
    </row>
    <row r="2683" spans="1:8" x14ac:dyDescent="0.2">
      <c r="A2683" s="36">
        <v>45260</v>
      </c>
      <c r="B2683" s="7" t="s">
        <v>101</v>
      </c>
      <c r="C2683" s="7" t="s">
        <v>59</v>
      </c>
      <c r="D2683" s="37">
        <v>6351</v>
      </c>
      <c r="E2683" s="37">
        <v>3627</v>
      </c>
      <c r="F2683" s="37">
        <v>2025</v>
      </c>
      <c r="G2683" s="37">
        <v>2839</v>
      </c>
      <c r="H2683" s="34">
        <v>14842</v>
      </c>
    </row>
    <row r="2684" spans="1:8" x14ac:dyDescent="0.2">
      <c r="A2684" s="33">
        <v>45260</v>
      </c>
      <c r="B2684" s="6" t="s">
        <v>101</v>
      </c>
      <c r="C2684" s="6" t="s">
        <v>61</v>
      </c>
      <c r="D2684" s="34">
        <v>69</v>
      </c>
      <c r="E2684" s="34">
        <v>28</v>
      </c>
      <c r="F2684" s="34">
        <v>36</v>
      </c>
      <c r="G2684" s="34">
        <v>58</v>
      </c>
      <c r="H2684" s="34">
        <v>191</v>
      </c>
    </row>
    <row r="2685" spans="1:8" x14ac:dyDescent="0.2">
      <c r="A2685" s="36">
        <v>45260</v>
      </c>
      <c r="B2685" s="7" t="s">
        <v>101</v>
      </c>
      <c r="C2685" s="7" t="s">
        <v>62</v>
      </c>
      <c r="D2685" s="37">
        <v>7828</v>
      </c>
      <c r="E2685" s="37">
        <v>2803</v>
      </c>
      <c r="F2685" s="38">
        <v>995</v>
      </c>
      <c r="G2685" s="37">
        <v>3113</v>
      </c>
      <c r="H2685" s="34">
        <v>14739</v>
      </c>
    </row>
    <row r="2686" spans="1:8" x14ac:dyDescent="0.2">
      <c r="A2686" s="33">
        <v>45260</v>
      </c>
      <c r="B2686" s="6" t="s">
        <v>101</v>
      </c>
      <c r="C2686" s="6" t="s">
        <v>63</v>
      </c>
      <c r="D2686" s="34">
        <v>414</v>
      </c>
      <c r="E2686" s="34">
        <v>23</v>
      </c>
      <c r="F2686" s="34">
        <v>11</v>
      </c>
      <c r="G2686" s="34">
        <v>2</v>
      </c>
      <c r="H2686" s="34">
        <v>450</v>
      </c>
    </row>
    <row r="2687" spans="1:8" x14ac:dyDescent="0.2">
      <c r="A2687" s="36">
        <v>45260</v>
      </c>
      <c r="B2687" s="7" t="s">
        <v>101</v>
      </c>
      <c r="C2687" s="7" t="s">
        <v>65</v>
      </c>
      <c r="D2687" s="38">
        <v>56</v>
      </c>
      <c r="E2687" s="38">
        <v>0</v>
      </c>
      <c r="F2687" s="38">
        <v>0</v>
      </c>
      <c r="G2687" s="38">
        <v>0</v>
      </c>
      <c r="H2687" s="34">
        <v>56</v>
      </c>
    </row>
    <row r="2688" spans="1:8" x14ac:dyDescent="0.2">
      <c r="A2688" s="33">
        <v>45260</v>
      </c>
      <c r="B2688" s="6" t="s">
        <v>101</v>
      </c>
      <c r="C2688" s="6" t="s">
        <v>67</v>
      </c>
      <c r="D2688" s="35">
        <v>11869</v>
      </c>
      <c r="E2688" s="35">
        <v>5179</v>
      </c>
      <c r="F2688" s="35">
        <v>1783</v>
      </c>
      <c r="G2688" s="35">
        <v>2339</v>
      </c>
      <c r="H2688" s="34">
        <v>21170</v>
      </c>
    </row>
    <row r="2689" spans="1:8" x14ac:dyDescent="0.2">
      <c r="A2689" s="36">
        <v>45260</v>
      </c>
      <c r="B2689" s="7" t="s">
        <v>101</v>
      </c>
      <c r="C2689" s="7" t="s">
        <v>68</v>
      </c>
      <c r="D2689" s="37">
        <v>7610</v>
      </c>
      <c r="E2689" s="37">
        <v>3048</v>
      </c>
      <c r="F2689" s="37">
        <v>1273</v>
      </c>
      <c r="G2689" s="37">
        <v>1300</v>
      </c>
      <c r="H2689" s="34">
        <v>13231</v>
      </c>
    </row>
    <row r="2690" spans="1:8" x14ac:dyDescent="0.2">
      <c r="A2690" s="33">
        <v>45260</v>
      </c>
      <c r="B2690" s="6" t="s">
        <v>101</v>
      </c>
      <c r="C2690" s="7" t="s">
        <v>89</v>
      </c>
      <c r="D2690" s="34">
        <v>106</v>
      </c>
      <c r="E2690" s="34">
        <v>32</v>
      </c>
      <c r="F2690" s="34">
        <v>17</v>
      </c>
      <c r="G2690" s="34">
        <v>6</v>
      </c>
      <c r="H2690" s="34">
        <v>161</v>
      </c>
    </row>
    <row r="2691" spans="1:8" x14ac:dyDescent="0.2">
      <c r="A2691" s="36">
        <v>45260</v>
      </c>
      <c r="B2691" s="7" t="s">
        <v>101</v>
      </c>
      <c r="C2691" s="7" t="s">
        <v>70</v>
      </c>
      <c r="D2691" s="37">
        <v>13499</v>
      </c>
      <c r="E2691" s="37">
        <v>4793</v>
      </c>
      <c r="F2691" s="37">
        <v>1226</v>
      </c>
      <c r="G2691" s="37">
        <v>2832</v>
      </c>
      <c r="H2691" s="34">
        <v>22350</v>
      </c>
    </row>
    <row r="2692" spans="1:8" x14ac:dyDescent="0.2">
      <c r="A2692" s="33">
        <v>45260</v>
      </c>
      <c r="B2692" s="6" t="s">
        <v>101</v>
      </c>
      <c r="C2692" s="6" t="s">
        <v>71</v>
      </c>
      <c r="D2692" s="35">
        <v>8685</v>
      </c>
      <c r="E2692" s="35">
        <v>2560</v>
      </c>
      <c r="F2692" s="35">
        <v>1728</v>
      </c>
      <c r="G2692" s="34">
        <v>782</v>
      </c>
      <c r="H2692" s="34">
        <v>13755</v>
      </c>
    </row>
    <row r="2693" spans="1:8" x14ac:dyDescent="0.2">
      <c r="A2693" s="36">
        <v>45260</v>
      </c>
      <c r="B2693" s="7" t="s">
        <v>102</v>
      </c>
      <c r="C2693" s="7" t="s">
        <v>4</v>
      </c>
      <c r="D2693" s="38">
        <v>56</v>
      </c>
      <c r="E2693" s="38">
        <v>4</v>
      </c>
      <c r="F2693" s="38">
        <v>0</v>
      </c>
      <c r="G2693" s="38">
        <v>0</v>
      </c>
      <c r="H2693" s="34">
        <v>60</v>
      </c>
    </row>
    <row r="2694" spans="1:8" x14ac:dyDescent="0.2">
      <c r="A2694" s="33">
        <v>45260</v>
      </c>
      <c r="B2694" s="6" t="s">
        <v>102</v>
      </c>
      <c r="C2694" s="6" t="s">
        <v>5</v>
      </c>
      <c r="D2694" s="34">
        <v>42</v>
      </c>
      <c r="E2694" s="34">
        <v>30</v>
      </c>
      <c r="F2694" s="34">
        <v>4</v>
      </c>
      <c r="G2694" s="34">
        <v>16</v>
      </c>
      <c r="H2694" s="34">
        <v>92</v>
      </c>
    </row>
    <row r="2695" spans="1:8" x14ac:dyDescent="0.2">
      <c r="A2695" s="36">
        <v>45260</v>
      </c>
      <c r="B2695" s="7" t="s">
        <v>102</v>
      </c>
      <c r="C2695" s="7" t="s">
        <v>8</v>
      </c>
      <c r="D2695" s="38">
        <v>239</v>
      </c>
      <c r="E2695" s="38">
        <v>350</v>
      </c>
      <c r="F2695" s="38">
        <v>162</v>
      </c>
      <c r="G2695" s="38">
        <v>8</v>
      </c>
      <c r="H2695" s="34">
        <v>759</v>
      </c>
    </row>
    <row r="2696" spans="1:8" x14ac:dyDescent="0.2">
      <c r="A2696" s="33">
        <v>45260</v>
      </c>
      <c r="B2696" s="6" t="s">
        <v>102</v>
      </c>
      <c r="C2696" s="6" t="s">
        <v>9</v>
      </c>
      <c r="D2696" s="34">
        <v>318</v>
      </c>
      <c r="E2696" s="34">
        <v>214</v>
      </c>
      <c r="F2696" s="34">
        <v>111</v>
      </c>
      <c r="G2696" s="34">
        <v>140</v>
      </c>
      <c r="H2696" s="34">
        <v>783</v>
      </c>
    </row>
    <row r="2697" spans="1:8" x14ac:dyDescent="0.2">
      <c r="A2697" s="36">
        <v>45260</v>
      </c>
      <c r="B2697" s="7" t="s">
        <v>102</v>
      </c>
      <c r="C2697" s="7" t="s">
        <v>11</v>
      </c>
      <c r="D2697" s="38">
        <v>205</v>
      </c>
      <c r="E2697" s="38">
        <v>81</v>
      </c>
      <c r="F2697" s="38">
        <v>59</v>
      </c>
      <c r="G2697" s="38">
        <v>17</v>
      </c>
      <c r="H2697" s="34">
        <v>362</v>
      </c>
    </row>
    <row r="2698" spans="1:8" x14ac:dyDescent="0.2">
      <c r="A2698" s="33">
        <v>45260</v>
      </c>
      <c r="B2698" s="6" t="s">
        <v>102</v>
      </c>
      <c r="C2698" s="6" t="s">
        <v>12</v>
      </c>
      <c r="D2698" s="35">
        <v>1661</v>
      </c>
      <c r="E2698" s="34">
        <v>638</v>
      </c>
      <c r="F2698" s="34">
        <v>303</v>
      </c>
      <c r="G2698" s="34">
        <v>682</v>
      </c>
      <c r="H2698" s="34">
        <v>3284</v>
      </c>
    </row>
    <row r="2699" spans="1:8" x14ac:dyDescent="0.2">
      <c r="A2699" s="36">
        <v>45260</v>
      </c>
      <c r="B2699" s="7" t="s">
        <v>102</v>
      </c>
      <c r="C2699" s="7" t="s">
        <v>13</v>
      </c>
      <c r="D2699" s="38">
        <v>379</v>
      </c>
      <c r="E2699" s="38">
        <v>201</v>
      </c>
      <c r="F2699" s="38">
        <v>197</v>
      </c>
      <c r="G2699" s="38">
        <v>254</v>
      </c>
      <c r="H2699" s="34">
        <v>1031</v>
      </c>
    </row>
    <row r="2700" spans="1:8" x14ac:dyDescent="0.2">
      <c r="A2700" s="33">
        <v>45260</v>
      </c>
      <c r="B2700" s="6" t="s">
        <v>102</v>
      </c>
      <c r="C2700" s="6" t="s">
        <v>16</v>
      </c>
      <c r="D2700" s="34">
        <v>23</v>
      </c>
      <c r="E2700" s="34">
        <v>7</v>
      </c>
      <c r="F2700" s="34">
        <v>2</v>
      </c>
      <c r="G2700" s="34">
        <v>0</v>
      </c>
      <c r="H2700" s="34">
        <v>32</v>
      </c>
    </row>
    <row r="2701" spans="1:8" x14ac:dyDescent="0.2">
      <c r="A2701" s="36">
        <v>45260</v>
      </c>
      <c r="B2701" s="7" t="s">
        <v>102</v>
      </c>
      <c r="C2701" s="7" t="s">
        <v>19</v>
      </c>
      <c r="D2701" s="38">
        <v>895</v>
      </c>
      <c r="E2701" s="38">
        <v>340</v>
      </c>
      <c r="F2701" s="38">
        <v>139</v>
      </c>
      <c r="G2701" s="38">
        <v>128</v>
      </c>
      <c r="H2701" s="34">
        <v>1502</v>
      </c>
    </row>
    <row r="2702" spans="1:8" x14ac:dyDescent="0.2">
      <c r="A2702" s="33">
        <v>45260</v>
      </c>
      <c r="B2702" s="6" t="s">
        <v>102</v>
      </c>
      <c r="C2702" s="6" t="s">
        <v>21</v>
      </c>
      <c r="D2702" s="34">
        <v>531</v>
      </c>
      <c r="E2702" s="34">
        <v>158</v>
      </c>
      <c r="F2702" s="34">
        <v>56</v>
      </c>
      <c r="G2702" s="34">
        <v>13</v>
      </c>
      <c r="H2702" s="34">
        <v>758</v>
      </c>
    </row>
    <row r="2703" spans="1:8" x14ac:dyDescent="0.2">
      <c r="A2703" s="36">
        <v>45260</v>
      </c>
      <c r="B2703" s="7" t="s">
        <v>102</v>
      </c>
      <c r="C2703" s="7" t="s">
        <v>22</v>
      </c>
      <c r="D2703" s="38">
        <v>80</v>
      </c>
      <c r="E2703" s="38">
        <v>18</v>
      </c>
      <c r="F2703" s="38">
        <v>2</v>
      </c>
      <c r="G2703" s="38">
        <v>2</v>
      </c>
      <c r="H2703" s="34">
        <v>102</v>
      </c>
    </row>
    <row r="2704" spans="1:8" x14ac:dyDescent="0.2">
      <c r="A2704" s="33">
        <v>45260</v>
      </c>
      <c r="B2704" s="6" t="s">
        <v>102</v>
      </c>
      <c r="C2704" s="6" t="s">
        <v>24</v>
      </c>
      <c r="D2704" s="34">
        <v>208</v>
      </c>
      <c r="E2704" s="34">
        <v>61</v>
      </c>
      <c r="F2704" s="34">
        <v>29</v>
      </c>
      <c r="G2704" s="34">
        <v>20</v>
      </c>
      <c r="H2704" s="34">
        <v>318</v>
      </c>
    </row>
    <row r="2705" spans="1:8" x14ac:dyDescent="0.2">
      <c r="A2705" s="36">
        <v>45260</v>
      </c>
      <c r="B2705" s="7" t="s">
        <v>102</v>
      </c>
      <c r="C2705" s="7" t="s">
        <v>27</v>
      </c>
      <c r="D2705" s="38">
        <v>211</v>
      </c>
      <c r="E2705" s="38">
        <v>86</v>
      </c>
      <c r="F2705" s="38">
        <v>53</v>
      </c>
      <c r="G2705" s="38">
        <v>85</v>
      </c>
      <c r="H2705" s="34">
        <v>435</v>
      </c>
    </row>
    <row r="2706" spans="1:8" x14ac:dyDescent="0.2">
      <c r="A2706" s="33">
        <v>45260</v>
      </c>
      <c r="B2706" s="6" t="s">
        <v>102</v>
      </c>
      <c r="C2706" s="6" t="s">
        <v>32</v>
      </c>
      <c r="D2706" s="34">
        <v>36</v>
      </c>
      <c r="E2706" s="34">
        <v>7</v>
      </c>
      <c r="F2706" s="34">
        <v>4</v>
      </c>
      <c r="G2706" s="34">
        <v>2</v>
      </c>
      <c r="H2706" s="34">
        <v>49</v>
      </c>
    </row>
    <row r="2707" spans="1:8" x14ac:dyDescent="0.2">
      <c r="A2707" s="36">
        <v>45260</v>
      </c>
      <c r="B2707" s="7" t="s">
        <v>102</v>
      </c>
      <c r="C2707" s="7" t="s">
        <v>36</v>
      </c>
      <c r="D2707" s="37">
        <v>2072</v>
      </c>
      <c r="E2707" s="38">
        <v>803</v>
      </c>
      <c r="F2707" s="38">
        <v>288</v>
      </c>
      <c r="G2707" s="38">
        <v>515</v>
      </c>
      <c r="H2707" s="34">
        <v>3678</v>
      </c>
    </row>
    <row r="2708" spans="1:8" x14ac:dyDescent="0.2">
      <c r="A2708" s="33">
        <v>45260</v>
      </c>
      <c r="B2708" s="6" t="s">
        <v>102</v>
      </c>
      <c r="C2708" s="6" t="s">
        <v>38</v>
      </c>
      <c r="D2708" s="35">
        <v>1518</v>
      </c>
      <c r="E2708" s="34">
        <v>741</v>
      </c>
      <c r="F2708" s="34">
        <v>323</v>
      </c>
      <c r="G2708" s="34">
        <v>451</v>
      </c>
      <c r="H2708" s="34">
        <v>3033</v>
      </c>
    </row>
    <row r="2709" spans="1:8" x14ac:dyDescent="0.2">
      <c r="A2709" s="36">
        <v>45260</v>
      </c>
      <c r="B2709" s="7" t="s">
        <v>102</v>
      </c>
      <c r="C2709" s="7" t="s">
        <v>40</v>
      </c>
      <c r="D2709" s="37">
        <v>4364</v>
      </c>
      <c r="E2709" s="37">
        <v>2784</v>
      </c>
      <c r="F2709" s="38">
        <v>524</v>
      </c>
      <c r="G2709" s="38">
        <v>441</v>
      </c>
      <c r="H2709" s="34">
        <v>8113</v>
      </c>
    </row>
    <row r="2710" spans="1:8" x14ac:dyDescent="0.2">
      <c r="A2710" s="33">
        <v>45260</v>
      </c>
      <c r="B2710" s="6" t="s">
        <v>102</v>
      </c>
      <c r="C2710" s="6" t="s">
        <v>41</v>
      </c>
      <c r="D2710" s="35">
        <v>2343</v>
      </c>
      <c r="E2710" s="35">
        <v>1481</v>
      </c>
      <c r="F2710" s="34">
        <v>660</v>
      </c>
      <c r="G2710" s="34">
        <v>35</v>
      </c>
      <c r="H2710" s="34">
        <v>4519</v>
      </c>
    </row>
    <row r="2711" spans="1:8" x14ac:dyDescent="0.2">
      <c r="A2711" s="36">
        <v>45260</v>
      </c>
      <c r="B2711" s="7" t="s">
        <v>102</v>
      </c>
      <c r="C2711" s="7" t="s">
        <v>42</v>
      </c>
      <c r="D2711" s="38">
        <v>511</v>
      </c>
      <c r="E2711" s="38">
        <v>125</v>
      </c>
      <c r="F2711" s="38">
        <v>40</v>
      </c>
      <c r="G2711" s="38">
        <v>9</v>
      </c>
      <c r="H2711" s="34">
        <v>685</v>
      </c>
    </row>
    <row r="2712" spans="1:8" x14ac:dyDescent="0.2">
      <c r="A2712" s="33">
        <v>45260</v>
      </c>
      <c r="B2712" s="6" t="s">
        <v>102</v>
      </c>
      <c r="C2712" s="6" t="s">
        <v>43</v>
      </c>
      <c r="D2712" s="34">
        <v>493</v>
      </c>
      <c r="E2712" s="34">
        <v>232</v>
      </c>
      <c r="F2712" s="34">
        <v>70</v>
      </c>
      <c r="G2712" s="34">
        <v>86</v>
      </c>
      <c r="H2712" s="34">
        <v>881</v>
      </c>
    </row>
    <row r="2713" spans="1:8" x14ac:dyDescent="0.2">
      <c r="A2713" s="36">
        <v>45260</v>
      </c>
      <c r="B2713" s="7" t="s">
        <v>102</v>
      </c>
      <c r="C2713" s="7" t="s">
        <v>44</v>
      </c>
      <c r="D2713" s="38">
        <v>241</v>
      </c>
      <c r="E2713" s="38">
        <v>31</v>
      </c>
      <c r="F2713" s="38">
        <v>2</v>
      </c>
      <c r="G2713" s="38">
        <v>0</v>
      </c>
      <c r="H2713" s="34">
        <v>274</v>
      </c>
    </row>
    <row r="2714" spans="1:8" x14ac:dyDescent="0.2">
      <c r="A2714" s="33">
        <v>45260</v>
      </c>
      <c r="B2714" s="6" t="s">
        <v>102</v>
      </c>
      <c r="C2714" s="6" t="s">
        <v>45</v>
      </c>
      <c r="D2714" s="34">
        <v>30</v>
      </c>
      <c r="E2714" s="34">
        <v>4</v>
      </c>
      <c r="F2714" s="34">
        <v>4</v>
      </c>
      <c r="G2714" s="34">
        <v>0</v>
      </c>
      <c r="H2714" s="34">
        <v>38</v>
      </c>
    </row>
    <row r="2715" spans="1:8" x14ac:dyDescent="0.2">
      <c r="A2715" s="36">
        <v>45260</v>
      </c>
      <c r="B2715" s="7" t="s">
        <v>102</v>
      </c>
      <c r="C2715" s="7" t="s">
        <v>46</v>
      </c>
      <c r="D2715" s="38">
        <v>303</v>
      </c>
      <c r="E2715" s="38">
        <v>168</v>
      </c>
      <c r="F2715" s="38">
        <v>42</v>
      </c>
      <c r="G2715" s="38">
        <v>8</v>
      </c>
      <c r="H2715" s="34">
        <v>521</v>
      </c>
    </row>
    <row r="2716" spans="1:8" x14ac:dyDescent="0.2">
      <c r="A2716" s="33">
        <v>45260</v>
      </c>
      <c r="B2716" s="6" t="s">
        <v>102</v>
      </c>
      <c r="C2716" s="6" t="s">
        <v>48</v>
      </c>
      <c r="D2716" s="35">
        <v>1872</v>
      </c>
      <c r="E2716" s="35">
        <v>1003</v>
      </c>
      <c r="F2716" s="34">
        <v>713</v>
      </c>
      <c r="G2716" s="34">
        <v>604</v>
      </c>
      <c r="H2716" s="34">
        <v>4192</v>
      </c>
    </row>
    <row r="2717" spans="1:8" x14ac:dyDescent="0.2">
      <c r="A2717" s="36">
        <v>45260</v>
      </c>
      <c r="B2717" s="7" t="s">
        <v>102</v>
      </c>
      <c r="C2717" s="7" t="s">
        <v>50</v>
      </c>
      <c r="D2717" s="37">
        <v>2752</v>
      </c>
      <c r="E2717" s="37">
        <v>1640</v>
      </c>
      <c r="F2717" s="38">
        <v>644</v>
      </c>
      <c r="G2717" s="37">
        <v>1074</v>
      </c>
      <c r="H2717" s="34">
        <v>6110</v>
      </c>
    </row>
    <row r="2718" spans="1:8" x14ac:dyDescent="0.2">
      <c r="A2718" s="33">
        <v>45260</v>
      </c>
      <c r="B2718" s="6" t="s">
        <v>102</v>
      </c>
      <c r="C2718" s="6" t="s">
        <v>51</v>
      </c>
      <c r="D2718" s="35">
        <v>2618</v>
      </c>
      <c r="E2718" s="35">
        <v>1927</v>
      </c>
      <c r="F2718" s="34">
        <v>678</v>
      </c>
      <c r="G2718" s="35">
        <v>1106</v>
      </c>
      <c r="H2718" s="34">
        <v>6329</v>
      </c>
    </row>
    <row r="2719" spans="1:8" x14ac:dyDescent="0.2">
      <c r="A2719" s="36">
        <v>45260</v>
      </c>
      <c r="B2719" s="7" t="s">
        <v>102</v>
      </c>
      <c r="C2719" s="7" t="s">
        <v>52</v>
      </c>
      <c r="D2719" s="38">
        <v>53</v>
      </c>
      <c r="E2719" s="38">
        <v>2</v>
      </c>
      <c r="F2719" s="38">
        <v>4</v>
      </c>
      <c r="G2719" s="38">
        <v>0</v>
      </c>
      <c r="H2719" s="34">
        <v>59</v>
      </c>
    </row>
    <row r="2720" spans="1:8" x14ac:dyDescent="0.2">
      <c r="A2720" s="33">
        <v>45260</v>
      </c>
      <c r="B2720" s="6" t="s">
        <v>102</v>
      </c>
      <c r="C2720" s="6" t="s">
        <v>53</v>
      </c>
      <c r="D2720" s="34">
        <v>707</v>
      </c>
      <c r="E2720" s="34">
        <v>326</v>
      </c>
      <c r="F2720" s="34">
        <v>55</v>
      </c>
      <c r="G2720" s="34">
        <v>2</v>
      </c>
      <c r="H2720" s="34">
        <v>1090</v>
      </c>
    </row>
    <row r="2721" spans="1:8" x14ac:dyDescent="0.2">
      <c r="A2721" s="36">
        <v>45260</v>
      </c>
      <c r="B2721" s="7" t="s">
        <v>102</v>
      </c>
      <c r="C2721" s="7" t="s">
        <v>54</v>
      </c>
      <c r="D2721" s="38">
        <v>53</v>
      </c>
      <c r="E2721" s="38">
        <v>4</v>
      </c>
      <c r="F2721" s="38">
        <v>0</v>
      </c>
      <c r="G2721" s="38">
        <v>2</v>
      </c>
      <c r="H2721" s="34">
        <v>59</v>
      </c>
    </row>
    <row r="2722" spans="1:8" x14ac:dyDescent="0.2">
      <c r="A2722" s="33">
        <v>45260</v>
      </c>
      <c r="B2722" s="6" t="s">
        <v>102</v>
      </c>
      <c r="C2722" s="6" t="s">
        <v>55</v>
      </c>
      <c r="D2722" s="34">
        <v>658</v>
      </c>
      <c r="E2722" s="34">
        <v>403</v>
      </c>
      <c r="F2722" s="34">
        <v>187</v>
      </c>
      <c r="G2722" s="34">
        <v>224</v>
      </c>
      <c r="H2722" s="34">
        <v>1472</v>
      </c>
    </row>
    <row r="2723" spans="1:8" x14ac:dyDescent="0.2">
      <c r="A2723" s="36">
        <v>45260</v>
      </c>
      <c r="B2723" s="7" t="s">
        <v>102</v>
      </c>
      <c r="C2723" s="7" t="s">
        <v>56</v>
      </c>
      <c r="D2723" s="37">
        <v>1981</v>
      </c>
      <c r="E2723" s="37">
        <v>1002</v>
      </c>
      <c r="F2723" s="38">
        <v>538</v>
      </c>
      <c r="G2723" s="38">
        <v>75</v>
      </c>
      <c r="H2723" s="34">
        <v>3596</v>
      </c>
    </row>
    <row r="2724" spans="1:8" x14ac:dyDescent="0.2">
      <c r="A2724" s="33">
        <v>45260</v>
      </c>
      <c r="B2724" s="6" t="s">
        <v>102</v>
      </c>
      <c r="C2724" s="6" t="s">
        <v>57</v>
      </c>
      <c r="D2724" s="34">
        <v>535</v>
      </c>
      <c r="E2724" s="34">
        <v>334</v>
      </c>
      <c r="F2724" s="34">
        <v>139</v>
      </c>
      <c r="G2724" s="34">
        <v>76</v>
      </c>
      <c r="H2724" s="34">
        <v>1084</v>
      </c>
    </row>
    <row r="2725" spans="1:8" x14ac:dyDescent="0.2">
      <c r="A2725" s="36">
        <v>45260</v>
      </c>
      <c r="B2725" s="7" t="s">
        <v>102</v>
      </c>
      <c r="C2725" s="7" t="s">
        <v>58</v>
      </c>
      <c r="D2725" s="37">
        <v>12419</v>
      </c>
      <c r="E2725" s="37">
        <v>5141</v>
      </c>
      <c r="F2725" s="37">
        <v>1580</v>
      </c>
      <c r="G2725" s="38">
        <v>586</v>
      </c>
      <c r="H2725" s="34">
        <v>19726</v>
      </c>
    </row>
    <row r="2726" spans="1:8" x14ac:dyDescent="0.2">
      <c r="A2726" s="33">
        <v>45260</v>
      </c>
      <c r="B2726" s="6" t="s">
        <v>102</v>
      </c>
      <c r="C2726" s="6" t="s">
        <v>59</v>
      </c>
      <c r="D2726" s="34">
        <v>25</v>
      </c>
      <c r="E2726" s="34">
        <v>2</v>
      </c>
      <c r="F2726" s="34">
        <v>0</v>
      </c>
      <c r="G2726" s="34">
        <v>2</v>
      </c>
      <c r="H2726" s="34">
        <v>29</v>
      </c>
    </row>
    <row r="2727" spans="1:8" x14ac:dyDescent="0.2">
      <c r="A2727" s="36">
        <v>45260</v>
      </c>
      <c r="B2727" s="7" t="s">
        <v>102</v>
      </c>
      <c r="C2727" s="7" t="s">
        <v>62</v>
      </c>
      <c r="D2727" s="38">
        <v>796</v>
      </c>
      <c r="E2727" s="38">
        <v>255</v>
      </c>
      <c r="F2727" s="38">
        <v>124</v>
      </c>
      <c r="G2727" s="38">
        <v>219</v>
      </c>
      <c r="H2727" s="34">
        <v>1394</v>
      </c>
    </row>
    <row r="2728" spans="1:8" x14ac:dyDescent="0.2">
      <c r="A2728" s="33">
        <v>45260</v>
      </c>
      <c r="B2728" s="6" t="s">
        <v>102</v>
      </c>
      <c r="C2728" s="6" t="s">
        <v>68</v>
      </c>
      <c r="D2728" s="34">
        <v>243</v>
      </c>
      <c r="E2728" s="34">
        <v>190</v>
      </c>
      <c r="F2728" s="34">
        <v>119</v>
      </c>
      <c r="G2728" s="34">
        <v>559</v>
      </c>
      <c r="H2728" s="34">
        <v>1111</v>
      </c>
    </row>
    <row r="2729" spans="1:8" x14ac:dyDescent="0.2">
      <c r="A2729" s="36">
        <v>45260</v>
      </c>
      <c r="B2729" s="7" t="s">
        <v>102</v>
      </c>
      <c r="C2729" s="7" t="s">
        <v>89</v>
      </c>
      <c r="D2729" s="38">
        <v>67</v>
      </c>
      <c r="E2729" s="38">
        <v>15</v>
      </c>
      <c r="F2729" s="38">
        <v>10</v>
      </c>
      <c r="G2729" s="38">
        <v>6</v>
      </c>
      <c r="H2729" s="34">
        <v>98</v>
      </c>
    </row>
    <row r="2730" spans="1:8" x14ac:dyDescent="0.2">
      <c r="A2730" s="33">
        <v>45260</v>
      </c>
      <c r="B2730" s="6" t="s">
        <v>102</v>
      </c>
      <c r="C2730" s="6" t="s">
        <v>70</v>
      </c>
      <c r="D2730" s="34">
        <v>969</v>
      </c>
      <c r="E2730" s="34">
        <v>471</v>
      </c>
      <c r="F2730" s="34">
        <v>167</v>
      </c>
      <c r="G2730" s="34">
        <v>314</v>
      </c>
      <c r="H2730" s="34">
        <v>1921</v>
      </c>
    </row>
    <row r="2731" spans="1:8" x14ac:dyDescent="0.2">
      <c r="A2731" s="36">
        <v>45260</v>
      </c>
      <c r="B2731" s="7" t="s">
        <v>102</v>
      </c>
      <c r="C2731" s="7" t="s">
        <v>71</v>
      </c>
      <c r="D2731" s="38">
        <v>19</v>
      </c>
      <c r="E2731" s="38">
        <v>0</v>
      </c>
      <c r="F2731" s="38">
        <v>4</v>
      </c>
      <c r="G2731" s="38">
        <v>0</v>
      </c>
      <c r="H2731" s="34">
        <v>23</v>
      </c>
    </row>
    <row r="2732" spans="1:8" x14ac:dyDescent="0.2">
      <c r="A2732" s="33">
        <v>45288</v>
      </c>
      <c r="B2732" s="6" t="s">
        <v>101</v>
      </c>
      <c r="C2732" s="6" t="s">
        <v>1</v>
      </c>
      <c r="D2732" s="34">
        <v>18</v>
      </c>
      <c r="E2732" s="34">
        <v>4</v>
      </c>
      <c r="F2732" s="34">
        <v>0</v>
      </c>
      <c r="G2732" s="34">
        <v>0</v>
      </c>
      <c r="H2732" s="34">
        <v>22</v>
      </c>
    </row>
    <row r="2733" spans="1:8" x14ac:dyDescent="0.2">
      <c r="A2733" s="36">
        <v>45288</v>
      </c>
      <c r="B2733" s="7" t="s">
        <v>101</v>
      </c>
      <c r="C2733" s="7" t="s">
        <v>3</v>
      </c>
      <c r="D2733" s="37">
        <v>2372</v>
      </c>
      <c r="E2733" s="38">
        <v>8</v>
      </c>
      <c r="F2733" s="38">
        <v>0</v>
      </c>
      <c r="G2733" s="38">
        <v>0</v>
      </c>
      <c r="H2733" s="34">
        <v>2380</v>
      </c>
    </row>
    <row r="2734" spans="1:8" x14ac:dyDescent="0.2">
      <c r="A2734" s="33">
        <v>45288</v>
      </c>
      <c r="B2734" s="6" t="s">
        <v>101</v>
      </c>
      <c r="C2734" s="6" t="s">
        <v>4</v>
      </c>
      <c r="D2734" s="34">
        <v>341</v>
      </c>
      <c r="E2734" s="34">
        <v>36</v>
      </c>
      <c r="F2734" s="34">
        <v>25</v>
      </c>
      <c r="G2734" s="34">
        <v>32</v>
      </c>
      <c r="H2734" s="34">
        <v>434</v>
      </c>
    </row>
    <row r="2735" spans="1:8" x14ac:dyDescent="0.2">
      <c r="A2735" s="36">
        <v>45288</v>
      </c>
      <c r="B2735" s="7" t="s">
        <v>101</v>
      </c>
      <c r="C2735" s="7" t="s">
        <v>5</v>
      </c>
      <c r="D2735" s="37">
        <v>22156</v>
      </c>
      <c r="E2735" s="37">
        <v>9943</v>
      </c>
      <c r="F2735" s="37">
        <v>2838</v>
      </c>
      <c r="G2735" s="37">
        <v>1559</v>
      </c>
      <c r="H2735" s="34">
        <v>36496</v>
      </c>
    </row>
    <row r="2736" spans="1:8" x14ac:dyDescent="0.2">
      <c r="A2736" s="33">
        <v>45288</v>
      </c>
      <c r="B2736" s="6" t="s">
        <v>101</v>
      </c>
      <c r="C2736" s="6" t="s">
        <v>6</v>
      </c>
      <c r="D2736" s="34">
        <v>60</v>
      </c>
      <c r="E2736" s="34">
        <v>4</v>
      </c>
      <c r="F2736" s="34">
        <v>0</v>
      </c>
      <c r="G2736" s="34">
        <v>0</v>
      </c>
      <c r="H2736" s="34">
        <v>64</v>
      </c>
    </row>
    <row r="2737" spans="1:8" x14ac:dyDescent="0.2">
      <c r="A2737" s="36">
        <v>45288</v>
      </c>
      <c r="B2737" s="7" t="s">
        <v>101</v>
      </c>
      <c r="C2737" s="7" t="s">
        <v>8</v>
      </c>
      <c r="D2737" s="38">
        <v>701</v>
      </c>
      <c r="E2737" s="38">
        <v>721</v>
      </c>
      <c r="F2737" s="38">
        <v>633</v>
      </c>
      <c r="G2737" s="38">
        <v>922</v>
      </c>
      <c r="H2737" s="34">
        <v>2977</v>
      </c>
    </row>
    <row r="2738" spans="1:8" x14ac:dyDescent="0.2">
      <c r="A2738" s="33">
        <v>45288</v>
      </c>
      <c r="B2738" s="6" t="s">
        <v>101</v>
      </c>
      <c r="C2738" s="6" t="s">
        <v>9</v>
      </c>
      <c r="D2738" s="35">
        <v>1368</v>
      </c>
      <c r="E2738" s="34">
        <v>633</v>
      </c>
      <c r="F2738" s="34">
        <v>415</v>
      </c>
      <c r="G2738" s="34">
        <v>109</v>
      </c>
      <c r="H2738" s="34">
        <v>2525</v>
      </c>
    </row>
    <row r="2739" spans="1:8" x14ac:dyDescent="0.2">
      <c r="A2739" s="36">
        <v>45288</v>
      </c>
      <c r="B2739" s="7" t="s">
        <v>101</v>
      </c>
      <c r="C2739" s="7" t="s">
        <v>10</v>
      </c>
      <c r="D2739" s="38">
        <v>693</v>
      </c>
      <c r="E2739" s="38">
        <v>380</v>
      </c>
      <c r="F2739" s="38">
        <v>281</v>
      </c>
      <c r="G2739" s="38">
        <v>236</v>
      </c>
      <c r="H2739" s="34">
        <v>1590</v>
      </c>
    </row>
    <row r="2740" spans="1:8" x14ac:dyDescent="0.2">
      <c r="A2740" s="33">
        <v>45288</v>
      </c>
      <c r="B2740" s="6" t="s">
        <v>101</v>
      </c>
      <c r="C2740" s="6" t="s">
        <v>12</v>
      </c>
      <c r="D2740" s="35">
        <v>27224</v>
      </c>
      <c r="E2740" s="35">
        <v>11342</v>
      </c>
      <c r="F2740" s="35">
        <v>3585</v>
      </c>
      <c r="G2740" s="35">
        <v>5089</v>
      </c>
      <c r="H2740" s="34">
        <v>47240</v>
      </c>
    </row>
    <row r="2741" spans="1:8" x14ac:dyDescent="0.2">
      <c r="A2741" s="36">
        <v>45288</v>
      </c>
      <c r="B2741" s="7" t="s">
        <v>101</v>
      </c>
      <c r="C2741" s="7" t="s">
        <v>14</v>
      </c>
      <c r="D2741" s="37">
        <v>1356</v>
      </c>
      <c r="E2741" s="38">
        <v>427</v>
      </c>
      <c r="F2741" s="38">
        <v>70</v>
      </c>
      <c r="G2741" s="38">
        <v>29</v>
      </c>
      <c r="H2741" s="34">
        <v>1882</v>
      </c>
    </row>
    <row r="2742" spans="1:8" x14ac:dyDescent="0.2">
      <c r="A2742" s="33">
        <v>45288</v>
      </c>
      <c r="B2742" s="6" t="s">
        <v>101</v>
      </c>
      <c r="C2742" s="6" t="s">
        <v>15</v>
      </c>
      <c r="D2742" s="35">
        <v>8133</v>
      </c>
      <c r="E2742" s="35">
        <v>4438</v>
      </c>
      <c r="F2742" s="35">
        <v>2120</v>
      </c>
      <c r="G2742" s="35">
        <v>4384</v>
      </c>
      <c r="H2742" s="34">
        <v>19075</v>
      </c>
    </row>
    <row r="2743" spans="1:8" x14ac:dyDescent="0.2">
      <c r="A2743" s="36">
        <v>45288</v>
      </c>
      <c r="B2743" s="7" t="s">
        <v>101</v>
      </c>
      <c r="C2743" s="7" t="s">
        <v>16</v>
      </c>
      <c r="D2743" s="37">
        <v>10887</v>
      </c>
      <c r="E2743" s="37">
        <v>3734</v>
      </c>
      <c r="F2743" s="38">
        <v>813</v>
      </c>
      <c r="G2743" s="38">
        <v>270</v>
      </c>
      <c r="H2743" s="34">
        <v>15704</v>
      </c>
    </row>
    <row r="2744" spans="1:8" x14ac:dyDescent="0.2">
      <c r="A2744" s="33">
        <v>45288</v>
      </c>
      <c r="B2744" s="6" t="s">
        <v>101</v>
      </c>
      <c r="C2744" s="6" t="s">
        <v>17</v>
      </c>
      <c r="D2744" s="34">
        <v>199</v>
      </c>
      <c r="E2744" s="34">
        <v>76</v>
      </c>
      <c r="F2744" s="34">
        <v>38</v>
      </c>
      <c r="G2744" s="34">
        <v>8</v>
      </c>
      <c r="H2744" s="34">
        <v>321</v>
      </c>
    </row>
    <row r="2745" spans="1:8" x14ac:dyDescent="0.2">
      <c r="A2745" s="36">
        <v>45288</v>
      </c>
      <c r="B2745" s="7" t="s">
        <v>101</v>
      </c>
      <c r="C2745" s="7" t="s">
        <v>18</v>
      </c>
      <c r="D2745" s="37">
        <v>8707</v>
      </c>
      <c r="E2745" s="37">
        <v>3432</v>
      </c>
      <c r="F2745" s="37">
        <v>1375</v>
      </c>
      <c r="G2745" s="37">
        <v>1196</v>
      </c>
      <c r="H2745" s="34">
        <v>14710</v>
      </c>
    </row>
    <row r="2746" spans="1:8" x14ac:dyDescent="0.2">
      <c r="A2746" s="33">
        <v>45288</v>
      </c>
      <c r="B2746" s="6" t="s">
        <v>101</v>
      </c>
      <c r="C2746" s="6" t="s">
        <v>19</v>
      </c>
      <c r="D2746" s="35">
        <v>24236</v>
      </c>
      <c r="E2746" s="35">
        <v>5126</v>
      </c>
      <c r="F2746" s="35">
        <v>1198</v>
      </c>
      <c r="G2746" s="34">
        <v>664</v>
      </c>
      <c r="H2746" s="34">
        <v>31224</v>
      </c>
    </row>
    <row r="2747" spans="1:8" x14ac:dyDescent="0.2">
      <c r="A2747" s="36">
        <v>45288</v>
      </c>
      <c r="B2747" s="7" t="s">
        <v>101</v>
      </c>
      <c r="C2747" s="7" t="s">
        <v>20</v>
      </c>
      <c r="D2747" s="37">
        <v>3397</v>
      </c>
      <c r="E2747" s="38">
        <v>503</v>
      </c>
      <c r="F2747" s="38">
        <v>110</v>
      </c>
      <c r="G2747" s="38">
        <v>67</v>
      </c>
      <c r="H2747" s="34">
        <v>4077</v>
      </c>
    </row>
    <row r="2748" spans="1:8" x14ac:dyDescent="0.2">
      <c r="A2748" s="33">
        <v>45288</v>
      </c>
      <c r="B2748" s="6" t="s">
        <v>101</v>
      </c>
      <c r="C2748" s="6" t="s">
        <v>21</v>
      </c>
      <c r="D2748" s="35">
        <v>21493</v>
      </c>
      <c r="E2748" s="35">
        <v>4686</v>
      </c>
      <c r="F2748" s="34">
        <v>992</v>
      </c>
      <c r="G2748" s="34">
        <v>658</v>
      </c>
      <c r="H2748" s="34">
        <v>27829</v>
      </c>
    </row>
    <row r="2749" spans="1:8" x14ac:dyDescent="0.2">
      <c r="A2749" s="36">
        <v>45288</v>
      </c>
      <c r="B2749" s="7" t="s">
        <v>101</v>
      </c>
      <c r="C2749" s="7" t="s">
        <v>22</v>
      </c>
      <c r="D2749" s="37">
        <v>5434</v>
      </c>
      <c r="E2749" s="37">
        <v>1918</v>
      </c>
      <c r="F2749" s="38">
        <v>736</v>
      </c>
      <c r="G2749" s="38">
        <v>513</v>
      </c>
      <c r="H2749" s="34">
        <v>8601</v>
      </c>
    </row>
    <row r="2750" spans="1:8" x14ac:dyDescent="0.2">
      <c r="A2750" s="33">
        <v>45288</v>
      </c>
      <c r="B2750" s="6" t="s">
        <v>101</v>
      </c>
      <c r="C2750" s="6" t="s">
        <v>23</v>
      </c>
      <c r="D2750" s="34">
        <v>69</v>
      </c>
      <c r="E2750" s="34">
        <v>19</v>
      </c>
      <c r="F2750" s="34">
        <v>2</v>
      </c>
      <c r="G2750" s="34">
        <v>0</v>
      </c>
      <c r="H2750" s="34">
        <v>90</v>
      </c>
    </row>
    <row r="2751" spans="1:8" x14ac:dyDescent="0.2">
      <c r="A2751" s="36">
        <v>45288</v>
      </c>
      <c r="B2751" s="7" t="s">
        <v>101</v>
      </c>
      <c r="C2751" s="7" t="s">
        <v>25</v>
      </c>
      <c r="D2751" s="38">
        <v>695</v>
      </c>
      <c r="E2751" s="38">
        <v>251</v>
      </c>
      <c r="F2751" s="38">
        <v>371</v>
      </c>
      <c r="G2751" s="38">
        <v>2</v>
      </c>
      <c r="H2751" s="34">
        <v>1319</v>
      </c>
    </row>
    <row r="2752" spans="1:8" x14ac:dyDescent="0.2">
      <c r="A2752" s="33">
        <v>45288</v>
      </c>
      <c r="B2752" s="6" t="s">
        <v>101</v>
      </c>
      <c r="C2752" s="6" t="s">
        <v>27</v>
      </c>
      <c r="D2752" s="35">
        <v>1783</v>
      </c>
      <c r="E2752" s="34">
        <v>480</v>
      </c>
      <c r="F2752" s="34">
        <v>288</v>
      </c>
      <c r="G2752" s="34">
        <v>788</v>
      </c>
      <c r="H2752" s="34">
        <v>3339</v>
      </c>
    </row>
    <row r="2753" spans="1:8" x14ac:dyDescent="0.2">
      <c r="A2753" s="36">
        <v>45288</v>
      </c>
      <c r="B2753" s="7" t="s">
        <v>101</v>
      </c>
      <c r="C2753" s="7" t="s">
        <v>28</v>
      </c>
      <c r="D2753" s="38">
        <v>91</v>
      </c>
      <c r="E2753" s="38">
        <v>10</v>
      </c>
      <c r="F2753" s="38">
        <v>7</v>
      </c>
      <c r="G2753" s="38">
        <v>0</v>
      </c>
      <c r="H2753" s="34">
        <v>108</v>
      </c>
    </row>
    <row r="2754" spans="1:8" x14ac:dyDescent="0.2">
      <c r="A2754" s="33">
        <v>45288</v>
      </c>
      <c r="B2754" s="6" t="s">
        <v>101</v>
      </c>
      <c r="C2754" s="6" t="s">
        <v>29</v>
      </c>
      <c r="D2754" s="34">
        <v>22</v>
      </c>
      <c r="E2754" s="34">
        <v>4</v>
      </c>
      <c r="F2754" s="34">
        <v>0</v>
      </c>
      <c r="G2754" s="34">
        <v>0</v>
      </c>
      <c r="H2754" s="34">
        <v>26</v>
      </c>
    </row>
    <row r="2755" spans="1:8" x14ac:dyDescent="0.2">
      <c r="A2755" s="36">
        <v>45288</v>
      </c>
      <c r="B2755" s="7" t="s">
        <v>101</v>
      </c>
      <c r="C2755" s="7" t="s">
        <v>31</v>
      </c>
      <c r="D2755" s="37">
        <v>2592</v>
      </c>
      <c r="E2755" s="38">
        <v>705</v>
      </c>
      <c r="F2755" s="38">
        <v>201</v>
      </c>
      <c r="G2755" s="38">
        <v>164</v>
      </c>
      <c r="H2755" s="34">
        <v>3662</v>
      </c>
    </row>
    <row r="2756" spans="1:8" x14ac:dyDescent="0.2">
      <c r="A2756" s="33">
        <v>45288</v>
      </c>
      <c r="B2756" s="6" t="s">
        <v>101</v>
      </c>
      <c r="C2756" s="6" t="s">
        <v>32</v>
      </c>
      <c r="D2756" s="35">
        <v>10195</v>
      </c>
      <c r="E2756" s="35">
        <v>4989</v>
      </c>
      <c r="F2756" s="35">
        <v>2164</v>
      </c>
      <c r="G2756" s="35">
        <v>3786</v>
      </c>
      <c r="H2756" s="34">
        <v>21134</v>
      </c>
    </row>
    <row r="2757" spans="1:8" x14ac:dyDescent="0.2">
      <c r="A2757" s="36">
        <v>45288</v>
      </c>
      <c r="B2757" s="7" t="s">
        <v>101</v>
      </c>
      <c r="C2757" s="7" t="s">
        <v>33</v>
      </c>
      <c r="D2757" s="37">
        <v>4114</v>
      </c>
      <c r="E2757" s="37">
        <v>2171</v>
      </c>
      <c r="F2757" s="37">
        <v>1092</v>
      </c>
      <c r="G2757" s="37">
        <v>2891</v>
      </c>
      <c r="H2757" s="34">
        <v>10268</v>
      </c>
    </row>
    <row r="2758" spans="1:8" x14ac:dyDescent="0.2">
      <c r="A2758" s="33">
        <v>45288</v>
      </c>
      <c r="B2758" s="6" t="s">
        <v>101</v>
      </c>
      <c r="C2758" s="6" t="s">
        <v>35</v>
      </c>
      <c r="D2758" s="34">
        <v>572</v>
      </c>
      <c r="E2758" s="34">
        <v>20</v>
      </c>
      <c r="F2758" s="34">
        <v>2</v>
      </c>
      <c r="G2758" s="34">
        <v>0</v>
      </c>
      <c r="H2758" s="34">
        <v>594</v>
      </c>
    </row>
    <row r="2759" spans="1:8" x14ac:dyDescent="0.2">
      <c r="A2759" s="36">
        <v>45288</v>
      </c>
      <c r="B2759" s="7" t="s">
        <v>101</v>
      </c>
      <c r="C2759" s="7" t="s">
        <v>36</v>
      </c>
      <c r="D2759" s="37">
        <v>16281</v>
      </c>
      <c r="E2759" s="37">
        <v>7579</v>
      </c>
      <c r="F2759" s="37">
        <v>3985</v>
      </c>
      <c r="G2759" s="37">
        <v>4987</v>
      </c>
      <c r="H2759" s="34">
        <v>32832</v>
      </c>
    </row>
    <row r="2760" spans="1:8" x14ac:dyDescent="0.2">
      <c r="A2760" s="33">
        <v>45288</v>
      </c>
      <c r="B2760" s="6" t="s">
        <v>101</v>
      </c>
      <c r="C2760" s="6" t="s">
        <v>38</v>
      </c>
      <c r="D2760" s="35">
        <v>35540</v>
      </c>
      <c r="E2760" s="35">
        <v>17054</v>
      </c>
      <c r="F2760" s="35">
        <v>6321</v>
      </c>
      <c r="G2760" s="35">
        <v>4822</v>
      </c>
      <c r="H2760" s="34">
        <v>63737</v>
      </c>
    </row>
    <row r="2761" spans="1:8" x14ac:dyDescent="0.2">
      <c r="A2761" s="36">
        <v>45288</v>
      </c>
      <c r="B2761" s="7" t="s">
        <v>101</v>
      </c>
      <c r="C2761" s="7" t="s">
        <v>39</v>
      </c>
      <c r="D2761" s="38">
        <v>6</v>
      </c>
      <c r="E2761" s="38">
        <v>16</v>
      </c>
      <c r="F2761" s="38">
        <v>0</v>
      </c>
      <c r="G2761" s="38">
        <v>0</v>
      </c>
      <c r="H2761" s="34">
        <v>22</v>
      </c>
    </row>
    <row r="2762" spans="1:8" x14ac:dyDescent="0.2">
      <c r="A2762" s="33">
        <v>45288</v>
      </c>
      <c r="B2762" s="6" t="s">
        <v>101</v>
      </c>
      <c r="C2762" s="6" t="s">
        <v>40</v>
      </c>
      <c r="D2762" s="35">
        <v>19610</v>
      </c>
      <c r="E2762" s="35">
        <v>7623</v>
      </c>
      <c r="F2762" s="35">
        <v>2697</v>
      </c>
      <c r="G2762" s="35">
        <v>4447</v>
      </c>
      <c r="H2762" s="34">
        <v>34377</v>
      </c>
    </row>
    <row r="2763" spans="1:8" x14ac:dyDescent="0.2">
      <c r="A2763" s="36">
        <v>45288</v>
      </c>
      <c r="B2763" s="7" t="s">
        <v>101</v>
      </c>
      <c r="C2763" s="7" t="s">
        <v>50</v>
      </c>
      <c r="D2763" s="38">
        <v>18</v>
      </c>
      <c r="E2763" s="38">
        <v>8</v>
      </c>
      <c r="F2763" s="38">
        <v>0</v>
      </c>
      <c r="G2763" s="38">
        <v>0</v>
      </c>
      <c r="H2763" s="34">
        <v>26</v>
      </c>
    </row>
    <row r="2764" spans="1:8" x14ac:dyDescent="0.2">
      <c r="A2764" s="33">
        <v>45288</v>
      </c>
      <c r="B2764" s="6" t="s">
        <v>101</v>
      </c>
      <c r="C2764" s="6" t="s">
        <v>58</v>
      </c>
      <c r="D2764" s="34">
        <v>117</v>
      </c>
      <c r="E2764" s="34">
        <v>61</v>
      </c>
      <c r="F2764" s="34">
        <v>18</v>
      </c>
      <c r="G2764" s="34">
        <v>8</v>
      </c>
      <c r="H2764" s="34">
        <v>204</v>
      </c>
    </row>
    <row r="2765" spans="1:8" x14ac:dyDescent="0.2">
      <c r="A2765" s="36">
        <v>45288</v>
      </c>
      <c r="B2765" s="7" t="s">
        <v>101</v>
      </c>
      <c r="C2765" s="7" t="s">
        <v>59</v>
      </c>
      <c r="D2765" s="37">
        <v>6298</v>
      </c>
      <c r="E2765" s="37">
        <v>3692</v>
      </c>
      <c r="F2765" s="37">
        <v>1907</v>
      </c>
      <c r="G2765" s="37">
        <v>1651</v>
      </c>
      <c r="H2765" s="34">
        <v>13548</v>
      </c>
    </row>
    <row r="2766" spans="1:8" x14ac:dyDescent="0.2">
      <c r="A2766" s="33">
        <v>45288</v>
      </c>
      <c r="B2766" s="6" t="s">
        <v>101</v>
      </c>
      <c r="C2766" s="6" t="s">
        <v>61</v>
      </c>
      <c r="D2766" s="34">
        <v>62</v>
      </c>
      <c r="E2766" s="34">
        <v>39</v>
      </c>
      <c r="F2766" s="34">
        <v>27</v>
      </c>
      <c r="G2766" s="34">
        <v>61</v>
      </c>
      <c r="H2766" s="34">
        <v>189</v>
      </c>
    </row>
    <row r="2767" spans="1:8" x14ac:dyDescent="0.2">
      <c r="A2767" s="36">
        <v>45288</v>
      </c>
      <c r="B2767" s="7" t="s">
        <v>101</v>
      </c>
      <c r="C2767" s="7" t="s">
        <v>62</v>
      </c>
      <c r="D2767" s="37">
        <v>7394</v>
      </c>
      <c r="E2767" s="37">
        <v>2685</v>
      </c>
      <c r="F2767" s="38">
        <v>773</v>
      </c>
      <c r="G2767" s="37">
        <v>2156</v>
      </c>
      <c r="H2767" s="34">
        <v>13008</v>
      </c>
    </row>
    <row r="2768" spans="1:8" x14ac:dyDescent="0.2">
      <c r="A2768" s="33">
        <v>45288</v>
      </c>
      <c r="B2768" s="6" t="s">
        <v>101</v>
      </c>
      <c r="C2768" s="6" t="s">
        <v>63</v>
      </c>
      <c r="D2768" s="34">
        <v>405</v>
      </c>
      <c r="E2768" s="34">
        <v>15</v>
      </c>
      <c r="F2768" s="34">
        <v>2</v>
      </c>
      <c r="G2768" s="34">
        <v>0</v>
      </c>
      <c r="H2768" s="34">
        <v>422</v>
      </c>
    </row>
    <row r="2769" spans="1:8" x14ac:dyDescent="0.2">
      <c r="A2769" s="36">
        <v>45288</v>
      </c>
      <c r="B2769" s="7" t="s">
        <v>101</v>
      </c>
      <c r="C2769" s="7" t="s">
        <v>65</v>
      </c>
      <c r="D2769" s="38">
        <v>34</v>
      </c>
      <c r="E2769" s="38">
        <v>0</v>
      </c>
      <c r="F2769" s="38">
        <v>0</v>
      </c>
      <c r="G2769" s="38">
        <v>0</v>
      </c>
      <c r="H2769" s="34">
        <v>34</v>
      </c>
    </row>
    <row r="2770" spans="1:8" x14ac:dyDescent="0.2">
      <c r="A2770" s="33">
        <v>45288</v>
      </c>
      <c r="B2770" s="6" t="s">
        <v>101</v>
      </c>
      <c r="C2770" s="6" t="s">
        <v>66</v>
      </c>
      <c r="D2770" s="34">
        <v>19</v>
      </c>
      <c r="E2770" s="34">
        <v>2</v>
      </c>
      <c r="F2770" s="34">
        <v>0</v>
      </c>
      <c r="G2770" s="34">
        <v>0</v>
      </c>
      <c r="H2770" s="34">
        <v>21</v>
      </c>
    </row>
    <row r="2771" spans="1:8" x14ac:dyDescent="0.2">
      <c r="A2771" s="36">
        <v>45288</v>
      </c>
      <c r="B2771" s="7" t="s">
        <v>101</v>
      </c>
      <c r="C2771" s="7" t="s">
        <v>67</v>
      </c>
      <c r="D2771" s="37">
        <v>11935</v>
      </c>
      <c r="E2771" s="37">
        <v>5196</v>
      </c>
      <c r="F2771" s="37">
        <v>1740</v>
      </c>
      <c r="G2771" s="37">
        <v>2290</v>
      </c>
      <c r="H2771" s="34">
        <v>21161</v>
      </c>
    </row>
    <row r="2772" spans="1:8" x14ac:dyDescent="0.2">
      <c r="A2772" s="33">
        <v>45288</v>
      </c>
      <c r="B2772" s="6" t="s">
        <v>101</v>
      </c>
      <c r="C2772" s="6" t="s">
        <v>68</v>
      </c>
      <c r="D2772" s="35">
        <v>7232</v>
      </c>
      <c r="E2772" s="35">
        <v>3086</v>
      </c>
      <c r="F2772" s="35">
        <v>1126</v>
      </c>
      <c r="G2772" s="35">
        <v>1192</v>
      </c>
      <c r="H2772" s="34">
        <v>12636</v>
      </c>
    </row>
    <row r="2773" spans="1:8" x14ac:dyDescent="0.2">
      <c r="A2773" s="36">
        <v>45288</v>
      </c>
      <c r="B2773" s="7" t="s">
        <v>101</v>
      </c>
      <c r="C2773" s="7" t="s">
        <v>89</v>
      </c>
      <c r="D2773" s="38">
        <v>68</v>
      </c>
      <c r="E2773" s="38">
        <v>30</v>
      </c>
      <c r="F2773" s="38">
        <v>15</v>
      </c>
      <c r="G2773" s="38">
        <v>0</v>
      </c>
      <c r="H2773" s="34">
        <v>113</v>
      </c>
    </row>
    <row r="2774" spans="1:8" x14ac:dyDescent="0.2">
      <c r="A2774" s="33">
        <v>45288</v>
      </c>
      <c r="B2774" s="6" t="s">
        <v>101</v>
      </c>
      <c r="C2774" s="6" t="s">
        <v>70</v>
      </c>
      <c r="D2774" s="35">
        <v>13470</v>
      </c>
      <c r="E2774" s="35">
        <v>4112</v>
      </c>
      <c r="F2774" s="35">
        <v>1067</v>
      </c>
      <c r="G2774" s="35">
        <v>2560</v>
      </c>
      <c r="H2774" s="34">
        <v>21209</v>
      </c>
    </row>
    <row r="2775" spans="1:8" x14ac:dyDescent="0.2">
      <c r="A2775" s="36">
        <v>45288</v>
      </c>
      <c r="B2775" s="7" t="s">
        <v>101</v>
      </c>
      <c r="C2775" s="7" t="s">
        <v>71</v>
      </c>
      <c r="D2775" s="37">
        <v>8230</v>
      </c>
      <c r="E2775" s="37">
        <v>2804</v>
      </c>
      <c r="F2775" s="37">
        <v>1434</v>
      </c>
      <c r="G2775" s="38">
        <v>655</v>
      </c>
      <c r="H2775" s="34">
        <v>13123</v>
      </c>
    </row>
    <row r="2776" spans="1:8" x14ac:dyDescent="0.2">
      <c r="A2776" s="33">
        <v>45288</v>
      </c>
      <c r="B2776" s="6" t="s">
        <v>102</v>
      </c>
      <c r="C2776" s="6" t="s">
        <v>4</v>
      </c>
      <c r="D2776" s="34">
        <v>57</v>
      </c>
      <c r="E2776" s="34">
        <v>9</v>
      </c>
      <c r="F2776" s="34">
        <v>0</v>
      </c>
      <c r="G2776" s="34">
        <v>0</v>
      </c>
      <c r="H2776" s="34">
        <v>66</v>
      </c>
    </row>
    <row r="2777" spans="1:8" x14ac:dyDescent="0.2">
      <c r="A2777" s="36">
        <v>45288</v>
      </c>
      <c r="B2777" s="7" t="s">
        <v>102</v>
      </c>
      <c r="C2777" s="7" t="s">
        <v>5</v>
      </c>
      <c r="D2777" s="38">
        <v>43</v>
      </c>
      <c r="E2777" s="38">
        <v>22</v>
      </c>
      <c r="F2777" s="38">
        <v>4</v>
      </c>
      <c r="G2777" s="38">
        <v>17</v>
      </c>
      <c r="H2777" s="34">
        <v>86</v>
      </c>
    </row>
    <row r="2778" spans="1:8" x14ac:dyDescent="0.2">
      <c r="A2778" s="33">
        <v>45288</v>
      </c>
      <c r="B2778" s="6" t="s">
        <v>102</v>
      </c>
      <c r="C2778" s="6" t="s">
        <v>8</v>
      </c>
      <c r="D2778" s="34">
        <v>158</v>
      </c>
      <c r="E2778" s="34">
        <v>377</v>
      </c>
      <c r="F2778" s="34">
        <v>157</v>
      </c>
      <c r="G2778" s="34">
        <v>12</v>
      </c>
      <c r="H2778" s="34">
        <v>704</v>
      </c>
    </row>
    <row r="2779" spans="1:8" x14ac:dyDescent="0.2">
      <c r="A2779" s="36">
        <v>45288</v>
      </c>
      <c r="B2779" s="7" t="s">
        <v>102</v>
      </c>
      <c r="C2779" s="7" t="s">
        <v>9</v>
      </c>
      <c r="D2779" s="38">
        <v>308</v>
      </c>
      <c r="E2779" s="38">
        <v>205</v>
      </c>
      <c r="F2779" s="38">
        <v>117</v>
      </c>
      <c r="G2779" s="38">
        <v>127</v>
      </c>
      <c r="H2779" s="34">
        <v>757</v>
      </c>
    </row>
    <row r="2780" spans="1:8" x14ac:dyDescent="0.2">
      <c r="A2780" s="33">
        <v>45288</v>
      </c>
      <c r="B2780" s="6" t="s">
        <v>102</v>
      </c>
      <c r="C2780" s="6" t="s">
        <v>11</v>
      </c>
      <c r="D2780" s="34">
        <v>173</v>
      </c>
      <c r="E2780" s="34">
        <v>90</v>
      </c>
      <c r="F2780" s="34">
        <v>59</v>
      </c>
      <c r="G2780" s="34">
        <v>23</v>
      </c>
      <c r="H2780" s="34">
        <v>345</v>
      </c>
    </row>
    <row r="2781" spans="1:8" x14ac:dyDescent="0.2">
      <c r="A2781" s="36">
        <v>45288</v>
      </c>
      <c r="B2781" s="7" t="s">
        <v>102</v>
      </c>
      <c r="C2781" s="7" t="s">
        <v>12</v>
      </c>
      <c r="D2781" s="37">
        <v>1553</v>
      </c>
      <c r="E2781" s="38">
        <v>672</v>
      </c>
      <c r="F2781" s="38">
        <v>279</v>
      </c>
      <c r="G2781" s="38">
        <v>587</v>
      </c>
      <c r="H2781" s="34">
        <v>3091</v>
      </c>
    </row>
    <row r="2782" spans="1:8" x14ac:dyDescent="0.2">
      <c r="A2782" s="33">
        <v>45288</v>
      </c>
      <c r="B2782" s="6" t="s">
        <v>102</v>
      </c>
      <c r="C2782" s="6" t="s">
        <v>13</v>
      </c>
      <c r="D2782" s="34">
        <v>368</v>
      </c>
      <c r="E2782" s="34">
        <v>206</v>
      </c>
      <c r="F2782" s="34">
        <v>173</v>
      </c>
      <c r="G2782" s="34">
        <v>263</v>
      </c>
      <c r="H2782" s="34">
        <v>1010</v>
      </c>
    </row>
    <row r="2783" spans="1:8" x14ac:dyDescent="0.2">
      <c r="A2783" s="36">
        <v>45288</v>
      </c>
      <c r="B2783" s="7" t="s">
        <v>102</v>
      </c>
      <c r="C2783" s="7" t="s">
        <v>15</v>
      </c>
      <c r="D2783" s="38">
        <v>18</v>
      </c>
      <c r="E2783" s="38">
        <v>2</v>
      </c>
      <c r="F2783" s="38">
        <v>0</v>
      </c>
      <c r="G2783" s="38">
        <v>2</v>
      </c>
      <c r="H2783" s="34">
        <v>22</v>
      </c>
    </row>
    <row r="2784" spans="1:8" x14ac:dyDescent="0.2">
      <c r="A2784" s="33">
        <v>45288</v>
      </c>
      <c r="B2784" s="6" t="s">
        <v>102</v>
      </c>
      <c r="C2784" s="6" t="s">
        <v>16</v>
      </c>
      <c r="D2784" s="34">
        <v>17</v>
      </c>
      <c r="E2784" s="34">
        <v>4</v>
      </c>
      <c r="F2784" s="34">
        <v>2</v>
      </c>
      <c r="G2784" s="34">
        <v>0</v>
      </c>
      <c r="H2784" s="34">
        <v>23</v>
      </c>
    </row>
    <row r="2785" spans="1:8" x14ac:dyDescent="0.2">
      <c r="A2785" s="36">
        <v>45288</v>
      </c>
      <c r="B2785" s="7" t="s">
        <v>102</v>
      </c>
      <c r="C2785" s="7" t="s">
        <v>18</v>
      </c>
      <c r="D2785" s="38">
        <v>17</v>
      </c>
      <c r="E2785" s="38">
        <v>5</v>
      </c>
      <c r="F2785" s="38">
        <v>0</v>
      </c>
      <c r="G2785" s="38">
        <v>0</v>
      </c>
      <c r="H2785" s="34">
        <v>22</v>
      </c>
    </row>
    <row r="2786" spans="1:8" x14ac:dyDescent="0.2">
      <c r="A2786" s="33">
        <v>45288</v>
      </c>
      <c r="B2786" s="6" t="s">
        <v>102</v>
      </c>
      <c r="C2786" s="6" t="s">
        <v>19</v>
      </c>
      <c r="D2786" s="34">
        <v>845</v>
      </c>
      <c r="E2786" s="34">
        <v>321</v>
      </c>
      <c r="F2786" s="34">
        <v>147</v>
      </c>
      <c r="G2786" s="34">
        <v>86</v>
      </c>
      <c r="H2786" s="34">
        <v>1399</v>
      </c>
    </row>
    <row r="2787" spans="1:8" x14ac:dyDescent="0.2">
      <c r="A2787" s="36">
        <v>45288</v>
      </c>
      <c r="B2787" s="7" t="s">
        <v>102</v>
      </c>
      <c r="C2787" s="7" t="s">
        <v>21</v>
      </c>
      <c r="D2787" s="38">
        <v>523</v>
      </c>
      <c r="E2787" s="38">
        <v>154</v>
      </c>
      <c r="F2787" s="38">
        <v>64</v>
      </c>
      <c r="G2787" s="38">
        <v>12</v>
      </c>
      <c r="H2787" s="34">
        <v>753</v>
      </c>
    </row>
    <row r="2788" spans="1:8" x14ac:dyDescent="0.2">
      <c r="A2788" s="33">
        <v>45288</v>
      </c>
      <c r="B2788" s="6" t="s">
        <v>102</v>
      </c>
      <c r="C2788" s="6" t="s">
        <v>22</v>
      </c>
      <c r="D2788" s="34">
        <v>80</v>
      </c>
      <c r="E2788" s="34">
        <v>16</v>
      </c>
      <c r="F2788" s="34">
        <v>2</v>
      </c>
      <c r="G2788" s="34">
        <v>0</v>
      </c>
      <c r="H2788" s="34">
        <v>98</v>
      </c>
    </row>
    <row r="2789" spans="1:8" x14ac:dyDescent="0.2">
      <c r="A2789" s="36">
        <v>45288</v>
      </c>
      <c r="B2789" s="7" t="s">
        <v>102</v>
      </c>
      <c r="C2789" s="7" t="s">
        <v>24</v>
      </c>
      <c r="D2789" s="38">
        <v>168</v>
      </c>
      <c r="E2789" s="38">
        <v>64</v>
      </c>
      <c r="F2789" s="38">
        <v>29</v>
      </c>
      <c r="G2789" s="38">
        <v>20</v>
      </c>
      <c r="H2789" s="34">
        <v>281</v>
      </c>
    </row>
    <row r="2790" spans="1:8" x14ac:dyDescent="0.2">
      <c r="A2790" s="33">
        <v>45288</v>
      </c>
      <c r="B2790" s="6" t="s">
        <v>102</v>
      </c>
      <c r="C2790" s="6" t="s">
        <v>27</v>
      </c>
      <c r="D2790" s="34">
        <v>212</v>
      </c>
      <c r="E2790" s="34">
        <v>101</v>
      </c>
      <c r="F2790" s="34">
        <v>51</v>
      </c>
      <c r="G2790" s="34">
        <v>91</v>
      </c>
      <c r="H2790" s="34">
        <v>455</v>
      </c>
    </row>
    <row r="2791" spans="1:8" x14ac:dyDescent="0.2">
      <c r="A2791" s="36">
        <v>45288</v>
      </c>
      <c r="B2791" s="7" t="s">
        <v>102</v>
      </c>
      <c r="C2791" s="7" t="s">
        <v>32</v>
      </c>
      <c r="D2791" s="38">
        <v>48</v>
      </c>
      <c r="E2791" s="38">
        <v>7</v>
      </c>
      <c r="F2791" s="38">
        <v>4</v>
      </c>
      <c r="G2791" s="38">
        <v>0</v>
      </c>
      <c r="H2791" s="34">
        <v>59</v>
      </c>
    </row>
    <row r="2792" spans="1:8" x14ac:dyDescent="0.2">
      <c r="A2792" s="33">
        <v>45288</v>
      </c>
      <c r="B2792" s="6" t="s">
        <v>102</v>
      </c>
      <c r="C2792" s="6" t="s">
        <v>36</v>
      </c>
      <c r="D2792" s="35">
        <v>2002</v>
      </c>
      <c r="E2792" s="34">
        <v>801</v>
      </c>
      <c r="F2792" s="34">
        <v>270</v>
      </c>
      <c r="G2792" s="34">
        <v>511</v>
      </c>
      <c r="H2792" s="34">
        <v>3584</v>
      </c>
    </row>
    <row r="2793" spans="1:8" x14ac:dyDescent="0.2">
      <c r="A2793" s="36">
        <v>45288</v>
      </c>
      <c r="B2793" s="7" t="s">
        <v>102</v>
      </c>
      <c r="C2793" s="7" t="s">
        <v>38</v>
      </c>
      <c r="D2793" s="37">
        <v>1537</v>
      </c>
      <c r="E2793" s="38">
        <v>736</v>
      </c>
      <c r="F2793" s="38">
        <v>311</v>
      </c>
      <c r="G2793" s="38">
        <v>424</v>
      </c>
      <c r="H2793" s="34">
        <v>3008</v>
      </c>
    </row>
    <row r="2794" spans="1:8" x14ac:dyDescent="0.2">
      <c r="A2794" s="33">
        <v>45288</v>
      </c>
      <c r="B2794" s="6" t="s">
        <v>102</v>
      </c>
      <c r="C2794" s="6" t="s">
        <v>40</v>
      </c>
      <c r="D2794" s="35">
        <v>4232</v>
      </c>
      <c r="E2794" s="35">
        <v>2696</v>
      </c>
      <c r="F2794" s="34">
        <v>484</v>
      </c>
      <c r="G2794" s="34">
        <v>412</v>
      </c>
      <c r="H2794" s="34">
        <v>7824</v>
      </c>
    </row>
    <row r="2795" spans="1:8" x14ac:dyDescent="0.2">
      <c r="A2795" s="36">
        <v>45288</v>
      </c>
      <c r="B2795" s="7" t="s">
        <v>102</v>
      </c>
      <c r="C2795" s="7" t="s">
        <v>41</v>
      </c>
      <c r="D2795" s="37">
        <v>2321</v>
      </c>
      <c r="E2795" s="37">
        <v>1552</v>
      </c>
      <c r="F2795" s="38">
        <v>786</v>
      </c>
      <c r="G2795" s="38">
        <v>21</v>
      </c>
      <c r="H2795" s="34">
        <v>4680</v>
      </c>
    </row>
    <row r="2796" spans="1:8" x14ac:dyDescent="0.2">
      <c r="A2796" s="33">
        <v>45288</v>
      </c>
      <c r="B2796" s="6" t="s">
        <v>102</v>
      </c>
      <c r="C2796" s="6" t="s">
        <v>42</v>
      </c>
      <c r="D2796" s="34">
        <v>504</v>
      </c>
      <c r="E2796" s="34">
        <v>131</v>
      </c>
      <c r="F2796" s="34">
        <v>35</v>
      </c>
      <c r="G2796" s="34">
        <v>2</v>
      </c>
      <c r="H2796" s="34">
        <v>672</v>
      </c>
    </row>
    <row r="2797" spans="1:8" x14ac:dyDescent="0.2">
      <c r="A2797" s="36">
        <v>45288</v>
      </c>
      <c r="B2797" s="7" t="s">
        <v>102</v>
      </c>
      <c r="C2797" s="7" t="s">
        <v>43</v>
      </c>
      <c r="D2797" s="38">
        <v>457</v>
      </c>
      <c r="E2797" s="38">
        <v>254</v>
      </c>
      <c r="F2797" s="38">
        <v>80</v>
      </c>
      <c r="G2797" s="38">
        <v>83</v>
      </c>
      <c r="H2797" s="34">
        <v>874</v>
      </c>
    </row>
    <row r="2798" spans="1:8" x14ac:dyDescent="0.2">
      <c r="A2798" s="33">
        <v>45288</v>
      </c>
      <c r="B2798" s="6" t="s">
        <v>102</v>
      </c>
      <c r="C2798" s="6" t="s">
        <v>44</v>
      </c>
      <c r="D2798" s="34">
        <v>222</v>
      </c>
      <c r="E2798" s="34">
        <v>37</v>
      </c>
      <c r="F2798" s="34">
        <v>2</v>
      </c>
      <c r="G2798" s="34">
        <v>0</v>
      </c>
      <c r="H2798" s="34">
        <v>261</v>
      </c>
    </row>
    <row r="2799" spans="1:8" x14ac:dyDescent="0.2">
      <c r="A2799" s="36">
        <v>45288</v>
      </c>
      <c r="B2799" s="7" t="s">
        <v>102</v>
      </c>
      <c r="C2799" s="7" t="s">
        <v>45</v>
      </c>
      <c r="D2799" s="38">
        <v>26</v>
      </c>
      <c r="E2799" s="38">
        <v>2</v>
      </c>
      <c r="F2799" s="38">
        <v>4</v>
      </c>
      <c r="G2799" s="38">
        <v>0</v>
      </c>
      <c r="H2799" s="34">
        <v>32</v>
      </c>
    </row>
    <row r="2800" spans="1:8" x14ac:dyDescent="0.2">
      <c r="A2800" s="33">
        <v>45288</v>
      </c>
      <c r="B2800" s="6" t="s">
        <v>102</v>
      </c>
      <c r="C2800" s="6" t="s">
        <v>46</v>
      </c>
      <c r="D2800" s="34">
        <v>314</v>
      </c>
      <c r="E2800" s="34">
        <v>161</v>
      </c>
      <c r="F2800" s="34">
        <v>52</v>
      </c>
      <c r="G2800" s="34">
        <v>12</v>
      </c>
      <c r="H2800" s="34">
        <v>539</v>
      </c>
    </row>
    <row r="2801" spans="1:8" x14ac:dyDescent="0.2">
      <c r="A2801" s="36">
        <v>45288</v>
      </c>
      <c r="B2801" s="7" t="s">
        <v>102</v>
      </c>
      <c r="C2801" s="7" t="s">
        <v>48</v>
      </c>
      <c r="D2801" s="37">
        <v>1778</v>
      </c>
      <c r="E2801" s="37">
        <v>1053</v>
      </c>
      <c r="F2801" s="38">
        <v>741</v>
      </c>
      <c r="G2801" s="38">
        <v>607</v>
      </c>
      <c r="H2801" s="34">
        <v>4179</v>
      </c>
    </row>
    <row r="2802" spans="1:8" x14ac:dyDescent="0.2">
      <c r="A2802" s="33">
        <v>45288</v>
      </c>
      <c r="B2802" s="6" t="s">
        <v>102</v>
      </c>
      <c r="C2802" s="6" t="s">
        <v>50</v>
      </c>
      <c r="D2802" s="35">
        <v>2576</v>
      </c>
      <c r="E2802" s="35">
        <v>1794</v>
      </c>
      <c r="F2802" s="34">
        <v>605</v>
      </c>
      <c r="G2802" s="34">
        <v>871</v>
      </c>
      <c r="H2802" s="34">
        <v>5846</v>
      </c>
    </row>
    <row r="2803" spans="1:8" x14ac:dyDescent="0.2">
      <c r="A2803" s="36">
        <v>45288</v>
      </c>
      <c r="B2803" s="7" t="s">
        <v>102</v>
      </c>
      <c r="C2803" s="7" t="s">
        <v>51</v>
      </c>
      <c r="D2803" s="37">
        <v>2509</v>
      </c>
      <c r="E2803" s="37">
        <v>1949</v>
      </c>
      <c r="F2803" s="38">
        <v>735</v>
      </c>
      <c r="G2803" s="37">
        <v>1070</v>
      </c>
      <c r="H2803" s="34">
        <v>6263</v>
      </c>
    </row>
    <row r="2804" spans="1:8" x14ac:dyDescent="0.2">
      <c r="A2804" s="33">
        <v>45288</v>
      </c>
      <c r="B2804" s="6" t="s">
        <v>102</v>
      </c>
      <c r="C2804" s="6" t="s">
        <v>52</v>
      </c>
      <c r="D2804" s="34">
        <v>43</v>
      </c>
      <c r="E2804" s="34">
        <v>4</v>
      </c>
      <c r="F2804" s="34">
        <v>2</v>
      </c>
      <c r="G2804" s="34">
        <v>0</v>
      </c>
      <c r="H2804" s="34">
        <v>49</v>
      </c>
    </row>
    <row r="2805" spans="1:8" x14ac:dyDescent="0.2">
      <c r="A2805" s="36">
        <v>45288</v>
      </c>
      <c r="B2805" s="7" t="s">
        <v>102</v>
      </c>
      <c r="C2805" s="7" t="s">
        <v>53</v>
      </c>
      <c r="D2805" s="38">
        <v>702</v>
      </c>
      <c r="E2805" s="38">
        <v>314</v>
      </c>
      <c r="F2805" s="38">
        <v>87</v>
      </c>
      <c r="G2805" s="38">
        <v>2</v>
      </c>
      <c r="H2805" s="34">
        <v>1105</v>
      </c>
    </row>
    <row r="2806" spans="1:8" x14ac:dyDescent="0.2">
      <c r="A2806" s="33">
        <v>45288</v>
      </c>
      <c r="B2806" s="6" t="s">
        <v>102</v>
      </c>
      <c r="C2806" s="6" t="s">
        <v>54</v>
      </c>
      <c r="D2806" s="34">
        <v>57</v>
      </c>
      <c r="E2806" s="34">
        <v>4</v>
      </c>
      <c r="F2806" s="34">
        <v>0</v>
      </c>
      <c r="G2806" s="34">
        <v>0</v>
      </c>
      <c r="H2806" s="34">
        <v>61</v>
      </c>
    </row>
    <row r="2807" spans="1:8" x14ac:dyDescent="0.2">
      <c r="A2807" s="36">
        <v>45288</v>
      </c>
      <c r="B2807" s="7" t="s">
        <v>102</v>
      </c>
      <c r="C2807" s="7" t="s">
        <v>55</v>
      </c>
      <c r="D2807" s="38">
        <v>654</v>
      </c>
      <c r="E2807" s="38">
        <v>409</v>
      </c>
      <c r="F2807" s="38">
        <v>185</v>
      </c>
      <c r="G2807" s="38">
        <v>219</v>
      </c>
      <c r="H2807" s="34">
        <v>1467</v>
      </c>
    </row>
    <row r="2808" spans="1:8" x14ac:dyDescent="0.2">
      <c r="A2808" s="33">
        <v>45288</v>
      </c>
      <c r="B2808" s="6" t="s">
        <v>102</v>
      </c>
      <c r="C2808" s="6" t="s">
        <v>56</v>
      </c>
      <c r="D2808" s="35">
        <v>1944</v>
      </c>
      <c r="E2808" s="34">
        <v>977</v>
      </c>
      <c r="F2808" s="34">
        <v>482</v>
      </c>
      <c r="G2808" s="34">
        <v>97</v>
      </c>
      <c r="H2808" s="34">
        <v>3500</v>
      </c>
    </row>
    <row r="2809" spans="1:8" x14ac:dyDescent="0.2">
      <c r="A2809" s="36">
        <v>45288</v>
      </c>
      <c r="B2809" s="7" t="s">
        <v>102</v>
      </c>
      <c r="C2809" s="7" t="s">
        <v>57</v>
      </c>
      <c r="D2809" s="38">
        <v>546</v>
      </c>
      <c r="E2809" s="38">
        <v>362</v>
      </c>
      <c r="F2809" s="38">
        <v>148</v>
      </c>
      <c r="G2809" s="38">
        <v>50</v>
      </c>
      <c r="H2809" s="34">
        <v>1106</v>
      </c>
    </row>
    <row r="2810" spans="1:8" x14ac:dyDescent="0.2">
      <c r="A2810" s="33">
        <v>45288</v>
      </c>
      <c r="B2810" s="6" t="s">
        <v>102</v>
      </c>
      <c r="C2810" s="6" t="s">
        <v>58</v>
      </c>
      <c r="D2810" s="35">
        <v>12462</v>
      </c>
      <c r="E2810" s="35">
        <v>5021</v>
      </c>
      <c r="F2810" s="35">
        <v>1182</v>
      </c>
      <c r="G2810" s="34">
        <v>520</v>
      </c>
      <c r="H2810" s="34">
        <v>19185</v>
      </c>
    </row>
    <row r="2811" spans="1:8" x14ac:dyDescent="0.2">
      <c r="A2811" s="36">
        <v>45288</v>
      </c>
      <c r="B2811" s="7" t="s">
        <v>102</v>
      </c>
      <c r="C2811" s="7" t="s">
        <v>59</v>
      </c>
      <c r="D2811" s="38">
        <v>30</v>
      </c>
      <c r="E2811" s="38">
        <v>2</v>
      </c>
      <c r="F2811" s="38">
        <v>0</v>
      </c>
      <c r="G2811" s="38">
        <v>2</v>
      </c>
      <c r="H2811" s="34">
        <v>34</v>
      </c>
    </row>
    <row r="2812" spans="1:8" x14ac:dyDescent="0.2">
      <c r="A2812" s="33">
        <v>45288</v>
      </c>
      <c r="B2812" s="6" t="s">
        <v>102</v>
      </c>
      <c r="C2812" s="6" t="s">
        <v>62</v>
      </c>
      <c r="D2812" s="34">
        <v>722</v>
      </c>
      <c r="E2812" s="34">
        <v>254</v>
      </c>
      <c r="F2812" s="34">
        <v>110</v>
      </c>
      <c r="G2812" s="34">
        <v>115</v>
      </c>
      <c r="H2812" s="34">
        <v>1201</v>
      </c>
    </row>
    <row r="2813" spans="1:8" x14ac:dyDescent="0.2">
      <c r="A2813" s="36">
        <v>45288</v>
      </c>
      <c r="B2813" s="7" t="s">
        <v>102</v>
      </c>
      <c r="C2813" s="7" t="s">
        <v>68</v>
      </c>
      <c r="D2813" s="38">
        <v>259</v>
      </c>
      <c r="E2813" s="38">
        <v>189</v>
      </c>
      <c r="F2813" s="38">
        <v>110</v>
      </c>
      <c r="G2813" s="38">
        <v>540</v>
      </c>
      <c r="H2813" s="34">
        <v>1098</v>
      </c>
    </row>
    <row r="2814" spans="1:8" x14ac:dyDescent="0.2">
      <c r="A2814" s="33">
        <v>45288</v>
      </c>
      <c r="B2814" s="6" t="s">
        <v>102</v>
      </c>
      <c r="C2814" s="7" t="s">
        <v>89</v>
      </c>
      <c r="D2814" s="34">
        <v>65</v>
      </c>
      <c r="E2814" s="34">
        <v>8</v>
      </c>
      <c r="F2814" s="34">
        <v>6</v>
      </c>
      <c r="G2814" s="34">
        <v>2</v>
      </c>
      <c r="H2814" s="34">
        <v>81</v>
      </c>
    </row>
    <row r="2815" spans="1:8" x14ac:dyDescent="0.2">
      <c r="A2815" s="36">
        <v>45288</v>
      </c>
      <c r="B2815" s="7" t="s">
        <v>102</v>
      </c>
      <c r="C2815" s="7" t="s">
        <v>70</v>
      </c>
      <c r="D2815" s="38">
        <v>960</v>
      </c>
      <c r="E2815" s="38">
        <v>444</v>
      </c>
      <c r="F2815" s="38">
        <v>154</v>
      </c>
      <c r="G2815" s="38">
        <v>308</v>
      </c>
      <c r="H2815" s="34">
        <v>1866</v>
      </c>
    </row>
    <row r="2816" spans="1:8" x14ac:dyDescent="0.2">
      <c r="A2816" s="33">
        <v>45316</v>
      </c>
      <c r="B2816" s="6" t="s">
        <v>101</v>
      </c>
      <c r="C2816" s="6" t="s">
        <v>1</v>
      </c>
      <c r="D2816" s="34">
        <v>23</v>
      </c>
      <c r="E2816" s="34">
        <v>2</v>
      </c>
      <c r="F2816" s="34">
        <v>0</v>
      </c>
      <c r="G2816" s="34">
        <v>0</v>
      </c>
      <c r="H2816" s="34">
        <v>25</v>
      </c>
    </row>
    <row r="2817" spans="1:8" x14ac:dyDescent="0.2">
      <c r="A2817" s="36">
        <v>45316</v>
      </c>
      <c r="B2817" s="7" t="s">
        <v>101</v>
      </c>
      <c r="C2817" s="7" t="s">
        <v>3</v>
      </c>
      <c r="D2817" s="37">
        <v>2508</v>
      </c>
      <c r="E2817" s="38">
        <v>17</v>
      </c>
      <c r="F2817" s="38">
        <v>0</v>
      </c>
      <c r="G2817" s="38">
        <v>0</v>
      </c>
      <c r="H2817" s="34">
        <v>2525</v>
      </c>
    </row>
    <row r="2818" spans="1:8" x14ac:dyDescent="0.2">
      <c r="A2818" s="33">
        <v>45316</v>
      </c>
      <c r="B2818" s="6" t="s">
        <v>101</v>
      </c>
      <c r="C2818" s="6" t="s">
        <v>4</v>
      </c>
      <c r="D2818" s="34">
        <v>343</v>
      </c>
      <c r="E2818" s="34">
        <v>41</v>
      </c>
      <c r="F2818" s="34">
        <v>21</v>
      </c>
      <c r="G2818" s="34">
        <v>39</v>
      </c>
      <c r="H2818" s="34">
        <v>444</v>
      </c>
    </row>
    <row r="2819" spans="1:8" x14ac:dyDescent="0.2">
      <c r="A2819" s="36">
        <v>45316</v>
      </c>
      <c r="B2819" s="7" t="s">
        <v>101</v>
      </c>
      <c r="C2819" s="7" t="s">
        <v>5</v>
      </c>
      <c r="D2819" s="37">
        <v>22355</v>
      </c>
      <c r="E2819" s="37">
        <v>10669</v>
      </c>
      <c r="F2819" s="37">
        <v>2871</v>
      </c>
      <c r="G2819" s="37">
        <v>1654</v>
      </c>
      <c r="H2819" s="34">
        <v>37549</v>
      </c>
    </row>
    <row r="2820" spans="1:8" x14ac:dyDescent="0.2">
      <c r="A2820" s="33">
        <v>45316</v>
      </c>
      <c r="B2820" s="6" t="s">
        <v>101</v>
      </c>
      <c r="C2820" s="6" t="s">
        <v>6</v>
      </c>
      <c r="D2820" s="34">
        <v>55</v>
      </c>
      <c r="E2820" s="34">
        <v>7</v>
      </c>
      <c r="F2820" s="34">
        <v>0</v>
      </c>
      <c r="G2820" s="34">
        <v>0</v>
      </c>
      <c r="H2820" s="34">
        <v>62</v>
      </c>
    </row>
    <row r="2821" spans="1:8" x14ac:dyDescent="0.2">
      <c r="A2821" s="36">
        <v>45316</v>
      </c>
      <c r="B2821" s="7" t="s">
        <v>101</v>
      </c>
      <c r="C2821" s="7" t="s">
        <v>8</v>
      </c>
      <c r="D2821" s="38">
        <v>701</v>
      </c>
      <c r="E2821" s="38">
        <v>721</v>
      </c>
      <c r="F2821" s="38">
        <v>633</v>
      </c>
      <c r="G2821" s="38">
        <v>922</v>
      </c>
      <c r="H2821" s="34">
        <v>2977</v>
      </c>
    </row>
    <row r="2822" spans="1:8" x14ac:dyDescent="0.2">
      <c r="A2822" s="33">
        <v>45316</v>
      </c>
      <c r="B2822" s="6" t="s">
        <v>101</v>
      </c>
      <c r="C2822" s="6" t="s">
        <v>9</v>
      </c>
      <c r="D2822" s="35">
        <v>1339</v>
      </c>
      <c r="E2822" s="34">
        <v>670</v>
      </c>
      <c r="F2822" s="34">
        <v>419</v>
      </c>
      <c r="G2822" s="34">
        <v>140</v>
      </c>
      <c r="H2822" s="34">
        <v>2568</v>
      </c>
    </row>
    <row r="2823" spans="1:8" x14ac:dyDescent="0.2">
      <c r="A2823" s="36">
        <v>45316</v>
      </c>
      <c r="B2823" s="7" t="s">
        <v>101</v>
      </c>
      <c r="C2823" s="7" t="s">
        <v>10</v>
      </c>
      <c r="D2823" s="38">
        <v>716</v>
      </c>
      <c r="E2823" s="38">
        <v>390</v>
      </c>
      <c r="F2823" s="38">
        <v>282</v>
      </c>
      <c r="G2823" s="38">
        <v>243</v>
      </c>
      <c r="H2823" s="34">
        <v>1631</v>
      </c>
    </row>
    <row r="2824" spans="1:8" x14ac:dyDescent="0.2">
      <c r="A2824" s="33">
        <v>45316</v>
      </c>
      <c r="B2824" s="6" t="s">
        <v>101</v>
      </c>
      <c r="C2824" s="6" t="s">
        <v>12</v>
      </c>
      <c r="D2824" s="35">
        <v>26780</v>
      </c>
      <c r="E2824" s="35">
        <v>12315</v>
      </c>
      <c r="F2824" s="35">
        <v>3547</v>
      </c>
      <c r="G2824" s="35">
        <v>5262</v>
      </c>
      <c r="H2824" s="34">
        <v>47904</v>
      </c>
    </row>
    <row r="2825" spans="1:8" x14ac:dyDescent="0.2">
      <c r="A2825" s="36">
        <v>45316</v>
      </c>
      <c r="B2825" s="7" t="s">
        <v>101</v>
      </c>
      <c r="C2825" s="7" t="s">
        <v>14</v>
      </c>
      <c r="D2825" s="37">
        <v>1305</v>
      </c>
      <c r="E2825" s="38">
        <v>449</v>
      </c>
      <c r="F2825" s="38">
        <v>75</v>
      </c>
      <c r="G2825" s="38">
        <v>27</v>
      </c>
      <c r="H2825" s="34">
        <v>1856</v>
      </c>
    </row>
    <row r="2826" spans="1:8" x14ac:dyDescent="0.2">
      <c r="A2826" s="33">
        <v>45316</v>
      </c>
      <c r="B2826" s="6" t="s">
        <v>101</v>
      </c>
      <c r="C2826" s="6" t="s">
        <v>15</v>
      </c>
      <c r="D2826" s="35">
        <v>7821</v>
      </c>
      <c r="E2826" s="35">
        <v>4495</v>
      </c>
      <c r="F2826" s="35">
        <v>1846</v>
      </c>
      <c r="G2826" s="35">
        <v>4078</v>
      </c>
      <c r="H2826" s="34">
        <v>18240</v>
      </c>
    </row>
    <row r="2827" spans="1:8" x14ac:dyDescent="0.2">
      <c r="A2827" s="36">
        <v>45316</v>
      </c>
      <c r="B2827" s="7" t="s">
        <v>101</v>
      </c>
      <c r="C2827" s="7" t="s">
        <v>16</v>
      </c>
      <c r="D2827" s="37">
        <v>10884</v>
      </c>
      <c r="E2827" s="37">
        <v>4006</v>
      </c>
      <c r="F2827" s="38">
        <v>819</v>
      </c>
      <c r="G2827" s="38">
        <v>284</v>
      </c>
      <c r="H2827" s="34">
        <v>15993</v>
      </c>
    </row>
    <row r="2828" spans="1:8" x14ac:dyDescent="0.2">
      <c r="A2828" s="33">
        <v>45316</v>
      </c>
      <c r="B2828" s="6" t="s">
        <v>101</v>
      </c>
      <c r="C2828" s="6" t="s">
        <v>17</v>
      </c>
      <c r="D2828" s="34">
        <v>252</v>
      </c>
      <c r="E2828" s="34">
        <v>81</v>
      </c>
      <c r="F2828" s="34">
        <v>44</v>
      </c>
      <c r="G2828" s="34">
        <v>8</v>
      </c>
      <c r="H2828" s="34">
        <v>385</v>
      </c>
    </row>
    <row r="2829" spans="1:8" x14ac:dyDescent="0.2">
      <c r="A2829" s="36">
        <v>45316</v>
      </c>
      <c r="B2829" s="7" t="s">
        <v>101</v>
      </c>
      <c r="C2829" s="7" t="s">
        <v>18</v>
      </c>
      <c r="D2829" s="37">
        <v>8624</v>
      </c>
      <c r="E2829" s="37">
        <v>3611</v>
      </c>
      <c r="F2829" s="37">
        <v>1232</v>
      </c>
      <c r="G2829" s="37">
        <v>1178</v>
      </c>
      <c r="H2829" s="34">
        <v>14645</v>
      </c>
    </row>
    <row r="2830" spans="1:8" x14ac:dyDescent="0.2">
      <c r="A2830" s="33">
        <v>45316</v>
      </c>
      <c r="B2830" s="6" t="s">
        <v>101</v>
      </c>
      <c r="C2830" s="6" t="s">
        <v>19</v>
      </c>
      <c r="D2830" s="35">
        <v>24512</v>
      </c>
      <c r="E2830" s="35">
        <v>5417</v>
      </c>
      <c r="F2830" s="35">
        <v>1259</v>
      </c>
      <c r="G2830" s="34">
        <v>698</v>
      </c>
      <c r="H2830" s="34">
        <v>31886</v>
      </c>
    </row>
    <row r="2831" spans="1:8" x14ac:dyDescent="0.2">
      <c r="A2831" s="36">
        <v>45316</v>
      </c>
      <c r="B2831" s="7" t="s">
        <v>101</v>
      </c>
      <c r="C2831" s="7" t="s">
        <v>20</v>
      </c>
      <c r="D2831" s="37">
        <v>3427</v>
      </c>
      <c r="E2831" s="38">
        <v>499</v>
      </c>
      <c r="F2831" s="38">
        <v>128</v>
      </c>
      <c r="G2831" s="38">
        <v>67</v>
      </c>
      <c r="H2831" s="34">
        <v>4121</v>
      </c>
    </row>
    <row r="2832" spans="1:8" x14ac:dyDescent="0.2">
      <c r="A2832" s="33">
        <v>45316</v>
      </c>
      <c r="B2832" s="6" t="s">
        <v>101</v>
      </c>
      <c r="C2832" s="6" t="s">
        <v>21</v>
      </c>
      <c r="D2832" s="35">
        <v>21510</v>
      </c>
      <c r="E2832" s="35">
        <v>5240</v>
      </c>
      <c r="F2832" s="34">
        <v>940</v>
      </c>
      <c r="G2832" s="34">
        <v>609</v>
      </c>
      <c r="H2832" s="34">
        <v>28299</v>
      </c>
    </row>
    <row r="2833" spans="1:8" x14ac:dyDescent="0.2">
      <c r="A2833" s="36">
        <v>45316</v>
      </c>
      <c r="B2833" s="7" t="s">
        <v>101</v>
      </c>
      <c r="C2833" s="7" t="s">
        <v>22</v>
      </c>
      <c r="D2833" s="37">
        <v>5447</v>
      </c>
      <c r="E2833" s="37">
        <v>2053</v>
      </c>
      <c r="F2833" s="38">
        <v>797</v>
      </c>
      <c r="G2833" s="38">
        <v>527</v>
      </c>
      <c r="H2833" s="34">
        <v>8824</v>
      </c>
    </row>
    <row r="2834" spans="1:8" x14ac:dyDescent="0.2">
      <c r="A2834" s="33">
        <v>45316</v>
      </c>
      <c r="B2834" s="6" t="s">
        <v>101</v>
      </c>
      <c r="C2834" s="6" t="s">
        <v>23</v>
      </c>
      <c r="D2834" s="34">
        <v>83</v>
      </c>
      <c r="E2834" s="34">
        <v>20</v>
      </c>
      <c r="F2834" s="34">
        <v>0</v>
      </c>
      <c r="G2834" s="34">
        <v>0</v>
      </c>
      <c r="H2834" s="34">
        <v>103</v>
      </c>
    </row>
    <row r="2835" spans="1:8" x14ac:dyDescent="0.2">
      <c r="A2835" s="36">
        <v>45316</v>
      </c>
      <c r="B2835" s="7" t="s">
        <v>101</v>
      </c>
      <c r="C2835" s="7" t="s">
        <v>25</v>
      </c>
      <c r="D2835" s="38">
        <v>771</v>
      </c>
      <c r="E2835" s="38">
        <v>271</v>
      </c>
      <c r="F2835" s="38">
        <v>392</v>
      </c>
      <c r="G2835" s="38">
        <v>2</v>
      </c>
      <c r="H2835" s="34">
        <v>1436</v>
      </c>
    </row>
    <row r="2836" spans="1:8" x14ac:dyDescent="0.2">
      <c r="A2836" s="33">
        <v>45316</v>
      </c>
      <c r="B2836" s="6" t="s">
        <v>101</v>
      </c>
      <c r="C2836" s="6" t="s">
        <v>27</v>
      </c>
      <c r="D2836" s="35">
        <v>1796</v>
      </c>
      <c r="E2836" s="34">
        <v>538</v>
      </c>
      <c r="F2836" s="34">
        <v>334</v>
      </c>
      <c r="G2836" s="34">
        <v>815</v>
      </c>
      <c r="H2836" s="34">
        <v>3483</v>
      </c>
    </row>
    <row r="2837" spans="1:8" x14ac:dyDescent="0.2">
      <c r="A2837" s="36">
        <v>45316</v>
      </c>
      <c r="B2837" s="7" t="s">
        <v>101</v>
      </c>
      <c r="C2837" s="7" t="s">
        <v>28</v>
      </c>
      <c r="D2837" s="38">
        <v>83</v>
      </c>
      <c r="E2837" s="38">
        <v>19</v>
      </c>
      <c r="F2837" s="38">
        <v>4</v>
      </c>
      <c r="G2837" s="38">
        <v>0</v>
      </c>
      <c r="H2837" s="34">
        <v>106</v>
      </c>
    </row>
    <row r="2838" spans="1:8" x14ac:dyDescent="0.2">
      <c r="A2838" s="33">
        <v>45316</v>
      </c>
      <c r="B2838" s="6" t="s">
        <v>101</v>
      </c>
      <c r="C2838" s="6" t="s">
        <v>31</v>
      </c>
      <c r="D2838" s="35">
        <v>2573</v>
      </c>
      <c r="E2838" s="34">
        <v>788</v>
      </c>
      <c r="F2838" s="34">
        <v>198</v>
      </c>
      <c r="G2838" s="34">
        <v>159</v>
      </c>
      <c r="H2838" s="34">
        <v>3718</v>
      </c>
    </row>
    <row r="2839" spans="1:8" x14ac:dyDescent="0.2">
      <c r="A2839" s="36">
        <v>45316</v>
      </c>
      <c r="B2839" s="7" t="s">
        <v>101</v>
      </c>
      <c r="C2839" s="7" t="s">
        <v>32</v>
      </c>
      <c r="D2839" s="37">
        <v>10133</v>
      </c>
      <c r="E2839" s="37">
        <v>5301</v>
      </c>
      <c r="F2839" s="37">
        <v>2261</v>
      </c>
      <c r="G2839" s="37">
        <v>3773</v>
      </c>
      <c r="H2839" s="34">
        <v>21468</v>
      </c>
    </row>
    <row r="2840" spans="1:8" x14ac:dyDescent="0.2">
      <c r="A2840" s="33">
        <v>45316</v>
      </c>
      <c r="B2840" s="6" t="s">
        <v>101</v>
      </c>
      <c r="C2840" s="6" t="s">
        <v>33</v>
      </c>
      <c r="D2840" s="35">
        <v>4146</v>
      </c>
      <c r="E2840" s="35">
        <v>2432</v>
      </c>
      <c r="F2840" s="35">
        <v>1169</v>
      </c>
      <c r="G2840" s="35">
        <v>2880</v>
      </c>
      <c r="H2840" s="34">
        <v>10627</v>
      </c>
    </row>
    <row r="2841" spans="1:8" x14ac:dyDescent="0.2">
      <c r="A2841" s="36">
        <v>45316</v>
      </c>
      <c r="B2841" s="7" t="s">
        <v>101</v>
      </c>
      <c r="C2841" s="7" t="s">
        <v>35</v>
      </c>
      <c r="D2841" s="38">
        <v>514</v>
      </c>
      <c r="E2841" s="38">
        <v>20</v>
      </c>
      <c r="F2841" s="38">
        <v>10</v>
      </c>
      <c r="G2841" s="38">
        <v>0</v>
      </c>
      <c r="H2841" s="34">
        <v>544</v>
      </c>
    </row>
    <row r="2842" spans="1:8" x14ac:dyDescent="0.2">
      <c r="A2842" s="33">
        <v>45316</v>
      </c>
      <c r="B2842" s="6" t="s">
        <v>101</v>
      </c>
      <c r="C2842" s="6" t="s">
        <v>36</v>
      </c>
      <c r="D2842" s="35">
        <v>16410</v>
      </c>
      <c r="E2842" s="35">
        <v>7661</v>
      </c>
      <c r="F2842" s="35">
        <v>3818</v>
      </c>
      <c r="G2842" s="35">
        <v>5054</v>
      </c>
      <c r="H2842" s="34">
        <v>32943</v>
      </c>
    </row>
    <row r="2843" spans="1:8" x14ac:dyDescent="0.2">
      <c r="A2843" s="36">
        <v>45316</v>
      </c>
      <c r="B2843" s="7" t="s">
        <v>101</v>
      </c>
      <c r="C2843" s="7" t="s">
        <v>38</v>
      </c>
      <c r="D2843" s="37">
        <v>35096</v>
      </c>
      <c r="E2843" s="37">
        <v>17870</v>
      </c>
      <c r="F2843" s="37">
        <v>5841</v>
      </c>
      <c r="G2843" s="37">
        <v>4559</v>
      </c>
      <c r="H2843" s="34">
        <v>63366</v>
      </c>
    </row>
    <row r="2844" spans="1:8" x14ac:dyDescent="0.2">
      <c r="A2844" s="33">
        <v>45316</v>
      </c>
      <c r="B2844" s="6" t="s">
        <v>101</v>
      </c>
      <c r="C2844" s="6" t="s">
        <v>39</v>
      </c>
      <c r="D2844" s="34">
        <v>2</v>
      </c>
      <c r="E2844" s="34">
        <v>21</v>
      </c>
      <c r="F2844" s="34">
        <v>0</v>
      </c>
      <c r="G2844" s="34">
        <v>0</v>
      </c>
      <c r="H2844" s="34">
        <v>23</v>
      </c>
    </row>
    <row r="2845" spans="1:8" x14ac:dyDescent="0.2">
      <c r="A2845" s="36">
        <v>45316</v>
      </c>
      <c r="B2845" s="7" t="s">
        <v>101</v>
      </c>
      <c r="C2845" s="7" t="s">
        <v>40</v>
      </c>
      <c r="D2845" s="37">
        <v>20022</v>
      </c>
      <c r="E2845" s="37">
        <v>8012</v>
      </c>
      <c r="F2845" s="37">
        <v>2784</v>
      </c>
      <c r="G2845" s="37">
        <v>4382</v>
      </c>
      <c r="H2845" s="34">
        <v>35200</v>
      </c>
    </row>
    <row r="2846" spans="1:8" x14ac:dyDescent="0.2">
      <c r="A2846" s="33">
        <v>45316</v>
      </c>
      <c r="B2846" s="6" t="s">
        <v>101</v>
      </c>
      <c r="C2846" s="6" t="s">
        <v>50</v>
      </c>
      <c r="D2846" s="34">
        <v>21</v>
      </c>
      <c r="E2846" s="34">
        <v>4</v>
      </c>
      <c r="F2846" s="34">
        <v>2</v>
      </c>
      <c r="G2846" s="34">
        <v>0</v>
      </c>
      <c r="H2846" s="34">
        <v>27</v>
      </c>
    </row>
    <row r="2847" spans="1:8" x14ac:dyDescent="0.2">
      <c r="A2847" s="36">
        <v>45316</v>
      </c>
      <c r="B2847" s="7" t="s">
        <v>101</v>
      </c>
      <c r="C2847" s="7" t="s">
        <v>58</v>
      </c>
      <c r="D2847" s="38">
        <v>49</v>
      </c>
      <c r="E2847" s="38">
        <v>45</v>
      </c>
      <c r="F2847" s="38">
        <v>13</v>
      </c>
      <c r="G2847" s="38">
        <v>9</v>
      </c>
      <c r="H2847" s="34">
        <v>116</v>
      </c>
    </row>
    <row r="2848" spans="1:8" x14ac:dyDescent="0.2">
      <c r="A2848" s="33">
        <v>45316</v>
      </c>
      <c r="B2848" s="6" t="s">
        <v>101</v>
      </c>
      <c r="C2848" s="6" t="s">
        <v>59</v>
      </c>
      <c r="D2848" s="35">
        <v>6353</v>
      </c>
      <c r="E2848" s="35">
        <v>3661</v>
      </c>
      <c r="F2848" s="35">
        <v>1994</v>
      </c>
      <c r="G2848" s="35">
        <v>1523</v>
      </c>
      <c r="H2848" s="34">
        <v>13531</v>
      </c>
    </row>
    <row r="2849" spans="1:8" x14ac:dyDescent="0.2">
      <c r="A2849" s="36">
        <v>45316</v>
      </c>
      <c r="B2849" s="7" t="s">
        <v>101</v>
      </c>
      <c r="C2849" s="7" t="s">
        <v>61</v>
      </c>
      <c r="D2849" s="38">
        <v>71</v>
      </c>
      <c r="E2849" s="38">
        <v>31</v>
      </c>
      <c r="F2849" s="38">
        <v>29</v>
      </c>
      <c r="G2849" s="38">
        <v>61</v>
      </c>
      <c r="H2849" s="34">
        <v>192</v>
      </c>
    </row>
    <row r="2850" spans="1:8" x14ac:dyDescent="0.2">
      <c r="A2850" s="33">
        <v>45316</v>
      </c>
      <c r="B2850" s="6" t="s">
        <v>101</v>
      </c>
      <c r="C2850" s="6" t="s">
        <v>62</v>
      </c>
      <c r="D2850" s="35">
        <v>7258</v>
      </c>
      <c r="E2850" s="35">
        <v>2926</v>
      </c>
      <c r="F2850" s="34">
        <v>857</v>
      </c>
      <c r="G2850" s="35">
        <v>2133</v>
      </c>
      <c r="H2850" s="34">
        <v>13174</v>
      </c>
    </row>
    <row r="2851" spans="1:8" x14ac:dyDescent="0.2">
      <c r="A2851" s="36">
        <v>45316</v>
      </c>
      <c r="B2851" s="7" t="s">
        <v>101</v>
      </c>
      <c r="C2851" s="7" t="s">
        <v>63</v>
      </c>
      <c r="D2851" s="38">
        <v>393</v>
      </c>
      <c r="E2851" s="38">
        <v>15</v>
      </c>
      <c r="F2851" s="38">
        <v>2</v>
      </c>
      <c r="G2851" s="38">
        <v>0</v>
      </c>
      <c r="H2851" s="34">
        <v>410</v>
      </c>
    </row>
    <row r="2852" spans="1:8" x14ac:dyDescent="0.2">
      <c r="A2852" s="33">
        <v>45316</v>
      </c>
      <c r="B2852" s="6" t="s">
        <v>101</v>
      </c>
      <c r="C2852" s="6" t="s">
        <v>65</v>
      </c>
      <c r="D2852" s="34">
        <v>28</v>
      </c>
      <c r="E2852" s="34">
        <v>2</v>
      </c>
      <c r="F2852" s="34">
        <v>0</v>
      </c>
      <c r="G2852" s="34">
        <v>0</v>
      </c>
      <c r="H2852" s="34">
        <v>30</v>
      </c>
    </row>
    <row r="2853" spans="1:8" x14ac:dyDescent="0.2">
      <c r="A2853" s="36">
        <v>45316</v>
      </c>
      <c r="B2853" s="7" t="s">
        <v>101</v>
      </c>
      <c r="C2853" s="7" t="s">
        <v>67</v>
      </c>
      <c r="D2853" s="37">
        <v>12139</v>
      </c>
      <c r="E2853" s="37">
        <v>5608</v>
      </c>
      <c r="F2853" s="37">
        <v>1772</v>
      </c>
      <c r="G2853" s="37">
        <v>2284</v>
      </c>
      <c r="H2853" s="34">
        <v>21803</v>
      </c>
    </row>
    <row r="2854" spans="1:8" x14ac:dyDescent="0.2">
      <c r="A2854" s="33">
        <v>45316</v>
      </c>
      <c r="B2854" s="6" t="s">
        <v>101</v>
      </c>
      <c r="C2854" s="6" t="s">
        <v>68</v>
      </c>
      <c r="D2854" s="35">
        <v>7036</v>
      </c>
      <c r="E2854" s="35">
        <v>3325</v>
      </c>
      <c r="F2854" s="35">
        <v>1046</v>
      </c>
      <c r="G2854" s="35">
        <v>1082</v>
      </c>
      <c r="H2854" s="34">
        <v>12489</v>
      </c>
    </row>
    <row r="2855" spans="1:8" x14ac:dyDescent="0.2">
      <c r="A2855" s="36">
        <v>45316</v>
      </c>
      <c r="B2855" s="7" t="s">
        <v>101</v>
      </c>
      <c r="C2855" s="7" t="s">
        <v>89</v>
      </c>
      <c r="D2855" s="38">
        <v>562</v>
      </c>
      <c r="E2855" s="38">
        <v>93</v>
      </c>
      <c r="F2855" s="38">
        <v>24</v>
      </c>
      <c r="G2855" s="38">
        <v>7</v>
      </c>
      <c r="H2855" s="34">
        <v>686</v>
      </c>
    </row>
    <row r="2856" spans="1:8" x14ac:dyDescent="0.2">
      <c r="A2856" s="33">
        <v>45316</v>
      </c>
      <c r="B2856" s="6" t="s">
        <v>101</v>
      </c>
      <c r="C2856" s="6" t="s">
        <v>70</v>
      </c>
      <c r="D2856" s="35">
        <v>13437</v>
      </c>
      <c r="E2856" s="35">
        <v>4665</v>
      </c>
      <c r="F2856" s="35">
        <v>1075</v>
      </c>
      <c r="G2856" s="35">
        <v>2392</v>
      </c>
      <c r="H2856" s="34">
        <v>21569</v>
      </c>
    </row>
    <row r="2857" spans="1:8" x14ac:dyDescent="0.2">
      <c r="A2857" s="36">
        <v>45316</v>
      </c>
      <c r="B2857" s="7" t="s">
        <v>101</v>
      </c>
      <c r="C2857" s="7" t="s">
        <v>71</v>
      </c>
      <c r="D2857" s="37">
        <v>7624</v>
      </c>
      <c r="E2857" s="37">
        <v>3085</v>
      </c>
      <c r="F2857" s="37">
        <v>1129</v>
      </c>
      <c r="G2857" s="38">
        <v>632</v>
      </c>
      <c r="H2857" s="34">
        <v>12470</v>
      </c>
    </row>
    <row r="2858" spans="1:8" x14ac:dyDescent="0.2">
      <c r="A2858" s="33">
        <v>45316</v>
      </c>
      <c r="B2858" s="6" t="s">
        <v>102</v>
      </c>
      <c r="C2858" s="6" t="s">
        <v>4</v>
      </c>
      <c r="D2858" s="34">
        <v>46</v>
      </c>
      <c r="E2858" s="34">
        <v>10</v>
      </c>
      <c r="F2858" s="34">
        <v>0</v>
      </c>
      <c r="G2858" s="34">
        <v>0</v>
      </c>
      <c r="H2858" s="34">
        <v>56</v>
      </c>
    </row>
    <row r="2859" spans="1:8" x14ac:dyDescent="0.2">
      <c r="A2859" s="36">
        <v>45316</v>
      </c>
      <c r="B2859" s="7" t="s">
        <v>102</v>
      </c>
      <c r="C2859" s="7" t="s">
        <v>5</v>
      </c>
      <c r="D2859" s="38">
        <v>24</v>
      </c>
      <c r="E2859" s="38">
        <v>7</v>
      </c>
      <c r="F2859" s="38">
        <v>4</v>
      </c>
      <c r="G2859" s="38">
        <v>2</v>
      </c>
      <c r="H2859" s="34">
        <v>37</v>
      </c>
    </row>
    <row r="2860" spans="1:8" x14ac:dyDescent="0.2">
      <c r="A2860" s="33">
        <v>45316</v>
      </c>
      <c r="B2860" s="6" t="s">
        <v>102</v>
      </c>
      <c r="C2860" s="6" t="s">
        <v>8</v>
      </c>
      <c r="D2860" s="34">
        <v>85</v>
      </c>
      <c r="E2860" s="34">
        <v>412</v>
      </c>
      <c r="F2860" s="34">
        <v>82</v>
      </c>
      <c r="G2860" s="34">
        <v>16</v>
      </c>
      <c r="H2860" s="34">
        <v>595</v>
      </c>
    </row>
    <row r="2861" spans="1:8" x14ac:dyDescent="0.2">
      <c r="A2861" s="36">
        <v>45316</v>
      </c>
      <c r="B2861" s="7" t="s">
        <v>102</v>
      </c>
      <c r="C2861" s="7" t="s">
        <v>9</v>
      </c>
      <c r="D2861" s="38">
        <v>338</v>
      </c>
      <c r="E2861" s="38">
        <v>212</v>
      </c>
      <c r="F2861" s="38">
        <v>121</v>
      </c>
      <c r="G2861" s="38">
        <v>145</v>
      </c>
      <c r="H2861" s="34">
        <v>816</v>
      </c>
    </row>
    <row r="2862" spans="1:8" x14ac:dyDescent="0.2">
      <c r="A2862" s="33">
        <v>45316</v>
      </c>
      <c r="B2862" s="6" t="s">
        <v>102</v>
      </c>
      <c r="C2862" s="6" t="s">
        <v>11</v>
      </c>
      <c r="D2862" s="34">
        <v>173</v>
      </c>
      <c r="E2862" s="34">
        <v>95</v>
      </c>
      <c r="F2862" s="34">
        <v>61</v>
      </c>
      <c r="G2862" s="34">
        <v>25</v>
      </c>
      <c r="H2862" s="34">
        <v>354</v>
      </c>
    </row>
    <row r="2863" spans="1:8" x14ac:dyDescent="0.2">
      <c r="A2863" s="36">
        <v>45316</v>
      </c>
      <c r="B2863" s="7" t="s">
        <v>102</v>
      </c>
      <c r="C2863" s="7" t="s">
        <v>12</v>
      </c>
      <c r="D2863" s="37">
        <v>1541</v>
      </c>
      <c r="E2863" s="38">
        <v>691</v>
      </c>
      <c r="F2863" s="38">
        <v>275</v>
      </c>
      <c r="G2863" s="38">
        <v>601</v>
      </c>
      <c r="H2863" s="34">
        <v>3108</v>
      </c>
    </row>
    <row r="2864" spans="1:8" x14ac:dyDescent="0.2">
      <c r="A2864" s="33">
        <v>45316</v>
      </c>
      <c r="B2864" s="6" t="s">
        <v>102</v>
      </c>
      <c r="C2864" s="6" t="s">
        <v>13</v>
      </c>
      <c r="D2864" s="34">
        <v>364</v>
      </c>
      <c r="E2864" s="34">
        <v>223</v>
      </c>
      <c r="F2864" s="34">
        <v>153</v>
      </c>
      <c r="G2864" s="34">
        <v>274</v>
      </c>
      <c r="H2864" s="34">
        <v>1014</v>
      </c>
    </row>
    <row r="2865" spans="1:8" x14ac:dyDescent="0.2">
      <c r="A2865" s="36">
        <v>45316</v>
      </c>
      <c r="B2865" s="7" t="s">
        <v>102</v>
      </c>
      <c r="C2865" s="7" t="s">
        <v>19</v>
      </c>
      <c r="D2865" s="38">
        <v>841</v>
      </c>
      <c r="E2865" s="38">
        <v>330</v>
      </c>
      <c r="F2865" s="38">
        <v>142</v>
      </c>
      <c r="G2865" s="38">
        <v>114</v>
      </c>
      <c r="H2865" s="34">
        <v>1427</v>
      </c>
    </row>
    <row r="2866" spans="1:8" x14ac:dyDescent="0.2">
      <c r="A2866" s="33">
        <v>45316</v>
      </c>
      <c r="B2866" s="6" t="s">
        <v>102</v>
      </c>
      <c r="C2866" s="6" t="s">
        <v>21</v>
      </c>
      <c r="D2866" s="34">
        <v>361</v>
      </c>
      <c r="E2866" s="34">
        <v>141</v>
      </c>
      <c r="F2866" s="34">
        <v>71</v>
      </c>
      <c r="G2866" s="34">
        <v>17</v>
      </c>
      <c r="H2866" s="34">
        <v>590</v>
      </c>
    </row>
    <row r="2867" spans="1:8" x14ac:dyDescent="0.2">
      <c r="A2867" s="36">
        <v>45316</v>
      </c>
      <c r="B2867" s="7" t="s">
        <v>102</v>
      </c>
      <c r="C2867" s="7" t="s">
        <v>22</v>
      </c>
      <c r="D2867" s="38">
        <v>65</v>
      </c>
      <c r="E2867" s="38">
        <v>10</v>
      </c>
      <c r="F2867" s="38">
        <v>2</v>
      </c>
      <c r="G2867" s="38">
        <v>0</v>
      </c>
      <c r="H2867" s="34">
        <v>77</v>
      </c>
    </row>
    <row r="2868" spans="1:8" x14ac:dyDescent="0.2">
      <c r="A2868" s="33">
        <v>45316</v>
      </c>
      <c r="B2868" s="6" t="s">
        <v>102</v>
      </c>
      <c r="C2868" s="6" t="s">
        <v>24</v>
      </c>
      <c r="D2868" s="34">
        <v>183</v>
      </c>
      <c r="E2868" s="34">
        <v>69</v>
      </c>
      <c r="F2868" s="34">
        <v>33</v>
      </c>
      <c r="G2868" s="34">
        <v>12</v>
      </c>
      <c r="H2868" s="34">
        <v>297</v>
      </c>
    </row>
    <row r="2869" spans="1:8" x14ac:dyDescent="0.2">
      <c r="A2869" s="36">
        <v>45316</v>
      </c>
      <c r="B2869" s="7" t="s">
        <v>102</v>
      </c>
      <c r="C2869" s="7" t="s">
        <v>27</v>
      </c>
      <c r="D2869" s="38">
        <v>194</v>
      </c>
      <c r="E2869" s="38">
        <v>100</v>
      </c>
      <c r="F2869" s="38">
        <v>65</v>
      </c>
      <c r="G2869" s="38">
        <v>89</v>
      </c>
      <c r="H2869" s="34">
        <v>448</v>
      </c>
    </row>
    <row r="2870" spans="1:8" x14ac:dyDescent="0.2">
      <c r="A2870" s="33">
        <v>45316</v>
      </c>
      <c r="B2870" s="6" t="s">
        <v>102</v>
      </c>
      <c r="C2870" s="6" t="s">
        <v>36</v>
      </c>
      <c r="D2870" s="35">
        <v>2083</v>
      </c>
      <c r="E2870" s="34">
        <v>786</v>
      </c>
      <c r="F2870" s="34">
        <v>272</v>
      </c>
      <c r="G2870" s="34">
        <v>494</v>
      </c>
      <c r="H2870" s="34">
        <v>3635</v>
      </c>
    </row>
    <row r="2871" spans="1:8" x14ac:dyDescent="0.2">
      <c r="A2871" s="36">
        <v>45316</v>
      </c>
      <c r="B2871" s="7" t="s">
        <v>102</v>
      </c>
      <c r="C2871" s="7" t="s">
        <v>38</v>
      </c>
      <c r="D2871" s="37">
        <v>1432</v>
      </c>
      <c r="E2871" s="38">
        <v>730</v>
      </c>
      <c r="F2871" s="38">
        <v>280</v>
      </c>
      <c r="G2871" s="38">
        <v>413</v>
      </c>
      <c r="H2871" s="34">
        <v>2855</v>
      </c>
    </row>
    <row r="2872" spans="1:8" x14ac:dyDescent="0.2">
      <c r="A2872" s="33">
        <v>45316</v>
      </c>
      <c r="B2872" s="6" t="s">
        <v>102</v>
      </c>
      <c r="C2872" s="6" t="s">
        <v>40</v>
      </c>
      <c r="D2872" s="35">
        <v>4340</v>
      </c>
      <c r="E2872" s="35">
        <v>2696</v>
      </c>
      <c r="F2872" s="34">
        <v>502</v>
      </c>
      <c r="G2872" s="34">
        <v>447</v>
      </c>
      <c r="H2872" s="34">
        <v>7985</v>
      </c>
    </row>
    <row r="2873" spans="1:8" x14ac:dyDescent="0.2">
      <c r="A2873" s="36">
        <v>45316</v>
      </c>
      <c r="B2873" s="7" t="s">
        <v>102</v>
      </c>
      <c r="C2873" s="7" t="s">
        <v>41</v>
      </c>
      <c r="D2873" s="37">
        <v>2350</v>
      </c>
      <c r="E2873" s="37">
        <v>1602</v>
      </c>
      <c r="F2873" s="38">
        <v>897</v>
      </c>
      <c r="G2873" s="38">
        <v>65</v>
      </c>
      <c r="H2873" s="34">
        <v>4914</v>
      </c>
    </row>
    <row r="2874" spans="1:8" x14ac:dyDescent="0.2">
      <c r="A2874" s="33">
        <v>45316</v>
      </c>
      <c r="B2874" s="6" t="s">
        <v>102</v>
      </c>
      <c r="C2874" s="6" t="s">
        <v>42</v>
      </c>
      <c r="D2874" s="34">
        <v>479</v>
      </c>
      <c r="E2874" s="34">
        <v>141</v>
      </c>
      <c r="F2874" s="34">
        <v>28</v>
      </c>
      <c r="G2874" s="34">
        <v>5</v>
      </c>
      <c r="H2874" s="34">
        <v>653</v>
      </c>
    </row>
    <row r="2875" spans="1:8" x14ac:dyDescent="0.2">
      <c r="A2875" s="36">
        <v>45316</v>
      </c>
      <c r="B2875" s="7" t="s">
        <v>102</v>
      </c>
      <c r="C2875" s="7" t="s">
        <v>43</v>
      </c>
      <c r="D2875" s="38">
        <v>476</v>
      </c>
      <c r="E2875" s="38">
        <v>261</v>
      </c>
      <c r="F2875" s="38">
        <v>90</v>
      </c>
      <c r="G2875" s="38">
        <v>86</v>
      </c>
      <c r="H2875" s="34">
        <v>913</v>
      </c>
    </row>
    <row r="2876" spans="1:8" x14ac:dyDescent="0.2">
      <c r="A2876" s="33">
        <v>45316</v>
      </c>
      <c r="B2876" s="6" t="s">
        <v>102</v>
      </c>
      <c r="C2876" s="6" t="s">
        <v>44</v>
      </c>
      <c r="D2876" s="34">
        <v>234</v>
      </c>
      <c r="E2876" s="34">
        <v>52</v>
      </c>
      <c r="F2876" s="34">
        <v>2</v>
      </c>
      <c r="G2876" s="34">
        <v>2</v>
      </c>
      <c r="H2876" s="34">
        <v>290</v>
      </c>
    </row>
    <row r="2877" spans="1:8" x14ac:dyDescent="0.2">
      <c r="A2877" s="36">
        <v>45316</v>
      </c>
      <c r="B2877" s="7" t="s">
        <v>102</v>
      </c>
      <c r="C2877" s="7" t="s">
        <v>45</v>
      </c>
      <c r="D2877" s="38">
        <v>37</v>
      </c>
      <c r="E2877" s="38">
        <v>4</v>
      </c>
      <c r="F2877" s="38">
        <v>4</v>
      </c>
      <c r="G2877" s="38">
        <v>0</v>
      </c>
      <c r="H2877" s="34">
        <v>45</v>
      </c>
    </row>
    <row r="2878" spans="1:8" x14ac:dyDescent="0.2">
      <c r="A2878" s="33">
        <v>45316</v>
      </c>
      <c r="B2878" s="6" t="s">
        <v>102</v>
      </c>
      <c r="C2878" s="6" t="s">
        <v>46</v>
      </c>
      <c r="D2878" s="34">
        <v>301</v>
      </c>
      <c r="E2878" s="34">
        <v>167</v>
      </c>
      <c r="F2878" s="34">
        <v>65</v>
      </c>
      <c r="G2878" s="34">
        <v>30</v>
      </c>
      <c r="H2878" s="34">
        <v>563</v>
      </c>
    </row>
    <row r="2879" spans="1:8" x14ac:dyDescent="0.2">
      <c r="A2879" s="36">
        <v>45316</v>
      </c>
      <c r="B2879" s="7" t="s">
        <v>102</v>
      </c>
      <c r="C2879" s="7" t="s">
        <v>48</v>
      </c>
      <c r="D2879" s="37">
        <v>1757</v>
      </c>
      <c r="E2879" s="37">
        <v>1053</v>
      </c>
      <c r="F2879" s="38">
        <v>754</v>
      </c>
      <c r="G2879" s="38">
        <v>673</v>
      </c>
      <c r="H2879" s="34">
        <v>4237</v>
      </c>
    </row>
    <row r="2880" spans="1:8" x14ac:dyDescent="0.2">
      <c r="A2880" s="33">
        <v>45316</v>
      </c>
      <c r="B2880" s="6" t="s">
        <v>102</v>
      </c>
      <c r="C2880" s="6" t="s">
        <v>50</v>
      </c>
      <c r="D2880" s="35">
        <v>2632</v>
      </c>
      <c r="E2880" s="35">
        <v>1864</v>
      </c>
      <c r="F2880" s="34">
        <v>628</v>
      </c>
      <c r="G2880" s="34">
        <v>887</v>
      </c>
      <c r="H2880" s="34">
        <v>6011</v>
      </c>
    </row>
    <row r="2881" spans="1:8" x14ac:dyDescent="0.2">
      <c r="A2881" s="36">
        <v>45316</v>
      </c>
      <c r="B2881" s="7" t="s">
        <v>102</v>
      </c>
      <c r="C2881" s="7" t="s">
        <v>51</v>
      </c>
      <c r="D2881" s="37">
        <v>2674</v>
      </c>
      <c r="E2881" s="37">
        <v>1953</v>
      </c>
      <c r="F2881" s="38">
        <v>828</v>
      </c>
      <c r="G2881" s="37">
        <v>1075</v>
      </c>
      <c r="H2881" s="34">
        <v>6530</v>
      </c>
    </row>
    <row r="2882" spans="1:8" x14ac:dyDescent="0.2">
      <c r="A2882" s="33">
        <v>45316</v>
      </c>
      <c r="B2882" s="6" t="s">
        <v>102</v>
      </c>
      <c r="C2882" s="6" t="s">
        <v>52</v>
      </c>
      <c r="D2882" s="34">
        <v>53</v>
      </c>
      <c r="E2882" s="34">
        <v>7</v>
      </c>
      <c r="F2882" s="34">
        <v>2</v>
      </c>
      <c r="G2882" s="34">
        <v>2</v>
      </c>
      <c r="H2882" s="34">
        <v>64</v>
      </c>
    </row>
    <row r="2883" spans="1:8" x14ac:dyDescent="0.2">
      <c r="A2883" s="36">
        <v>45316</v>
      </c>
      <c r="B2883" s="7" t="s">
        <v>102</v>
      </c>
      <c r="C2883" s="7" t="s">
        <v>53</v>
      </c>
      <c r="D2883" s="38">
        <v>751</v>
      </c>
      <c r="E2883" s="38">
        <v>304</v>
      </c>
      <c r="F2883" s="38">
        <v>95</v>
      </c>
      <c r="G2883" s="38">
        <v>2</v>
      </c>
      <c r="H2883" s="34">
        <v>1152</v>
      </c>
    </row>
    <row r="2884" spans="1:8" x14ac:dyDescent="0.2">
      <c r="A2884" s="33">
        <v>45316</v>
      </c>
      <c r="B2884" s="6" t="s">
        <v>102</v>
      </c>
      <c r="C2884" s="6" t="s">
        <v>54</v>
      </c>
      <c r="D2884" s="34">
        <v>57</v>
      </c>
      <c r="E2884" s="34">
        <v>8</v>
      </c>
      <c r="F2884" s="34">
        <v>2</v>
      </c>
      <c r="G2884" s="34">
        <v>0</v>
      </c>
      <c r="H2884" s="34">
        <v>67</v>
      </c>
    </row>
    <row r="2885" spans="1:8" x14ac:dyDescent="0.2">
      <c r="A2885" s="36">
        <v>45316</v>
      </c>
      <c r="B2885" s="7" t="s">
        <v>102</v>
      </c>
      <c r="C2885" s="7" t="s">
        <v>55</v>
      </c>
      <c r="D2885" s="38">
        <v>677</v>
      </c>
      <c r="E2885" s="38">
        <v>420</v>
      </c>
      <c r="F2885" s="38">
        <v>173</v>
      </c>
      <c r="G2885" s="38">
        <v>216</v>
      </c>
      <c r="H2885" s="34">
        <v>1486</v>
      </c>
    </row>
    <row r="2886" spans="1:8" x14ac:dyDescent="0.2">
      <c r="A2886" s="33">
        <v>45316</v>
      </c>
      <c r="B2886" s="6" t="s">
        <v>102</v>
      </c>
      <c r="C2886" s="6" t="s">
        <v>56</v>
      </c>
      <c r="D2886" s="35">
        <v>1835</v>
      </c>
      <c r="E2886" s="35">
        <v>1017</v>
      </c>
      <c r="F2886" s="34">
        <v>419</v>
      </c>
      <c r="G2886" s="34">
        <v>143</v>
      </c>
      <c r="H2886" s="34">
        <v>3414</v>
      </c>
    </row>
    <row r="2887" spans="1:8" x14ac:dyDescent="0.2">
      <c r="A2887" s="36">
        <v>45316</v>
      </c>
      <c r="B2887" s="7" t="s">
        <v>102</v>
      </c>
      <c r="C2887" s="7" t="s">
        <v>57</v>
      </c>
      <c r="D2887" s="38">
        <v>623</v>
      </c>
      <c r="E2887" s="38">
        <v>360</v>
      </c>
      <c r="F2887" s="38">
        <v>122</v>
      </c>
      <c r="G2887" s="38">
        <v>30</v>
      </c>
      <c r="H2887" s="34">
        <v>1135</v>
      </c>
    </row>
    <row r="2888" spans="1:8" x14ac:dyDescent="0.2">
      <c r="A2888" s="33">
        <v>45316</v>
      </c>
      <c r="B2888" s="6" t="s">
        <v>102</v>
      </c>
      <c r="C2888" s="6" t="s">
        <v>58</v>
      </c>
      <c r="D2888" s="35">
        <v>12649</v>
      </c>
      <c r="E2888" s="35">
        <v>5072</v>
      </c>
      <c r="F2888" s="35">
        <v>1323</v>
      </c>
      <c r="G2888" s="34">
        <v>480</v>
      </c>
      <c r="H2888" s="34">
        <v>19524</v>
      </c>
    </row>
    <row r="2889" spans="1:8" x14ac:dyDescent="0.2">
      <c r="A2889" s="36">
        <v>45316</v>
      </c>
      <c r="B2889" s="7" t="s">
        <v>102</v>
      </c>
      <c r="C2889" s="7" t="s">
        <v>59</v>
      </c>
      <c r="D2889" s="38">
        <v>25</v>
      </c>
      <c r="E2889" s="38">
        <v>4</v>
      </c>
      <c r="F2889" s="38">
        <v>0</v>
      </c>
      <c r="G2889" s="38">
        <v>0</v>
      </c>
      <c r="H2889" s="34">
        <v>29</v>
      </c>
    </row>
    <row r="2890" spans="1:8" x14ac:dyDescent="0.2">
      <c r="A2890" s="33">
        <v>45316</v>
      </c>
      <c r="B2890" s="6" t="s">
        <v>102</v>
      </c>
      <c r="C2890" s="6" t="s">
        <v>62</v>
      </c>
      <c r="D2890" s="34">
        <v>717</v>
      </c>
      <c r="E2890" s="34">
        <v>273</v>
      </c>
      <c r="F2890" s="34">
        <v>110</v>
      </c>
      <c r="G2890" s="34">
        <v>110</v>
      </c>
      <c r="H2890" s="34">
        <v>1210</v>
      </c>
    </row>
    <row r="2891" spans="1:8" x14ac:dyDescent="0.2">
      <c r="A2891" s="36">
        <v>45316</v>
      </c>
      <c r="B2891" s="7" t="s">
        <v>102</v>
      </c>
      <c r="C2891" s="7" t="s">
        <v>68</v>
      </c>
      <c r="D2891" s="38">
        <v>237</v>
      </c>
      <c r="E2891" s="38">
        <v>202</v>
      </c>
      <c r="F2891" s="38">
        <v>94</v>
      </c>
      <c r="G2891" s="38">
        <v>547</v>
      </c>
      <c r="H2891" s="34">
        <v>1080</v>
      </c>
    </row>
    <row r="2892" spans="1:8" x14ac:dyDescent="0.2">
      <c r="A2892" s="33">
        <v>45316</v>
      </c>
      <c r="B2892" s="6" t="s">
        <v>102</v>
      </c>
      <c r="C2892" s="7" t="s">
        <v>89</v>
      </c>
      <c r="D2892" s="34">
        <v>596</v>
      </c>
      <c r="E2892" s="34">
        <v>130</v>
      </c>
      <c r="F2892" s="34">
        <v>23</v>
      </c>
      <c r="G2892" s="34">
        <v>11</v>
      </c>
      <c r="H2892" s="34">
        <v>760</v>
      </c>
    </row>
    <row r="2893" spans="1:8" x14ac:dyDescent="0.2">
      <c r="A2893" s="36">
        <v>45316</v>
      </c>
      <c r="B2893" s="7" t="s">
        <v>102</v>
      </c>
      <c r="C2893" s="7" t="s">
        <v>70</v>
      </c>
      <c r="D2893" s="38">
        <v>941</v>
      </c>
      <c r="E2893" s="38">
        <v>456</v>
      </c>
      <c r="F2893" s="38">
        <v>166</v>
      </c>
      <c r="G2893" s="38">
        <v>308</v>
      </c>
      <c r="H2893" s="34">
        <v>1871</v>
      </c>
    </row>
    <row r="2894" spans="1:8" x14ac:dyDescent="0.2">
      <c r="A2894" s="33">
        <v>45351</v>
      </c>
      <c r="B2894" s="6" t="s">
        <v>101</v>
      </c>
      <c r="C2894" s="6" t="s">
        <v>1</v>
      </c>
      <c r="D2894" s="34">
        <v>32</v>
      </c>
      <c r="E2894" s="34">
        <v>0</v>
      </c>
      <c r="F2894" s="34">
        <v>0</v>
      </c>
      <c r="G2894" s="34">
        <v>0</v>
      </c>
      <c r="H2894" s="34">
        <v>32</v>
      </c>
    </row>
    <row r="2895" spans="1:8" x14ac:dyDescent="0.2">
      <c r="A2895" s="36">
        <v>45351</v>
      </c>
      <c r="B2895" s="7" t="s">
        <v>101</v>
      </c>
      <c r="C2895" s="7" t="s">
        <v>3</v>
      </c>
      <c r="D2895" s="37">
        <v>2736</v>
      </c>
      <c r="E2895" s="38">
        <v>23</v>
      </c>
      <c r="F2895" s="38">
        <v>0</v>
      </c>
      <c r="G2895" s="38">
        <v>0</v>
      </c>
      <c r="H2895" s="34">
        <v>2759</v>
      </c>
    </row>
    <row r="2896" spans="1:8" x14ac:dyDescent="0.2">
      <c r="A2896" s="33">
        <v>45351</v>
      </c>
      <c r="B2896" s="6" t="s">
        <v>101</v>
      </c>
      <c r="C2896" s="6" t="s">
        <v>4</v>
      </c>
      <c r="D2896" s="34">
        <v>380</v>
      </c>
      <c r="E2896" s="34">
        <v>36</v>
      </c>
      <c r="F2896" s="34">
        <v>19</v>
      </c>
      <c r="G2896" s="34">
        <v>37</v>
      </c>
      <c r="H2896" s="34">
        <v>472</v>
      </c>
    </row>
    <row r="2897" spans="1:8" x14ac:dyDescent="0.2">
      <c r="A2897" s="36">
        <v>45351</v>
      </c>
      <c r="B2897" s="7" t="s">
        <v>101</v>
      </c>
      <c r="C2897" s="7" t="s">
        <v>5</v>
      </c>
      <c r="D2897" s="37">
        <v>22910</v>
      </c>
      <c r="E2897" s="37">
        <v>11031</v>
      </c>
      <c r="F2897" s="37">
        <v>3183</v>
      </c>
      <c r="G2897" s="37">
        <v>1786</v>
      </c>
      <c r="H2897" s="34">
        <v>38910</v>
      </c>
    </row>
    <row r="2898" spans="1:8" x14ac:dyDescent="0.2">
      <c r="A2898" s="33">
        <v>45351</v>
      </c>
      <c r="B2898" s="6" t="s">
        <v>101</v>
      </c>
      <c r="C2898" s="6" t="s">
        <v>6</v>
      </c>
      <c r="D2898" s="34">
        <v>61</v>
      </c>
      <c r="E2898" s="34">
        <v>6</v>
      </c>
      <c r="F2898" s="34">
        <v>1</v>
      </c>
      <c r="G2898" s="34">
        <v>0</v>
      </c>
      <c r="H2898" s="34">
        <v>68</v>
      </c>
    </row>
    <row r="2899" spans="1:8" x14ac:dyDescent="0.2">
      <c r="A2899" s="36">
        <v>45351</v>
      </c>
      <c r="B2899" s="7" t="s">
        <v>101</v>
      </c>
      <c r="C2899" s="7" t="s">
        <v>8</v>
      </c>
      <c r="D2899" s="38">
        <v>688</v>
      </c>
      <c r="E2899" s="38">
        <v>673</v>
      </c>
      <c r="F2899" s="38">
        <v>640</v>
      </c>
      <c r="G2899" s="38">
        <v>876</v>
      </c>
      <c r="H2899" s="34">
        <v>2877</v>
      </c>
    </row>
    <row r="2900" spans="1:8" x14ac:dyDescent="0.2">
      <c r="A2900" s="33">
        <v>45351</v>
      </c>
      <c r="B2900" s="6" t="s">
        <v>101</v>
      </c>
      <c r="C2900" s="6" t="s">
        <v>9</v>
      </c>
      <c r="D2900" s="35">
        <v>1484</v>
      </c>
      <c r="E2900" s="34">
        <v>676</v>
      </c>
      <c r="F2900" s="34">
        <v>413</v>
      </c>
      <c r="G2900" s="34">
        <v>177</v>
      </c>
      <c r="H2900" s="34">
        <v>2750</v>
      </c>
    </row>
    <row r="2901" spans="1:8" x14ac:dyDescent="0.2">
      <c r="A2901" s="36">
        <v>45351</v>
      </c>
      <c r="B2901" s="7" t="s">
        <v>101</v>
      </c>
      <c r="C2901" s="7" t="s">
        <v>10</v>
      </c>
      <c r="D2901" s="38">
        <v>825</v>
      </c>
      <c r="E2901" s="38">
        <v>428</v>
      </c>
      <c r="F2901" s="38">
        <v>278</v>
      </c>
      <c r="G2901" s="38">
        <v>208</v>
      </c>
      <c r="H2901" s="34">
        <v>1739</v>
      </c>
    </row>
    <row r="2902" spans="1:8" x14ac:dyDescent="0.2">
      <c r="A2902" s="33">
        <v>45351</v>
      </c>
      <c r="B2902" s="6" t="s">
        <v>101</v>
      </c>
      <c r="C2902" s="6" t="s">
        <v>12</v>
      </c>
      <c r="D2902" s="35">
        <v>27014</v>
      </c>
      <c r="E2902" s="35">
        <v>13233</v>
      </c>
      <c r="F2902" s="35">
        <v>3806</v>
      </c>
      <c r="G2902" s="35">
        <v>5597</v>
      </c>
      <c r="H2902" s="34">
        <v>49650</v>
      </c>
    </row>
    <row r="2903" spans="1:8" x14ac:dyDescent="0.2">
      <c r="A2903" s="36">
        <v>45351</v>
      </c>
      <c r="B2903" s="7" t="s">
        <v>101</v>
      </c>
      <c r="C2903" s="7" t="s">
        <v>14</v>
      </c>
      <c r="D2903" s="37">
        <v>1342</v>
      </c>
      <c r="E2903" s="38">
        <v>461</v>
      </c>
      <c r="F2903" s="38">
        <v>83</v>
      </c>
      <c r="G2903" s="38">
        <v>25</v>
      </c>
      <c r="H2903" s="34">
        <v>1911</v>
      </c>
    </row>
    <row r="2904" spans="1:8" x14ac:dyDescent="0.2">
      <c r="A2904" s="33">
        <v>45351</v>
      </c>
      <c r="B2904" s="6" t="s">
        <v>101</v>
      </c>
      <c r="C2904" s="6" t="s">
        <v>15</v>
      </c>
      <c r="D2904" s="35">
        <v>7994</v>
      </c>
      <c r="E2904" s="35">
        <v>4437</v>
      </c>
      <c r="F2904" s="35">
        <v>1880</v>
      </c>
      <c r="G2904" s="35">
        <v>4354</v>
      </c>
      <c r="H2904" s="34">
        <v>18665</v>
      </c>
    </row>
    <row r="2905" spans="1:8" x14ac:dyDescent="0.2">
      <c r="A2905" s="36">
        <v>45351</v>
      </c>
      <c r="B2905" s="7" t="s">
        <v>101</v>
      </c>
      <c r="C2905" s="7" t="s">
        <v>16</v>
      </c>
      <c r="D2905" s="37">
        <v>11337</v>
      </c>
      <c r="E2905" s="37">
        <v>3873</v>
      </c>
      <c r="F2905" s="38">
        <v>823</v>
      </c>
      <c r="G2905" s="38">
        <v>291</v>
      </c>
      <c r="H2905" s="34">
        <v>16324</v>
      </c>
    </row>
    <row r="2906" spans="1:8" x14ac:dyDescent="0.2">
      <c r="A2906" s="33">
        <v>45351</v>
      </c>
      <c r="B2906" s="6" t="s">
        <v>101</v>
      </c>
      <c r="C2906" s="6" t="s">
        <v>17</v>
      </c>
      <c r="D2906" s="34">
        <v>347</v>
      </c>
      <c r="E2906" s="34">
        <v>72</v>
      </c>
      <c r="F2906" s="34">
        <v>52</v>
      </c>
      <c r="G2906" s="34">
        <v>2</v>
      </c>
      <c r="H2906" s="34">
        <v>473</v>
      </c>
    </row>
    <row r="2907" spans="1:8" x14ac:dyDescent="0.2">
      <c r="A2907" s="36">
        <v>45351</v>
      </c>
      <c r="B2907" s="7" t="s">
        <v>101</v>
      </c>
      <c r="C2907" s="7" t="s">
        <v>18</v>
      </c>
      <c r="D2907" s="37">
        <v>8402</v>
      </c>
      <c r="E2907" s="37">
        <v>3289</v>
      </c>
      <c r="F2907" s="37">
        <v>1116</v>
      </c>
      <c r="G2907" s="37">
        <v>1084</v>
      </c>
      <c r="H2907" s="34">
        <v>13891</v>
      </c>
    </row>
    <row r="2908" spans="1:8" x14ac:dyDescent="0.2">
      <c r="A2908" s="33">
        <v>45351</v>
      </c>
      <c r="B2908" s="6" t="s">
        <v>101</v>
      </c>
      <c r="C2908" s="6" t="s">
        <v>19</v>
      </c>
      <c r="D2908" s="35">
        <v>25438</v>
      </c>
      <c r="E2908" s="35">
        <v>5599</v>
      </c>
      <c r="F2908" s="35">
        <v>1234</v>
      </c>
      <c r="G2908" s="34">
        <v>675</v>
      </c>
      <c r="H2908" s="34">
        <v>32946</v>
      </c>
    </row>
    <row r="2909" spans="1:8" x14ac:dyDescent="0.2">
      <c r="A2909" s="36">
        <v>45351</v>
      </c>
      <c r="B2909" s="7" t="s">
        <v>101</v>
      </c>
      <c r="C2909" s="7" t="s">
        <v>20</v>
      </c>
      <c r="D2909" s="37">
        <v>3720</v>
      </c>
      <c r="E2909" s="38">
        <v>439</v>
      </c>
      <c r="F2909" s="38">
        <v>111</v>
      </c>
      <c r="G2909" s="38">
        <v>70</v>
      </c>
      <c r="H2909" s="34">
        <v>4340</v>
      </c>
    </row>
    <row r="2910" spans="1:8" x14ac:dyDescent="0.2">
      <c r="A2910" s="33">
        <v>45351</v>
      </c>
      <c r="B2910" s="6" t="s">
        <v>101</v>
      </c>
      <c r="C2910" s="6" t="s">
        <v>21</v>
      </c>
      <c r="D2910" s="35">
        <v>22159</v>
      </c>
      <c r="E2910" s="35">
        <v>5254</v>
      </c>
      <c r="F2910" s="35">
        <v>1029</v>
      </c>
      <c r="G2910" s="34">
        <v>585</v>
      </c>
      <c r="H2910" s="34">
        <v>29027</v>
      </c>
    </row>
    <row r="2911" spans="1:8" x14ac:dyDescent="0.2">
      <c r="A2911" s="36">
        <v>45351</v>
      </c>
      <c r="B2911" s="7" t="s">
        <v>101</v>
      </c>
      <c r="C2911" s="7" t="s">
        <v>22</v>
      </c>
      <c r="D2911" s="37">
        <v>5481</v>
      </c>
      <c r="E2911" s="37">
        <v>2217</v>
      </c>
      <c r="F2911" s="38">
        <v>844</v>
      </c>
      <c r="G2911" s="38">
        <v>479</v>
      </c>
      <c r="H2911" s="34">
        <v>9021</v>
      </c>
    </row>
    <row r="2912" spans="1:8" x14ac:dyDescent="0.2">
      <c r="A2912" s="33">
        <v>45351</v>
      </c>
      <c r="B2912" s="6" t="s">
        <v>101</v>
      </c>
      <c r="C2912" s="6" t="s">
        <v>23</v>
      </c>
      <c r="D2912" s="34">
        <v>108</v>
      </c>
      <c r="E2912" s="34">
        <v>21</v>
      </c>
      <c r="F2912" s="34">
        <v>0</v>
      </c>
      <c r="G2912" s="34">
        <v>0</v>
      </c>
      <c r="H2912" s="34">
        <v>129</v>
      </c>
    </row>
    <row r="2913" spans="1:8" x14ac:dyDescent="0.2">
      <c r="A2913" s="36">
        <v>45351</v>
      </c>
      <c r="B2913" s="7" t="s">
        <v>101</v>
      </c>
      <c r="C2913" s="7" t="s">
        <v>25</v>
      </c>
      <c r="D2913" s="38">
        <v>671</v>
      </c>
      <c r="E2913" s="38">
        <v>285</v>
      </c>
      <c r="F2913" s="38">
        <v>443</v>
      </c>
      <c r="G2913" s="38">
        <v>2</v>
      </c>
      <c r="H2913" s="34">
        <v>1401</v>
      </c>
    </row>
    <row r="2914" spans="1:8" x14ac:dyDescent="0.2">
      <c r="A2914" s="33">
        <v>45351</v>
      </c>
      <c r="B2914" s="6" t="s">
        <v>101</v>
      </c>
      <c r="C2914" s="6" t="s">
        <v>27</v>
      </c>
      <c r="D2914" s="35">
        <v>1876</v>
      </c>
      <c r="E2914" s="34">
        <v>522</v>
      </c>
      <c r="F2914" s="34">
        <v>306</v>
      </c>
      <c r="G2914" s="34">
        <v>753</v>
      </c>
      <c r="H2914" s="34">
        <v>3457</v>
      </c>
    </row>
    <row r="2915" spans="1:8" x14ac:dyDescent="0.2">
      <c r="A2915" s="36">
        <v>45351</v>
      </c>
      <c r="B2915" s="7" t="s">
        <v>101</v>
      </c>
      <c r="C2915" s="7" t="s">
        <v>28</v>
      </c>
      <c r="D2915" s="38">
        <v>82</v>
      </c>
      <c r="E2915" s="38">
        <v>22</v>
      </c>
      <c r="F2915" s="38">
        <v>4</v>
      </c>
      <c r="G2915" s="38">
        <v>0</v>
      </c>
      <c r="H2915" s="34">
        <v>108</v>
      </c>
    </row>
    <row r="2916" spans="1:8" x14ac:dyDescent="0.2">
      <c r="A2916" s="33">
        <v>45351</v>
      </c>
      <c r="B2916" s="6" t="s">
        <v>101</v>
      </c>
      <c r="C2916" s="6" t="s">
        <v>31</v>
      </c>
      <c r="D2916" s="35">
        <v>2694</v>
      </c>
      <c r="E2916" s="34">
        <v>754</v>
      </c>
      <c r="F2916" s="34">
        <v>221</v>
      </c>
      <c r="G2916" s="34">
        <v>159</v>
      </c>
      <c r="H2916" s="34">
        <v>3828</v>
      </c>
    </row>
    <row r="2917" spans="1:8" x14ac:dyDescent="0.2">
      <c r="A2917" s="36">
        <v>45351</v>
      </c>
      <c r="B2917" s="7" t="s">
        <v>101</v>
      </c>
      <c r="C2917" s="7" t="s">
        <v>32</v>
      </c>
      <c r="D2917" s="37">
        <v>10860</v>
      </c>
      <c r="E2917" s="37">
        <v>5173</v>
      </c>
      <c r="F2917" s="37">
        <v>2378</v>
      </c>
      <c r="G2917" s="37">
        <v>3546</v>
      </c>
      <c r="H2917" s="34">
        <v>21957</v>
      </c>
    </row>
    <row r="2918" spans="1:8" x14ac:dyDescent="0.2">
      <c r="A2918" s="33">
        <v>45351</v>
      </c>
      <c r="B2918" s="6" t="s">
        <v>101</v>
      </c>
      <c r="C2918" s="6" t="s">
        <v>33</v>
      </c>
      <c r="D2918" s="35">
        <v>4264</v>
      </c>
      <c r="E2918" s="35">
        <v>2531</v>
      </c>
      <c r="F2918" s="35">
        <v>1194</v>
      </c>
      <c r="G2918" s="35">
        <v>2950</v>
      </c>
      <c r="H2918" s="34">
        <v>10939</v>
      </c>
    </row>
    <row r="2919" spans="1:8" x14ac:dyDescent="0.2">
      <c r="A2919" s="36">
        <v>45351</v>
      </c>
      <c r="B2919" s="7" t="s">
        <v>101</v>
      </c>
      <c r="C2919" s="7" t="s">
        <v>35</v>
      </c>
      <c r="D2919" s="38">
        <v>566</v>
      </c>
      <c r="E2919" s="38">
        <v>24</v>
      </c>
      <c r="F2919" s="38">
        <v>6</v>
      </c>
      <c r="G2919" s="38">
        <v>0</v>
      </c>
      <c r="H2919" s="34">
        <v>596</v>
      </c>
    </row>
    <row r="2920" spans="1:8" x14ac:dyDescent="0.2">
      <c r="A2920" s="33">
        <v>45351</v>
      </c>
      <c r="B2920" s="6" t="s">
        <v>101</v>
      </c>
      <c r="C2920" s="6" t="s">
        <v>36</v>
      </c>
      <c r="D2920" s="35">
        <v>16458</v>
      </c>
      <c r="E2920" s="35">
        <v>7342</v>
      </c>
      <c r="F2920" s="35">
        <v>3969</v>
      </c>
      <c r="G2920" s="35">
        <v>5398</v>
      </c>
      <c r="H2920" s="34">
        <v>33167</v>
      </c>
    </row>
    <row r="2921" spans="1:8" x14ac:dyDescent="0.2">
      <c r="A2921" s="36">
        <v>45351</v>
      </c>
      <c r="B2921" s="7" t="s">
        <v>101</v>
      </c>
      <c r="C2921" s="7" t="s">
        <v>38</v>
      </c>
      <c r="D2921" s="37">
        <v>35245</v>
      </c>
      <c r="E2921" s="37">
        <v>17799</v>
      </c>
      <c r="F2921" s="37">
        <v>5866</v>
      </c>
      <c r="G2921" s="37">
        <v>4408</v>
      </c>
      <c r="H2921" s="34">
        <v>63318</v>
      </c>
    </row>
    <row r="2922" spans="1:8" x14ac:dyDescent="0.2">
      <c r="A2922" s="33">
        <v>45351</v>
      </c>
      <c r="B2922" s="6" t="s">
        <v>101</v>
      </c>
      <c r="C2922" s="6" t="s">
        <v>39</v>
      </c>
      <c r="D2922" s="34">
        <v>2</v>
      </c>
      <c r="E2922" s="34">
        <v>25</v>
      </c>
      <c r="F2922" s="34">
        <v>0</v>
      </c>
      <c r="G2922" s="34">
        <v>0</v>
      </c>
      <c r="H2922" s="34">
        <v>27</v>
      </c>
    </row>
    <row r="2923" spans="1:8" x14ac:dyDescent="0.2">
      <c r="A2923" s="36">
        <v>45351</v>
      </c>
      <c r="B2923" s="7" t="s">
        <v>101</v>
      </c>
      <c r="C2923" s="7" t="s">
        <v>40</v>
      </c>
      <c r="D2923" s="37">
        <v>20633</v>
      </c>
      <c r="E2923" s="37">
        <v>7876</v>
      </c>
      <c r="F2923" s="37">
        <v>3101</v>
      </c>
      <c r="G2923" s="37">
        <v>4084</v>
      </c>
      <c r="H2923" s="34">
        <v>35694</v>
      </c>
    </row>
    <row r="2924" spans="1:8" x14ac:dyDescent="0.2">
      <c r="A2924" s="33">
        <v>45351</v>
      </c>
      <c r="B2924" s="6" t="s">
        <v>101</v>
      </c>
      <c r="C2924" s="6" t="s">
        <v>50</v>
      </c>
      <c r="D2924" s="34">
        <v>21</v>
      </c>
      <c r="E2924" s="34">
        <v>8</v>
      </c>
      <c r="F2924" s="34">
        <v>0</v>
      </c>
      <c r="G2924" s="34">
        <v>0</v>
      </c>
      <c r="H2924" s="34">
        <v>29</v>
      </c>
    </row>
    <row r="2925" spans="1:8" x14ac:dyDescent="0.2">
      <c r="A2925" s="36">
        <v>45351</v>
      </c>
      <c r="B2925" s="7" t="s">
        <v>101</v>
      </c>
      <c r="C2925" s="7" t="s">
        <v>53</v>
      </c>
      <c r="D2925" s="38">
        <v>5</v>
      </c>
      <c r="E2925" s="38">
        <v>11</v>
      </c>
      <c r="F2925" s="38">
        <v>7</v>
      </c>
      <c r="G2925" s="38">
        <v>0</v>
      </c>
      <c r="H2925" s="34">
        <v>23</v>
      </c>
    </row>
    <row r="2926" spans="1:8" x14ac:dyDescent="0.2">
      <c r="A2926" s="33">
        <v>45351</v>
      </c>
      <c r="B2926" s="6" t="s">
        <v>101</v>
      </c>
      <c r="C2926" s="6" t="s">
        <v>58</v>
      </c>
      <c r="D2926" s="34">
        <v>76</v>
      </c>
      <c r="E2926" s="34">
        <v>49</v>
      </c>
      <c r="F2926" s="34">
        <v>8</v>
      </c>
      <c r="G2926" s="34">
        <v>12</v>
      </c>
      <c r="H2926" s="34">
        <v>145</v>
      </c>
    </row>
    <row r="2927" spans="1:8" x14ac:dyDescent="0.2">
      <c r="A2927" s="36">
        <v>45351</v>
      </c>
      <c r="B2927" s="7" t="s">
        <v>101</v>
      </c>
      <c r="C2927" s="7" t="s">
        <v>59</v>
      </c>
      <c r="D2927" s="37">
        <v>6479</v>
      </c>
      <c r="E2927" s="37">
        <v>3522</v>
      </c>
      <c r="F2927" s="37">
        <v>1962</v>
      </c>
      <c r="G2927" s="37">
        <v>1642</v>
      </c>
      <c r="H2927" s="34">
        <v>13605</v>
      </c>
    </row>
    <row r="2928" spans="1:8" x14ac:dyDescent="0.2">
      <c r="A2928" s="33">
        <v>45351</v>
      </c>
      <c r="B2928" s="6" t="s">
        <v>101</v>
      </c>
      <c r="C2928" s="6" t="s">
        <v>61</v>
      </c>
      <c r="D2928" s="34">
        <v>64</v>
      </c>
      <c r="E2928" s="34">
        <v>35</v>
      </c>
      <c r="F2928" s="34">
        <v>30</v>
      </c>
      <c r="G2928" s="34">
        <v>61</v>
      </c>
      <c r="H2928" s="34">
        <v>190</v>
      </c>
    </row>
    <row r="2929" spans="1:8" x14ac:dyDescent="0.2">
      <c r="A2929" s="36">
        <v>45351</v>
      </c>
      <c r="B2929" s="7" t="s">
        <v>101</v>
      </c>
      <c r="C2929" s="7" t="s">
        <v>62</v>
      </c>
      <c r="D2929" s="37">
        <v>7485</v>
      </c>
      <c r="E2929" s="37">
        <v>2860</v>
      </c>
      <c r="F2929" s="38">
        <v>788</v>
      </c>
      <c r="G2929" s="37">
        <v>1978</v>
      </c>
      <c r="H2929" s="34">
        <v>13111</v>
      </c>
    </row>
    <row r="2930" spans="1:8" x14ac:dyDescent="0.2">
      <c r="A2930" s="33">
        <v>45351</v>
      </c>
      <c r="B2930" s="6" t="s">
        <v>101</v>
      </c>
      <c r="C2930" s="6" t="s">
        <v>63</v>
      </c>
      <c r="D2930" s="34">
        <v>450</v>
      </c>
      <c r="E2930" s="34">
        <v>15</v>
      </c>
      <c r="F2930" s="34">
        <v>4</v>
      </c>
      <c r="G2930" s="34">
        <v>0</v>
      </c>
      <c r="H2930" s="34">
        <v>469</v>
      </c>
    </row>
    <row r="2931" spans="1:8" x14ac:dyDescent="0.2">
      <c r="A2931" s="36">
        <v>45351</v>
      </c>
      <c r="B2931" s="7" t="s">
        <v>101</v>
      </c>
      <c r="C2931" s="7" t="s">
        <v>67</v>
      </c>
      <c r="D2931" s="37">
        <v>12934</v>
      </c>
      <c r="E2931" s="37">
        <v>5618</v>
      </c>
      <c r="F2931" s="37">
        <v>1990</v>
      </c>
      <c r="G2931" s="37">
        <v>2275</v>
      </c>
      <c r="H2931" s="34">
        <v>22817</v>
      </c>
    </row>
    <row r="2932" spans="1:8" x14ac:dyDescent="0.2">
      <c r="A2932" s="33">
        <v>45351</v>
      </c>
      <c r="B2932" s="6" t="s">
        <v>101</v>
      </c>
      <c r="C2932" s="6" t="s">
        <v>68</v>
      </c>
      <c r="D2932" s="35">
        <v>6957</v>
      </c>
      <c r="E2932" s="35">
        <v>3205</v>
      </c>
      <c r="F2932" s="34">
        <v>970</v>
      </c>
      <c r="G2932" s="34">
        <v>894</v>
      </c>
      <c r="H2932" s="34">
        <v>12026</v>
      </c>
    </row>
    <row r="2933" spans="1:8" x14ac:dyDescent="0.2">
      <c r="A2933" s="36">
        <v>45351</v>
      </c>
      <c r="B2933" s="7" t="s">
        <v>101</v>
      </c>
      <c r="C2933" s="7" t="s">
        <v>89</v>
      </c>
      <c r="D2933" s="38">
        <v>527</v>
      </c>
      <c r="E2933" s="38">
        <v>91</v>
      </c>
      <c r="F2933" s="38">
        <v>23</v>
      </c>
      <c r="G2933" s="38">
        <v>8</v>
      </c>
      <c r="H2933" s="34">
        <v>649</v>
      </c>
    </row>
    <row r="2934" spans="1:8" x14ac:dyDescent="0.2">
      <c r="A2934" s="33">
        <v>45351</v>
      </c>
      <c r="B2934" s="6" t="s">
        <v>101</v>
      </c>
      <c r="C2934" s="6" t="s">
        <v>70</v>
      </c>
      <c r="D2934" s="35">
        <v>13821</v>
      </c>
      <c r="E2934" s="35">
        <v>4942</v>
      </c>
      <c r="F2934" s="35">
        <v>1199</v>
      </c>
      <c r="G2934" s="35">
        <v>2196</v>
      </c>
      <c r="H2934" s="34">
        <v>22158</v>
      </c>
    </row>
    <row r="2935" spans="1:8" x14ac:dyDescent="0.2">
      <c r="A2935" s="36">
        <v>45351</v>
      </c>
      <c r="B2935" s="7" t="s">
        <v>101</v>
      </c>
      <c r="C2935" s="7" t="s">
        <v>71</v>
      </c>
      <c r="D2935" s="37">
        <v>7544</v>
      </c>
      <c r="E2935" s="37">
        <v>2679</v>
      </c>
      <c r="F2935" s="37">
        <v>1092</v>
      </c>
      <c r="G2935" s="38">
        <v>700</v>
      </c>
      <c r="H2935" s="34">
        <v>12015</v>
      </c>
    </row>
    <row r="2936" spans="1:8" x14ac:dyDescent="0.2">
      <c r="A2936" s="33">
        <v>45351</v>
      </c>
      <c r="B2936" s="6" t="s">
        <v>102</v>
      </c>
      <c r="C2936" s="6" t="s">
        <v>4</v>
      </c>
      <c r="D2936" s="34">
        <v>44</v>
      </c>
      <c r="E2936" s="34">
        <v>7</v>
      </c>
      <c r="F2936" s="34">
        <v>3</v>
      </c>
      <c r="G2936" s="34">
        <v>0</v>
      </c>
      <c r="H2936" s="34">
        <v>54</v>
      </c>
    </row>
    <row r="2937" spans="1:8" x14ac:dyDescent="0.2">
      <c r="A2937" s="36">
        <v>45351</v>
      </c>
      <c r="B2937" s="7" t="s">
        <v>102</v>
      </c>
      <c r="C2937" s="7" t="s">
        <v>5</v>
      </c>
      <c r="D2937" s="38">
        <v>20</v>
      </c>
      <c r="E2937" s="38">
        <v>7</v>
      </c>
      <c r="F2937" s="38">
        <v>4</v>
      </c>
      <c r="G2937" s="38">
        <v>5</v>
      </c>
      <c r="H2937" s="34">
        <v>36</v>
      </c>
    </row>
    <row r="2938" spans="1:8" x14ac:dyDescent="0.2">
      <c r="A2938" s="33">
        <v>45351</v>
      </c>
      <c r="B2938" s="6" t="s">
        <v>102</v>
      </c>
      <c r="C2938" s="6" t="s">
        <v>8</v>
      </c>
      <c r="D2938" s="34">
        <v>49</v>
      </c>
      <c r="E2938" s="34">
        <v>365</v>
      </c>
      <c r="F2938" s="34">
        <v>79</v>
      </c>
      <c r="G2938" s="34">
        <v>13</v>
      </c>
      <c r="H2938" s="34">
        <v>506</v>
      </c>
    </row>
    <row r="2939" spans="1:8" x14ac:dyDescent="0.2">
      <c r="A2939" s="36">
        <v>45351</v>
      </c>
      <c r="B2939" s="7" t="s">
        <v>102</v>
      </c>
      <c r="C2939" s="7" t="s">
        <v>9</v>
      </c>
      <c r="D2939" s="38">
        <v>363</v>
      </c>
      <c r="E2939" s="38">
        <v>193</v>
      </c>
      <c r="F2939" s="38">
        <v>138</v>
      </c>
      <c r="G2939" s="38">
        <v>113</v>
      </c>
      <c r="H2939" s="34">
        <v>807</v>
      </c>
    </row>
    <row r="2940" spans="1:8" x14ac:dyDescent="0.2">
      <c r="A2940" s="33">
        <v>45351</v>
      </c>
      <c r="B2940" s="6" t="s">
        <v>102</v>
      </c>
      <c r="C2940" s="6" t="s">
        <v>11</v>
      </c>
      <c r="D2940" s="34">
        <v>180</v>
      </c>
      <c r="E2940" s="34">
        <v>99</v>
      </c>
      <c r="F2940" s="34">
        <v>56</v>
      </c>
      <c r="G2940" s="34">
        <v>33</v>
      </c>
      <c r="H2940" s="34">
        <v>368</v>
      </c>
    </row>
    <row r="2941" spans="1:8" x14ac:dyDescent="0.2">
      <c r="A2941" s="36">
        <v>45351</v>
      </c>
      <c r="B2941" s="7" t="s">
        <v>102</v>
      </c>
      <c r="C2941" s="7" t="s">
        <v>12</v>
      </c>
      <c r="D2941" s="37">
        <v>1713</v>
      </c>
      <c r="E2941" s="38">
        <v>723</v>
      </c>
      <c r="F2941" s="38">
        <v>301</v>
      </c>
      <c r="G2941" s="38">
        <v>638</v>
      </c>
      <c r="H2941" s="34">
        <v>3375</v>
      </c>
    </row>
    <row r="2942" spans="1:8" x14ac:dyDescent="0.2">
      <c r="A2942" s="33">
        <v>45351</v>
      </c>
      <c r="B2942" s="6" t="s">
        <v>102</v>
      </c>
      <c r="C2942" s="6" t="s">
        <v>13</v>
      </c>
      <c r="D2942" s="34">
        <v>352</v>
      </c>
      <c r="E2942" s="34">
        <v>229</v>
      </c>
      <c r="F2942" s="34">
        <v>124</v>
      </c>
      <c r="G2942" s="34">
        <v>222</v>
      </c>
      <c r="H2942" s="34">
        <v>927</v>
      </c>
    </row>
    <row r="2943" spans="1:8" x14ac:dyDescent="0.2">
      <c r="A2943" s="36">
        <v>45351</v>
      </c>
      <c r="B2943" s="7" t="s">
        <v>102</v>
      </c>
      <c r="C2943" s="7" t="s">
        <v>19</v>
      </c>
      <c r="D2943" s="38">
        <v>832</v>
      </c>
      <c r="E2943" s="38">
        <v>325</v>
      </c>
      <c r="F2943" s="38">
        <v>142</v>
      </c>
      <c r="G2943" s="38">
        <v>121</v>
      </c>
      <c r="H2943" s="34">
        <v>1420</v>
      </c>
    </row>
    <row r="2944" spans="1:8" x14ac:dyDescent="0.2">
      <c r="A2944" s="33">
        <v>45351</v>
      </c>
      <c r="B2944" s="6" t="s">
        <v>102</v>
      </c>
      <c r="C2944" s="6" t="s">
        <v>21</v>
      </c>
      <c r="D2944" s="34">
        <v>388</v>
      </c>
      <c r="E2944" s="34">
        <v>135</v>
      </c>
      <c r="F2944" s="34">
        <v>79</v>
      </c>
      <c r="G2944" s="34">
        <v>15</v>
      </c>
      <c r="H2944" s="34">
        <v>617</v>
      </c>
    </row>
    <row r="2945" spans="1:8" x14ac:dyDescent="0.2">
      <c r="A2945" s="36">
        <v>45351</v>
      </c>
      <c r="B2945" s="7" t="s">
        <v>102</v>
      </c>
      <c r="C2945" s="7" t="s">
        <v>22</v>
      </c>
      <c r="D2945" s="38">
        <v>58</v>
      </c>
      <c r="E2945" s="38">
        <v>14</v>
      </c>
      <c r="F2945" s="38">
        <v>3</v>
      </c>
      <c r="G2945" s="38">
        <v>0</v>
      </c>
      <c r="H2945" s="34">
        <v>75</v>
      </c>
    </row>
    <row r="2946" spans="1:8" x14ac:dyDescent="0.2">
      <c r="A2946" s="33">
        <v>45351</v>
      </c>
      <c r="B2946" s="6" t="s">
        <v>102</v>
      </c>
      <c r="C2946" s="6" t="s">
        <v>24</v>
      </c>
      <c r="D2946" s="34">
        <v>189</v>
      </c>
      <c r="E2946" s="34">
        <v>66</v>
      </c>
      <c r="F2946" s="34">
        <v>34</v>
      </c>
      <c r="G2946" s="34">
        <v>2</v>
      </c>
      <c r="H2946" s="34">
        <v>291</v>
      </c>
    </row>
    <row r="2947" spans="1:8" x14ac:dyDescent="0.2">
      <c r="A2947" s="36">
        <v>45351</v>
      </c>
      <c r="B2947" s="7" t="s">
        <v>102</v>
      </c>
      <c r="C2947" s="7" t="s">
        <v>27</v>
      </c>
      <c r="D2947" s="38">
        <v>212</v>
      </c>
      <c r="E2947" s="38">
        <v>93</v>
      </c>
      <c r="F2947" s="38">
        <v>50</v>
      </c>
      <c r="G2947" s="38">
        <v>87</v>
      </c>
      <c r="H2947" s="34">
        <v>442</v>
      </c>
    </row>
    <row r="2948" spans="1:8" x14ac:dyDescent="0.2">
      <c r="A2948" s="33">
        <v>45351</v>
      </c>
      <c r="B2948" s="6" t="s">
        <v>102</v>
      </c>
      <c r="C2948" s="6" t="s">
        <v>36</v>
      </c>
      <c r="D2948" s="35">
        <v>2092</v>
      </c>
      <c r="E2948" s="34">
        <v>800</v>
      </c>
      <c r="F2948" s="34">
        <v>302</v>
      </c>
      <c r="G2948" s="34">
        <v>463</v>
      </c>
      <c r="H2948" s="34">
        <v>3657</v>
      </c>
    </row>
    <row r="2949" spans="1:8" x14ac:dyDescent="0.2">
      <c r="A2949" s="36">
        <v>45351</v>
      </c>
      <c r="B2949" s="7" t="s">
        <v>102</v>
      </c>
      <c r="C2949" s="7" t="s">
        <v>38</v>
      </c>
      <c r="D2949" s="37">
        <v>1410</v>
      </c>
      <c r="E2949" s="38">
        <v>663</v>
      </c>
      <c r="F2949" s="38">
        <v>293</v>
      </c>
      <c r="G2949" s="38">
        <v>390</v>
      </c>
      <c r="H2949" s="34">
        <v>2756</v>
      </c>
    </row>
    <row r="2950" spans="1:8" x14ac:dyDescent="0.2">
      <c r="A2950" s="33">
        <v>45351</v>
      </c>
      <c r="B2950" s="6" t="s">
        <v>102</v>
      </c>
      <c r="C2950" s="6" t="s">
        <v>40</v>
      </c>
      <c r="D2950" s="35">
        <v>4944</v>
      </c>
      <c r="E2950" s="35">
        <v>2252</v>
      </c>
      <c r="F2950" s="34">
        <v>639</v>
      </c>
      <c r="G2950" s="34">
        <v>446</v>
      </c>
      <c r="H2950" s="34">
        <v>8281</v>
      </c>
    </row>
    <row r="2951" spans="1:8" x14ac:dyDescent="0.2">
      <c r="A2951" s="36">
        <v>45351</v>
      </c>
      <c r="B2951" s="7" t="s">
        <v>102</v>
      </c>
      <c r="C2951" s="7" t="s">
        <v>41</v>
      </c>
      <c r="D2951" s="37">
        <v>2301</v>
      </c>
      <c r="E2951" s="37">
        <v>1559</v>
      </c>
      <c r="F2951" s="37">
        <v>1020</v>
      </c>
      <c r="G2951" s="38">
        <v>150</v>
      </c>
      <c r="H2951" s="34">
        <v>5030</v>
      </c>
    </row>
    <row r="2952" spans="1:8" x14ac:dyDescent="0.2">
      <c r="A2952" s="33">
        <v>45351</v>
      </c>
      <c r="B2952" s="6" t="s">
        <v>102</v>
      </c>
      <c r="C2952" s="6" t="s">
        <v>42</v>
      </c>
      <c r="D2952" s="34">
        <v>463</v>
      </c>
      <c r="E2952" s="34">
        <v>149</v>
      </c>
      <c r="F2952" s="34">
        <v>27</v>
      </c>
      <c r="G2952" s="34">
        <v>5</v>
      </c>
      <c r="H2952" s="34">
        <v>644</v>
      </c>
    </row>
    <row r="2953" spans="1:8" x14ac:dyDescent="0.2">
      <c r="A2953" s="36">
        <v>45351</v>
      </c>
      <c r="B2953" s="7" t="s">
        <v>102</v>
      </c>
      <c r="C2953" s="7" t="s">
        <v>43</v>
      </c>
      <c r="D2953" s="38">
        <v>464</v>
      </c>
      <c r="E2953" s="38">
        <v>243</v>
      </c>
      <c r="F2953" s="38">
        <v>121</v>
      </c>
      <c r="G2953" s="38">
        <v>95</v>
      </c>
      <c r="H2953" s="34">
        <v>923</v>
      </c>
    </row>
    <row r="2954" spans="1:8" x14ac:dyDescent="0.2">
      <c r="A2954" s="33">
        <v>45351</v>
      </c>
      <c r="B2954" s="6" t="s">
        <v>102</v>
      </c>
      <c r="C2954" s="6" t="s">
        <v>44</v>
      </c>
      <c r="D2954" s="34">
        <v>239</v>
      </c>
      <c r="E2954" s="34">
        <v>50</v>
      </c>
      <c r="F2954" s="34">
        <v>3</v>
      </c>
      <c r="G2954" s="34">
        <v>2</v>
      </c>
      <c r="H2954" s="34">
        <v>294</v>
      </c>
    </row>
    <row r="2955" spans="1:8" x14ac:dyDescent="0.2">
      <c r="A2955" s="36">
        <v>45351</v>
      </c>
      <c r="B2955" s="7" t="s">
        <v>102</v>
      </c>
      <c r="C2955" s="7" t="s">
        <v>45</v>
      </c>
      <c r="D2955" s="38">
        <v>36</v>
      </c>
      <c r="E2955" s="38">
        <v>2</v>
      </c>
      <c r="F2955" s="38">
        <v>2</v>
      </c>
      <c r="G2955" s="38">
        <v>0</v>
      </c>
      <c r="H2955" s="34">
        <v>40</v>
      </c>
    </row>
    <row r="2956" spans="1:8" x14ac:dyDescent="0.2">
      <c r="A2956" s="33">
        <v>45351</v>
      </c>
      <c r="B2956" s="6" t="s">
        <v>102</v>
      </c>
      <c r="C2956" s="6" t="s">
        <v>46</v>
      </c>
      <c r="D2956" s="34">
        <v>307</v>
      </c>
      <c r="E2956" s="34">
        <v>175</v>
      </c>
      <c r="F2956" s="34">
        <v>74</v>
      </c>
      <c r="G2956" s="34">
        <v>33</v>
      </c>
      <c r="H2956" s="34">
        <v>589</v>
      </c>
    </row>
    <row r="2957" spans="1:8" x14ac:dyDescent="0.2">
      <c r="A2957" s="36">
        <v>45351</v>
      </c>
      <c r="B2957" s="7" t="s">
        <v>102</v>
      </c>
      <c r="C2957" s="7" t="s">
        <v>48</v>
      </c>
      <c r="D2957" s="37">
        <v>1757</v>
      </c>
      <c r="E2957" s="37">
        <v>1127</v>
      </c>
      <c r="F2957" s="38">
        <v>728</v>
      </c>
      <c r="G2957" s="38">
        <v>753</v>
      </c>
      <c r="H2957" s="34">
        <v>4365</v>
      </c>
    </row>
    <row r="2958" spans="1:8" x14ac:dyDescent="0.2">
      <c r="A2958" s="33">
        <v>45351</v>
      </c>
      <c r="B2958" s="6" t="s">
        <v>102</v>
      </c>
      <c r="C2958" s="6" t="s">
        <v>50</v>
      </c>
      <c r="D2958" s="35">
        <v>2632</v>
      </c>
      <c r="E2958" s="35">
        <v>1859</v>
      </c>
      <c r="F2958" s="34">
        <v>674</v>
      </c>
      <c r="G2958" s="34">
        <v>895</v>
      </c>
      <c r="H2958" s="34">
        <v>6060</v>
      </c>
    </row>
    <row r="2959" spans="1:8" x14ac:dyDescent="0.2">
      <c r="A2959" s="36">
        <v>45351</v>
      </c>
      <c r="B2959" s="7" t="s">
        <v>102</v>
      </c>
      <c r="C2959" s="7" t="s">
        <v>51</v>
      </c>
      <c r="D2959" s="37">
        <v>2914</v>
      </c>
      <c r="E2959" s="37">
        <v>1835</v>
      </c>
      <c r="F2959" s="38">
        <v>939</v>
      </c>
      <c r="G2959" s="37">
        <v>1059</v>
      </c>
      <c r="H2959" s="34">
        <v>6747</v>
      </c>
    </row>
    <row r="2960" spans="1:8" x14ac:dyDescent="0.2">
      <c r="A2960" s="33">
        <v>45351</v>
      </c>
      <c r="B2960" s="6" t="s">
        <v>102</v>
      </c>
      <c r="C2960" s="6" t="s">
        <v>52</v>
      </c>
      <c r="D2960" s="34">
        <v>50</v>
      </c>
      <c r="E2960" s="34">
        <v>8</v>
      </c>
      <c r="F2960" s="34">
        <v>2</v>
      </c>
      <c r="G2960" s="34">
        <v>2</v>
      </c>
      <c r="H2960" s="34">
        <v>62</v>
      </c>
    </row>
    <row r="2961" spans="1:8" x14ac:dyDescent="0.2">
      <c r="A2961" s="36">
        <v>45351</v>
      </c>
      <c r="B2961" s="7" t="s">
        <v>102</v>
      </c>
      <c r="C2961" s="7" t="s">
        <v>53</v>
      </c>
      <c r="D2961" s="38">
        <v>826</v>
      </c>
      <c r="E2961" s="38">
        <v>336</v>
      </c>
      <c r="F2961" s="38">
        <v>109</v>
      </c>
      <c r="G2961" s="38">
        <v>2</v>
      </c>
      <c r="H2961" s="34">
        <v>1273</v>
      </c>
    </row>
    <row r="2962" spans="1:8" x14ac:dyDescent="0.2">
      <c r="A2962" s="33">
        <v>45351</v>
      </c>
      <c r="B2962" s="6" t="s">
        <v>102</v>
      </c>
      <c r="C2962" s="6" t="s">
        <v>54</v>
      </c>
      <c r="D2962" s="34">
        <v>41</v>
      </c>
      <c r="E2962" s="34">
        <v>0</v>
      </c>
      <c r="F2962" s="34">
        <v>0</v>
      </c>
      <c r="G2962" s="34">
        <v>0</v>
      </c>
      <c r="H2962" s="34">
        <v>41</v>
      </c>
    </row>
    <row r="2963" spans="1:8" x14ac:dyDescent="0.2">
      <c r="A2963" s="36">
        <v>45351</v>
      </c>
      <c r="B2963" s="7" t="s">
        <v>102</v>
      </c>
      <c r="C2963" s="7" t="s">
        <v>55</v>
      </c>
      <c r="D2963" s="38">
        <v>738</v>
      </c>
      <c r="E2963" s="38">
        <v>416</v>
      </c>
      <c r="F2963" s="38">
        <v>197</v>
      </c>
      <c r="G2963" s="38">
        <v>184</v>
      </c>
      <c r="H2963" s="34">
        <v>1535</v>
      </c>
    </row>
    <row r="2964" spans="1:8" x14ac:dyDescent="0.2">
      <c r="A2964" s="33">
        <v>45351</v>
      </c>
      <c r="B2964" s="6" t="s">
        <v>102</v>
      </c>
      <c r="C2964" s="6" t="s">
        <v>56</v>
      </c>
      <c r="D2964" s="35">
        <v>1716</v>
      </c>
      <c r="E2964" s="35">
        <v>1061</v>
      </c>
      <c r="F2964" s="34">
        <v>406</v>
      </c>
      <c r="G2964" s="34">
        <v>191</v>
      </c>
      <c r="H2964" s="34">
        <v>3374</v>
      </c>
    </row>
    <row r="2965" spans="1:8" x14ac:dyDescent="0.2">
      <c r="A2965" s="36">
        <v>45351</v>
      </c>
      <c r="B2965" s="7" t="s">
        <v>102</v>
      </c>
      <c r="C2965" s="7" t="s">
        <v>57</v>
      </c>
      <c r="D2965" s="38">
        <v>765</v>
      </c>
      <c r="E2965" s="38">
        <v>355</v>
      </c>
      <c r="F2965" s="38">
        <v>127</v>
      </c>
      <c r="G2965" s="38">
        <v>24</v>
      </c>
      <c r="H2965" s="34">
        <v>1271</v>
      </c>
    </row>
    <row r="2966" spans="1:8" x14ac:dyDescent="0.2">
      <c r="A2966" s="33">
        <v>45351</v>
      </c>
      <c r="B2966" s="6" t="s">
        <v>102</v>
      </c>
      <c r="C2966" s="6" t="s">
        <v>58</v>
      </c>
      <c r="D2966" s="35">
        <v>13253</v>
      </c>
      <c r="E2966" s="35">
        <v>4943</v>
      </c>
      <c r="F2966" s="35">
        <v>1548</v>
      </c>
      <c r="G2966" s="34">
        <v>532</v>
      </c>
      <c r="H2966" s="34">
        <v>20276</v>
      </c>
    </row>
    <row r="2967" spans="1:8" x14ac:dyDescent="0.2">
      <c r="A2967" s="36">
        <v>45351</v>
      </c>
      <c r="B2967" s="7" t="s">
        <v>102</v>
      </c>
      <c r="C2967" s="7" t="s">
        <v>62</v>
      </c>
      <c r="D2967" s="38">
        <v>713</v>
      </c>
      <c r="E2967" s="38">
        <v>238</v>
      </c>
      <c r="F2967" s="38">
        <v>118</v>
      </c>
      <c r="G2967" s="38">
        <v>114</v>
      </c>
      <c r="H2967" s="34">
        <v>1183</v>
      </c>
    </row>
    <row r="2968" spans="1:8" x14ac:dyDescent="0.2">
      <c r="A2968" s="33">
        <v>45351</v>
      </c>
      <c r="B2968" s="6" t="s">
        <v>102</v>
      </c>
      <c r="C2968" s="6" t="s">
        <v>68</v>
      </c>
      <c r="D2968" s="34">
        <v>242</v>
      </c>
      <c r="E2968" s="34">
        <v>181</v>
      </c>
      <c r="F2968" s="34">
        <v>103</v>
      </c>
      <c r="G2968" s="34">
        <v>474</v>
      </c>
      <c r="H2968" s="34">
        <v>1000</v>
      </c>
    </row>
    <row r="2969" spans="1:8" x14ac:dyDescent="0.2">
      <c r="A2969" s="36">
        <v>45351</v>
      </c>
      <c r="B2969" s="7" t="s">
        <v>102</v>
      </c>
      <c r="C2969" s="7" t="s">
        <v>89</v>
      </c>
      <c r="D2969" s="38">
        <v>542</v>
      </c>
      <c r="E2969" s="38">
        <v>127</v>
      </c>
      <c r="F2969" s="38">
        <v>20</v>
      </c>
      <c r="G2969" s="38">
        <v>15</v>
      </c>
      <c r="H2969" s="34">
        <v>704</v>
      </c>
    </row>
    <row r="2970" spans="1:8" x14ac:dyDescent="0.2">
      <c r="A2970" s="33">
        <v>45351</v>
      </c>
      <c r="B2970" s="6" t="s">
        <v>102</v>
      </c>
      <c r="C2970" s="6" t="s">
        <v>70</v>
      </c>
      <c r="D2970" s="34">
        <v>942</v>
      </c>
      <c r="E2970" s="34">
        <v>486</v>
      </c>
      <c r="F2970" s="34">
        <v>167</v>
      </c>
      <c r="G2970" s="34">
        <v>278</v>
      </c>
      <c r="H2970" s="34">
        <v>1873</v>
      </c>
    </row>
    <row r="2971" spans="1:8" x14ac:dyDescent="0.2">
      <c r="A2971" s="36">
        <v>45379</v>
      </c>
      <c r="B2971" s="7" t="s">
        <v>101</v>
      </c>
      <c r="C2971" s="7" t="s">
        <v>1</v>
      </c>
      <c r="D2971" s="38">
        <v>31</v>
      </c>
      <c r="E2971" s="38">
        <v>0</v>
      </c>
      <c r="F2971" s="38">
        <v>0</v>
      </c>
      <c r="G2971" s="38">
        <v>0</v>
      </c>
      <c r="H2971" s="34">
        <v>31</v>
      </c>
    </row>
    <row r="2972" spans="1:8" x14ac:dyDescent="0.2">
      <c r="A2972" s="33">
        <v>45379</v>
      </c>
      <c r="B2972" s="6" t="s">
        <v>101</v>
      </c>
      <c r="C2972" s="6" t="s">
        <v>3</v>
      </c>
      <c r="D2972" s="35">
        <v>2907</v>
      </c>
      <c r="E2972" s="34">
        <v>26</v>
      </c>
      <c r="F2972" s="34">
        <v>0</v>
      </c>
      <c r="G2972" s="34">
        <v>0</v>
      </c>
      <c r="H2972" s="34">
        <v>2933</v>
      </c>
    </row>
    <row r="2973" spans="1:8" x14ac:dyDescent="0.2">
      <c r="A2973" s="36">
        <v>45379</v>
      </c>
      <c r="B2973" s="7" t="s">
        <v>101</v>
      </c>
      <c r="C2973" s="7" t="s">
        <v>4</v>
      </c>
      <c r="D2973" s="38">
        <v>372</v>
      </c>
      <c r="E2973" s="38">
        <v>29</v>
      </c>
      <c r="F2973" s="38">
        <v>21</v>
      </c>
      <c r="G2973" s="38">
        <v>27</v>
      </c>
      <c r="H2973" s="34">
        <v>449</v>
      </c>
    </row>
    <row r="2974" spans="1:8" x14ac:dyDescent="0.2">
      <c r="A2974" s="33">
        <v>45379</v>
      </c>
      <c r="B2974" s="6" t="s">
        <v>101</v>
      </c>
      <c r="C2974" s="6" t="s">
        <v>5</v>
      </c>
      <c r="D2974" s="35">
        <v>23097</v>
      </c>
      <c r="E2974" s="35">
        <v>10934</v>
      </c>
      <c r="F2974" s="35">
        <v>3314</v>
      </c>
      <c r="G2974" s="35">
        <v>1771</v>
      </c>
      <c r="H2974" s="34">
        <v>39116</v>
      </c>
    </row>
    <row r="2975" spans="1:8" x14ac:dyDescent="0.2">
      <c r="A2975" s="36">
        <v>45379</v>
      </c>
      <c r="B2975" s="7" t="s">
        <v>101</v>
      </c>
      <c r="C2975" s="7" t="s">
        <v>6</v>
      </c>
      <c r="D2975" s="38">
        <v>57</v>
      </c>
      <c r="E2975" s="38">
        <v>7</v>
      </c>
      <c r="F2975" s="38">
        <v>2</v>
      </c>
      <c r="G2975" s="38">
        <v>2</v>
      </c>
      <c r="H2975" s="34">
        <v>68</v>
      </c>
    </row>
    <row r="2976" spans="1:8" x14ac:dyDescent="0.2">
      <c r="A2976" s="33">
        <v>45379</v>
      </c>
      <c r="B2976" s="6" t="s">
        <v>101</v>
      </c>
      <c r="C2976" s="6" t="s">
        <v>8</v>
      </c>
      <c r="D2976" s="34">
        <v>666</v>
      </c>
      <c r="E2976" s="34">
        <v>619</v>
      </c>
      <c r="F2976" s="34">
        <v>631</v>
      </c>
      <c r="G2976" s="34">
        <v>823</v>
      </c>
      <c r="H2976" s="34">
        <v>2739</v>
      </c>
    </row>
    <row r="2977" spans="1:8" x14ac:dyDescent="0.2">
      <c r="A2977" s="36">
        <v>45379</v>
      </c>
      <c r="B2977" s="7" t="s">
        <v>101</v>
      </c>
      <c r="C2977" s="7" t="s">
        <v>9</v>
      </c>
      <c r="D2977" s="37">
        <v>1539</v>
      </c>
      <c r="E2977" s="38">
        <v>719</v>
      </c>
      <c r="F2977" s="38">
        <v>417</v>
      </c>
      <c r="G2977" s="38">
        <v>199</v>
      </c>
      <c r="H2977" s="34">
        <v>2874</v>
      </c>
    </row>
    <row r="2978" spans="1:8" x14ac:dyDescent="0.2">
      <c r="A2978" s="33">
        <v>45379</v>
      </c>
      <c r="B2978" s="6" t="s">
        <v>101</v>
      </c>
      <c r="C2978" s="6" t="s">
        <v>10</v>
      </c>
      <c r="D2978" s="34">
        <v>786</v>
      </c>
      <c r="E2978" s="34">
        <v>435</v>
      </c>
      <c r="F2978" s="34">
        <v>288</v>
      </c>
      <c r="G2978" s="34">
        <v>195</v>
      </c>
      <c r="H2978" s="34">
        <v>1704</v>
      </c>
    </row>
    <row r="2979" spans="1:8" x14ac:dyDescent="0.2">
      <c r="A2979" s="36">
        <v>45379</v>
      </c>
      <c r="B2979" s="7" t="s">
        <v>101</v>
      </c>
      <c r="C2979" s="7" t="s">
        <v>12</v>
      </c>
      <c r="D2979" s="37">
        <v>27041</v>
      </c>
      <c r="E2979" s="37">
        <v>13876</v>
      </c>
      <c r="F2979" s="37">
        <v>4156</v>
      </c>
      <c r="G2979" s="37">
        <v>5911</v>
      </c>
      <c r="H2979" s="34">
        <v>50984</v>
      </c>
    </row>
    <row r="2980" spans="1:8" x14ac:dyDescent="0.2">
      <c r="A2980" s="33">
        <v>45379</v>
      </c>
      <c r="B2980" s="6" t="s">
        <v>101</v>
      </c>
      <c r="C2980" s="6" t="s">
        <v>14</v>
      </c>
      <c r="D2980" s="35">
        <v>1350</v>
      </c>
      <c r="E2980" s="34">
        <v>486</v>
      </c>
      <c r="F2980" s="34">
        <v>95</v>
      </c>
      <c r="G2980" s="34">
        <v>23</v>
      </c>
      <c r="H2980" s="34">
        <v>1954</v>
      </c>
    </row>
    <row r="2981" spans="1:8" x14ac:dyDescent="0.2">
      <c r="A2981" s="36">
        <v>45379</v>
      </c>
      <c r="B2981" s="7" t="s">
        <v>101</v>
      </c>
      <c r="C2981" s="7" t="s">
        <v>15</v>
      </c>
      <c r="D2981" s="37">
        <v>8017</v>
      </c>
      <c r="E2981" s="37">
        <v>4162</v>
      </c>
      <c r="F2981" s="37">
        <v>1946</v>
      </c>
      <c r="G2981" s="37">
        <v>4422</v>
      </c>
      <c r="H2981" s="34">
        <v>18547</v>
      </c>
    </row>
    <row r="2982" spans="1:8" x14ac:dyDescent="0.2">
      <c r="A2982" s="33">
        <v>45379</v>
      </c>
      <c r="B2982" s="6" t="s">
        <v>101</v>
      </c>
      <c r="C2982" s="6" t="s">
        <v>16</v>
      </c>
      <c r="D2982" s="35">
        <v>11586</v>
      </c>
      <c r="E2982" s="35">
        <v>3846</v>
      </c>
      <c r="F2982" s="34">
        <v>861</v>
      </c>
      <c r="G2982" s="34">
        <v>283</v>
      </c>
      <c r="H2982" s="34">
        <v>16576</v>
      </c>
    </row>
    <row r="2983" spans="1:8" x14ac:dyDescent="0.2">
      <c r="A2983" s="36">
        <v>45379</v>
      </c>
      <c r="B2983" s="7" t="s">
        <v>101</v>
      </c>
      <c r="C2983" s="7" t="s">
        <v>17</v>
      </c>
      <c r="D2983" s="38">
        <v>394</v>
      </c>
      <c r="E2983" s="38">
        <v>65</v>
      </c>
      <c r="F2983" s="38">
        <v>57</v>
      </c>
      <c r="G2983" s="38">
        <v>0</v>
      </c>
      <c r="H2983" s="34">
        <v>516</v>
      </c>
    </row>
    <row r="2984" spans="1:8" x14ac:dyDescent="0.2">
      <c r="A2984" s="33">
        <v>45379</v>
      </c>
      <c r="B2984" s="6" t="s">
        <v>101</v>
      </c>
      <c r="C2984" s="6" t="s">
        <v>18</v>
      </c>
      <c r="D2984" s="35">
        <v>8375</v>
      </c>
      <c r="E2984" s="35">
        <v>3341</v>
      </c>
      <c r="F2984" s="35">
        <v>1127</v>
      </c>
      <c r="G2984" s="35">
        <v>1062</v>
      </c>
      <c r="H2984" s="34">
        <v>13905</v>
      </c>
    </row>
    <row r="2985" spans="1:8" x14ac:dyDescent="0.2">
      <c r="A2985" s="36">
        <v>45379</v>
      </c>
      <c r="B2985" s="7" t="s">
        <v>101</v>
      </c>
      <c r="C2985" s="7" t="s">
        <v>19</v>
      </c>
      <c r="D2985" s="37">
        <v>25752</v>
      </c>
      <c r="E2985" s="37">
        <v>5895</v>
      </c>
      <c r="F2985" s="37">
        <v>1349</v>
      </c>
      <c r="G2985" s="38">
        <v>758</v>
      </c>
      <c r="H2985" s="34">
        <v>33754</v>
      </c>
    </row>
    <row r="2986" spans="1:8" x14ac:dyDescent="0.2">
      <c r="A2986" s="33">
        <v>45379</v>
      </c>
      <c r="B2986" s="6" t="s">
        <v>101</v>
      </c>
      <c r="C2986" s="6" t="s">
        <v>20</v>
      </c>
      <c r="D2986" s="35">
        <v>3782</v>
      </c>
      <c r="E2986" s="34">
        <v>448</v>
      </c>
      <c r="F2986" s="34">
        <v>90</v>
      </c>
      <c r="G2986" s="34">
        <v>82</v>
      </c>
      <c r="H2986" s="34">
        <v>4402</v>
      </c>
    </row>
    <row r="2987" spans="1:8" x14ac:dyDescent="0.2">
      <c r="A2987" s="36">
        <v>45379</v>
      </c>
      <c r="B2987" s="7" t="s">
        <v>101</v>
      </c>
      <c r="C2987" s="7" t="s">
        <v>21</v>
      </c>
      <c r="D2987" s="37">
        <v>22104</v>
      </c>
      <c r="E2987" s="37">
        <v>5354</v>
      </c>
      <c r="F2987" s="37">
        <v>1081</v>
      </c>
      <c r="G2987" s="38">
        <v>547</v>
      </c>
      <c r="H2987" s="34">
        <v>29086</v>
      </c>
    </row>
    <row r="2988" spans="1:8" x14ac:dyDescent="0.2">
      <c r="A2988" s="33">
        <v>45379</v>
      </c>
      <c r="B2988" s="6" t="s">
        <v>101</v>
      </c>
      <c r="C2988" s="6" t="s">
        <v>22</v>
      </c>
      <c r="D2988" s="35">
        <v>5727</v>
      </c>
      <c r="E2988" s="35">
        <v>2186</v>
      </c>
      <c r="F2988" s="34">
        <v>827</v>
      </c>
      <c r="G2988" s="34">
        <v>456</v>
      </c>
      <c r="H2988" s="34">
        <v>9196</v>
      </c>
    </row>
    <row r="2989" spans="1:8" x14ac:dyDescent="0.2">
      <c r="A2989" s="36">
        <v>45379</v>
      </c>
      <c r="B2989" s="7" t="s">
        <v>101</v>
      </c>
      <c r="C2989" s="7" t="s">
        <v>23</v>
      </c>
      <c r="D2989" s="38">
        <v>114</v>
      </c>
      <c r="E2989" s="38">
        <v>16</v>
      </c>
      <c r="F2989" s="38">
        <v>2</v>
      </c>
      <c r="G2989" s="38">
        <v>0</v>
      </c>
      <c r="H2989" s="34">
        <v>132</v>
      </c>
    </row>
    <row r="2990" spans="1:8" x14ac:dyDescent="0.2">
      <c r="A2990" s="33">
        <v>45379</v>
      </c>
      <c r="B2990" s="6" t="s">
        <v>101</v>
      </c>
      <c r="C2990" s="6" t="s">
        <v>25</v>
      </c>
      <c r="D2990" s="34">
        <v>696</v>
      </c>
      <c r="E2990" s="34">
        <v>275</v>
      </c>
      <c r="F2990" s="34">
        <v>471</v>
      </c>
      <c r="G2990" s="34">
        <v>22</v>
      </c>
      <c r="H2990" s="34">
        <v>1464</v>
      </c>
    </row>
    <row r="2991" spans="1:8" x14ac:dyDescent="0.2">
      <c r="A2991" s="36">
        <v>45379</v>
      </c>
      <c r="B2991" s="7" t="s">
        <v>101</v>
      </c>
      <c r="C2991" s="7" t="s">
        <v>27</v>
      </c>
      <c r="D2991" s="37">
        <v>1842</v>
      </c>
      <c r="E2991" s="38">
        <v>526</v>
      </c>
      <c r="F2991" s="38">
        <v>274</v>
      </c>
      <c r="G2991" s="38">
        <v>711</v>
      </c>
      <c r="H2991" s="34">
        <v>3353</v>
      </c>
    </row>
    <row r="2992" spans="1:8" x14ac:dyDescent="0.2">
      <c r="A2992" s="33">
        <v>45379</v>
      </c>
      <c r="B2992" s="6" t="s">
        <v>101</v>
      </c>
      <c r="C2992" s="6" t="s">
        <v>28</v>
      </c>
      <c r="D2992" s="34">
        <v>74</v>
      </c>
      <c r="E2992" s="34">
        <v>23</v>
      </c>
      <c r="F2992" s="34">
        <v>4</v>
      </c>
      <c r="G2992" s="34">
        <v>0</v>
      </c>
      <c r="H2992" s="34">
        <v>101</v>
      </c>
    </row>
    <row r="2993" spans="1:8" x14ac:dyDescent="0.2">
      <c r="A2993" s="36">
        <v>45379</v>
      </c>
      <c r="B2993" s="7" t="s">
        <v>101</v>
      </c>
      <c r="C2993" s="7" t="s">
        <v>31</v>
      </c>
      <c r="D2993" s="37">
        <v>2765</v>
      </c>
      <c r="E2993" s="38">
        <v>746</v>
      </c>
      <c r="F2993" s="38">
        <v>223</v>
      </c>
      <c r="G2993" s="38">
        <v>142</v>
      </c>
      <c r="H2993" s="34">
        <v>3876</v>
      </c>
    </row>
    <row r="2994" spans="1:8" x14ac:dyDescent="0.2">
      <c r="A2994" s="33">
        <v>45379</v>
      </c>
      <c r="B2994" s="6" t="s">
        <v>101</v>
      </c>
      <c r="C2994" s="6" t="s">
        <v>32</v>
      </c>
      <c r="D2994" s="35">
        <v>11245</v>
      </c>
      <c r="E2994" s="35">
        <v>5190</v>
      </c>
      <c r="F2994" s="35">
        <v>2475</v>
      </c>
      <c r="G2994" s="35">
        <v>3468</v>
      </c>
      <c r="H2994" s="34">
        <v>22378</v>
      </c>
    </row>
    <row r="2995" spans="1:8" x14ac:dyDescent="0.2">
      <c r="A2995" s="36">
        <v>45379</v>
      </c>
      <c r="B2995" s="7" t="s">
        <v>101</v>
      </c>
      <c r="C2995" s="7" t="s">
        <v>33</v>
      </c>
      <c r="D2995" s="37">
        <v>4422</v>
      </c>
      <c r="E2995" s="37">
        <v>2537</v>
      </c>
      <c r="F2995" s="37">
        <v>1191</v>
      </c>
      <c r="G2995" s="37">
        <v>3002</v>
      </c>
      <c r="H2995" s="34">
        <v>11152</v>
      </c>
    </row>
    <row r="2996" spans="1:8" x14ac:dyDescent="0.2">
      <c r="A2996" s="33">
        <v>45379</v>
      </c>
      <c r="B2996" s="6" t="s">
        <v>101</v>
      </c>
      <c r="C2996" s="6" t="s">
        <v>35</v>
      </c>
      <c r="D2996" s="34">
        <v>628</v>
      </c>
      <c r="E2996" s="34">
        <v>16</v>
      </c>
      <c r="F2996" s="34">
        <v>2</v>
      </c>
      <c r="G2996" s="34">
        <v>0</v>
      </c>
      <c r="H2996" s="34">
        <v>646</v>
      </c>
    </row>
    <row r="2997" spans="1:8" x14ac:dyDescent="0.2">
      <c r="A2997" s="36">
        <v>45379</v>
      </c>
      <c r="B2997" s="7" t="s">
        <v>101</v>
      </c>
      <c r="C2997" s="7" t="s">
        <v>36</v>
      </c>
      <c r="D2997" s="37">
        <v>16977</v>
      </c>
      <c r="E2997" s="37">
        <v>7387</v>
      </c>
      <c r="F2997" s="37">
        <v>4280</v>
      </c>
      <c r="G2997" s="37">
        <v>5459</v>
      </c>
      <c r="H2997" s="34">
        <v>34103</v>
      </c>
    </row>
    <row r="2998" spans="1:8" x14ac:dyDescent="0.2">
      <c r="A2998" s="33">
        <v>45379</v>
      </c>
      <c r="B2998" s="6" t="s">
        <v>101</v>
      </c>
      <c r="C2998" s="6" t="s">
        <v>38</v>
      </c>
      <c r="D2998" s="35">
        <v>35362</v>
      </c>
      <c r="E2998" s="35">
        <v>18093</v>
      </c>
      <c r="F2998" s="35">
        <v>5944</v>
      </c>
      <c r="G2998" s="35">
        <v>4214</v>
      </c>
      <c r="H2998" s="34">
        <v>63613</v>
      </c>
    </row>
    <row r="2999" spans="1:8" x14ac:dyDescent="0.2">
      <c r="A2999" s="36">
        <v>45379</v>
      </c>
      <c r="B2999" s="7" t="s">
        <v>101</v>
      </c>
      <c r="C2999" s="7" t="s">
        <v>40</v>
      </c>
      <c r="D2999" s="37">
        <v>20880</v>
      </c>
      <c r="E2999" s="37">
        <v>8066</v>
      </c>
      <c r="F2999" s="37">
        <v>3122</v>
      </c>
      <c r="G2999" s="37">
        <v>3803</v>
      </c>
      <c r="H2999" s="34">
        <v>35871</v>
      </c>
    </row>
    <row r="3000" spans="1:8" x14ac:dyDescent="0.2">
      <c r="A3000" s="33">
        <v>45379</v>
      </c>
      <c r="B3000" s="6" t="s">
        <v>101</v>
      </c>
      <c r="C3000" s="6" t="s">
        <v>50</v>
      </c>
      <c r="D3000" s="34">
        <v>17</v>
      </c>
      <c r="E3000" s="34">
        <v>6</v>
      </c>
      <c r="F3000" s="34">
        <v>2</v>
      </c>
      <c r="G3000" s="34">
        <v>0</v>
      </c>
      <c r="H3000" s="34">
        <v>25</v>
      </c>
    </row>
    <row r="3001" spans="1:8" x14ac:dyDescent="0.2">
      <c r="A3001" s="36">
        <v>45379</v>
      </c>
      <c r="B3001" s="7" t="s">
        <v>101</v>
      </c>
      <c r="C3001" s="7" t="s">
        <v>53</v>
      </c>
      <c r="D3001" s="38">
        <v>6</v>
      </c>
      <c r="E3001" s="38">
        <v>11</v>
      </c>
      <c r="F3001" s="38">
        <v>8</v>
      </c>
      <c r="G3001" s="38">
        <v>0</v>
      </c>
      <c r="H3001" s="34">
        <v>25</v>
      </c>
    </row>
    <row r="3002" spans="1:8" x14ac:dyDescent="0.2">
      <c r="A3002" s="33">
        <v>45379</v>
      </c>
      <c r="B3002" s="6" t="s">
        <v>101</v>
      </c>
      <c r="C3002" s="6" t="s">
        <v>58</v>
      </c>
      <c r="D3002" s="34">
        <v>65</v>
      </c>
      <c r="E3002" s="34">
        <v>53</v>
      </c>
      <c r="F3002" s="34">
        <v>15</v>
      </c>
      <c r="G3002" s="34">
        <v>10</v>
      </c>
      <c r="H3002" s="34">
        <v>143</v>
      </c>
    </row>
    <row r="3003" spans="1:8" x14ac:dyDescent="0.2">
      <c r="A3003" s="36">
        <v>45379</v>
      </c>
      <c r="B3003" s="7" t="s">
        <v>101</v>
      </c>
      <c r="C3003" s="7" t="s">
        <v>59</v>
      </c>
      <c r="D3003" s="37">
        <v>6538</v>
      </c>
      <c r="E3003" s="37">
        <v>3552</v>
      </c>
      <c r="F3003" s="37">
        <v>1800</v>
      </c>
      <c r="G3003" s="37">
        <v>1670</v>
      </c>
      <c r="H3003" s="34">
        <v>13560</v>
      </c>
    </row>
    <row r="3004" spans="1:8" x14ac:dyDescent="0.2">
      <c r="A3004" s="33">
        <v>45379</v>
      </c>
      <c r="B3004" s="6" t="s">
        <v>101</v>
      </c>
      <c r="C3004" s="6" t="s">
        <v>61</v>
      </c>
      <c r="D3004" s="34">
        <v>73</v>
      </c>
      <c r="E3004" s="34">
        <v>36</v>
      </c>
      <c r="F3004" s="34">
        <v>25</v>
      </c>
      <c r="G3004" s="34">
        <v>58</v>
      </c>
      <c r="H3004" s="34">
        <v>192</v>
      </c>
    </row>
    <row r="3005" spans="1:8" x14ac:dyDescent="0.2">
      <c r="A3005" s="36">
        <v>45379</v>
      </c>
      <c r="B3005" s="7" t="s">
        <v>101</v>
      </c>
      <c r="C3005" s="7" t="s">
        <v>62</v>
      </c>
      <c r="D3005" s="37">
        <v>7537</v>
      </c>
      <c r="E3005" s="37">
        <v>2871</v>
      </c>
      <c r="F3005" s="38">
        <v>732</v>
      </c>
      <c r="G3005" s="37">
        <v>1975</v>
      </c>
      <c r="H3005" s="34">
        <v>13115</v>
      </c>
    </row>
    <row r="3006" spans="1:8" x14ac:dyDescent="0.2">
      <c r="A3006" s="33">
        <v>45379</v>
      </c>
      <c r="B3006" s="6" t="s">
        <v>101</v>
      </c>
      <c r="C3006" s="6" t="s">
        <v>63</v>
      </c>
      <c r="D3006" s="34">
        <v>486</v>
      </c>
      <c r="E3006" s="34">
        <v>15</v>
      </c>
      <c r="F3006" s="34">
        <v>2</v>
      </c>
      <c r="G3006" s="34">
        <v>2</v>
      </c>
      <c r="H3006" s="34">
        <v>505</v>
      </c>
    </row>
    <row r="3007" spans="1:8" x14ac:dyDescent="0.2">
      <c r="A3007" s="36">
        <v>45379</v>
      </c>
      <c r="B3007" s="7" t="s">
        <v>101</v>
      </c>
      <c r="C3007" s="7" t="s">
        <v>65</v>
      </c>
      <c r="D3007" s="38">
        <v>23</v>
      </c>
      <c r="E3007" s="38">
        <v>0</v>
      </c>
      <c r="F3007" s="38">
        <v>0</v>
      </c>
      <c r="G3007" s="38">
        <v>0</v>
      </c>
      <c r="H3007" s="34">
        <v>23</v>
      </c>
    </row>
    <row r="3008" spans="1:8" x14ac:dyDescent="0.2">
      <c r="A3008" s="33">
        <v>45379</v>
      </c>
      <c r="B3008" s="6" t="s">
        <v>101</v>
      </c>
      <c r="C3008" s="6" t="s">
        <v>67</v>
      </c>
      <c r="D3008" s="35">
        <v>12950</v>
      </c>
      <c r="E3008" s="35">
        <v>5519</v>
      </c>
      <c r="F3008" s="35">
        <v>2122</v>
      </c>
      <c r="G3008" s="35">
        <v>2286</v>
      </c>
      <c r="H3008" s="34">
        <v>22877</v>
      </c>
    </row>
    <row r="3009" spans="1:8" x14ac:dyDescent="0.2">
      <c r="A3009" s="36">
        <v>45379</v>
      </c>
      <c r="B3009" s="7" t="s">
        <v>101</v>
      </c>
      <c r="C3009" s="7" t="s">
        <v>68</v>
      </c>
      <c r="D3009" s="37">
        <v>6821</v>
      </c>
      <c r="E3009" s="37">
        <v>3158</v>
      </c>
      <c r="F3009" s="38">
        <v>958</v>
      </c>
      <c r="G3009" s="38">
        <v>817</v>
      </c>
      <c r="H3009" s="34">
        <v>11754</v>
      </c>
    </row>
    <row r="3010" spans="1:8" x14ac:dyDescent="0.2">
      <c r="A3010" s="33">
        <v>45379</v>
      </c>
      <c r="B3010" s="6" t="s">
        <v>101</v>
      </c>
      <c r="C3010" s="7" t="s">
        <v>89</v>
      </c>
      <c r="D3010" s="34">
        <v>500</v>
      </c>
      <c r="E3010" s="34">
        <v>96</v>
      </c>
      <c r="F3010" s="34">
        <v>33</v>
      </c>
      <c r="G3010" s="34">
        <v>10</v>
      </c>
      <c r="H3010" s="34">
        <v>639</v>
      </c>
    </row>
    <row r="3011" spans="1:8" x14ac:dyDescent="0.2">
      <c r="A3011" s="36">
        <v>45379</v>
      </c>
      <c r="B3011" s="7" t="s">
        <v>101</v>
      </c>
      <c r="C3011" s="7" t="s">
        <v>70</v>
      </c>
      <c r="D3011" s="37">
        <v>14061</v>
      </c>
      <c r="E3011" s="37">
        <v>5332</v>
      </c>
      <c r="F3011" s="37">
        <v>1219</v>
      </c>
      <c r="G3011" s="37">
        <v>1959</v>
      </c>
      <c r="H3011" s="34">
        <v>22571</v>
      </c>
    </row>
    <row r="3012" spans="1:8" x14ac:dyDescent="0.2">
      <c r="A3012" s="33">
        <v>45379</v>
      </c>
      <c r="B3012" s="6" t="s">
        <v>101</v>
      </c>
      <c r="C3012" s="6" t="s">
        <v>71</v>
      </c>
      <c r="D3012" s="35">
        <v>7596</v>
      </c>
      <c r="E3012" s="35">
        <v>2685</v>
      </c>
      <c r="F3012" s="35">
        <v>1087</v>
      </c>
      <c r="G3012" s="34">
        <v>705</v>
      </c>
      <c r="H3012" s="34">
        <v>12073</v>
      </c>
    </row>
    <row r="3013" spans="1:8" x14ac:dyDescent="0.2">
      <c r="A3013" s="36">
        <v>45379</v>
      </c>
      <c r="B3013" s="7" t="s">
        <v>102</v>
      </c>
      <c r="C3013" s="7" t="s">
        <v>4</v>
      </c>
      <c r="D3013" s="38">
        <v>76</v>
      </c>
      <c r="E3013" s="38">
        <v>12</v>
      </c>
      <c r="F3013" s="38">
        <v>2</v>
      </c>
      <c r="G3013" s="38">
        <v>0</v>
      </c>
      <c r="H3013" s="34">
        <v>90</v>
      </c>
    </row>
    <row r="3014" spans="1:8" x14ac:dyDescent="0.2">
      <c r="A3014" s="33">
        <v>45379</v>
      </c>
      <c r="B3014" s="6" t="s">
        <v>102</v>
      </c>
      <c r="C3014" s="6" t="s">
        <v>5</v>
      </c>
      <c r="D3014" s="34">
        <v>20</v>
      </c>
      <c r="E3014" s="34">
        <v>8</v>
      </c>
      <c r="F3014" s="34">
        <v>9</v>
      </c>
      <c r="G3014" s="34">
        <v>5</v>
      </c>
      <c r="H3014" s="34">
        <v>42</v>
      </c>
    </row>
    <row r="3015" spans="1:8" x14ac:dyDescent="0.2">
      <c r="A3015" s="36">
        <v>45379</v>
      </c>
      <c r="B3015" s="7" t="s">
        <v>102</v>
      </c>
      <c r="C3015" s="7" t="s">
        <v>8</v>
      </c>
      <c r="D3015" s="38">
        <v>6</v>
      </c>
      <c r="E3015" s="38">
        <v>309</v>
      </c>
      <c r="F3015" s="38">
        <v>72</v>
      </c>
      <c r="G3015" s="38">
        <v>8</v>
      </c>
      <c r="H3015" s="34">
        <v>395</v>
      </c>
    </row>
    <row r="3016" spans="1:8" x14ac:dyDescent="0.2">
      <c r="A3016" s="33">
        <v>45379</v>
      </c>
      <c r="B3016" s="6" t="s">
        <v>102</v>
      </c>
      <c r="C3016" s="6" t="s">
        <v>9</v>
      </c>
      <c r="D3016" s="34">
        <v>400</v>
      </c>
      <c r="E3016" s="34">
        <v>193</v>
      </c>
      <c r="F3016" s="34">
        <v>152</v>
      </c>
      <c r="G3016" s="34">
        <v>104</v>
      </c>
      <c r="H3016" s="34">
        <v>849</v>
      </c>
    </row>
    <row r="3017" spans="1:8" x14ac:dyDescent="0.2">
      <c r="A3017" s="36">
        <v>45379</v>
      </c>
      <c r="B3017" s="7" t="s">
        <v>102</v>
      </c>
      <c r="C3017" s="7" t="s">
        <v>11</v>
      </c>
      <c r="D3017" s="38">
        <v>196</v>
      </c>
      <c r="E3017" s="38">
        <v>89</v>
      </c>
      <c r="F3017" s="38">
        <v>61</v>
      </c>
      <c r="G3017" s="38">
        <v>32</v>
      </c>
      <c r="H3017" s="34">
        <v>378</v>
      </c>
    </row>
    <row r="3018" spans="1:8" x14ac:dyDescent="0.2">
      <c r="A3018" s="33">
        <v>45379</v>
      </c>
      <c r="B3018" s="6" t="s">
        <v>102</v>
      </c>
      <c r="C3018" s="6" t="s">
        <v>12</v>
      </c>
      <c r="D3018" s="35">
        <v>1796</v>
      </c>
      <c r="E3018" s="34">
        <v>749</v>
      </c>
      <c r="F3018" s="34">
        <v>318</v>
      </c>
      <c r="G3018" s="34">
        <v>675</v>
      </c>
      <c r="H3018" s="34">
        <v>3538</v>
      </c>
    </row>
    <row r="3019" spans="1:8" x14ac:dyDescent="0.2">
      <c r="A3019" s="36">
        <v>45379</v>
      </c>
      <c r="B3019" s="7" t="s">
        <v>102</v>
      </c>
      <c r="C3019" s="7" t="s">
        <v>13</v>
      </c>
      <c r="D3019" s="38">
        <v>356</v>
      </c>
      <c r="E3019" s="38">
        <v>230</v>
      </c>
      <c r="F3019" s="38">
        <v>125</v>
      </c>
      <c r="G3019" s="38">
        <v>214</v>
      </c>
      <c r="H3019" s="34">
        <v>925</v>
      </c>
    </row>
    <row r="3020" spans="1:8" x14ac:dyDescent="0.2">
      <c r="A3020" s="33">
        <v>45379</v>
      </c>
      <c r="B3020" s="6" t="s">
        <v>102</v>
      </c>
      <c r="C3020" s="6" t="s">
        <v>19</v>
      </c>
      <c r="D3020" s="34">
        <v>829</v>
      </c>
      <c r="E3020" s="34">
        <v>331</v>
      </c>
      <c r="F3020" s="34">
        <v>153</v>
      </c>
      <c r="G3020" s="34">
        <v>122</v>
      </c>
      <c r="H3020" s="34">
        <v>1435</v>
      </c>
    </row>
    <row r="3021" spans="1:8" x14ac:dyDescent="0.2">
      <c r="A3021" s="36">
        <v>45379</v>
      </c>
      <c r="B3021" s="7" t="s">
        <v>102</v>
      </c>
      <c r="C3021" s="7" t="s">
        <v>21</v>
      </c>
      <c r="D3021" s="38">
        <v>387</v>
      </c>
      <c r="E3021" s="38">
        <v>131</v>
      </c>
      <c r="F3021" s="38">
        <v>64</v>
      </c>
      <c r="G3021" s="38">
        <v>18</v>
      </c>
      <c r="H3021" s="34">
        <v>600</v>
      </c>
    </row>
    <row r="3022" spans="1:8" x14ac:dyDescent="0.2">
      <c r="A3022" s="33">
        <v>45379</v>
      </c>
      <c r="B3022" s="6" t="s">
        <v>102</v>
      </c>
      <c r="C3022" s="6" t="s">
        <v>22</v>
      </c>
      <c r="D3022" s="34">
        <v>57</v>
      </c>
      <c r="E3022" s="34">
        <v>20</v>
      </c>
      <c r="F3022" s="34">
        <v>3</v>
      </c>
      <c r="G3022" s="34">
        <v>0</v>
      </c>
      <c r="H3022" s="34">
        <v>80</v>
      </c>
    </row>
    <row r="3023" spans="1:8" x14ac:dyDescent="0.2">
      <c r="A3023" s="36">
        <v>45379</v>
      </c>
      <c r="B3023" s="7" t="s">
        <v>102</v>
      </c>
      <c r="C3023" s="7" t="s">
        <v>24</v>
      </c>
      <c r="D3023" s="38">
        <v>242</v>
      </c>
      <c r="E3023" s="38">
        <v>56</v>
      </c>
      <c r="F3023" s="38">
        <v>36</v>
      </c>
      <c r="G3023" s="38">
        <v>2</v>
      </c>
      <c r="H3023" s="34">
        <v>336</v>
      </c>
    </row>
    <row r="3024" spans="1:8" x14ac:dyDescent="0.2">
      <c r="A3024" s="33">
        <v>45379</v>
      </c>
      <c r="B3024" s="6" t="s">
        <v>102</v>
      </c>
      <c r="C3024" s="6" t="s">
        <v>27</v>
      </c>
      <c r="D3024" s="34">
        <v>240</v>
      </c>
      <c r="E3024" s="34">
        <v>85</v>
      </c>
      <c r="F3024" s="34">
        <v>47</v>
      </c>
      <c r="G3024" s="34">
        <v>82</v>
      </c>
      <c r="H3024" s="34">
        <v>454</v>
      </c>
    </row>
    <row r="3025" spans="1:8" x14ac:dyDescent="0.2">
      <c r="A3025" s="36">
        <v>45379</v>
      </c>
      <c r="B3025" s="7" t="s">
        <v>102</v>
      </c>
      <c r="C3025" s="7" t="s">
        <v>36</v>
      </c>
      <c r="D3025" s="37">
        <v>2185</v>
      </c>
      <c r="E3025" s="38">
        <v>799</v>
      </c>
      <c r="F3025" s="38">
        <v>342</v>
      </c>
      <c r="G3025" s="38">
        <v>452</v>
      </c>
      <c r="H3025" s="34">
        <v>3778</v>
      </c>
    </row>
    <row r="3026" spans="1:8" x14ac:dyDescent="0.2">
      <c r="A3026" s="33">
        <v>45379</v>
      </c>
      <c r="B3026" s="6" t="s">
        <v>102</v>
      </c>
      <c r="C3026" s="6" t="s">
        <v>38</v>
      </c>
      <c r="D3026" s="35">
        <v>1408</v>
      </c>
      <c r="E3026" s="34">
        <v>660</v>
      </c>
      <c r="F3026" s="34">
        <v>297</v>
      </c>
      <c r="G3026" s="34">
        <v>406</v>
      </c>
      <c r="H3026" s="34">
        <v>2771</v>
      </c>
    </row>
    <row r="3027" spans="1:8" x14ac:dyDescent="0.2">
      <c r="A3027" s="36">
        <v>45379</v>
      </c>
      <c r="B3027" s="7" t="s">
        <v>102</v>
      </c>
      <c r="C3027" s="7" t="s">
        <v>40</v>
      </c>
      <c r="D3027" s="37">
        <v>5156</v>
      </c>
      <c r="E3027" s="37">
        <v>2188</v>
      </c>
      <c r="F3027" s="38">
        <v>785</v>
      </c>
      <c r="G3027" s="38">
        <v>410</v>
      </c>
      <c r="H3027" s="34">
        <v>8539</v>
      </c>
    </row>
    <row r="3028" spans="1:8" x14ac:dyDescent="0.2">
      <c r="A3028" s="33">
        <v>45379</v>
      </c>
      <c r="B3028" s="6" t="s">
        <v>102</v>
      </c>
      <c r="C3028" s="6" t="s">
        <v>41</v>
      </c>
      <c r="D3028" s="35">
        <v>2299</v>
      </c>
      <c r="E3028" s="35">
        <v>1554</v>
      </c>
      <c r="F3028" s="35">
        <v>1106</v>
      </c>
      <c r="G3028" s="34">
        <v>249</v>
      </c>
      <c r="H3028" s="34">
        <v>5208</v>
      </c>
    </row>
    <row r="3029" spans="1:8" x14ac:dyDescent="0.2">
      <c r="A3029" s="36">
        <v>45379</v>
      </c>
      <c r="B3029" s="7" t="s">
        <v>102</v>
      </c>
      <c r="C3029" s="7" t="s">
        <v>42</v>
      </c>
      <c r="D3029" s="38">
        <v>493</v>
      </c>
      <c r="E3029" s="38">
        <v>146</v>
      </c>
      <c r="F3029" s="38">
        <v>28</v>
      </c>
      <c r="G3029" s="38">
        <v>6</v>
      </c>
      <c r="H3029" s="34">
        <v>673</v>
      </c>
    </row>
    <row r="3030" spans="1:8" x14ac:dyDescent="0.2">
      <c r="A3030" s="33">
        <v>45379</v>
      </c>
      <c r="B3030" s="6" t="s">
        <v>102</v>
      </c>
      <c r="C3030" s="6" t="s">
        <v>43</v>
      </c>
      <c r="D3030" s="34">
        <v>416</v>
      </c>
      <c r="E3030" s="34">
        <v>234</v>
      </c>
      <c r="F3030" s="34">
        <v>115</v>
      </c>
      <c r="G3030" s="34">
        <v>109</v>
      </c>
      <c r="H3030" s="34">
        <v>874</v>
      </c>
    </row>
    <row r="3031" spans="1:8" x14ac:dyDescent="0.2">
      <c r="A3031" s="36">
        <v>45379</v>
      </c>
      <c r="B3031" s="7" t="s">
        <v>102</v>
      </c>
      <c r="C3031" s="7" t="s">
        <v>44</v>
      </c>
      <c r="D3031" s="38">
        <v>231</v>
      </c>
      <c r="E3031" s="38">
        <v>48</v>
      </c>
      <c r="F3031" s="38">
        <v>4</v>
      </c>
      <c r="G3031" s="38">
        <v>0</v>
      </c>
      <c r="H3031" s="34">
        <v>283</v>
      </c>
    </row>
    <row r="3032" spans="1:8" x14ac:dyDescent="0.2">
      <c r="A3032" s="33">
        <v>45379</v>
      </c>
      <c r="B3032" s="6" t="s">
        <v>102</v>
      </c>
      <c r="C3032" s="6" t="s">
        <v>45</v>
      </c>
      <c r="D3032" s="34">
        <v>28</v>
      </c>
      <c r="E3032" s="34">
        <v>2</v>
      </c>
      <c r="F3032" s="34">
        <v>2</v>
      </c>
      <c r="G3032" s="34">
        <v>0</v>
      </c>
      <c r="H3032" s="34">
        <v>32</v>
      </c>
    </row>
    <row r="3033" spans="1:8" x14ac:dyDescent="0.2">
      <c r="A3033" s="36">
        <v>45379</v>
      </c>
      <c r="B3033" s="7" t="s">
        <v>102</v>
      </c>
      <c r="C3033" s="7" t="s">
        <v>46</v>
      </c>
      <c r="D3033" s="38">
        <v>322</v>
      </c>
      <c r="E3033" s="38">
        <v>168</v>
      </c>
      <c r="F3033" s="38">
        <v>81</v>
      </c>
      <c r="G3033" s="38">
        <v>25</v>
      </c>
      <c r="H3033" s="34">
        <v>596</v>
      </c>
    </row>
    <row r="3034" spans="1:8" x14ac:dyDescent="0.2">
      <c r="A3034" s="33">
        <v>45379</v>
      </c>
      <c r="B3034" s="6" t="s">
        <v>102</v>
      </c>
      <c r="C3034" s="6" t="s">
        <v>48</v>
      </c>
      <c r="D3034" s="35">
        <v>1584</v>
      </c>
      <c r="E3034" s="35">
        <v>1188</v>
      </c>
      <c r="F3034" s="34">
        <v>726</v>
      </c>
      <c r="G3034" s="34">
        <v>812</v>
      </c>
      <c r="H3034" s="34">
        <v>4310</v>
      </c>
    </row>
    <row r="3035" spans="1:8" x14ac:dyDescent="0.2">
      <c r="A3035" s="36">
        <v>45379</v>
      </c>
      <c r="B3035" s="7" t="s">
        <v>102</v>
      </c>
      <c r="C3035" s="7" t="s">
        <v>50</v>
      </c>
      <c r="D3035" s="37">
        <v>2606</v>
      </c>
      <c r="E3035" s="37">
        <v>1827</v>
      </c>
      <c r="F3035" s="38">
        <v>741</v>
      </c>
      <c r="G3035" s="38">
        <v>925</v>
      </c>
      <c r="H3035" s="34">
        <v>6099</v>
      </c>
    </row>
    <row r="3036" spans="1:8" x14ac:dyDescent="0.2">
      <c r="A3036" s="33">
        <v>45379</v>
      </c>
      <c r="B3036" s="6" t="s">
        <v>102</v>
      </c>
      <c r="C3036" s="6" t="s">
        <v>51</v>
      </c>
      <c r="D3036" s="35">
        <v>3060</v>
      </c>
      <c r="E3036" s="35">
        <v>1700</v>
      </c>
      <c r="F3036" s="35">
        <v>1089</v>
      </c>
      <c r="G3036" s="35">
        <v>1075</v>
      </c>
      <c r="H3036" s="34">
        <v>6924</v>
      </c>
    </row>
    <row r="3037" spans="1:8" x14ac:dyDescent="0.2">
      <c r="A3037" s="36">
        <v>45379</v>
      </c>
      <c r="B3037" s="7" t="s">
        <v>102</v>
      </c>
      <c r="C3037" s="7" t="s">
        <v>52</v>
      </c>
      <c r="D3037" s="38">
        <v>44</v>
      </c>
      <c r="E3037" s="38">
        <v>7</v>
      </c>
      <c r="F3037" s="38">
        <v>2</v>
      </c>
      <c r="G3037" s="38">
        <v>2</v>
      </c>
      <c r="H3037" s="34">
        <v>55</v>
      </c>
    </row>
    <row r="3038" spans="1:8" x14ac:dyDescent="0.2">
      <c r="A3038" s="33">
        <v>45379</v>
      </c>
      <c r="B3038" s="6" t="s">
        <v>102</v>
      </c>
      <c r="C3038" s="6" t="s">
        <v>53</v>
      </c>
      <c r="D3038" s="34">
        <v>819</v>
      </c>
      <c r="E3038" s="34">
        <v>348</v>
      </c>
      <c r="F3038" s="34">
        <v>128</v>
      </c>
      <c r="G3038" s="34">
        <v>2</v>
      </c>
      <c r="H3038" s="34">
        <v>1297</v>
      </c>
    </row>
    <row r="3039" spans="1:8" x14ac:dyDescent="0.2">
      <c r="A3039" s="36">
        <v>45379</v>
      </c>
      <c r="B3039" s="7" t="s">
        <v>102</v>
      </c>
      <c r="C3039" s="7" t="s">
        <v>54</v>
      </c>
      <c r="D3039" s="38">
        <v>52</v>
      </c>
      <c r="E3039" s="38">
        <v>0</v>
      </c>
      <c r="F3039" s="38">
        <v>0</v>
      </c>
      <c r="G3039" s="38">
        <v>0</v>
      </c>
      <c r="H3039" s="34">
        <v>52</v>
      </c>
    </row>
    <row r="3040" spans="1:8" x14ac:dyDescent="0.2">
      <c r="A3040" s="33">
        <v>45379</v>
      </c>
      <c r="B3040" s="6" t="s">
        <v>102</v>
      </c>
      <c r="C3040" s="6" t="s">
        <v>55</v>
      </c>
      <c r="D3040" s="34">
        <v>776</v>
      </c>
      <c r="E3040" s="34">
        <v>364</v>
      </c>
      <c r="F3040" s="34">
        <v>259</v>
      </c>
      <c r="G3040" s="34">
        <v>126</v>
      </c>
      <c r="H3040" s="34">
        <v>1525</v>
      </c>
    </row>
    <row r="3041" spans="1:8" x14ac:dyDescent="0.2">
      <c r="A3041" s="36">
        <v>45379</v>
      </c>
      <c r="B3041" s="7" t="s">
        <v>102</v>
      </c>
      <c r="C3041" s="7" t="s">
        <v>56</v>
      </c>
      <c r="D3041" s="37">
        <v>1541</v>
      </c>
      <c r="E3041" s="37">
        <v>1083</v>
      </c>
      <c r="F3041" s="38">
        <v>402</v>
      </c>
      <c r="G3041" s="38">
        <v>206</v>
      </c>
      <c r="H3041" s="34">
        <v>3232</v>
      </c>
    </row>
    <row r="3042" spans="1:8" x14ac:dyDescent="0.2">
      <c r="A3042" s="33">
        <v>45379</v>
      </c>
      <c r="B3042" s="6" t="s">
        <v>102</v>
      </c>
      <c r="C3042" s="6" t="s">
        <v>57</v>
      </c>
      <c r="D3042" s="34">
        <v>823</v>
      </c>
      <c r="E3042" s="34">
        <v>382</v>
      </c>
      <c r="F3042" s="34">
        <v>145</v>
      </c>
      <c r="G3042" s="34">
        <v>16</v>
      </c>
      <c r="H3042" s="34">
        <v>1366</v>
      </c>
    </row>
    <row r="3043" spans="1:8" x14ac:dyDescent="0.2">
      <c r="A3043" s="36">
        <v>45379</v>
      </c>
      <c r="B3043" s="7" t="s">
        <v>102</v>
      </c>
      <c r="C3043" s="7" t="s">
        <v>58</v>
      </c>
      <c r="D3043" s="37">
        <v>13496</v>
      </c>
      <c r="E3043" s="37">
        <v>4952</v>
      </c>
      <c r="F3043" s="37">
        <v>1654</v>
      </c>
      <c r="G3043" s="38">
        <v>576</v>
      </c>
      <c r="H3043" s="34">
        <v>20678</v>
      </c>
    </row>
    <row r="3044" spans="1:8" x14ac:dyDescent="0.2">
      <c r="A3044" s="33">
        <v>45379</v>
      </c>
      <c r="B3044" s="6" t="s">
        <v>102</v>
      </c>
      <c r="C3044" s="6" t="s">
        <v>62</v>
      </c>
      <c r="D3044" s="34">
        <v>673</v>
      </c>
      <c r="E3044" s="34">
        <v>202</v>
      </c>
      <c r="F3044" s="34">
        <v>108</v>
      </c>
      <c r="G3044" s="34">
        <v>116</v>
      </c>
      <c r="H3044" s="34">
        <v>1099</v>
      </c>
    </row>
    <row r="3045" spans="1:8" x14ac:dyDescent="0.2">
      <c r="A3045" s="36">
        <v>45379</v>
      </c>
      <c r="B3045" s="7" t="s">
        <v>102</v>
      </c>
      <c r="C3045" s="7" t="s">
        <v>68</v>
      </c>
      <c r="D3045" s="38">
        <v>241</v>
      </c>
      <c r="E3045" s="38">
        <v>163</v>
      </c>
      <c r="F3045" s="38">
        <v>116</v>
      </c>
      <c r="G3045" s="38">
        <v>398</v>
      </c>
      <c r="H3045" s="34">
        <v>918</v>
      </c>
    </row>
    <row r="3046" spans="1:8" x14ac:dyDescent="0.2">
      <c r="A3046" s="33">
        <v>45379</v>
      </c>
      <c r="B3046" s="6" t="s">
        <v>102</v>
      </c>
      <c r="C3046" s="7" t="s">
        <v>89</v>
      </c>
      <c r="D3046" s="34">
        <v>540</v>
      </c>
      <c r="E3046" s="34">
        <v>125</v>
      </c>
      <c r="F3046" s="34">
        <v>11</v>
      </c>
      <c r="G3046" s="34">
        <v>17</v>
      </c>
      <c r="H3046" s="34">
        <v>693</v>
      </c>
    </row>
    <row r="3047" spans="1:8" x14ac:dyDescent="0.2">
      <c r="A3047" s="36">
        <v>45379</v>
      </c>
      <c r="B3047" s="7" t="s">
        <v>102</v>
      </c>
      <c r="C3047" s="7" t="s">
        <v>70</v>
      </c>
      <c r="D3047" s="38">
        <v>967</v>
      </c>
      <c r="E3047" s="38">
        <v>510</v>
      </c>
      <c r="F3047" s="38">
        <v>178</v>
      </c>
      <c r="G3047" s="38">
        <v>231</v>
      </c>
      <c r="H3047" s="34">
        <v>1886</v>
      </c>
    </row>
    <row r="3048" spans="1:8" x14ac:dyDescent="0.2">
      <c r="A3048" s="33">
        <v>45407</v>
      </c>
      <c r="B3048" s="6" t="s">
        <v>101</v>
      </c>
      <c r="C3048" s="6" t="s">
        <v>1</v>
      </c>
      <c r="D3048" s="34">
        <v>29</v>
      </c>
      <c r="E3048" s="34">
        <v>0</v>
      </c>
      <c r="F3048" s="34">
        <v>0</v>
      </c>
      <c r="G3048" s="34">
        <v>0</v>
      </c>
      <c r="H3048" s="34">
        <v>29</v>
      </c>
    </row>
    <row r="3049" spans="1:8" x14ac:dyDescent="0.2">
      <c r="A3049" s="36">
        <v>45407</v>
      </c>
      <c r="B3049" s="7" t="s">
        <v>101</v>
      </c>
      <c r="C3049" s="7" t="s">
        <v>3</v>
      </c>
      <c r="D3049" s="37">
        <v>2970</v>
      </c>
      <c r="E3049" s="38">
        <v>33</v>
      </c>
      <c r="F3049" s="38">
        <v>0</v>
      </c>
      <c r="G3049" s="38">
        <v>0</v>
      </c>
      <c r="H3049" s="34">
        <v>3003</v>
      </c>
    </row>
    <row r="3050" spans="1:8" x14ac:dyDescent="0.2">
      <c r="A3050" s="33">
        <v>45407</v>
      </c>
      <c r="B3050" s="6" t="s">
        <v>101</v>
      </c>
      <c r="C3050" s="6" t="s">
        <v>4</v>
      </c>
      <c r="D3050" s="34">
        <v>364</v>
      </c>
      <c r="E3050" s="34">
        <v>31</v>
      </c>
      <c r="F3050" s="34">
        <v>17</v>
      </c>
      <c r="G3050" s="34">
        <v>17</v>
      </c>
      <c r="H3050" s="34">
        <v>429</v>
      </c>
    </row>
    <row r="3051" spans="1:8" x14ac:dyDescent="0.2">
      <c r="A3051" s="36">
        <v>45407</v>
      </c>
      <c r="B3051" s="7" t="s">
        <v>101</v>
      </c>
      <c r="C3051" s="7" t="s">
        <v>5</v>
      </c>
      <c r="D3051" s="37">
        <v>23133</v>
      </c>
      <c r="E3051" s="37">
        <v>11176</v>
      </c>
      <c r="F3051" s="37">
        <v>3384</v>
      </c>
      <c r="G3051" s="37">
        <v>1768</v>
      </c>
      <c r="H3051" s="34">
        <v>39461</v>
      </c>
    </row>
    <row r="3052" spans="1:8" x14ac:dyDescent="0.2">
      <c r="A3052" s="33">
        <v>45407</v>
      </c>
      <c r="B3052" s="6" t="s">
        <v>101</v>
      </c>
      <c r="C3052" s="6" t="s">
        <v>6</v>
      </c>
      <c r="D3052" s="34">
        <v>54</v>
      </c>
      <c r="E3052" s="34">
        <v>12</v>
      </c>
      <c r="F3052" s="34">
        <v>0</v>
      </c>
      <c r="G3052" s="34">
        <v>2</v>
      </c>
      <c r="H3052" s="34">
        <v>68</v>
      </c>
    </row>
    <row r="3053" spans="1:8" x14ac:dyDescent="0.2">
      <c r="A3053" s="36">
        <v>45407</v>
      </c>
      <c r="B3053" s="7" t="s">
        <v>101</v>
      </c>
      <c r="C3053" s="7" t="s">
        <v>8</v>
      </c>
      <c r="D3053" s="38">
        <v>629</v>
      </c>
      <c r="E3053" s="38">
        <v>607</v>
      </c>
      <c r="F3053" s="38">
        <v>613</v>
      </c>
      <c r="G3053" s="38">
        <v>817</v>
      </c>
      <c r="H3053" s="34">
        <v>2666</v>
      </c>
    </row>
    <row r="3054" spans="1:8" x14ac:dyDescent="0.2">
      <c r="A3054" s="33">
        <v>45407</v>
      </c>
      <c r="B3054" s="6" t="s">
        <v>101</v>
      </c>
      <c r="C3054" s="6" t="s">
        <v>9</v>
      </c>
      <c r="D3054" s="35">
        <v>1527</v>
      </c>
      <c r="E3054" s="34">
        <v>794</v>
      </c>
      <c r="F3054" s="34">
        <v>413</v>
      </c>
      <c r="G3054" s="34">
        <v>219</v>
      </c>
      <c r="H3054" s="34">
        <v>2953</v>
      </c>
    </row>
    <row r="3055" spans="1:8" x14ac:dyDescent="0.2">
      <c r="A3055" s="36">
        <v>45407</v>
      </c>
      <c r="B3055" s="7" t="s">
        <v>101</v>
      </c>
      <c r="C3055" s="7" t="s">
        <v>10</v>
      </c>
      <c r="D3055" s="38">
        <v>877</v>
      </c>
      <c r="E3055" s="38">
        <v>430</v>
      </c>
      <c r="F3055" s="38">
        <v>280</v>
      </c>
      <c r="G3055" s="38">
        <v>186</v>
      </c>
      <c r="H3055" s="34">
        <v>1773</v>
      </c>
    </row>
    <row r="3056" spans="1:8" x14ac:dyDescent="0.2">
      <c r="A3056" s="33">
        <v>45407</v>
      </c>
      <c r="B3056" s="6" t="s">
        <v>101</v>
      </c>
      <c r="C3056" s="6" t="s">
        <v>12</v>
      </c>
      <c r="D3056" s="35">
        <v>27005</v>
      </c>
      <c r="E3056" s="35">
        <v>14100</v>
      </c>
      <c r="F3056" s="35">
        <v>4366</v>
      </c>
      <c r="G3056" s="35">
        <v>5984</v>
      </c>
      <c r="H3056" s="34">
        <v>51455</v>
      </c>
    </row>
    <row r="3057" spans="1:8" x14ac:dyDescent="0.2">
      <c r="A3057" s="36">
        <v>45407</v>
      </c>
      <c r="B3057" s="7" t="s">
        <v>101</v>
      </c>
      <c r="C3057" s="7" t="s">
        <v>14</v>
      </c>
      <c r="D3057" s="37">
        <v>1347</v>
      </c>
      <c r="E3057" s="38">
        <v>522</v>
      </c>
      <c r="F3057" s="38">
        <v>95</v>
      </c>
      <c r="G3057" s="38">
        <v>24</v>
      </c>
      <c r="H3057" s="34">
        <v>1988</v>
      </c>
    </row>
    <row r="3058" spans="1:8" x14ac:dyDescent="0.2">
      <c r="A3058" s="33">
        <v>45407</v>
      </c>
      <c r="B3058" s="6" t="s">
        <v>101</v>
      </c>
      <c r="C3058" s="6" t="s">
        <v>15</v>
      </c>
      <c r="D3058" s="35">
        <v>7988</v>
      </c>
      <c r="E3058" s="35">
        <v>4132</v>
      </c>
      <c r="F3058" s="35">
        <v>1921</v>
      </c>
      <c r="G3058" s="35">
        <v>4560</v>
      </c>
      <c r="H3058" s="34">
        <v>18601</v>
      </c>
    </row>
    <row r="3059" spans="1:8" x14ac:dyDescent="0.2">
      <c r="A3059" s="36">
        <v>45407</v>
      </c>
      <c r="B3059" s="7" t="s">
        <v>101</v>
      </c>
      <c r="C3059" s="7" t="s">
        <v>16</v>
      </c>
      <c r="D3059" s="37">
        <v>11381</v>
      </c>
      <c r="E3059" s="37">
        <v>4003</v>
      </c>
      <c r="F3059" s="38">
        <v>920</v>
      </c>
      <c r="G3059" s="38">
        <v>275</v>
      </c>
      <c r="H3059" s="34">
        <v>16579</v>
      </c>
    </row>
    <row r="3060" spans="1:8" x14ac:dyDescent="0.2">
      <c r="A3060" s="33">
        <v>45407</v>
      </c>
      <c r="B3060" s="6" t="s">
        <v>101</v>
      </c>
      <c r="C3060" s="6" t="s">
        <v>17</v>
      </c>
      <c r="D3060" s="34">
        <v>470</v>
      </c>
      <c r="E3060" s="34">
        <v>68</v>
      </c>
      <c r="F3060" s="34">
        <v>52</v>
      </c>
      <c r="G3060" s="34">
        <v>0</v>
      </c>
      <c r="H3060" s="34">
        <v>590</v>
      </c>
    </row>
    <row r="3061" spans="1:8" x14ac:dyDescent="0.2">
      <c r="A3061" s="36">
        <v>45407</v>
      </c>
      <c r="B3061" s="7" t="s">
        <v>101</v>
      </c>
      <c r="C3061" s="7" t="s">
        <v>18</v>
      </c>
      <c r="D3061" s="37">
        <v>8231</v>
      </c>
      <c r="E3061" s="37">
        <v>3318</v>
      </c>
      <c r="F3061" s="37">
        <v>1122</v>
      </c>
      <c r="G3061" s="37">
        <v>1077</v>
      </c>
      <c r="H3061" s="34">
        <v>13748</v>
      </c>
    </row>
    <row r="3062" spans="1:8" x14ac:dyDescent="0.2">
      <c r="A3062" s="33">
        <v>45407</v>
      </c>
      <c r="B3062" s="6" t="s">
        <v>101</v>
      </c>
      <c r="C3062" s="6" t="s">
        <v>19</v>
      </c>
      <c r="D3062" s="35">
        <v>25592</v>
      </c>
      <c r="E3062" s="35">
        <v>6042</v>
      </c>
      <c r="F3062" s="35">
        <v>1311</v>
      </c>
      <c r="G3062" s="34">
        <v>604</v>
      </c>
      <c r="H3062" s="34">
        <v>33549</v>
      </c>
    </row>
    <row r="3063" spans="1:8" x14ac:dyDescent="0.2">
      <c r="A3063" s="36">
        <v>45407</v>
      </c>
      <c r="B3063" s="7" t="s">
        <v>101</v>
      </c>
      <c r="C3063" s="7" t="s">
        <v>20</v>
      </c>
      <c r="D3063" s="37">
        <v>3835</v>
      </c>
      <c r="E3063" s="38">
        <v>435</v>
      </c>
      <c r="F3063" s="38">
        <v>95</v>
      </c>
      <c r="G3063" s="38">
        <v>76</v>
      </c>
      <c r="H3063" s="34">
        <v>4441</v>
      </c>
    </row>
    <row r="3064" spans="1:8" x14ac:dyDescent="0.2">
      <c r="A3064" s="33">
        <v>45407</v>
      </c>
      <c r="B3064" s="6" t="s">
        <v>101</v>
      </c>
      <c r="C3064" s="6" t="s">
        <v>21</v>
      </c>
      <c r="D3064" s="35">
        <v>22108</v>
      </c>
      <c r="E3064" s="35">
        <v>5552</v>
      </c>
      <c r="F3064" s="34">
        <v>936</v>
      </c>
      <c r="G3064" s="34">
        <v>539</v>
      </c>
      <c r="H3064" s="34">
        <v>29135</v>
      </c>
    </row>
    <row r="3065" spans="1:8" x14ac:dyDescent="0.2">
      <c r="A3065" s="36">
        <v>45407</v>
      </c>
      <c r="B3065" s="7" t="s">
        <v>101</v>
      </c>
      <c r="C3065" s="7" t="s">
        <v>22</v>
      </c>
      <c r="D3065" s="37">
        <v>5910</v>
      </c>
      <c r="E3065" s="37">
        <v>2143</v>
      </c>
      <c r="F3065" s="38">
        <v>911</v>
      </c>
      <c r="G3065" s="38">
        <v>487</v>
      </c>
      <c r="H3065" s="34">
        <v>9451</v>
      </c>
    </row>
    <row r="3066" spans="1:8" x14ac:dyDescent="0.2">
      <c r="A3066" s="33">
        <v>45407</v>
      </c>
      <c r="B3066" s="6" t="s">
        <v>101</v>
      </c>
      <c r="C3066" s="6" t="s">
        <v>23</v>
      </c>
      <c r="D3066" s="34">
        <v>111</v>
      </c>
      <c r="E3066" s="34">
        <v>22</v>
      </c>
      <c r="F3066" s="34">
        <v>2</v>
      </c>
      <c r="G3066" s="34">
        <v>0</v>
      </c>
      <c r="H3066" s="34">
        <v>135</v>
      </c>
    </row>
    <row r="3067" spans="1:8" x14ac:dyDescent="0.2">
      <c r="A3067" s="36">
        <v>45407</v>
      </c>
      <c r="B3067" s="7" t="s">
        <v>101</v>
      </c>
      <c r="C3067" s="7" t="s">
        <v>25</v>
      </c>
      <c r="D3067" s="38">
        <v>660</v>
      </c>
      <c r="E3067" s="38">
        <v>253</v>
      </c>
      <c r="F3067" s="38">
        <v>473</v>
      </c>
      <c r="G3067" s="38">
        <v>55</v>
      </c>
      <c r="H3067" s="34">
        <v>1441</v>
      </c>
    </row>
    <row r="3068" spans="1:8" x14ac:dyDescent="0.2">
      <c r="A3068" s="33">
        <v>45407</v>
      </c>
      <c r="B3068" s="6" t="s">
        <v>101</v>
      </c>
      <c r="C3068" s="6" t="s">
        <v>27</v>
      </c>
      <c r="D3068" s="35">
        <v>1962</v>
      </c>
      <c r="E3068" s="34">
        <v>562</v>
      </c>
      <c r="F3068" s="34">
        <v>278</v>
      </c>
      <c r="G3068" s="34">
        <v>703</v>
      </c>
      <c r="H3068" s="34">
        <v>3505</v>
      </c>
    </row>
    <row r="3069" spans="1:8" x14ac:dyDescent="0.2">
      <c r="A3069" s="36">
        <v>45407</v>
      </c>
      <c r="B3069" s="7" t="s">
        <v>101</v>
      </c>
      <c r="C3069" s="7" t="s">
        <v>28</v>
      </c>
      <c r="D3069" s="38">
        <v>71</v>
      </c>
      <c r="E3069" s="38">
        <v>26</v>
      </c>
      <c r="F3069" s="38">
        <v>4</v>
      </c>
      <c r="G3069" s="38">
        <v>0</v>
      </c>
      <c r="H3069" s="34">
        <v>101</v>
      </c>
    </row>
    <row r="3070" spans="1:8" x14ac:dyDescent="0.2">
      <c r="A3070" s="33">
        <v>45407</v>
      </c>
      <c r="B3070" s="6" t="s">
        <v>101</v>
      </c>
      <c r="C3070" s="6" t="s">
        <v>31</v>
      </c>
      <c r="D3070" s="35">
        <v>2826</v>
      </c>
      <c r="E3070" s="34">
        <v>743</v>
      </c>
      <c r="F3070" s="34">
        <v>244</v>
      </c>
      <c r="G3070" s="34">
        <v>143</v>
      </c>
      <c r="H3070" s="34">
        <v>3956</v>
      </c>
    </row>
    <row r="3071" spans="1:8" x14ac:dyDescent="0.2">
      <c r="A3071" s="36">
        <v>45407</v>
      </c>
      <c r="B3071" s="7" t="s">
        <v>101</v>
      </c>
      <c r="C3071" s="7" t="s">
        <v>32</v>
      </c>
      <c r="D3071" s="37">
        <v>11382</v>
      </c>
      <c r="E3071" s="37">
        <v>5284</v>
      </c>
      <c r="F3071" s="37">
        <v>2535</v>
      </c>
      <c r="G3071" s="37">
        <v>3447</v>
      </c>
      <c r="H3071" s="34">
        <v>22648</v>
      </c>
    </row>
    <row r="3072" spans="1:8" x14ac:dyDescent="0.2">
      <c r="A3072" s="33">
        <v>45407</v>
      </c>
      <c r="B3072" s="6" t="s">
        <v>101</v>
      </c>
      <c r="C3072" s="6" t="s">
        <v>33</v>
      </c>
      <c r="D3072" s="35">
        <v>4553</v>
      </c>
      <c r="E3072" s="35">
        <v>2697</v>
      </c>
      <c r="F3072" s="35">
        <v>1229</v>
      </c>
      <c r="G3072" s="35">
        <v>3022</v>
      </c>
      <c r="H3072" s="34">
        <v>11501</v>
      </c>
    </row>
    <row r="3073" spans="1:8" x14ac:dyDescent="0.2">
      <c r="A3073" s="36">
        <v>45407</v>
      </c>
      <c r="B3073" s="7" t="s">
        <v>101</v>
      </c>
      <c r="C3073" s="7" t="s">
        <v>35</v>
      </c>
      <c r="D3073" s="38">
        <v>646</v>
      </c>
      <c r="E3073" s="38">
        <v>14</v>
      </c>
      <c r="F3073" s="38">
        <v>0</v>
      </c>
      <c r="G3073" s="38">
        <v>0</v>
      </c>
      <c r="H3073" s="34">
        <v>660</v>
      </c>
    </row>
    <row r="3074" spans="1:8" x14ac:dyDescent="0.2">
      <c r="A3074" s="33">
        <v>45407</v>
      </c>
      <c r="B3074" s="6" t="s">
        <v>101</v>
      </c>
      <c r="C3074" s="6" t="s">
        <v>36</v>
      </c>
      <c r="D3074" s="35">
        <v>16948</v>
      </c>
      <c r="E3074" s="35">
        <v>7473</v>
      </c>
      <c r="F3074" s="35">
        <v>4371</v>
      </c>
      <c r="G3074" s="35">
        <v>5349</v>
      </c>
      <c r="H3074" s="34">
        <v>34141</v>
      </c>
    </row>
    <row r="3075" spans="1:8" x14ac:dyDescent="0.2">
      <c r="A3075" s="36">
        <v>45407</v>
      </c>
      <c r="B3075" s="7" t="s">
        <v>101</v>
      </c>
      <c r="C3075" s="7" t="s">
        <v>38</v>
      </c>
      <c r="D3075" s="37">
        <v>35749</v>
      </c>
      <c r="E3075" s="37">
        <v>18268</v>
      </c>
      <c r="F3075" s="37">
        <v>6336</v>
      </c>
      <c r="G3075" s="37">
        <v>4253</v>
      </c>
      <c r="H3075" s="34">
        <v>64606</v>
      </c>
    </row>
    <row r="3076" spans="1:8" x14ac:dyDescent="0.2">
      <c r="A3076" s="33">
        <v>45407</v>
      </c>
      <c r="B3076" s="6" t="s">
        <v>101</v>
      </c>
      <c r="C3076" s="6" t="s">
        <v>40</v>
      </c>
      <c r="D3076" s="35">
        <v>21154</v>
      </c>
      <c r="E3076" s="35">
        <v>8271</v>
      </c>
      <c r="F3076" s="35">
        <v>3209</v>
      </c>
      <c r="G3076" s="35">
        <v>3431</v>
      </c>
      <c r="H3076" s="34">
        <v>36065</v>
      </c>
    </row>
    <row r="3077" spans="1:8" x14ac:dyDescent="0.2">
      <c r="A3077" s="36">
        <v>45407</v>
      </c>
      <c r="B3077" s="7" t="s">
        <v>101</v>
      </c>
      <c r="C3077" s="7" t="s">
        <v>50</v>
      </c>
      <c r="D3077" s="38">
        <v>14</v>
      </c>
      <c r="E3077" s="38">
        <v>9</v>
      </c>
      <c r="F3077" s="38">
        <v>0</v>
      </c>
      <c r="G3077" s="38">
        <v>0</v>
      </c>
      <c r="H3077" s="34">
        <v>23</v>
      </c>
    </row>
    <row r="3078" spans="1:8" x14ac:dyDescent="0.2">
      <c r="A3078" s="33">
        <v>45407</v>
      </c>
      <c r="B3078" s="6" t="s">
        <v>101</v>
      </c>
      <c r="C3078" s="6" t="s">
        <v>58</v>
      </c>
      <c r="D3078" s="34">
        <v>73</v>
      </c>
      <c r="E3078" s="34">
        <v>37</v>
      </c>
      <c r="F3078" s="34">
        <v>20</v>
      </c>
      <c r="G3078" s="34">
        <v>10</v>
      </c>
      <c r="H3078" s="34">
        <v>140</v>
      </c>
    </row>
    <row r="3079" spans="1:8" x14ac:dyDescent="0.2">
      <c r="A3079" s="36">
        <v>45407</v>
      </c>
      <c r="B3079" s="7" t="s">
        <v>101</v>
      </c>
      <c r="C3079" s="7" t="s">
        <v>59</v>
      </c>
      <c r="D3079" s="37">
        <v>6723</v>
      </c>
      <c r="E3079" s="37">
        <v>3516</v>
      </c>
      <c r="F3079" s="37">
        <v>1826</v>
      </c>
      <c r="G3079" s="37">
        <v>1647</v>
      </c>
      <c r="H3079" s="34">
        <v>13712</v>
      </c>
    </row>
    <row r="3080" spans="1:8" x14ac:dyDescent="0.2">
      <c r="A3080" s="33">
        <v>45407</v>
      </c>
      <c r="B3080" s="6" t="s">
        <v>101</v>
      </c>
      <c r="C3080" s="6" t="s">
        <v>61</v>
      </c>
      <c r="D3080" s="34">
        <v>70</v>
      </c>
      <c r="E3080" s="34">
        <v>43</v>
      </c>
      <c r="F3080" s="34">
        <v>20</v>
      </c>
      <c r="G3080" s="34">
        <v>62</v>
      </c>
      <c r="H3080" s="34">
        <v>195</v>
      </c>
    </row>
    <row r="3081" spans="1:8" x14ac:dyDescent="0.2">
      <c r="A3081" s="36">
        <v>45407</v>
      </c>
      <c r="B3081" s="7" t="s">
        <v>101</v>
      </c>
      <c r="C3081" s="7" t="s">
        <v>62</v>
      </c>
      <c r="D3081" s="37">
        <v>7423</v>
      </c>
      <c r="E3081" s="37">
        <v>2807</v>
      </c>
      <c r="F3081" s="38">
        <v>723</v>
      </c>
      <c r="G3081" s="37">
        <v>1950</v>
      </c>
      <c r="H3081" s="34">
        <v>12903</v>
      </c>
    </row>
    <row r="3082" spans="1:8" x14ac:dyDescent="0.2">
      <c r="A3082" s="33">
        <v>45407</v>
      </c>
      <c r="B3082" s="6" t="s">
        <v>101</v>
      </c>
      <c r="C3082" s="6" t="s">
        <v>63</v>
      </c>
      <c r="D3082" s="34">
        <v>442</v>
      </c>
      <c r="E3082" s="34">
        <v>23</v>
      </c>
      <c r="F3082" s="34">
        <v>3</v>
      </c>
      <c r="G3082" s="34">
        <v>0</v>
      </c>
      <c r="H3082" s="34">
        <v>468</v>
      </c>
    </row>
    <row r="3083" spans="1:8" x14ac:dyDescent="0.2">
      <c r="A3083" s="36">
        <v>45407</v>
      </c>
      <c r="B3083" s="7" t="s">
        <v>101</v>
      </c>
      <c r="C3083" s="7" t="s">
        <v>67</v>
      </c>
      <c r="D3083" s="37">
        <v>13293</v>
      </c>
      <c r="E3083" s="37">
        <v>5578</v>
      </c>
      <c r="F3083" s="37">
        <v>2241</v>
      </c>
      <c r="G3083" s="37">
        <v>2321</v>
      </c>
      <c r="H3083" s="34">
        <v>23433</v>
      </c>
    </row>
    <row r="3084" spans="1:8" x14ac:dyDescent="0.2">
      <c r="A3084" s="33">
        <v>45407</v>
      </c>
      <c r="B3084" s="6" t="s">
        <v>101</v>
      </c>
      <c r="C3084" s="6" t="s">
        <v>68</v>
      </c>
      <c r="D3084" s="35">
        <v>7303</v>
      </c>
      <c r="E3084" s="35">
        <v>3043</v>
      </c>
      <c r="F3084" s="34">
        <v>937</v>
      </c>
      <c r="G3084" s="34">
        <v>822</v>
      </c>
      <c r="H3084" s="34">
        <v>12105</v>
      </c>
    </row>
    <row r="3085" spans="1:8" x14ac:dyDescent="0.2">
      <c r="A3085" s="36">
        <v>45407</v>
      </c>
      <c r="B3085" s="7" t="s">
        <v>101</v>
      </c>
      <c r="C3085" s="7" t="s">
        <v>89</v>
      </c>
      <c r="D3085" s="38">
        <v>491</v>
      </c>
      <c r="E3085" s="38">
        <v>96</v>
      </c>
      <c r="F3085" s="38">
        <v>31</v>
      </c>
      <c r="G3085" s="38">
        <v>10</v>
      </c>
      <c r="H3085" s="34">
        <v>628</v>
      </c>
    </row>
    <row r="3086" spans="1:8" x14ac:dyDescent="0.2">
      <c r="A3086" s="33">
        <v>45407</v>
      </c>
      <c r="B3086" s="6" t="s">
        <v>101</v>
      </c>
      <c r="C3086" s="6" t="s">
        <v>70</v>
      </c>
      <c r="D3086" s="35">
        <v>14023</v>
      </c>
      <c r="E3086" s="35">
        <v>5647</v>
      </c>
      <c r="F3086" s="35">
        <v>1374</v>
      </c>
      <c r="G3086" s="35">
        <v>1847</v>
      </c>
      <c r="H3086" s="34">
        <v>22891</v>
      </c>
    </row>
    <row r="3087" spans="1:8" x14ac:dyDescent="0.2">
      <c r="A3087" s="36">
        <v>45407</v>
      </c>
      <c r="B3087" s="7" t="s">
        <v>101</v>
      </c>
      <c r="C3087" s="7" t="s">
        <v>71</v>
      </c>
      <c r="D3087" s="37">
        <v>7449</v>
      </c>
      <c r="E3087" s="37">
        <v>2557</v>
      </c>
      <c r="F3087" s="37">
        <v>1070</v>
      </c>
      <c r="G3087" s="38">
        <v>635</v>
      </c>
      <c r="H3087" s="34">
        <v>11711</v>
      </c>
    </row>
    <row r="3088" spans="1:8" x14ac:dyDescent="0.2">
      <c r="A3088" s="33">
        <v>45407</v>
      </c>
      <c r="B3088" s="6" t="s">
        <v>102</v>
      </c>
      <c r="C3088" s="6" t="s">
        <v>4</v>
      </c>
      <c r="D3088" s="34">
        <v>50</v>
      </c>
      <c r="E3088" s="34">
        <v>19</v>
      </c>
      <c r="F3088" s="34">
        <v>2</v>
      </c>
      <c r="G3088" s="34">
        <v>0</v>
      </c>
      <c r="H3088" s="34">
        <v>71</v>
      </c>
    </row>
    <row r="3089" spans="1:8" x14ac:dyDescent="0.2">
      <c r="A3089" s="36">
        <v>45407</v>
      </c>
      <c r="B3089" s="7" t="s">
        <v>102</v>
      </c>
      <c r="C3089" s="7" t="s">
        <v>5</v>
      </c>
      <c r="D3089" s="38">
        <v>20</v>
      </c>
      <c r="E3089" s="38">
        <v>6</v>
      </c>
      <c r="F3089" s="38">
        <v>9</v>
      </c>
      <c r="G3089" s="38">
        <v>2</v>
      </c>
      <c r="H3089" s="34">
        <v>37</v>
      </c>
    </row>
    <row r="3090" spans="1:8" x14ac:dyDescent="0.2">
      <c r="A3090" s="33">
        <v>45407</v>
      </c>
      <c r="B3090" s="6" t="s">
        <v>102</v>
      </c>
      <c r="C3090" s="6" t="s">
        <v>8</v>
      </c>
      <c r="D3090" s="34">
        <v>39</v>
      </c>
      <c r="E3090" s="34">
        <v>248</v>
      </c>
      <c r="F3090" s="34">
        <v>91</v>
      </c>
      <c r="G3090" s="34">
        <v>12</v>
      </c>
      <c r="H3090" s="34">
        <v>390</v>
      </c>
    </row>
    <row r="3091" spans="1:8" x14ac:dyDescent="0.2">
      <c r="A3091" s="36">
        <v>45407</v>
      </c>
      <c r="B3091" s="7" t="s">
        <v>102</v>
      </c>
      <c r="C3091" s="7" t="s">
        <v>9</v>
      </c>
      <c r="D3091" s="38">
        <v>387</v>
      </c>
      <c r="E3091" s="38">
        <v>199</v>
      </c>
      <c r="F3091" s="38">
        <v>159</v>
      </c>
      <c r="G3091" s="38">
        <v>99</v>
      </c>
      <c r="H3091" s="34">
        <v>844</v>
      </c>
    </row>
    <row r="3092" spans="1:8" x14ac:dyDescent="0.2">
      <c r="A3092" s="33">
        <v>45407</v>
      </c>
      <c r="B3092" s="6" t="s">
        <v>102</v>
      </c>
      <c r="C3092" s="6" t="s">
        <v>11</v>
      </c>
      <c r="D3092" s="34">
        <v>220</v>
      </c>
      <c r="E3092" s="34">
        <v>89</v>
      </c>
      <c r="F3092" s="34">
        <v>64</v>
      </c>
      <c r="G3092" s="34">
        <v>21</v>
      </c>
      <c r="H3092" s="34">
        <v>394</v>
      </c>
    </row>
    <row r="3093" spans="1:8" x14ac:dyDescent="0.2">
      <c r="A3093" s="36">
        <v>45407</v>
      </c>
      <c r="B3093" s="7" t="s">
        <v>102</v>
      </c>
      <c r="C3093" s="7" t="s">
        <v>12</v>
      </c>
      <c r="D3093" s="37">
        <v>1845</v>
      </c>
      <c r="E3093" s="38">
        <v>776</v>
      </c>
      <c r="F3093" s="38">
        <v>364</v>
      </c>
      <c r="G3093" s="38">
        <v>684</v>
      </c>
      <c r="H3093" s="34">
        <v>3669</v>
      </c>
    </row>
    <row r="3094" spans="1:8" x14ac:dyDescent="0.2">
      <c r="A3094" s="33">
        <v>45407</v>
      </c>
      <c r="B3094" s="6" t="s">
        <v>102</v>
      </c>
      <c r="C3094" s="6" t="s">
        <v>13</v>
      </c>
      <c r="D3094" s="34">
        <v>388</v>
      </c>
      <c r="E3094" s="34">
        <v>233</v>
      </c>
      <c r="F3094" s="34">
        <v>110</v>
      </c>
      <c r="G3094" s="34">
        <v>224</v>
      </c>
      <c r="H3094" s="34">
        <v>955</v>
      </c>
    </row>
    <row r="3095" spans="1:8" x14ac:dyDescent="0.2">
      <c r="A3095" s="36">
        <v>45407</v>
      </c>
      <c r="B3095" s="7" t="s">
        <v>102</v>
      </c>
      <c r="C3095" s="7" t="s">
        <v>19</v>
      </c>
      <c r="D3095" s="38">
        <v>786</v>
      </c>
      <c r="E3095" s="38">
        <v>370</v>
      </c>
      <c r="F3095" s="38">
        <v>102</v>
      </c>
      <c r="G3095" s="38">
        <v>91</v>
      </c>
      <c r="H3095" s="34">
        <v>1349</v>
      </c>
    </row>
    <row r="3096" spans="1:8" x14ac:dyDescent="0.2">
      <c r="A3096" s="33">
        <v>45407</v>
      </c>
      <c r="B3096" s="6" t="s">
        <v>102</v>
      </c>
      <c r="C3096" s="6" t="s">
        <v>21</v>
      </c>
      <c r="D3096" s="34">
        <v>429</v>
      </c>
      <c r="E3096" s="34">
        <v>140</v>
      </c>
      <c r="F3096" s="34">
        <v>62</v>
      </c>
      <c r="G3096" s="34">
        <v>20</v>
      </c>
      <c r="H3096" s="34">
        <v>651</v>
      </c>
    </row>
    <row r="3097" spans="1:8" x14ac:dyDescent="0.2">
      <c r="A3097" s="36">
        <v>45407</v>
      </c>
      <c r="B3097" s="7" t="s">
        <v>102</v>
      </c>
      <c r="C3097" s="7" t="s">
        <v>22</v>
      </c>
      <c r="D3097" s="38">
        <v>65</v>
      </c>
      <c r="E3097" s="38">
        <v>11</v>
      </c>
      <c r="F3097" s="38">
        <v>4</v>
      </c>
      <c r="G3097" s="38">
        <v>0</v>
      </c>
      <c r="H3097" s="34">
        <v>80</v>
      </c>
    </row>
    <row r="3098" spans="1:8" x14ac:dyDescent="0.2">
      <c r="A3098" s="33">
        <v>45407</v>
      </c>
      <c r="B3098" s="6" t="s">
        <v>102</v>
      </c>
      <c r="C3098" s="6" t="s">
        <v>24</v>
      </c>
      <c r="D3098" s="34">
        <v>226</v>
      </c>
      <c r="E3098" s="34">
        <v>57</v>
      </c>
      <c r="F3098" s="34">
        <v>36</v>
      </c>
      <c r="G3098" s="34">
        <v>5</v>
      </c>
      <c r="H3098" s="34">
        <v>324</v>
      </c>
    </row>
    <row r="3099" spans="1:8" x14ac:dyDescent="0.2">
      <c r="A3099" s="36">
        <v>45407</v>
      </c>
      <c r="B3099" s="7" t="s">
        <v>102</v>
      </c>
      <c r="C3099" s="7" t="s">
        <v>27</v>
      </c>
      <c r="D3099" s="38">
        <v>236</v>
      </c>
      <c r="E3099" s="38">
        <v>69</v>
      </c>
      <c r="F3099" s="38">
        <v>42</v>
      </c>
      <c r="G3099" s="38">
        <v>66</v>
      </c>
      <c r="H3099" s="34">
        <v>413</v>
      </c>
    </row>
    <row r="3100" spans="1:8" x14ac:dyDescent="0.2">
      <c r="A3100" s="33">
        <v>45407</v>
      </c>
      <c r="B3100" s="6" t="s">
        <v>102</v>
      </c>
      <c r="C3100" s="6" t="s">
        <v>36</v>
      </c>
      <c r="D3100" s="35">
        <v>2007</v>
      </c>
      <c r="E3100" s="34">
        <v>856</v>
      </c>
      <c r="F3100" s="34">
        <v>361</v>
      </c>
      <c r="G3100" s="34">
        <v>449</v>
      </c>
      <c r="H3100" s="34">
        <v>3673</v>
      </c>
    </row>
    <row r="3101" spans="1:8" x14ac:dyDescent="0.2">
      <c r="A3101" s="36">
        <v>45407</v>
      </c>
      <c r="B3101" s="7" t="s">
        <v>102</v>
      </c>
      <c r="C3101" s="7" t="s">
        <v>38</v>
      </c>
      <c r="D3101" s="37">
        <v>1402</v>
      </c>
      <c r="E3101" s="38">
        <v>648</v>
      </c>
      <c r="F3101" s="38">
        <v>300</v>
      </c>
      <c r="G3101" s="38">
        <v>411</v>
      </c>
      <c r="H3101" s="34">
        <v>2761</v>
      </c>
    </row>
    <row r="3102" spans="1:8" x14ac:dyDescent="0.2">
      <c r="A3102" s="33">
        <v>45407</v>
      </c>
      <c r="B3102" s="6" t="s">
        <v>102</v>
      </c>
      <c r="C3102" s="6" t="s">
        <v>40</v>
      </c>
      <c r="D3102" s="35">
        <v>5371</v>
      </c>
      <c r="E3102" s="35">
        <v>1978</v>
      </c>
      <c r="F3102" s="34">
        <v>860</v>
      </c>
      <c r="G3102" s="34">
        <v>329</v>
      </c>
      <c r="H3102" s="34">
        <v>8538</v>
      </c>
    </row>
    <row r="3103" spans="1:8" x14ac:dyDescent="0.2">
      <c r="A3103" s="36">
        <v>45407</v>
      </c>
      <c r="B3103" s="7" t="s">
        <v>102</v>
      </c>
      <c r="C3103" s="7" t="s">
        <v>41</v>
      </c>
      <c r="D3103" s="37">
        <v>2296</v>
      </c>
      <c r="E3103" s="37">
        <v>1639</v>
      </c>
      <c r="F3103" s="37">
        <v>1103</v>
      </c>
      <c r="G3103" s="38">
        <v>363</v>
      </c>
      <c r="H3103" s="34">
        <v>5401</v>
      </c>
    </row>
    <row r="3104" spans="1:8" x14ac:dyDescent="0.2">
      <c r="A3104" s="33">
        <v>45407</v>
      </c>
      <c r="B3104" s="6" t="s">
        <v>102</v>
      </c>
      <c r="C3104" s="6" t="s">
        <v>42</v>
      </c>
      <c r="D3104" s="34">
        <v>498</v>
      </c>
      <c r="E3104" s="34">
        <v>146</v>
      </c>
      <c r="F3104" s="34">
        <v>32</v>
      </c>
      <c r="G3104" s="34">
        <v>5</v>
      </c>
      <c r="H3104" s="34">
        <v>681</v>
      </c>
    </row>
    <row r="3105" spans="1:8" x14ac:dyDescent="0.2">
      <c r="A3105" s="36">
        <v>45407</v>
      </c>
      <c r="B3105" s="7" t="s">
        <v>102</v>
      </c>
      <c r="C3105" s="7" t="s">
        <v>43</v>
      </c>
      <c r="D3105" s="38">
        <v>429</v>
      </c>
      <c r="E3105" s="38">
        <v>217</v>
      </c>
      <c r="F3105" s="38">
        <v>111</v>
      </c>
      <c r="G3105" s="38">
        <v>112</v>
      </c>
      <c r="H3105" s="34">
        <v>869</v>
      </c>
    </row>
    <row r="3106" spans="1:8" x14ac:dyDescent="0.2">
      <c r="A3106" s="33">
        <v>45407</v>
      </c>
      <c r="B3106" s="6" t="s">
        <v>102</v>
      </c>
      <c r="C3106" s="6" t="s">
        <v>44</v>
      </c>
      <c r="D3106" s="34">
        <v>271</v>
      </c>
      <c r="E3106" s="34">
        <v>37</v>
      </c>
      <c r="F3106" s="34">
        <v>2</v>
      </c>
      <c r="G3106" s="34">
        <v>0</v>
      </c>
      <c r="H3106" s="34">
        <v>310</v>
      </c>
    </row>
    <row r="3107" spans="1:8" x14ac:dyDescent="0.2">
      <c r="A3107" s="36">
        <v>45407</v>
      </c>
      <c r="B3107" s="7" t="s">
        <v>102</v>
      </c>
      <c r="C3107" s="7" t="s">
        <v>45</v>
      </c>
      <c r="D3107" s="38">
        <v>31</v>
      </c>
      <c r="E3107" s="38">
        <v>4</v>
      </c>
      <c r="F3107" s="38">
        <v>0</v>
      </c>
      <c r="G3107" s="38">
        <v>0</v>
      </c>
      <c r="H3107" s="34">
        <v>35</v>
      </c>
    </row>
    <row r="3108" spans="1:8" x14ac:dyDescent="0.2">
      <c r="A3108" s="33">
        <v>45407</v>
      </c>
      <c r="B3108" s="6" t="s">
        <v>102</v>
      </c>
      <c r="C3108" s="6" t="s">
        <v>46</v>
      </c>
      <c r="D3108" s="34">
        <v>316</v>
      </c>
      <c r="E3108" s="34">
        <v>182</v>
      </c>
      <c r="F3108" s="34">
        <v>77</v>
      </c>
      <c r="G3108" s="34">
        <v>21</v>
      </c>
      <c r="H3108" s="34">
        <v>596</v>
      </c>
    </row>
    <row r="3109" spans="1:8" x14ac:dyDescent="0.2">
      <c r="A3109" s="36">
        <v>45407</v>
      </c>
      <c r="B3109" s="7" t="s">
        <v>102</v>
      </c>
      <c r="C3109" s="7" t="s">
        <v>48</v>
      </c>
      <c r="D3109" s="37">
        <v>1475</v>
      </c>
      <c r="E3109" s="37">
        <v>1206</v>
      </c>
      <c r="F3109" s="38">
        <v>666</v>
      </c>
      <c r="G3109" s="38">
        <v>854</v>
      </c>
      <c r="H3109" s="34">
        <v>4201</v>
      </c>
    </row>
    <row r="3110" spans="1:8" x14ac:dyDescent="0.2">
      <c r="A3110" s="33">
        <v>45407</v>
      </c>
      <c r="B3110" s="6" t="s">
        <v>102</v>
      </c>
      <c r="C3110" s="6" t="s">
        <v>50</v>
      </c>
      <c r="D3110" s="35">
        <v>2583</v>
      </c>
      <c r="E3110" s="35">
        <v>1814</v>
      </c>
      <c r="F3110" s="34">
        <v>792</v>
      </c>
      <c r="G3110" s="34">
        <v>941</v>
      </c>
      <c r="H3110" s="34">
        <v>6130</v>
      </c>
    </row>
    <row r="3111" spans="1:8" x14ac:dyDescent="0.2">
      <c r="A3111" s="36">
        <v>45407</v>
      </c>
      <c r="B3111" s="7" t="s">
        <v>102</v>
      </c>
      <c r="C3111" s="7" t="s">
        <v>51</v>
      </c>
      <c r="D3111" s="37">
        <v>3155</v>
      </c>
      <c r="E3111" s="37">
        <v>1690</v>
      </c>
      <c r="F3111" s="37">
        <v>1112</v>
      </c>
      <c r="G3111" s="37">
        <v>1135</v>
      </c>
      <c r="H3111" s="34">
        <v>7092</v>
      </c>
    </row>
    <row r="3112" spans="1:8" x14ac:dyDescent="0.2">
      <c r="A3112" s="33">
        <v>45407</v>
      </c>
      <c r="B3112" s="6" t="s">
        <v>102</v>
      </c>
      <c r="C3112" s="6" t="s">
        <v>52</v>
      </c>
      <c r="D3112" s="34">
        <v>38</v>
      </c>
      <c r="E3112" s="34">
        <v>10</v>
      </c>
      <c r="F3112" s="34">
        <v>2</v>
      </c>
      <c r="G3112" s="34">
        <v>2</v>
      </c>
      <c r="H3112" s="34">
        <v>52</v>
      </c>
    </row>
    <row r="3113" spans="1:8" x14ac:dyDescent="0.2">
      <c r="A3113" s="36">
        <v>45407</v>
      </c>
      <c r="B3113" s="7" t="s">
        <v>102</v>
      </c>
      <c r="C3113" s="7" t="s">
        <v>53</v>
      </c>
      <c r="D3113" s="38">
        <v>791</v>
      </c>
      <c r="E3113" s="38">
        <v>386</v>
      </c>
      <c r="F3113" s="38">
        <v>136</v>
      </c>
      <c r="G3113" s="38">
        <v>9</v>
      </c>
      <c r="H3113" s="34">
        <v>1322</v>
      </c>
    </row>
    <row r="3114" spans="1:8" x14ac:dyDescent="0.2">
      <c r="A3114" s="33">
        <v>45407</v>
      </c>
      <c r="B3114" s="6" t="s">
        <v>102</v>
      </c>
      <c r="C3114" s="6" t="s">
        <v>54</v>
      </c>
      <c r="D3114" s="34">
        <v>49</v>
      </c>
      <c r="E3114" s="34">
        <v>0</v>
      </c>
      <c r="F3114" s="34">
        <v>0</v>
      </c>
      <c r="G3114" s="34">
        <v>0</v>
      </c>
      <c r="H3114" s="34">
        <v>49</v>
      </c>
    </row>
    <row r="3115" spans="1:8" x14ac:dyDescent="0.2">
      <c r="A3115" s="36">
        <v>45407</v>
      </c>
      <c r="B3115" s="7" t="s">
        <v>102</v>
      </c>
      <c r="C3115" s="7" t="s">
        <v>55</v>
      </c>
      <c r="D3115" s="38">
        <v>845</v>
      </c>
      <c r="E3115" s="38">
        <v>343</v>
      </c>
      <c r="F3115" s="38">
        <v>259</v>
      </c>
      <c r="G3115" s="38">
        <v>148</v>
      </c>
      <c r="H3115" s="34">
        <v>1595</v>
      </c>
    </row>
    <row r="3116" spans="1:8" x14ac:dyDescent="0.2">
      <c r="A3116" s="33">
        <v>45407</v>
      </c>
      <c r="B3116" s="6" t="s">
        <v>102</v>
      </c>
      <c r="C3116" s="6" t="s">
        <v>56</v>
      </c>
      <c r="D3116" s="35">
        <v>1436</v>
      </c>
      <c r="E3116" s="35">
        <v>1073</v>
      </c>
      <c r="F3116" s="34">
        <v>358</v>
      </c>
      <c r="G3116" s="34">
        <v>205</v>
      </c>
      <c r="H3116" s="34">
        <v>3072</v>
      </c>
    </row>
    <row r="3117" spans="1:8" x14ac:dyDescent="0.2">
      <c r="A3117" s="36">
        <v>45407</v>
      </c>
      <c r="B3117" s="7" t="s">
        <v>102</v>
      </c>
      <c r="C3117" s="7" t="s">
        <v>57</v>
      </c>
      <c r="D3117" s="38">
        <v>866</v>
      </c>
      <c r="E3117" s="38">
        <v>383</v>
      </c>
      <c r="F3117" s="38">
        <v>173</v>
      </c>
      <c r="G3117" s="38">
        <v>23</v>
      </c>
      <c r="H3117" s="34">
        <v>1445</v>
      </c>
    </row>
    <row r="3118" spans="1:8" x14ac:dyDescent="0.2">
      <c r="A3118" s="33">
        <v>45407</v>
      </c>
      <c r="B3118" s="6" t="s">
        <v>102</v>
      </c>
      <c r="C3118" s="6" t="s">
        <v>58</v>
      </c>
      <c r="D3118" s="35">
        <v>13659</v>
      </c>
      <c r="E3118" s="35">
        <v>4900</v>
      </c>
      <c r="F3118" s="35">
        <v>1733</v>
      </c>
      <c r="G3118" s="34">
        <v>523</v>
      </c>
      <c r="H3118" s="34">
        <v>20815</v>
      </c>
    </row>
    <row r="3119" spans="1:8" x14ac:dyDescent="0.2">
      <c r="A3119" s="36">
        <v>45407</v>
      </c>
      <c r="B3119" s="7" t="s">
        <v>102</v>
      </c>
      <c r="C3119" s="7" t="s">
        <v>62</v>
      </c>
      <c r="D3119" s="38">
        <v>670</v>
      </c>
      <c r="E3119" s="38">
        <v>204</v>
      </c>
      <c r="F3119" s="38">
        <v>94</v>
      </c>
      <c r="G3119" s="38">
        <v>123</v>
      </c>
      <c r="H3119" s="34">
        <v>1091</v>
      </c>
    </row>
    <row r="3120" spans="1:8" x14ac:dyDescent="0.2">
      <c r="A3120" s="33">
        <v>45407</v>
      </c>
      <c r="B3120" s="6" t="s">
        <v>102</v>
      </c>
      <c r="C3120" s="6" t="s">
        <v>68</v>
      </c>
      <c r="D3120" s="34">
        <v>223</v>
      </c>
      <c r="E3120" s="34">
        <v>159</v>
      </c>
      <c r="F3120" s="34">
        <v>110</v>
      </c>
      <c r="G3120" s="34">
        <v>391</v>
      </c>
      <c r="H3120" s="34">
        <v>883</v>
      </c>
    </row>
    <row r="3121" spans="1:8" x14ac:dyDescent="0.2">
      <c r="A3121" s="36">
        <v>45407</v>
      </c>
      <c r="B3121" s="7" t="s">
        <v>102</v>
      </c>
      <c r="C3121" s="7" t="s">
        <v>89</v>
      </c>
      <c r="D3121" s="38">
        <v>513</v>
      </c>
      <c r="E3121" s="38">
        <v>144</v>
      </c>
      <c r="F3121" s="38">
        <v>19</v>
      </c>
      <c r="G3121" s="38">
        <v>18</v>
      </c>
      <c r="H3121" s="34">
        <v>694</v>
      </c>
    </row>
    <row r="3122" spans="1:8" x14ac:dyDescent="0.2">
      <c r="A3122" s="33">
        <v>45407</v>
      </c>
      <c r="B3122" s="6" t="s">
        <v>102</v>
      </c>
      <c r="C3122" s="6" t="s">
        <v>70</v>
      </c>
      <c r="D3122" s="34">
        <v>937</v>
      </c>
      <c r="E3122" s="34">
        <v>496</v>
      </c>
      <c r="F3122" s="34">
        <v>193</v>
      </c>
      <c r="G3122" s="34">
        <v>226</v>
      </c>
      <c r="H3122" s="34">
        <v>1852</v>
      </c>
    </row>
    <row r="3123" spans="1:8" x14ac:dyDescent="0.2">
      <c r="A3123" s="36">
        <v>45442</v>
      </c>
      <c r="B3123" s="7" t="s">
        <v>101</v>
      </c>
      <c r="C3123" s="7" t="s">
        <v>1</v>
      </c>
      <c r="D3123" s="38">
        <v>22</v>
      </c>
      <c r="E3123" s="38">
        <v>0</v>
      </c>
      <c r="F3123" s="38">
        <v>0</v>
      </c>
      <c r="G3123" s="38">
        <v>0</v>
      </c>
      <c r="H3123" s="34">
        <v>22</v>
      </c>
    </row>
    <row r="3124" spans="1:8" x14ac:dyDescent="0.2">
      <c r="A3124" s="33">
        <v>45442</v>
      </c>
      <c r="B3124" s="6" t="s">
        <v>101</v>
      </c>
      <c r="C3124" s="6" t="s">
        <v>3</v>
      </c>
      <c r="D3124" s="35">
        <v>2895</v>
      </c>
      <c r="E3124" s="34">
        <v>31</v>
      </c>
      <c r="F3124" s="34">
        <v>2</v>
      </c>
      <c r="G3124" s="34">
        <v>0</v>
      </c>
      <c r="H3124" s="34">
        <v>2928</v>
      </c>
    </row>
    <row r="3125" spans="1:8" x14ac:dyDescent="0.2">
      <c r="A3125" s="36">
        <v>45442</v>
      </c>
      <c r="B3125" s="7" t="s">
        <v>101</v>
      </c>
      <c r="C3125" s="7" t="s">
        <v>4</v>
      </c>
      <c r="D3125" s="38">
        <v>348</v>
      </c>
      <c r="E3125" s="38">
        <v>25</v>
      </c>
      <c r="F3125" s="38">
        <v>8</v>
      </c>
      <c r="G3125" s="38">
        <v>8</v>
      </c>
      <c r="H3125" s="34">
        <v>389</v>
      </c>
    </row>
    <row r="3126" spans="1:8" x14ac:dyDescent="0.2">
      <c r="A3126" s="33">
        <v>45442</v>
      </c>
      <c r="B3126" s="6" t="s">
        <v>101</v>
      </c>
      <c r="C3126" s="6" t="s">
        <v>5</v>
      </c>
      <c r="D3126" s="35">
        <v>23808</v>
      </c>
      <c r="E3126" s="35">
        <v>11158</v>
      </c>
      <c r="F3126" s="35">
        <v>3723</v>
      </c>
      <c r="G3126" s="35">
        <v>1885</v>
      </c>
      <c r="H3126" s="34">
        <v>40574</v>
      </c>
    </row>
    <row r="3127" spans="1:8" x14ac:dyDescent="0.2">
      <c r="A3127" s="36">
        <v>45442</v>
      </c>
      <c r="B3127" s="7" t="s">
        <v>101</v>
      </c>
      <c r="C3127" s="7" t="s">
        <v>6</v>
      </c>
      <c r="D3127" s="38">
        <v>66</v>
      </c>
      <c r="E3127" s="38">
        <v>9</v>
      </c>
      <c r="F3127" s="38">
        <v>0</v>
      </c>
      <c r="G3127" s="38">
        <v>0</v>
      </c>
      <c r="H3127" s="34">
        <v>75</v>
      </c>
    </row>
    <row r="3128" spans="1:8" x14ac:dyDescent="0.2">
      <c r="A3128" s="33">
        <v>45442</v>
      </c>
      <c r="B3128" s="6" t="s">
        <v>101</v>
      </c>
      <c r="C3128" s="6" t="s">
        <v>8</v>
      </c>
      <c r="D3128" s="34">
        <v>676</v>
      </c>
      <c r="E3128" s="34">
        <v>582</v>
      </c>
      <c r="F3128" s="34">
        <v>611</v>
      </c>
      <c r="G3128" s="34">
        <v>765</v>
      </c>
      <c r="H3128" s="34">
        <v>2634</v>
      </c>
    </row>
    <row r="3129" spans="1:8" x14ac:dyDescent="0.2">
      <c r="A3129" s="36">
        <v>45442</v>
      </c>
      <c r="B3129" s="7" t="s">
        <v>101</v>
      </c>
      <c r="C3129" s="7" t="s">
        <v>9</v>
      </c>
      <c r="D3129" s="37">
        <v>1631</v>
      </c>
      <c r="E3129" s="38">
        <v>829</v>
      </c>
      <c r="F3129" s="38">
        <v>442</v>
      </c>
      <c r="G3129" s="38">
        <v>244</v>
      </c>
      <c r="H3129" s="34">
        <v>3146</v>
      </c>
    </row>
    <row r="3130" spans="1:8" x14ac:dyDescent="0.2">
      <c r="A3130" s="33">
        <v>45442</v>
      </c>
      <c r="B3130" s="6" t="s">
        <v>101</v>
      </c>
      <c r="C3130" s="6" t="s">
        <v>10</v>
      </c>
      <c r="D3130" s="34">
        <v>838</v>
      </c>
      <c r="E3130" s="34">
        <v>449</v>
      </c>
      <c r="F3130" s="34">
        <v>261</v>
      </c>
      <c r="G3130" s="34">
        <v>145</v>
      </c>
      <c r="H3130" s="34">
        <v>1693</v>
      </c>
    </row>
    <row r="3131" spans="1:8" x14ac:dyDescent="0.2">
      <c r="A3131" s="36">
        <v>45442</v>
      </c>
      <c r="B3131" s="7" t="s">
        <v>101</v>
      </c>
      <c r="C3131" s="7" t="s">
        <v>12</v>
      </c>
      <c r="D3131" s="37">
        <v>28402</v>
      </c>
      <c r="E3131" s="37">
        <v>13755</v>
      </c>
      <c r="F3131" s="37">
        <v>4896</v>
      </c>
      <c r="G3131" s="37">
        <v>6014</v>
      </c>
      <c r="H3131" s="34">
        <v>53067</v>
      </c>
    </row>
    <row r="3132" spans="1:8" x14ac:dyDescent="0.2">
      <c r="A3132" s="33">
        <v>45442</v>
      </c>
      <c r="B3132" s="6" t="s">
        <v>101</v>
      </c>
      <c r="C3132" s="6" t="s">
        <v>14</v>
      </c>
      <c r="D3132" s="35">
        <v>1302</v>
      </c>
      <c r="E3132" s="34">
        <v>547</v>
      </c>
      <c r="F3132" s="34">
        <v>107</v>
      </c>
      <c r="G3132" s="34">
        <v>16</v>
      </c>
      <c r="H3132" s="34">
        <v>1972</v>
      </c>
    </row>
    <row r="3133" spans="1:8" x14ac:dyDescent="0.2">
      <c r="A3133" s="36">
        <v>45442</v>
      </c>
      <c r="B3133" s="7" t="s">
        <v>101</v>
      </c>
      <c r="C3133" s="7" t="s">
        <v>15</v>
      </c>
      <c r="D3133" s="37">
        <v>8218</v>
      </c>
      <c r="E3133" s="37">
        <v>3828</v>
      </c>
      <c r="F3133" s="37">
        <v>1955</v>
      </c>
      <c r="G3133" s="37">
        <v>4652</v>
      </c>
      <c r="H3133" s="34">
        <v>18653</v>
      </c>
    </row>
    <row r="3134" spans="1:8" x14ac:dyDescent="0.2">
      <c r="A3134" s="33">
        <v>45442</v>
      </c>
      <c r="B3134" s="6" t="s">
        <v>101</v>
      </c>
      <c r="C3134" s="6" t="s">
        <v>16</v>
      </c>
      <c r="D3134" s="35">
        <v>11532</v>
      </c>
      <c r="E3134" s="35">
        <v>3942</v>
      </c>
      <c r="F3134" s="35">
        <v>1167</v>
      </c>
      <c r="G3134" s="34">
        <v>291</v>
      </c>
      <c r="H3134" s="34">
        <v>16932</v>
      </c>
    </row>
    <row r="3135" spans="1:8" x14ac:dyDescent="0.2">
      <c r="A3135" s="36">
        <v>45442</v>
      </c>
      <c r="B3135" s="7" t="s">
        <v>101</v>
      </c>
      <c r="C3135" s="7" t="s">
        <v>17</v>
      </c>
      <c r="D3135" s="38">
        <v>554</v>
      </c>
      <c r="E3135" s="38">
        <v>67</v>
      </c>
      <c r="F3135" s="38">
        <v>48</v>
      </c>
      <c r="G3135" s="38">
        <v>2</v>
      </c>
      <c r="H3135" s="34">
        <v>671</v>
      </c>
    </row>
    <row r="3136" spans="1:8" x14ac:dyDescent="0.2">
      <c r="A3136" s="33">
        <v>45442</v>
      </c>
      <c r="B3136" s="6" t="s">
        <v>101</v>
      </c>
      <c r="C3136" s="6" t="s">
        <v>18</v>
      </c>
      <c r="D3136" s="35">
        <v>8274</v>
      </c>
      <c r="E3136" s="35">
        <v>3169</v>
      </c>
      <c r="F3136" s="35">
        <v>1028</v>
      </c>
      <c r="G3136" s="34">
        <v>993</v>
      </c>
      <c r="H3136" s="34">
        <v>13464</v>
      </c>
    </row>
    <row r="3137" spans="1:8" x14ac:dyDescent="0.2">
      <c r="A3137" s="36">
        <v>45442</v>
      </c>
      <c r="B3137" s="7" t="s">
        <v>101</v>
      </c>
      <c r="C3137" s="7" t="s">
        <v>19</v>
      </c>
      <c r="D3137" s="37">
        <v>25649</v>
      </c>
      <c r="E3137" s="37">
        <v>5882</v>
      </c>
      <c r="F3137" s="37">
        <v>1203</v>
      </c>
      <c r="G3137" s="38">
        <v>507</v>
      </c>
      <c r="H3137" s="34">
        <v>33241</v>
      </c>
    </row>
    <row r="3138" spans="1:8" x14ac:dyDescent="0.2">
      <c r="A3138" s="33">
        <v>45442</v>
      </c>
      <c r="B3138" s="6" t="s">
        <v>101</v>
      </c>
      <c r="C3138" s="6" t="s">
        <v>20</v>
      </c>
      <c r="D3138" s="35">
        <v>3792</v>
      </c>
      <c r="E3138" s="34">
        <v>379</v>
      </c>
      <c r="F3138" s="34">
        <v>126</v>
      </c>
      <c r="G3138" s="34">
        <v>83</v>
      </c>
      <c r="H3138" s="34">
        <v>4380</v>
      </c>
    </row>
    <row r="3139" spans="1:8" x14ac:dyDescent="0.2">
      <c r="A3139" s="36">
        <v>45442</v>
      </c>
      <c r="B3139" s="7" t="s">
        <v>101</v>
      </c>
      <c r="C3139" s="7" t="s">
        <v>21</v>
      </c>
      <c r="D3139" s="37">
        <v>22361</v>
      </c>
      <c r="E3139" s="37">
        <v>5311</v>
      </c>
      <c r="F3139" s="38">
        <v>956</v>
      </c>
      <c r="G3139" s="38">
        <v>519</v>
      </c>
      <c r="H3139" s="34">
        <v>29147</v>
      </c>
    </row>
    <row r="3140" spans="1:8" x14ac:dyDescent="0.2">
      <c r="A3140" s="33">
        <v>45442</v>
      </c>
      <c r="B3140" s="6" t="s">
        <v>101</v>
      </c>
      <c r="C3140" s="6" t="s">
        <v>22</v>
      </c>
      <c r="D3140" s="35">
        <v>6178</v>
      </c>
      <c r="E3140" s="35">
        <v>2069</v>
      </c>
      <c r="F3140" s="34">
        <v>969</v>
      </c>
      <c r="G3140" s="34">
        <v>414</v>
      </c>
      <c r="H3140" s="34">
        <v>9630</v>
      </c>
    </row>
    <row r="3141" spans="1:8" x14ac:dyDescent="0.2">
      <c r="A3141" s="36">
        <v>45442</v>
      </c>
      <c r="B3141" s="7" t="s">
        <v>101</v>
      </c>
      <c r="C3141" s="7" t="s">
        <v>23</v>
      </c>
      <c r="D3141" s="38">
        <v>96</v>
      </c>
      <c r="E3141" s="38">
        <v>26</v>
      </c>
      <c r="F3141" s="38">
        <v>4</v>
      </c>
      <c r="G3141" s="38">
        <v>0</v>
      </c>
      <c r="H3141" s="34">
        <v>126</v>
      </c>
    </row>
    <row r="3142" spans="1:8" x14ac:dyDescent="0.2">
      <c r="A3142" s="33">
        <v>45442</v>
      </c>
      <c r="B3142" s="6" t="s">
        <v>101</v>
      </c>
      <c r="C3142" s="6" t="s">
        <v>25</v>
      </c>
      <c r="D3142" s="34">
        <v>715</v>
      </c>
      <c r="E3142" s="34">
        <v>253</v>
      </c>
      <c r="F3142" s="34">
        <v>459</v>
      </c>
      <c r="G3142" s="34">
        <v>108</v>
      </c>
      <c r="H3142" s="34">
        <v>1535</v>
      </c>
    </row>
    <row r="3143" spans="1:8" x14ac:dyDescent="0.2">
      <c r="A3143" s="36">
        <v>45442</v>
      </c>
      <c r="B3143" s="7" t="s">
        <v>101</v>
      </c>
      <c r="C3143" s="7" t="s">
        <v>27</v>
      </c>
      <c r="D3143" s="37">
        <v>1945</v>
      </c>
      <c r="E3143" s="38">
        <v>565</v>
      </c>
      <c r="F3143" s="38">
        <v>295</v>
      </c>
      <c r="G3143" s="38">
        <v>674</v>
      </c>
      <c r="H3143" s="34">
        <v>3479</v>
      </c>
    </row>
    <row r="3144" spans="1:8" x14ac:dyDescent="0.2">
      <c r="A3144" s="33">
        <v>45442</v>
      </c>
      <c r="B3144" s="6" t="s">
        <v>101</v>
      </c>
      <c r="C3144" s="6" t="s">
        <v>28</v>
      </c>
      <c r="D3144" s="34">
        <v>92</v>
      </c>
      <c r="E3144" s="34">
        <v>27</v>
      </c>
      <c r="F3144" s="34">
        <v>2</v>
      </c>
      <c r="G3144" s="34">
        <v>2</v>
      </c>
      <c r="H3144" s="34">
        <v>123</v>
      </c>
    </row>
    <row r="3145" spans="1:8" x14ac:dyDescent="0.2">
      <c r="A3145" s="36">
        <v>45442</v>
      </c>
      <c r="B3145" s="7" t="s">
        <v>101</v>
      </c>
      <c r="C3145" s="7" t="s">
        <v>31</v>
      </c>
      <c r="D3145" s="37">
        <v>2860</v>
      </c>
      <c r="E3145" s="38">
        <v>746</v>
      </c>
      <c r="F3145" s="38">
        <v>255</v>
      </c>
      <c r="G3145" s="38">
        <v>141</v>
      </c>
      <c r="H3145" s="34">
        <v>4002</v>
      </c>
    </row>
    <row r="3146" spans="1:8" x14ac:dyDescent="0.2">
      <c r="A3146" s="33">
        <v>45442</v>
      </c>
      <c r="B3146" s="6" t="s">
        <v>101</v>
      </c>
      <c r="C3146" s="6" t="s">
        <v>32</v>
      </c>
      <c r="D3146" s="35">
        <v>11379</v>
      </c>
      <c r="E3146" s="35">
        <v>5198</v>
      </c>
      <c r="F3146" s="35">
        <v>2618</v>
      </c>
      <c r="G3146" s="35">
        <v>3187</v>
      </c>
      <c r="H3146" s="34">
        <v>22382</v>
      </c>
    </row>
    <row r="3147" spans="1:8" x14ac:dyDescent="0.2">
      <c r="A3147" s="36">
        <v>45442</v>
      </c>
      <c r="B3147" s="7" t="s">
        <v>101</v>
      </c>
      <c r="C3147" s="7" t="s">
        <v>33</v>
      </c>
      <c r="D3147" s="37">
        <v>4474</v>
      </c>
      <c r="E3147" s="37">
        <v>2572</v>
      </c>
      <c r="F3147" s="37">
        <v>1302</v>
      </c>
      <c r="G3147" s="37">
        <v>2995</v>
      </c>
      <c r="H3147" s="34">
        <v>11343</v>
      </c>
    </row>
    <row r="3148" spans="1:8" x14ac:dyDescent="0.2">
      <c r="A3148" s="33">
        <v>45442</v>
      </c>
      <c r="B3148" s="6" t="s">
        <v>101</v>
      </c>
      <c r="C3148" s="6" t="s">
        <v>35</v>
      </c>
      <c r="D3148" s="34">
        <v>540</v>
      </c>
      <c r="E3148" s="34">
        <v>17</v>
      </c>
      <c r="F3148" s="34">
        <v>0</v>
      </c>
      <c r="G3148" s="34">
        <v>0</v>
      </c>
      <c r="H3148" s="34">
        <v>557</v>
      </c>
    </row>
    <row r="3149" spans="1:8" x14ac:dyDescent="0.2">
      <c r="A3149" s="36">
        <v>45442</v>
      </c>
      <c r="B3149" s="7" t="s">
        <v>101</v>
      </c>
      <c r="C3149" s="7" t="s">
        <v>36</v>
      </c>
      <c r="D3149" s="37">
        <v>16663</v>
      </c>
      <c r="E3149" s="37">
        <v>7343</v>
      </c>
      <c r="F3149" s="37">
        <v>4286</v>
      </c>
      <c r="G3149" s="37">
        <v>5042</v>
      </c>
      <c r="H3149" s="34">
        <v>33334</v>
      </c>
    </row>
    <row r="3150" spans="1:8" x14ac:dyDescent="0.2">
      <c r="A3150" s="33">
        <v>45442</v>
      </c>
      <c r="B3150" s="6" t="s">
        <v>101</v>
      </c>
      <c r="C3150" s="6" t="s">
        <v>38</v>
      </c>
      <c r="D3150" s="35">
        <v>36517</v>
      </c>
      <c r="E3150" s="35">
        <v>18027</v>
      </c>
      <c r="F3150" s="35">
        <v>6543</v>
      </c>
      <c r="G3150" s="35">
        <v>4254</v>
      </c>
      <c r="H3150" s="34">
        <v>65341</v>
      </c>
    </row>
    <row r="3151" spans="1:8" x14ac:dyDescent="0.2">
      <c r="A3151" s="36">
        <v>45442</v>
      </c>
      <c r="B3151" s="7" t="s">
        <v>101</v>
      </c>
      <c r="C3151" s="7" t="s">
        <v>40</v>
      </c>
      <c r="D3151" s="37">
        <v>21121</v>
      </c>
      <c r="E3151" s="37">
        <v>8335</v>
      </c>
      <c r="F3151" s="37">
        <v>3387</v>
      </c>
      <c r="G3151" s="37">
        <v>3298</v>
      </c>
      <c r="H3151" s="34">
        <v>36141</v>
      </c>
    </row>
    <row r="3152" spans="1:8" x14ac:dyDescent="0.2">
      <c r="A3152" s="33">
        <v>45442</v>
      </c>
      <c r="B3152" s="6" t="s">
        <v>101</v>
      </c>
      <c r="C3152" s="6" t="s">
        <v>41</v>
      </c>
      <c r="D3152" s="34">
        <v>11</v>
      </c>
      <c r="E3152" s="34">
        <v>7</v>
      </c>
      <c r="F3152" s="34">
        <v>2</v>
      </c>
      <c r="G3152" s="34">
        <v>0</v>
      </c>
      <c r="H3152" s="34">
        <v>20</v>
      </c>
    </row>
    <row r="3153" spans="1:8" x14ac:dyDescent="0.2">
      <c r="A3153" s="36">
        <v>45442</v>
      </c>
      <c r="B3153" s="7" t="s">
        <v>101</v>
      </c>
      <c r="C3153" s="7" t="s">
        <v>50</v>
      </c>
      <c r="D3153" s="38">
        <v>8</v>
      </c>
      <c r="E3153" s="38">
        <v>13</v>
      </c>
      <c r="F3153" s="38">
        <v>0</v>
      </c>
      <c r="G3153" s="38">
        <v>0</v>
      </c>
      <c r="H3153" s="34">
        <v>21</v>
      </c>
    </row>
    <row r="3154" spans="1:8" x14ac:dyDescent="0.2">
      <c r="A3154" s="33">
        <v>45442</v>
      </c>
      <c r="B3154" s="6" t="s">
        <v>101</v>
      </c>
      <c r="C3154" s="6" t="s">
        <v>53</v>
      </c>
      <c r="D3154" s="34">
        <v>7</v>
      </c>
      <c r="E3154" s="34">
        <v>8</v>
      </c>
      <c r="F3154" s="34">
        <v>9</v>
      </c>
      <c r="G3154" s="34">
        <v>2</v>
      </c>
      <c r="H3154" s="34">
        <v>26</v>
      </c>
    </row>
    <row r="3155" spans="1:8" x14ac:dyDescent="0.2">
      <c r="A3155" s="36">
        <v>45442</v>
      </c>
      <c r="B3155" s="7" t="s">
        <v>101</v>
      </c>
      <c r="C3155" s="7" t="s">
        <v>58</v>
      </c>
      <c r="D3155" s="38">
        <v>59</v>
      </c>
      <c r="E3155" s="38">
        <v>45</v>
      </c>
      <c r="F3155" s="38">
        <v>28</v>
      </c>
      <c r="G3155" s="38">
        <v>9</v>
      </c>
      <c r="H3155" s="34">
        <v>141</v>
      </c>
    </row>
    <row r="3156" spans="1:8" x14ac:dyDescent="0.2">
      <c r="A3156" s="33">
        <v>45442</v>
      </c>
      <c r="B3156" s="6" t="s">
        <v>101</v>
      </c>
      <c r="C3156" s="6" t="s">
        <v>59</v>
      </c>
      <c r="D3156" s="35">
        <v>7047</v>
      </c>
      <c r="E3156" s="35">
        <v>3631</v>
      </c>
      <c r="F3156" s="35">
        <v>1785</v>
      </c>
      <c r="G3156" s="35">
        <v>1651</v>
      </c>
      <c r="H3156" s="34">
        <v>14114</v>
      </c>
    </row>
    <row r="3157" spans="1:8" x14ac:dyDescent="0.2">
      <c r="A3157" s="36">
        <v>45442</v>
      </c>
      <c r="B3157" s="7" t="s">
        <v>101</v>
      </c>
      <c r="C3157" s="7" t="s">
        <v>61</v>
      </c>
      <c r="D3157" s="38">
        <v>63</v>
      </c>
      <c r="E3157" s="38">
        <v>50</v>
      </c>
      <c r="F3157" s="38">
        <v>15</v>
      </c>
      <c r="G3157" s="38">
        <v>59</v>
      </c>
      <c r="H3157" s="34">
        <v>187</v>
      </c>
    </row>
    <row r="3158" spans="1:8" x14ac:dyDescent="0.2">
      <c r="A3158" s="33">
        <v>45442</v>
      </c>
      <c r="B3158" s="6" t="s">
        <v>101</v>
      </c>
      <c r="C3158" s="6" t="s">
        <v>62</v>
      </c>
      <c r="D3158" s="35">
        <v>7846</v>
      </c>
      <c r="E3158" s="35">
        <v>2545</v>
      </c>
      <c r="F3158" s="34">
        <v>763</v>
      </c>
      <c r="G3158" s="35">
        <v>1939</v>
      </c>
      <c r="H3158" s="34">
        <v>13093</v>
      </c>
    </row>
    <row r="3159" spans="1:8" x14ac:dyDescent="0.2">
      <c r="A3159" s="36">
        <v>45442</v>
      </c>
      <c r="B3159" s="7" t="s">
        <v>101</v>
      </c>
      <c r="C3159" s="7" t="s">
        <v>63</v>
      </c>
      <c r="D3159" s="38">
        <v>442</v>
      </c>
      <c r="E3159" s="38">
        <v>44</v>
      </c>
      <c r="F3159" s="38">
        <v>2</v>
      </c>
      <c r="G3159" s="38">
        <v>0</v>
      </c>
      <c r="H3159" s="34">
        <v>488</v>
      </c>
    </row>
    <row r="3160" spans="1:8" x14ac:dyDescent="0.2">
      <c r="A3160" s="33">
        <v>45442</v>
      </c>
      <c r="B3160" s="6" t="s">
        <v>101</v>
      </c>
      <c r="C3160" s="6" t="s">
        <v>64</v>
      </c>
      <c r="D3160" s="34">
        <v>16</v>
      </c>
      <c r="E3160" s="34">
        <v>4</v>
      </c>
      <c r="F3160" s="34">
        <v>2</v>
      </c>
      <c r="G3160" s="34">
        <v>0</v>
      </c>
      <c r="H3160" s="34">
        <v>22</v>
      </c>
    </row>
    <row r="3161" spans="1:8" x14ac:dyDescent="0.2">
      <c r="A3161" s="36">
        <v>45442</v>
      </c>
      <c r="B3161" s="7" t="s">
        <v>101</v>
      </c>
      <c r="C3161" s="7" t="s">
        <v>67</v>
      </c>
      <c r="D3161" s="37">
        <v>13322</v>
      </c>
      <c r="E3161" s="37">
        <v>5632</v>
      </c>
      <c r="F3161" s="37">
        <v>2421</v>
      </c>
      <c r="G3161" s="37">
        <v>2347</v>
      </c>
      <c r="H3161" s="34">
        <v>23722</v>
      </c>
    </row>
    <row r="3162" spans="1:8" x14ac:dyDescent="0.2">
      <c r="A3162" s="33">
        <v>45442</v>
      </c>
      <c r="B3162" s="6" t="s">
        <v>101</v>
      </c>
      <c r="C3162" s="6" t="s">
        <v>68</v>
      </c>
      <c r="D3162" s="35">
        <v>7661</v>
      </c>
      <c r="E3162" s="35">
        <v>2671</v>
      </c>
      <c r="F3162" s="34">
        <v>929</v>
      </c>
      <c r="G3162" s="34">
        <v>816</v>
      </c>
      <c r="H3162" s="34">
        <v>12077</v>
      </c>
    </row>
    <row r="3163" spans="1:8" x14ac:dyDescent="0.2">
      <c r="A3163" s="36">
        <v>45442</v>
      </c>
      <c r="B3163" s="7" t="s">
        <v>101</v>
      </c>
      <c r="C3163" s="7" t="s">
        <v>89</v>
      </c>
      <c r="D3163" s="38">
        <v>538</v>
      </c>
      <c r="E3163" s="38">
        <v>85</v>
      </c>
      <c r="F3163" s="38">
        <v>31</v>
      </c>
      <c r="G3163" s="38">
        <v>6</v>
      </c>
      <c r="H3163" s="34">
        <v>660</v>
      </c>
    </row>
    <row r="3164" spans="1:8" x14ac:dyDescent="0.2">
      <c r="A3164" s="33">
        <v>45442</v>
      </c>
      <c r="B3164" s="6" t="s">
        <v>101</v>
      </c>
      <c r="C3164" s="6" t="s">
        <v>70</v>
      </c>
      <c r="D3164" s="35">
        <v>13834</v>
      </c>
      <c r="E3164" s="35">
        <v>5788</v>
      </c>
      <c r="F3164" s="35">
        <v>1640</v>
      </c>
      <c r="G3164" s="35">
        <v>1702</v>
      </c>
      <c r="H3164" s="34">
        <v>22964</v>
      </c>
    </row>
    <row r="3165" spans="1:8" x14ac:dyDescent="0.2">
      <c r="A3165" s="36">
        <v>45442</v>
      </c>
      <c r="B3165" s="7" t="s">
        <v>101</v>
      </c>
      <c r="C3165" s="7" t="s">
        <v>71</v>
      </c>
      <c r="D3165" s="37">
        <v>7654</v>
      </c>
      <c r="E3165" s="37">
        <v>2474</v>
      </c>
      <c r="F3165" s="38">
        <v>993</v>
      </c>
      <c r="G3165" s="38">
        <v>594</v>
      </c>
      <c r="H3165" s="34">
        <v>11715</v>
      </c>
    </row>
    <row r="3166" spans="1:8" x14ac:dyDescent="0.2">
      <c r="A3166" s="33">
        <v>45442</v>
      </c>
      <c r="B3166" s="6" t="s">
        <v>102</v>
      </c>
      <c r="C3166" s="6" t="s">
        <v>4</v>
      </c>
      <c r="D3166" s="34">
        <v>67</v>
      </c>
      <c r="E3166" s="34">
        <v>17</v>
      </c>
      <c r="F3166" s="34">
        <v>2</v>
      </c>
      <c r="G3166" s="34">
        <v>0</v>
      </c>
      <c r="H3166" s="34">
        <v>86</v>
      </c>
    </row>
    <row r="3167" spans="1:8" x14ac:dyDescent="0.2">
      <c r="A3167" s="36">
        <v>45442</v>
      </c>
      <c r="B3167" s="7" t="s">
        <v>102</v>
      </c>
      <c r="C3167" s="7" t="s">
        <v>5</v>
      </c>
      <c r="D3167" s="38">
        <v>19</v>
      </c>
      <c r="E3167" s="38">
        <v>7</v>
      </c>
      <c r="F3167" s="38">
        <v>7</v>
      </c>
      <c r="G3167" s="38">
        <v>5</v>
      </c>
      <c r="H3167" s="34">
        <v>38</v>
      </c>
    </row>
    <row r="3168" spans="1:8" x14ac:dyDescent="0.2">
      <c r="A3168" s="33">
        <v>45442</v>
      </c>
      <c r="B3168" s="6" t="s">
        <v>102</v>
      </c>
      <c r="C3168" s="6" t="s">
        <v>8</v>
      </c>
      <c r="D3168" s="34">
        <v>45</v>
      </c>
      <c r="E3168" s="34">
        <v>174</v>
      </c>
      <c r="F3168" s="34">
        <v>123</v>
      </c>
      <c r="G3168" s="34">
        <v>6</v>
      </c>
      <c r="H3168" s="34">
        <v>348</v>
      </c>
    </row>
    <row r="3169" spans="1:8" x14ac:dyDescent="0.2">
      <c r="A3169" s="36">
        <v>45442</v>
      </c>
      <c r="B3169" s="7" t="s">
        <v>102</v>
      </c>
      <c r="C3169" s="7" t="s">
        <v>9</v>
      </c>
      <c r="D3169" s="38">
        <v>455</v>
      </c>
      <c r="E3169" s="38">
        <v>198</v>
      </c>
      <c r="F3169" s="38">
        <v>147</v>
      </c>
      <c r="G3169" s="38">
        <v>84</v>
      </c>
      <c r="H3169" s="34">
        <v>884</v>
      </c>
    </row>
    <row r="3170" spans="1:8" x14ac:dyDescent="0.2">
      <c r="A3170" s="33">
        <v>45442</v>
      </c>
      <c r="B3170" s="6" t="s">
        <v>102</v>
      </c>
      <c r="C3170" s="6" t="s">
        <v>11</v>
      </c>
      <c r="D3170" s="34">
        <v>206</v>
      </c>
      <c r="E3170" s="34">
        <v>96</v>
      </c>
      <c r="F3170" s="34">
        <v>60</v>
      </c>
      <c r="G3170" s="34">
        <v>26</v>
      </c>
      <c r="H3170" s="34">
        <v>388</v>
      </c>
    </row>
    <row r="3171" spans="1:8" x14ac:dyDescent="0.2">
      <c r="A3171" s="36">
        <v>45442</v>
      </c>
      <c r="B3171" s="7" t="s">
        <v>102</v>
      </c>
      <c r="C3171" s="7" t="s">
        <v>12</v>
      </c>
      <c r="D3171" s="37">
        <v>1859</v>
      </c>
      <c r="E3171" s="38">
        <v>827</v>
      </c>
      <c r="F3171" s="38">
        <v>386</v>
      </c>
      <c r="G3171" s="38">
        <v>624</v>
      </c>
      <c r="H3171" s="34">
        <v>3696</v>
      </c>
    </row>
    <row r="3172" spans="1:8" x14ac:dyDescent="0.2">
      <c r="A3172" s="33">
        <v>45442</v>
      </c>
      <c r="B3172" s="6" t="s">
        <v>102</v>
      </c>
      <c r="C3172" s="6" t="s">
        <v>13</v>
      </c>
      <c r="D3172" s="34">
        <v>379</v>
      </c>
      <c r="E3172" s="34">
        <v>253</v>
      </c>
      <c r="F3172" s="34">
        <v>103</v>
      </c>
      <c r="G3172" s="34">
        <v>227</v>
      </c>
      <c r="H3172" s="34">
        <v>962</v>
      </c>
    </row>
    <row r="3173" spans="1:8" x14ac:dyDescent="0.2">
      <c r="A3173" s="36">
        <v>45442</v>
      </c>
      <c r="B3173" s="7" t="s">
        <v>102</v>
      </c>
      <c r="C3173" s="7" t="s">
        <v>19</v>
      </c>
      <c r="D3173" s="38">
        <v>855</v>
      </c>
      <c r="E3173" s="38">
        <v>327</v>
      </c>
      <c r="F3173" s="38">
        <v>76</v>
      </c>
      <c r="G3173" s="38">
        <v>20</v>
      </c>
      <c r="H3173" s="34">
        <v>1278</v>
      </c>
    </row>
    <row r="3174" spans="1:8" x14ac:dyDescent="0.2">
      <c r="A3174" s="33">
        <v>45442</v>
      </c>
      <c r="B3174" s="6" t="s">
        <v>102</v>
      </c>
      <c r="C3174" s="6" t="s">
        <v>21</v>
      </c>
      <c r="D3174" s="34">
        <v>425</v>
      </c>
      <c r="E3174" s="34">
        <v>158</v>
      </c>
      <c r="F3174" s="34">
        <v>64</v>
      </c>
      <c r="G3174" s="34">
        <v>21</v>
      </c>
      <c r="H3174" s="34">
        <v>668</v>
      </c>
    </row>
    <row r="3175" spans="1:8" x14ac:dyDescent="0.2">
      <c r="A3175" s="36">
        <v>45442</v>
      </c>
      <c r="B3175" s="7" t="s">
        <v>102</v>
      </c>
      <c r="C3175" s="7" t="s">
        <v>22</v>
      </c>
      <c r="D3175" s="38">
        <v>62</v>
      </c>
      <c r="E3175" s="38">
        <v>9</v>
      </c>
      <c r="F3175" s="38">
        <v>2</v>
      </c>
      <c r="G3175" s="38">
        <v>0</v>
      </c>
      <c r="H3175" s="34">
        <v>73</v>
      </c>
    </row>
    <row r="3176" spans="1:8" x14ac:dyDescent="0.2">
      <c r="A3176" s="33">
        <v>45442</v>
      </c>
      <c r="B3176" s="6" t="s">
        <v>102</v>
      </c>
      <c r="C3176" s="6" t="s">
        <v>24</v>
      </c>
      <c r="D3176" s="34">
        <v>236</v>
      </c>
      <c r="E3176" s="34">
        <v>63</v>
      </c>
      <c r="F3176" s="34">
        <v>41</v>
      </c>
      <c r="G3176" s="34">
        <v>2</v>
      </c>
      <c r="H3176" s="34">
        <v>342</v>
      </c>
    </row>
    <row r="3177" spans="1:8" x14ac:dyDescent="0.2">
      <c r="A3177" s="36">
        <v>45442</v>
      </c>
      <c r="B3177" s="7" t="s">
        <v>102</v>
      </c>
      <c r="C3177" s="7" t="s">
        <v>27</v>
      </c>
      <c r="D3177" s="38">
        <v>237</v>
      </c>
      <c r="E3177" s="38">
        <v>72</v>
      </c>
      <c r="F3177" s="38">
        <v>29</v>
      </c>
      <c r="G3177" s="38">
        <v>33</v>
      </c>
      <c r="H3177" s="34">
        <v>371</v>
      </c>
    </row>
    <row r="3178" spans="1:8" x14ac:dyDescent="0.2">
      <c r="A3178" s="33">
        <v>45442</v>
      </c>
      <c r="B3178" s="6" t="s">
        <v>102</v>
      </c>
      <c r="C3178" s="6" t="s">
        <v>36</v>
      </c>
      <c r="D3178" s="35">
        <v>1942</v>
      </c>
      <c r="E3178" s="34">
        <v>848</v>
      </c>
      <c r="F3178" s="34">
        <v>415</v>
      </c>
      <c r="G3178" s="34">
        <v>434</v>
      </c>
      <c r="H3178" s="34">
        <v>3639</v>
      </c>
    </row>
    <row r="3179" spans="1:8" x14ac:dyDescent="0.2">
      <c r="A3179" s="36">
        <v>45442</v>
      </c>
      <c r="B3179" s="7" t="s">
        <v>102</v>
      </c>
      <c r="C3179" s="7" t="s">
        <v>38</v>
      </c>
      <c r="D3179" s="37">
        <v>1513</v>
      </c>
      <c r="E3179" s="38">
        <v>604</v>
      </c>
      <c r="F3179" s="38">
        <v>318</v>
      </c>
      <c r="G3179" s="38">
        <v>424</v>
      </c>
      <c r="H3179" s="34">
        <v>2859</v>
      </c>
    </row>
    <row r="3180" spans="1:8" x14ac:dyDescent="0.2">
      <c r="A3180" s="33">
        <v>45442</v>
      </c>
      <c r="B3180" s="6" t="s">
        <v>102</v>
      </c>
      <c r="C3180" s="6" t="s">
        <v>40</v>
      </c>
      <c r="D3180" s="35">
        <v>5713</v>
      </c>
      <c r="E3180" s="35">
        <v>1796</v>
      </c>
      <c r="F3180" s="34">
        <v>981</v>
      </c>
      <c r="G3180" s="34">
        <v>321</v>
      </c>
      <c r="H3180" s="34">
        <v>8811</v>
      </c>
    </row>
    <row r="3181" spans="1:8" x14ac:dyDescent="0.2">
      <c r="A3181" s="36">
        <v>45442</v>
      </c>
      <c r="B3181" s="7" t="s">
        <v>102</v>
      </c>
      <c r="C3181" s="7" t="s">
        <v>41</v>
      </c>
      <c r="D3181" s="37">
        <v>2250</v>
      </c>
      <c r="E3181" s="37">
        <v>1587</v>
      </c>
      <c r="F3181" s="37">
        <v>1169</v>
      </c>
      <c r="G3181" s="38">
        <v>481</v>
      </c>
      <c r="H3181" s="34">
        <v>5487</v>
      </c>
    </row>
    <row r="3182" spans="1:8" x14ac:dyDescent="0.2">
      <c r="A3182" s="33">
        <v>45442</v>
      </c>
      <c r="B3182" s="6" t="s">
        <v>102</v>
      </c>
      <c r="C3182" s="6" t="s">
        <v>42</v>
      </c>
      <c r="D3182" s="34">
        <v>511</v>
      </c>
      <c r="E3182" s="34">
        <v>136</v>
      </c>
      <c r="F3182" s="34">
        <v>30</v>
      </c>
      <c r="G3182" s="34">
        <v>8</v>
      </c>
      <c r="H3182" s="34">
        <v>685</v>
      </c>
    </row>
    <row r="3183" spans="1:8" x14ac:dyDescent="0.2">
      <c r="A3183" s="36">
        <v>45442</v>
      </c>
      <c r="B3183" s="7" t="s">
        <v>102</v>
      </c>
      <c r="C3183" s="7" t="s">
        <v>43</v>
      </c>
      <c r="D3183" s="38">
        <v>502</v>
      </c>
      <c r="E3183" s="38">
        <v>181</v>
      </c>
      <c r="F3183" s="38">
        <v>135</v>
      </c>
      <c r="G3183" s="38">
        <v>122</v>
      </c>
      <c r="H3183" s="34">
        <v>940</v>
      </c>
    </row>
    <row r="3184" spans="1:8" x14ac:dyDescent="0.2">
      <c r="A3184" s="33">
        <v>45442</v>
      </c>
      <c r="B3184" s="6" t="s">
        <v>102</v>
      </c>
      <c r="C3184" s="6" t="s">
        <v>44</v>
      </c>
      <c r="D3184" s="34">
        <v>281</v>
      </c>
      <c r="E3184" s="34">
        <v>40</v>
      </c>
      <c r="F3184" s="34">
        <v>0</v>
      </c>
      <c r="G3184" s="34">
        <v>0</v>
      </c>
      <c r="H3184" s="34">
        <v>321</v>
      </c>
    </row>
    <row r="3185" spans="1:8" x14ac:dyDescent="0.2">
      <c r="A3185" s="36">
        <v>45442</v>
      </c>
      <c r="B3185" s="7" t="s">
        <v>102</v>
      </c>
      <c r="C3185" s="7" t="s">
        <v>45</v>
      </c>
      <c r="D3185" s="38">
        <v>36</v>
      </c>
      <c r="E3185" s="38">
        <v>2</v>
      </c>
      <c r="F3185" s="38">
        <v>0</v>
      </c>
      <c r="G3185" s="38">
        <v>0</v>
      </c>
      <c r="H3185" s="34">
        <v>38</v>
      </c>
    </row>
    <row r="3186" spans="1:8" x14ac:dyDescent="0.2">
      <c r="A3186" s="33">
        <v>45442</v>
      </c>
      <c r="B3186" s="6" t="s">
        <v>102</v>
      </c>
      <c r="C3186" s="6" t="s">
        <v>46</v>
      </c>
      <c r="D3186" s="34">
        <v>319</v>
      </c>
      <c r="E3186" s="34">
        <v>177</v>
      </c>
      <c r="F3186" s="34">
        <v>86</v>
      </c>
      <c r="G3186" s="34">
        <v>22</v>
      </c>
      <c r="H3186" s="34">
        <v>604</v>
      </c>
    </row>
    <row r="3187" spans="1:8" x14ac:dyDescent="0.2">
      <c r="A3187" s="36">
        <v>45442</v>
      </c>
      <c r="B3187" s="7" t="s">
        <v>102</v>
      </c>
      <c r="C3187" s="7" t="s">
        <v>48</v>
      </c>
      <c r="D3187" s="37">
        <v>1590</v>
      </c>
      <c r="E3187" s="37">
        <v>1133</v>
      </c>
      <c r="F3187" s="38">
        <v>664</v>
      </c>
      <c r="G3187" s="38">
        <v>890</v>
      </c>
      <c r="H3187" s="34">
        <v>4277</v>
      </c>
    </row>
    <row r="3188" spans="1:8" x14ac:dyDescent="0.2">
      <c r="A3188" s="33">
        <v>45442</v>
      </c>
      <c r="B3188" s="6" t="s">
        <v>102</v>
      </c>
      <c r="C3188" s="6" t="s">
        <v>50</v>
      </c>
      <c r="D3188" s="35">
        <v>2732</v>
      </c>
      <c r="E3188" s="35">
        <v>1664</v>
      </c>
      <c r="F3188" s="34">
        <v>989</v>
      </c>
      <c r="G3188" s="34">
        <v>964</v>
      </c>
      <c r="H3188" s="34">
        <v>6349</v>
      </c>
    </row>
    <row r="3189" spans="1:8" x14ac:dyDescent="0.2">
      <c r="A3189" s="36">
        <v>45442</v>
      </c>
      <c r="B3189" s="7" t="s">
        <v>102</v>
      </c>
      <c r="C3189" s="7" t="s">
        <v>51</v>
      </c>
      <c r="D3189" s="37">
        <v>3321</v>
      </c>
      <c r="E3189" s="37">
        <v>1542</v>
      </c>
      <c r="F3189" s="37">
        <v>1307</v>
      </c>
      <c r="G3189" s="37">
        <v>1105</v>
      </c>
      <c r="H3189" s="34">
        <v>7275</v>
      </c>
    </row>
    <row r="3190" spans="1:8" x14ac:dyDescent="0.2">
      <c r="A3190" s="33">
        <v>45442</v>
      </c>
      <c r="B3190" s="6" t="s">
        <v>102</v>
      </c>
      <c r="C3190" s="6" t="s">
        <v>52</v>
      </c>
      <c r="D3190" s="34">
        <v>53</v>
      </c>
      <c r="E3190" s="34">
        <v>8</v>
      </c>
      <c r="F3190" s="34">
        <v>2</v>
      </c>
      <c r="G3190" s="34">
        <v>2</v>
      </c>
      <c r="H3190" s="34">
        <v>65</v>
      </c>
    </row>
    <row r="3191" spans="1:8" x14ac:dyDescent="0.2">
      <c r="A3191" s="36">
        <v>45442</v>
      </c>
      <c r="B3191" s="7" t="s">
        <v>102</v>
      </c>
      <c r="C3191" s="7" t="s">
        <v>53</v>
      </c>
      <c r="D3191" s="38">
        <v>816</v>
      </c>
      <c r="E3191" s="38">
        <v>396</v>
      </c>
      <c r="F3191" s="38">
        <v>143</v>
      </c>
      <c r="G3191" s="38">
        <v>29</v>
      </c>
      <c r="H3191" s="34">
        <v>1384</v>
      </c>
    </row>
    <row r="3192" spans="1:8" x14ac:dyDescent="0.2">
      <c r="A3192" s="33">
        <v>45442</v>
      </c>
      <c r="B3192" s="6" t="s">
        <v>102</v>
      </c>
      <c r="C3192" s="6" t="s">
        <v>54</v>
      </c>
      <c r="D3192" s="34">
        <v>44</v>
      </c>
      <c r="E3192" s="34">
        <v>2</v>
      </c>
      <c r="F3192" s="34">
        <v>0</v>
      </c>
      <c r="G3192" s="34">
        <v>2</v>
      </c>
      <c r="H3192" s="34">
        <v>48</v>
      </c>
    </row>
    <row r="3193" spans="1:8" x14ac:dyDescent="0.2">
      <c r="A3193" s="36">
        <v>45442</v>
      </c>
      <c r="B3193" s="7" t="s">
        <v>102</v>
      </c>
      <c r="C3193" s="7" t="s">
        <v>55</v>
      </c>
      <c r="D3193" s="38">
        <v>913</v>
      </c>
      <c r="E3193" s="38">
        <v>340</v>
      </c>
      <c r="F3193" s="38">
        <v>275</v>
      </c>
      <c r="G3193" s="38">
        <v>129</v>
      </c>
      <c r="H3193" s="34">
        <v>1657</v>
      </c>
    </row>
    <row r="3194" spans="1:8" x14ac:dyDescent="0.2">
      <c r="A3194" s="33">
        <v>45442</v>
      </c>
      <c r="B3194" s="6" t="s">
        <v>102</v>
      </c>
      <c r="C3194" s="6" t="s">
        <v>56</v>
      </c>
      <c r="D3194" s="35">
        <v>1470</v>
      </c>
      <c r="E3194" s="34">
        <v>916</v>
      </c>
      <c r="F3194" s="34">
        <v>412</v>
      </c>
      <c r="G3194" s="34">
        <v>178</v>
      </c>
      <c r="H3194" s="34">
        <v>2976</v>
      </c>
    </row>
    <row r="3195" spans="1:8" x14ac:dyDescent="0.2">
      <c r="A3195" s="36">
        <v>45442</v>
      </c>
      <c r="B3195" s="7" t="s">
        <v>102</v>
      </c>
      <c r="C3195" s="7" t="s">
        <v>57</v>
      </c>
      <c r="D3195" s="38">
        <v>914</v>
      </c>
      <c r="E3195" s="38">
        <v>415</v>
      </c>
      <c r="F3195" s="38">
        <v>207</v>
      </c>
      <c r="G3195" s="38">
        <v>28</v>
      </c>
      <c r="H3195" s="34">
        <v>1564</v>
      </c>
    </row>
    <row r="3196" spans="1:8" x14ac:dyDescent="0.2">
      <c r="A3196" s="33">
        <v>45442</v>
      </c>
      <c r="B3196" s="6" t="s">
        <v>102</v>
      </c>
      <c r="C3196" s="6" t="s">
        <v>58</v>
      </c>
      <c r="D3196" s="35">
        <v>13721</v>
      </c>
      <c r="E3196" s="35">
        <v>4713</v>
      </c>
      <c r="F3196" s="35">
        <v>1608</v>
      </c>
      <c r="G3196" s="34">
        <v>467</v>
      </c>
      <c r="H3196" s="34">
        <v>20509</v>
      </c>
    </row>
    <row r="3197" spans="1:8" x14ac:dyDescent="0.2">
      <c r="A3197" s="36">
        <v>45442</v>
      </c>
      <c r="B3197" s="7" t="s">
        <v>102</v>
      </c>
      <c r="C3197" s="7" t="s">
        <v>62</v>
      </c>
      <c r="D3197" s="38">
        <v>750</v>
      </c>
      <c r="E3197" s="38">
        <v>169</v>
      </c>
      <c r="F3197" s="38">
        <v>74</v>
      </c>
      <c r="G3197" s="38">
        <v>129</v>
      </c>
      <c r="H3197" s="34">
        <v>1122</v>
      </c>
    </row>
    <row r="3198" spans="1:8" x14ac:dyDescent="0.2">
      <c r="A3198" s="33">
        <v>45442</v>
      </c>
      <c r="B3198" s="6" t="s">
        <v>102</v>
      </c>
      <c r="C3198" s="6" t="s">
        <v>68</v>
      </c>
      <c r="D3198" s="34">
        <v>275</v>
      </c>
      <c r="E3198" s="34">
        <v>131</v>
      </c>
      <c r="F3198" s="34">
        <v>121</v>
      </c>
      <c r="G3198" s="34">
        <v>391</v>
      </c>
      <c r="H3198" s="34">
        <v>918</v>
      </c>
    </row>
    <row r="3199" spans="1:8" x14ac:dyDescent="0.2">
      <c r="A3199" s="36">
        <v>45442</v>
      </c>
      <c r="B3199" s="7" t="s">
        <v>102</v>
      </c>
      <c r="C3199" s="7" t="s">
        <v>89</v>
      </c>
      <c r="D3199" s="38">
        <v>504</v>
      </c>
      <c r="E3199" s="38">
        <v>133</v>
      </c>
      <c r="F3199" s="38">
        <v>24</v>
      </c>
      <c r="G3199" s="38">
        <v>16</v>
      </c>
      <c r="H3199" s="34">
        <v>677</v>
      </c>
    </row>
    <row r="3200" spans="1:8" x14ac:dyDescent="0.2">
      <c r="A3200" s="33">
        <v>45442</v>
      </c>
      <c r="B3200" s="6" t="s">
        <v>102</v>
      </c>
      <c r="C3200" s="6" t="s">
        <v>70</v>
      </c>
      <c r="D3200" s="34">
        <v>916</v>
      </c>
      <c r="E3200" s="34">
        <v>505</v>
      </c>
      <c r="F3200" s="34">
        <v>229</v>
      </c>
      <c r="G3200" s="34">
        <v>169</v>
      </c>
      <c r="H3200" s="34">
        <v>1819</v>
      </c>
    </row>
    <row r="3201" spans="1:8" x14ac:dyDescent="0.2">
      <c r="A3201" s="36">
        <v>45470</v>
      </c>
      <c r="B3201" s="7" t="s">
        <v>101</v>
      </c>
      <c r="C3201" s="7" t="s">
        <v>1</v>
      </c>
      <c r="D3201" s="38">
        <v>28</v>
      </c>
      <c r="E3201" s="38">
        <v>0</v>
      </c>
      <c r="F3201" s="38">
        <v>0</v>
      </c>
      <c r="G3201" s="38">
        <v>0</v>
      </c>
      <c r="H3201" s="34">
        <v>28</v>
      </c>
    </row>
    <row r="3202" spans="1:8" x14ac:dyDescent="0.2">
      <c r="A3202" s="33">
        <v>45470</v>
      </c>
      <c r="B3202" s="6" t="s">
        <v>101</v>
      </c>
      <c r="C3202" s="6" t="s">
        <v>3</v>
      </c>
      <c r="D3202" s="35">
        <v>2856</v>
      </c>
      <c r="E3202" s="34">
        <v>39</v>
      </c>
      <c r="F3202" s="34">
        <v>2</v>
      </c>
      <c r="G3202" s="34">
        <v>0</v>
      </c>
      <c r="H3202" s="34">
        <v>2897</v>
      </c>
    </row>
    <row r="3203" spans="1:8" x14ac:dyDescent="0.2">
      <c r="A3203" s="36">
        <v>45470</v>
      </c>
      <c r="B3203" s="7" t="s">
        <v>101</v>
      </c>
      <c r="C3203" s="7" t="s">
        <v>4</v>
      </c>
      <c r="D3203" s="38">
        <v>346</v>
      </c>
      <c r="E3203" s="38">
        <v>31</v>
      </c>
      <c r="F3203" s="38">
        <v>4</v>
      </c>
      <c r="G3203" s="38">
        <v>7</v>
      </c>
      <c r="H3203" s="34">
        <v>388</v>
      </c>
    </row>
    <row r="3204" spans="1:8" x14ac:dyDescent="0.2">
      <c r="A3204" s="33">
        <v>45470</v>
      </c>
      <c r="B3204" s="6" t="s">
        <v>101</v>
      </c>
      <c r="C3204" s="6" t="s">
        <v>5</v>
      </c>
      <c r="D3204" s="35">
        <v>23724</v>
      </c>
      <c r="E3204" s="35">
        <v>10819</v>
      </c>
      <c r="F3204" s="35">
        <v>3911</v>
      </c>
      <c r="G3204" s="35">
        <v>1917</v>
      </c>
      <c r="H3204" s="34">
        <v>40371</v>
      </c>
    </row>
    <row r="3205" spans="1:8" x14ac:dyDescent="0.2">
      <c r="A3205" s="36">
        <v>45470</v>
      </c>
      <c r="B3205" s="7" t="s">
        <v>101</v>
      </c>
      <c r="C3205" s="7" t="s">
        <v>6</v>
      </c>
      <c r="D3205" s="38">
        <v>59</v>
      </c>
      <c r="E3205" s="38">
        <v>9</v>
      </c>
      <c r="F3205" s="38">
        <v>2</v>
      </c>
      <c r="G3205" s="38">
        <v>0</v>
      </c>
      <c r="H3205" s="34">
        <v>70</v>
      </c>
    </row>
    <row r="3206" spans="1:8" x14ac:dyDescent="0.2">
      <c r="A3206" s="33">
        <v>45470</v>
      </c>
      <c r="B3206" s="6" t="s">
        <v>101</v>
      </c>
      <c r="C3206" s="6" t="s">
        <v>8</v>
      </c>
      <c r="D3206" s="34">
        <v>776</v>
      </c>
      <c r="E3206" s="34">
        <v>522</v>
      </c>
      <c r="F3206" s="34">
        <v>613</v>
      </c>
      <c r="G3206" s="34">
        <v>727</v>
      </c>
      <c r="H3206" s="34">
        <v>2638</v>
      </c>
    </row>
    <row r="3207" spans="1:8" x14ac:dyDescent="0.2">
      <c r="A3207" s="36">
        <v>45470</v>
      </c>
      <c r="B3207" s="7" t="s">
        <v>101</v>
      </c>
      <c r="C3207" s="7" t="s">
        <v>9</v>
      </c>
      <c r="D3207" s="37">
        <v>1685</v>
      </c>
      <c r="E3207" s="38">
        <v>830</v>
      </c>
      <c r="F3207" s="38">
        <v>446</v>
      </c>
      <c r="G3207" s="38">
        <v>278</v>
      </c>
      <c r="H3207" s="34">
        <v>3239</v>
      </c>
    </row>
    <row r="3208" spans="1:8" x14ac:dyDescent="0.2">
      <c r="A3208" s="33">
        <v>45470</v>
      </c>
      <c r="B3208" s="6" t="s">
        <v>101</v>
      </c>
      <c r="C3208" s="6" t="s">
        <v>10</v>
      </c>
      <c r="D3208" s="34">
        <v>854</v>
      </c>
      <c r="E3208" s="34">
        <v>468</v>
      </c>
      <c r="F3208" s="34">
        <v>239</v>
      </c>
      <c r="G3208" s="34">
        <v>70</v>
      </c>
      <c r="H3208" s="34">
        <v>1631</v>
      </c>
    </row>
    <row r="3209" spans="1:8" x14ac:dyDescent="0.2">
      <c r="A3209" s="36">
        <v>45470</v>
      </c>
      <c r="B3209" s="7" t="s">
        <v>101</v>
      </c>
      <c r="C3209" s="7" t="s">
        <v>12</v>
      </c>
      <c r="D3209" s="37">
        <v>29313</v>
      </c>
      <c r="E3209" s="37">
        <v>13408</v>
      </c>
      <c r="F3209" s="37">
        <v>5303</v>
      </c>
      <c r="G3209" s="37">
        <v>6190</v>
      </c>
      <c r="H3209" s="34">
        <v>54214</v>
      </c>
    </row>
    <row r="3210" spans="1:8" x14ac:dyDescent="0.2">
      <c r="A3210" s="33">
        <v>45470</v>
      </c>
      <c r="B3210" s="6" t="s">
        <v>101</v>
      </c>
      <c r="C3210" s="6" t="s">
        <v>14</v>
      </c>
      <c r="D3210" s="35">
        <v>1350</v>
      </c>
      <c r="E3210" s="34">
        <v>538</v>
      </c>
      <c r="F3210" s="34">
        <v>115</v>
      </c>
      <c r="G3210" s="34">
        <v>17</v>
      </c>
      <c r="H3210" s="34">
        <v>2020</v>
      </c>
    </row>
    <row r="3211" spans="1:8" x14ac:dyDescent="0.2">
      <c r="A3211" s="36">
        <v>45470</v>
      </c>
      <c r="B3211" s="7" t="s">
        <v>101</v>
      </c>
      <c r="C3211" s="7" t="s">
        <v>15</v>
      </c>
      <c r="D3211" s="37">
        <v>8741</v>
      </c>
      <c r="E3211" s="37">
        <v>3538</v>
      </c>
      <c r="F3211" s="37">
        <v>1974</v>
      </c>
      <c r="G3211" s="37">
        <v>4621</v>
      </c>
      <c r="H3211" s="34">
        <v>18874</v>
      </c>
    </row>
    <row r="3212" spans="1:8" x14ac:dyDescent="0.2">
      <c r="A3212" s="33">
        <v>45470</v>
      </c>
      <c r="B3212" s="6" t="s">
        <v>101</v>
      </c>
      <c r="C3212" s="6" t="s">
        <v>16</v>
      </c>
      <c r="D3212" s="35">
        <v>11859</v>
      </c>
      <c r="E3212" s="35">
        <v>3918</v>
      </c>
      <c r="F3212" s="35">
        <v>1260</v>
      </c>
      <c r="G3212" s="34">
        <v>292</v>
      </c>
      <c r="H3212" s="34">
        <v>17329</v>
      </c>
    </row>
    <row r="3213" spans="1:8" x14ac:dyDescent="0.2">
      <c r="A3213" s="36">
        <v>45470</v>
      </c>
      <c r="B3213" s="7" t="s">
        <v>101</v>
      </c>
      <c r="C3213" s="7" t="s">
        <v>17</v>
      </c>
      <c r="D3213" s="38">
        <v>592</v>
      </c>
      <c r="E3213" s="38">
        <v>68</v>
      </c>
      <c r="F3213" s="38">
        <v>29</v>
      </c>
      <c r="G3213" s="38">
        <v>0</v>
      </c>
      <c r="H3213" s="34">
        <v>689</v>
      </c>
    </row>
    <row r="3214" spans="1:8" x14ac:dyDescent="0.2">
      <c r="A3214" s="33">
        <v>45470</v>
      </c>
      <c r="B3214" s="6" t="s">
        <v>101</v>
      </c>
      <c r="C3214" s="6" t="s">
        <v>18</v>
      </c>
      <c r="D3214" s="35">
        <v>8455</v>
      </c>
      <c r="E3214" s="35">
        <v>2944</v>
      </c>
      <c r="F3214" s="35">
        <v>1013</v>
      </c>
      <c r="G3214" s="34">
        <v>999</v>
      </c>
      <c r="H3214" s="34">
        <v>13411</v>
      </c>
    </row>
    <row r="3215" spans="1:8" x14ac:dyDescent="0.2">
      <c r="A3215" s="36">
        <v>45470</v>
      </c>
      <c r="B3215" s="7" t="s">
        <v>101</v>
      </c>
      <c r="C3215" s="7" t="s">
        <v>19</v>
      </c>
      <c r="D3215" s="37">
        <v>26077</v>
      </c>
      <c r="E3215" s="37">
        <v>5529</v>
      </c>
      <c r="F3215" s="37">
        <v>1222</v>
      </c>
      <c r="G3215" s="38">
        <v>359</v>
      </c>
      <c r="H3215" s="34">
        <v>33187</v>
      </c>
    </row>
    <row r="3216" spans="1:8" x14ac:dyDescent="0.2">
      <c r="A3216" s="33">
        <v>45470</v>
      </c>
      <c r="B3216" s="6" t="s">
        <v>101</v>
      </c>
      <c r="C3216" s="6" t="s">
        <v>20</v>
      </c>
      <c r="D3216" s="35">
        <v>3847</v>
      </c>
      <c r="E3216" s="34">
        <v>373</v>
      </c>
      <c r="F3216" s="34">
        <v>126</v>
      </c>
      <c r="G3216" s="34">
        <v>83</v>
      </c>
      <c r="H3216" s="34">
        <v>4429</v>
      </c>
    </row>
    <row r="3217" spans="1:8" x14ac:dyDescent="0.2">
      <c r="A3217" s="36">
        <v>45470</v>
      </c>
      <c r="B3217" s="7" t="s">
        <v>101</v>
      </c>
      <c r="C3217" s="7" t="s">
        <v>21</v>
      </c>
      <c r="D3217" s="37">
        <v>22981</v>
      </c>
      <c r="E3217" s="37">
        <v>5048</v>
      </c>
      <c r="F3217" s="38">
        <v>955</v>
      </c>
      <c r="G3217" s="38">
        <v>538</v>
      </c>
      <c r="H3217" s="34">
        <v>29522</v>
      </c>
    </row>
    <row r="3218" spans="1:8" x14ac:dyDescent="0.2">
      <c r="A3218" s="33">
        <v>45470</v>
      </c>
      <c r="B3218" s="6" t="s">
        <v>101</v>
      </c>
      <c r="C3218" s="6" t="s">
        <v>22</v>
      </c>
      <c r="D3218" s="35">
        <v>6462</v>
      </c>
      <c r="E3218" s="35">
        <v>2010</v>
      </c>
      <c r="F3218" s="35">
        <v>1007</v>
      </c>
      <c r="G3218" s="34">
        <v>365</v>
      </c>
      <c r="H3218" s="34">
        <v>9844</v>
      </c>
    </row>
    <row r="3219" spans="1:8" x14ac:dyDescent="0.2">
      <c r="A3219" s="36">
        <v>45470</v>
      </c>
      <c r="B3219" s="7" t="s">
        <v>101</v>
      </c>
      <c r="C3219" s="7" t="s">
        <v>23</v>
      </c>
      <c r="D3219" s="38">
        <v>106</v>
      </c>
      <c r="E3219" s="38">
        <v>27</v>
      </c>
      <c r="F3219" s="38">
        <v>3</v>
      </c>
      <c r="G3219" s="38">
        <v>0</v>
      </c>
      <c r="H3219" s="34">
        <v>136</v>
      </c>
    </row>
    <row r="3220" spans="1:8" x14ac:dyDescent="0.2">
      <c r="A3220" s="33">
        <v>45470</v>
      </c>
      <c r="B3220" s="6" t="s">
        <v>101</v>
      </c>
      <c r="C3220" s="6" t="s">
        <v>25</v>
      </c>
      <c r="D3220" s="34">
        <v>821</v>
      </c>
      <c r="E3220" s="34">
        <v>238</v>
      </c>
      <c r="F3220" s="34">
        <v>234</v>
      </c>
      <c r="G3220" s="34">
        <v>362</v>
      </c>
      <c r="H3220" s="34">
        <v>1655</v>
      </c>
    </row>
    <row r="3221" spans="1:8" x14ac:dyDescent="0.2">
      <c r="A3221" s="36">
        <v>45470</v>
      </c>
      <c r="B3221" s="7" t="s">
        <v>101</v>
      </c>
      <c r="C3221" s="7" t="s">
        <v>27</v>
      </c>
      <c r="D3221" s="37">
        <v>2065</v>
      </c>
      <c r="E3221" s="38">
        <v>574</v>
      </c>
      <c r="F3221" s="38">
        <v>296</v>
      </c>
      <c r="G3221" s="38">
        <v>504</v>
      </c>
      <c r="H3221" s="34">
        <v>3439</v>
      </c>
    </row>
    <row r="3222" spans="1:8" x14ac:dyDescent="0.2">
      <c r="A3222" s="33">
        <v>45470</v>
      </c>
      <c r="B3222" s="6" t="s">
        <v>101</v>
      </c>
      <c r="C3222" s="6" t="s">
        <v>28</v>
      </c>
      <c r="D3222" s="34">
        <v>85</v>
      </c>
      <c r="E3222" s="34">
        <v>25</v>
      </c>
      <c r="F3222" s="34">
        <v>0</v>
      </c>
      <c r="G3222" s="34">
        <v>0</v>
      </c>
      <c r="H3222" s="34">
        <v>110</v>
      </c>
    </row>
    <row r="3223" spans="1:8" x14ac:dyDescent="0.2">
      <c r="A3223" s="36">
        <v>45470</v>
      </c>
      <c r="B3223" s="7" t="s">
        <v>101</v>
      </c>
      <c r="C3223" s="7" t="s">
        <v>31</v>
      </c>
      <c r="D3223" s="37">
        <v>2975</v>
      </c>
      <c r="E3223" s="38">
        <v>725</v>
      </c>
      <c r="F3223" s="38">
        <v>276</v>
      </c>
      <c r="G3223" s="38">
        <v>137</v>
      </c>
      <c r="H3223" s="34">
        <v>4113</v>
      </c>
    </row>
    <row r="3224" spans="1:8" x14ac:dyDescent="0.2">
      <c r="A3224" s="33">
        <v>45470</v>
      </c>
      <c r="B3224" s="6" t="s">
        <v>101</v>
      </c>
      <c r="C3224" s="6" t="s">
        <v>32</v>
      </c>
      <c r="D3224" s="35">
        <v>11638</v>
      </c>
      <c r="E3224" s="35">
        <v>5352</v>
      </c>
      <c r="F3224" s="35">
        <v>2738</v>
      </c>
      <c r="G3224" s="35">
        <v>2846</v>
      </c>
      <c r="H3224" s="34">
        <v>22574</v>
      </c>
    </row>
    <row r="3225" spans="1:8" x14ac:dyDescent="0.2">
      <c r="A3225" s="36">
        <v>45470</v>
      </c>
      <c r="B3225" s="7" t="s">
        <v>101</v>
      </c>
      <c r="C3225" s="7" t="s">
        <v>33</v>
      </c>
      <c r="D3225" s="37">
        <v>4587</v>
      </c>
      <c r="E3225" s="37">
        <v>2534</v>
      </c>
      <c r="F3225" s="37">
        <v>1375</v>
      </c>
      <c r="G3225" s="37">
        <v>2945</v>
      </c>
      <c r="H3225" s="34">
        <v>11441</v>
      </c>
    </row>
    <row r="3226" spans="1:8" x14ac:dyDescent="0.2">
      <c r="A3226" s="33">
        <v>45470</v>
      </c>
      <c r="B3226" s="6" t="s">
        <v>101</v>
      </c>
      <c r="C3226" s="6" t="s">
        <v>35</v>
      </c>
      <c r="D3226" s="34">
        <v>601</v>
      </c>
      <c r="E3226" s="34">
        <v>11</v>
      </c>
      <c r="F3226" s="34">
        <v>4</v>
      </c>
      <c r="G3226" s="34">
        <v>0</v>
      </c>
      <c r="H3226" s="34">
        <v>616</v>
      </c>
    </row>
    <row r="3227" spans="1:8" x14ac:dyDescent="0.2">
      <c r="A3227" s="36">
        <v>45470</v>
      </c>
      <c r="B3227" s="7" t="s">
        <v>101</v>
      </c>
      <c r="C3227" s="7" t="s">
        <v>36</v>
      </c>
      <c r="D3227" s="37">
        <v>16932</v>
      </c>
      <c r="E3227" s="37">
        <v>7036</v>
      </c>
      <c r="F3227" s="37">
        <v>4203</v>
      </c>
      <c r="G3227" s="37">
        <v>5165</v>
      </c>
      <c r="H3227" s="34">
        <v>33336</v>
      </c>
    </row>
    <row r="3228" spans="1:8" x14ac:dyDescent="0.2">
      <c r="A3228" s="33">
        <v>45470</v>
      </c>
      <c r="B3228" s="6" t="s">
        <v>101</v>
      </c>
      <c r="C3228" s="6" t="s">
        <v>38</v>
      </c>
      <c r="D3228" s="35">
        <v>37695</v>
      </c>
      <c r="E3228" s="35">
        <v>17178</v>
      </c>
      <c r="F3228" s="35">
        <v>6667</v>
      </c>
      <c r="G3228" s="35">
        <v>4158</v>
      </c>
      <c r="H3228" s="34">
        <v>65698</v>
      </c>
    </row>
    <row r="3229" spans="1:8" x14ac:dyDescent="0.2">
      <c r="A3229" s="36">
        <v>45470</v>
      </c>
      <c r="B3229" s="7" t="s">
        <v>101</v>
      </c>
      <c r="C3229" s="7" t="s">
        <v>40</v>
      </c>
      <c r="D3229" s="37">
        <v>21431</v>
      </c>
      <c r="E3229" s="37">
        <v>8524</v>
      </c>
      <c r="F3229" s="37">
        <v>3360</v>
      </c>
      <c r="G3229" s="37">
        <v>3209</v>
      </c>
      <c r="H3229" s="34">
        <v>36524</v>
      </c>
    </row>
    <row r="3230" spans="1:8" x14ac:dyDescent="0.2">
      <c r="A3230" s="33">
        <v>45470</v>
      </c>
      <c r="B3230" s="6" t="s">
        <v>101</v>
      </c>
      <c r="C3230" s="6" t="s">
        <v>50</v>
      </c>
      <c r="D3230" s="34">
        <v>12</v>
      </c>
      <c r="E3230" s="34">
        <v>13</v>
      </c>
      <c r="F3230" s="34">
        <v>0</v>
      </c>
      <c r="G3230" s="34">
        <v>0</v>
      </c>
      <c r="H3230" s="34">
        <v>25</v>
      </c>
    </row>
    <row r="3231" spans="1:8" x14ac:dyDescent="0.2">
      <c r="A3231" s="36">
        <v>45470</v>
      </c>
      <c r="B3231" s="7" t="s">
        <v>101</v>
      </c>
      <c r="C3231" s="7" t="s">
        <v>53</v>
      </c>
      <c r="D3231" s="38">
        <v>4</v>
      </c>
      <c r="E3231" s="38">
        <v>7</v>
      </c>
      <c r="F3231" s="38">
        <v>10</v>
      </c>
      <c r="G3231" s="38">
        <v>2</v>
      </c>
      <c r="H3231" s="34">
        <v>23</v>
      </c>
    </row>
    <row r="3232" spans="1:8" x14ac:dyDescent="0.2">
      <c r="A3232" s="33">
        <v>45470</v>
      </c>
      <c r="B3232" s="6" t="s">
        <v>101</v>
      </c>
      <c r="C3232" s="6" t="s">
        <v>58</v>
      </c>
      <c r="D3232" s="34">
        <v>65</v>
      </c>
      <c r="E3232" s="34">
        <v>47</v>
      </c>
      <c r="F3232" s="34">
        <v>24</v>
      </c>
      <c r="G3232" s="34">
        <v>10</v>
      </c>
      <c r="H3232" s="34">
        <v>146</v>
      </c>
    </row>
    <row r="3233" spans="1:8" x14ac:dyDescent="0.2">
      <c r="A3233" s="36">
        <v>45470</v>
      </c>
      <c r="B3233" s="7" t="s">
        <v>101</v>
      </c>
      <c r="C3233" s="7" t="s">
        <v>59</v>
      </c>
      <c r="D3233" s="37">
        <v>7221</v>
      </c>
      <c r="E3233" s="37">
        <v>3651</v>
      </c>
      <c r="F3233" s="37">
        <v>1863</v>
      </c>
      <c r="G3233" s="37">
        <v>1630</v>
      </c>
      <c r="H3233" s="34">
        <v>14365</v>
      </c>
    </row>
    <row r="3234" spans="1:8" x14ac:dyDescent="0.2">
      <c r="A3234" s="33">
        <v>45470</v>
      </c>
      <c r="B3234" s="6" t="s">
        <v>101</v>
      </c>
      <c r="C3234" s="6" t="s">
        <v>60</v>
      </c>
      <c r="D3234" s="34">
        <v>23</v>
      </c>
      <c r="E3234" s="34">
        <v>0</v>
      </c>
      <c r="F3234" s="34">
        <v>0</v>
      </c>
      <c r="G3234" s="34">
        <v>0</v>
      </c>
      <c r="H3234" s="34">
        <v>23</v>
      </c>
    </row>
    <row r="3235" spans="1:8" x14ac:dyDescent="0.2">
      <c r="A3235" s="36">
        <v>45470</v>
      </c>
      <c r="B3235" s="7" t="s">
        <v>101</v>
      </c>
      <c r="C3235" s="7" t="s">
        <v>61</v>
      </c>
      <c r="D3235" s="38">
        <v>65</v>
      </c>
      <c r="E3235" s="38">
        <v>45</v>
      </c>
      <c r="F3235" s="38">
        <v>26</v>
      </c>
      <c r="G3235" s="38">
        <v>56</v>
      </c>
      <c r="H3235" s="34">
        <v>192</v>
      </c>
    </row>
    <row r="3236" spans="1:8" x14ac:dyDescent="0.2">
      <c r="A3236" s="33">
        <v>45470</v>
      </c>
      <c r="B3236" s="6" t="s">
        <v>101</v>
      </c>
      <c r="C3236" s="6" t="s">
        <v>62</v>
      </c>
      <c r="D3236" s="35">
        <v>7959</v>
      </c>
      <c r="E3236" s="35">
        <v>2462</v>
      </c>
      <c r="F3236" s="34">
        <v>881</v>
      </c>
      <c r="G3236" s="35">
        <v>1911</v>
      </c>
      <c r="H3236" s="34">
        <v>13213</v>
      </c>
    </row>
    <row r="3237" spans="1:8" x14ac:dyDescent="0.2">
      <c r="A3237" s="36">
        <v>45470</v>
      </c>
      <c r="B3237" s="7" t="s">
        <v>101</v>
      </c>
      <c r="C3237" s="7" t="s">
        <v>63</v>
      </c>
      <c r="D3237" s="38">
        <v>423</v>
      </c>
      <c r="E3237" s="38">
        <v>44</v>
      </c>
      <c r="F3237" s="38">
        <v>4</v>
      </c>
      <c r="G3237" s="38">
        <v>0</v>
      </c>
      <c r="H3237" s="34">
        <v>471</v>
      </c>
    </row>
    <row r="3238" spans="1:8" x14ac:dyDescent="0.2">
      <c r="A3238" s="33">
        <v>45470</v>
      </c>
      <c r="B3238" s="6" t="s">
        <v>101</v>
      </c>
      <c r="C3238" s="6" t="s">
        <v>67</v>
      </c>
      <c r="D3238" s="35">
        <v>13679</v>
      </c>
      <c r="E3238" s="35">
        <v>5704</v>
      </c>
      <c r="F3238" s="35">
        <v>2539</v>
      </c>
      <c r="G3238" s="35">
        <v>2351</v>
      </c>
      <c r="H3238" s="34">
        <v>24273</v>
      </c>
    </row>
    <row r="3239" spans="1:8" x14ac:dyDescent="0.2">
      <c r="A3239" s="36">
        <v>45470</v>
      </c>
      <c r="B3239" s="7" t="s">
        <v>101</v>
      </c>
      <c r="C3239" s="7" t="s">
        <v>68</v>
      </c>
      <c r="D3239" s="37">
        <v>7924</v>
      </c>
      <c r="E3239" s="37">
        <v>2578</v>
      </c>
      <c r="F3239" s="38">
        <v>916</v>
      </c>
      <c r="G3239" s="38">
        <v>829</v>
      </c>
      <c r="H3239" s="34">
        <v>12247</v>
      </c>
    </row>
    <row r="3240" spans="1:8" x14ac:dyDescent="0.2">
      <c r="A3240" s="33">
        <v>45470</v>
      </c>
      <c r="B3240" s="6" t="s">
        <v>101</v>
      </c>
      <c r="C3240" s="7" t="s">
        <v>89</v>
      </c>
      <c r="D3240" s="34">
        <v>563</v>
      </c>
      <c r="E3240" s="34">
        <v>94</v>
      </c>
      <c r="F3240" s="34">
        <v>31</v>
      </c>
      <c r="G3240" s="34">
        <v>8</v>
      </c>
      <c r="H3240" s="34">
        <v>696</v>
      </c>
    </row>
    <row r="3241" spans="1:8" x14ac:dyDescent="0.2">
      <c r="A3241" s="36">
        <v>45470</v>
      </c>
      <c r="B3241" s="7" t="s">
        <v>101</v>
      </c>
      <c r="C3241" s="7" t="s">
        <v>70</v>
      </c>
      <c r="D3241" s="37">
        <v>13799</v>
      </c>
      <c r="E3241" s="37">
        <v>5852</v>
      </c>
      <c r="F3241" s="37">
        <v>1780</v>
      </c>
      <c r="G3241" s="37">
        <v>1673</v>
      </c>
      <c r="H3241" s="34">
        <v>23104</v>
      </c>
    </row>
    <row r="3242" spans="1:8" x14ac:dyDescent="0.2">
      <c r="A3242" s="33">
        <v>45470</v>
      </c>
      <c r="B3242" s="6" t="s">
        <v>101</v>
      </c>
      <c r="C3242" s="6" t="s">
        <v>71</v>
      </c>
      <c r="D3242" s="35">
        <v>8073</v>
      </c>
      <c r="E3242" s="35">
        <v>2300</v>
      </c>
      <c r="F3242" s="35">
        <v>1075</v>
      </c>
      <c r="G3242" s="34">
        <v>632</v>
      </c>
      <c r="H3242" s="34">
        <v>12080</v>
      </c>
    </row>
    <row r="3243" spans="1:8" x14ac:dyDescent="0.2">
      <c r="A3243" s="36">
        <v>45470</v>
      </c>
      <c r="B3243" s="7" t="s">
        <v>102</v>
      </c>
      <c r="C3243" s="7" t="s">
        <v>4</v>
      </c>
      <c r="D3243" s="38">
        <v>66</v>
      </c>
      <c r="E3243" s="38">
        <v>20</v>
      </c>
      <c r="F3243" s="38">
        <v>2</v>
      </c>
      <c r="G3243" s="38">
        <v>0</v>
      </c>
      <c r="H3243" s="34">
        <v>88</v>
      </c>
    </row>
    <row r="3244" spans="1:8" x14ac:dyDescent="0.2">
      <c r="A3244" s="33">
        <v>45470</v>
      </c>
      <c r="B3244" s="6" t="s">
        <v>102</v>
      </c>
      <c r="C3244" s="6" t="s">
        <v>5</v>
      </c>
      <c r="D3244" s="34">
        <v>17</v>
      </c>
      <c r="E3244" s="34">
        <v>10</v>
      </c>
      <c r="F3244" s="34">
        <v>2</v>
      </c>
      <c r="G3244" s="34">
        <v>0</v>
      </c>
      <c r="H3244" s="34">
        <v>29</v>
      </c>
    </row>
    <row r="3245" spans="1:8" x14ac:dyDescent="0.2">
      <c r="A3245" s="36">
        <v>45470</v>
      </c>
      <c r="B3245" s="7" t="s">
        <v>102</v>
      </c>
      <c r="C3245" s="7" t="s">
        <v>8</v>
      </c>
      <c r="D3245" s="38">
        <v>50</v>
      </c>
      <c r="E3245" s="38">
        <v>94</v>
      </c>
      <c r="F3245" s="38">
        <v>159</v>
      </c>
      <c r="G3245" s="38">
        <v>8</v>
      </c>
      <c r="H3245" s="34">
        <v>311</v>
      </c>
    </row>
    <row r="3246" spans="1:8" x14ac:dyDescent="0.2">
      <c r="A3246" s="33">
        <v>45470</v>
      </c>
      <c r="B3246" s="6" t="s">
        <v>102</v>
      </c>
      <c r="C3246" s="6" t="s">
        <v>9</v>
      </c>
      <c r="D3246" s="34">
        <v>446</v>
      </c>
      <c r="E3246" s="34">
        <v>201</v>
      </c>
      <c r="F3246" s="34">
        <v>144</v>
      </c>
      <c r="G3246" s="34">
        <v>73</v>
      </c>
      <c r="H3246" s="34">
        <v>864</v>
      </c>
    </row>
    <row r="3247" spans="1:8" x14ac:dyDescent="0.2">
      <c r="A3247" s="36">
        <v>45470</v>
      </c>
      <c r="B3247" s="7" t="s">
        <v>102</v>
      </c>
      <c r="C3247" s="7" t="s">
        <v>11</v>
      </c>
      <c r="D3247" s="38">
        <v>232</v>
      </c>
      <c r="E3247" s="38">
        <v>82</v>
      </c>
      <c r="F3247" s="38">
        <v>69</v>
      </c>
      <c r="G3247" s="38">
        <v>35</v>
      </c>
      <c r="H3247" s="34">
        <v>418</v>
      </c>
    </row>
    <row r="3248" spans="1:8" x14ac:dyDescent="0.2">
      <c r="A3248" s="33">
        <v>45470</v>
      </c>
      <c r="B3248" s="6" t="s">
        <v>102</v>
      </c>
      <c r="C3248" s="6" t="s">
        <v>12</v>
      </c>
      <c r="D3248" s="35">
        <v>1830</v>
      </c>
      <c r="E3248" s="34">
        <v>837</v>
      </c>
      <c r="F3248" s="34">
        <v>419</v>
      </c>
      <c r="G3248" s="34">
        <v>621</v>
      </c>
      <c r="H3248" s="34">
        <v>3707</v>
      </c>
    </row>
    <row r="3249" spans="1:8" x14ac:dyDescent="0.2">
      <c r="A3249" s="36">
        <v>45470</v>
      </c>
      <c r="B3249" s="7" t="s">
        <v>102</v>
      </c>
      <c r="C3249" s="7" t="s">
        <v>13</v>
      </c>
      <c r="D3249" s="38">
        <v>366</v>
      </c>
      <c r="E3249" s="38">
        <v>256</v>
      </c>
      <c r="F3249" s="38">
        <v>105</v>
      </c>
      <c r="G3249" s="38">
        <v>238</v>
      </c>
      <c r="H3249" s="34">
        <v>965</v>
      </c>
    </row>
    <row r="3250" spans="1:8" x14ac:dyDescent="0.2">
      <c r="A3250" s="33">
        <v>45470</v>
      </c>
      <c r="B3250" s="6" t="s">
        <v>102</v>
      </c>
      <c r="C3250" s="6" t="s">
        <v>19</v>
      </c>
      <c r="D3250" s="34">
        <v>877</v>
      </c>
      <c r="E3250" s="34">
        <v>279</v>
      </c>
      <c r="F3250" s="34">
        <v>75</v>
      </c>
      <c r="G3250" s="34">
        <v>21</v>
      </c>
      <c r="H3250" s="34">
        <v>1252</v>
      </c>
    </row>
    <row r="3251" spans="1:8" x14ac:dyDescent="0.2">
      <c r="A3251" s="36">
        <v>45470</v>
      </c>
      <c r="B3251" s="7" t="s">
        <v>102</v>
      </c>
      <c r="C3251" s="7" t="s">
        <v>21</v>
      </c>
      <c r="D3251" s="38">
        <v>418</v>
      </c>
      <c r="E3251" s="38">
        <v>149</v>
      </c>
      <c r="F3251" s="38">
        <v>54</v>
      </c>
      <c r="G3251" s="38">
        <v>23</v>
      </c>
      <c r="H3251" s="34">
        <v>644</v>
      </c>
    </row>
    <row r="3252" spans="1:8" x14ac:dyDescent="0.2">
      <c r="A3252" s="33">
        <v>45470</v>
      </c>
      <c r="B3252" s="6" t="s">
        <v>102</v>
      </c>
      <c r="C3252" s="6" t="s">
        <v>22</v>
      </c>
      <c r="D3252" s="34">
        <v>46</v>
      </c>
      <c r="E3252" s="34">
        <v>13</v>
      </c>
      <c r="F3252" s="34">
        <v>2</v>
      </c>
      <c r="G3252" s="34">
        <v>0</v>
      </c>
      <c r="H3252" s="34">
        <v>61</v>
      </c>
    </row>
    <row r="3253" spans="1:8" x14ac:dyDescent="0.2">
      <c r="A3253" s="36">
        <v>45470</v>
      </c>
      <c r="B3253" s="7" t="s">
        <v>102</v>
      </c>
      <c r="C3253" s="7" t="s">
        <v>24</v>
      </c>
      <c r="D3253" s="38">
        <v>244</v>
      </c>
      <c r="E3253" s="38">
        <v>68</v>
      </c>
      <c r="F3253" s="38">
        <v>36</v>
      </c>
      <c r="G3253" s="38">
        <v>2</v>
      </c>
      <c r="H3253" s="34">
        <v>350</v>
      </c>
    </row>
    <row r="3254" spans="1:8" x14ac:dyDescent="0.2">
      <c r="A3254" s="33">
        <v>45470</v>
      </c>
      <c r="B3254" s="6" t="s">
        <v>102</v>
      </c>
      <c r="C3254" s="6" t="s">
        <v>27</v>
      </c>
      <c r="D3254" s="34">
        <v>245</v>
      </c>
      <c r="E3254" s="34">
        <v>71</v>
      </c>
      <c r="F3254" s="34">
        <v>35</v>
      </c>
      <c r="G3254" s="34">
        <v>32</v>
      </c>
      <c r="H3254" s="34">
        <v>383</v>
      </c>
    </row>
    <row r="3255" spans="1:8" x14ac:dyDescent="0.2">
      <c r="A3255" s="36">
        <v>45470</v>
      </c>
      <c r="B3255" s="7" t="s">
        <v>102</v>
      </c>
      <c r="C3255" s="7" t="s">
        <v>36</v>
      </c>
      <c r="D3255" s="37">
        <v>1942</v>
      </c>
      <c r="E3255" s="38">
        <v>827</v>
      </c>
      <c r="F3255" s="38">
        <v>432</v>
      </c>
      <c r="G3255" s="38">
        <v>413</v>
      </c>
      <c r="H3255" s="34">
        <v>3614</v>
      </c>
    </row>
    <row r="3256" spans="1:8" x14ac:dyDescent="0.2">
      <c r="A3256" s="33">
        <v>45470</v>
      </c>
      <c r="B3256" s="6" t="s">
        <v>102</v>
      </c>
      <c r="C3256" s="6" t="s">
        <v>38</v>
      </c>
      <c r="D3256" s="35">
        <v>1471</v>
      </c>
      <c r="E3256" s="34">
        <v>576</v>
      </c>
      <c r="F3256" s="34">
        <v>315</v>
      </c>
      <c r="G3256" s="34">
        <v>436</v>
      </c>
      <c r="H3256" s="34">
        <v>2798</v>
      </c>
    </row>
    <row r="3257" spans="1:8" x14ac:dyDescent="0.2">
      <c r="A3257" s="36">
        <v>45470</v>
      </c>
      <c r="B3257" s="7" t="s">
        <v>102</v>
      </c>
      <c r="C3257" s="7" t="s">
        <v>40</v>
      </c>
      <c r="D3257" s="37">
        <v>5820</v>
      </c>
      <c r="E3257" s="37">
        <v>1916</v>
      </c>
      <c r="F3257" s="38">
        <v>984</v>
      </c>
      <c r="G3257" s="38">
        <v>366</v>
      </c>
      <c r="H3257" s="34">
        <v>9086</v>
      </c>
    </row>
    <row r="3258" spans="1:8" x14ac:dyDescent="0.2">
      <c r="A3258" s="33">
        <v>45470</v>
      </c>
      <c r="B3258" s="6" t="s">
        <v>102</v>
      </c>
      <c r="C3258" s="6" t="s">
        <v>41</v>
      </c>
      <c r="D3258" s="35">
        <v>2228</v>
      </c>
      <c r="E3258" s="35">
        <v>1283</v>
      </c>
      <c r="F3258" s="34">
        <v>949</v>
      </c>
      <c r="G3258" s="34">
        <v>509</v>
      </c>
      <c r="H3258" s="34">
        <v>4969</v>
      </c>
    </row>
    <row r="3259" spans="1:8" x14ac:dyDescent="0.2">
      <c r="A3259" s="36">
        <v>45470</v>
      </c>
      <c r="B3259" s="7" t="s">
        <v>102</v>
      </c>
      <c r="C3259" s="7" t="s">
        <v>42</v>
      </c>
      <c r="D3259" s="38">
        <v>506</v>
      </c>
      <c r="E3259" s="38">
        <v>141</v>
      </c>
      <c r="F3259" s="38">
        <v>25</v>
      </c>
      <c r="G3259" s="38">
        <v>8</v>
      </c>
      <c r="H3259" s="34">
        <v>680</v>
      </c>
    </row>
    <row r="3260" spans="1:8" x14ac:dyDescent="0.2">
      <c r="A3260" s="33">
        <v>45470</v>
      </c>
      <c r="B3260" s="6" t="s">
        <v>102</v>
      </c>
      <c r="C3260" s="6" t="s">
        <v>43</v>
      </c>
      <c r="D3260" s="34">
        <v>543</v>
      </c>
      <c r="E3260" s="34">
        <v>147</v>
      </c>
      <c r="F3260" s="34">
        <v>140</v>
      </c>
      <c r="G3260" s="34">
        <v>135</v>
      </c>
      <c r="H3260" s="34">
        <v>965</v>
      </c>
    </row>
    <row r="3261" spans="1:8" x14ac:dyDescent="0.2">
      <c r="A3261" s="36">
        <v>45470</v>
      </c>
      <c r="B3261" s="7" t="s">
        <v>102</v>
      </c>
      <c r="C3261" s="7" t="s">
        <v>44</v>
      </c>
      <c r="D3261" s="38">
        <v>259</v>
      </c>
      <c r="E3261" s="38">
        <v>46</v>
      </c>
      <c r="F3261" s="38">
        <v>2</v>
      </c>
      <c r="G3261" s="38">
        <v>0</v>
      </c>
      <c r="H3261" s="34">
        <v>307</v>
      </c>
    </row>
    <row r="3262" spans="1:8" x14ac:dyDescent="0.2">
      <c r="A3262" s="33">
        <v>45470</v>
      </c>
      <c r="B3262" s="6" t="s">
        <v>102</v>
      </c>
      <c r="C3262" s="6" t="s">
        <v>45</v>
      </c>
      <c r="D3262" s="34">
        <v>44</v>
      </c>
      <c r="E3262" s="34">
        <v>0</v>
      </c>
      <c r="F3262" s="34">
        <v>0</v>
      </c>
      <c r="G3262" s="34">
        <v>0</v>
      </c>
      <c r="H3262" s="34">
        <v>44</v>
      </c>
    </row>
    <row r="3263" spans="1:8" x14ac:dyDescent="0.2">
      <c r="A3263" s="36">
        <v>45470</v>
      </c>
      <c r="B3263" s="7" t="s">
        <v>102</v>
      </c>
      <c r="C3263" s="7" t="s">
        <v>46</v>
      </c>
      <c r="D3263" s="38">
        <v>341</v>
      </c>
      <c r="E3263" s="38">
        <v>170</v>
      </c>
      <c r="F3263" s="38">
        <v>83</v>
      </c>
      <c r="G3263" s="38">
        <v>27</v>
      </c>
      <c r="H3263" s="34">
        <v>621</v>
      </c>
    </row>
    <row r="3264" spans="1:8" x14ac:dyDescent="0.2">
      <c r="A3264" s="33">
        <v>45470</v>
      </c>
      <c r="B3264" s="6" t="s">
        <v>102</v>
      </c>
      <c r="C3264" s="6" t="s">
        <v>48</v>
      </c>
      <c r="D3264" s="35">
        <v>1594</v>
      </c>
      <c r="E3264" s="35">
        <v>1060</v>
      </c>
      <c r="F3264" s="34">
        <v>659</v>
      </c>
      <c r="G3264" s="34">
        <v>893</v>
      </c>
      <c r="H3264" s="34">
        <v>4206</v>
      </c>
    </row>
    <row r="3265" spans="1:8" x14ac:dyDescent="0.2">
      <c r="A3265" s="36">
        <v>45470</v>
      </c>
      <c r="B3265" s="7" t="s">
        <v>102</v>
      </c>
      <c r="C3265" s="7" t="s">
        <v>50</v>
      </c>
      <c r="D3265" s="37">
        <v>2788</v>
      </c>
      <c r="E3265" s="37">
        <v>1622</v>
      </c>
      <c r="F3265" s="37">
        <v>1017</v>
      </c>
      <c r="G3265" s="38">
        <v>921</v>
      </c>
      <c r="H3265" s="34">
        <v>6348</v>
      </c>
    </row>
    <row r="3266" spans="1:8" x14ac:dyDescent="0.2">
      <c r="A3266" s="33">
        <v>45470</v>
      </c>
      <c r="B3266" s="6" t="s">
        <v>102</v>
      </c>
      <c r="C3266" s="6" t="s">
        <v>51</v>
      </c>
      <c r="D3266" s="35">
        <v>3402</v>
      </c>
      <c r="E3266" s="35">
        <v>1429</v>
      </c>
      <c r="F3266" s="35">
        <v>1333</v>
      </c>
      <c r="G3266" s="35">
        <v>1102</v>
      </c>
      <c r="H3266" s="34">
        <v>7266</v>
      </c>
    </row>
    <row r="3267" spans="1:8" x14ac:dyDescent="0.2">
      <c r="A3267" s="36">
        <v>45470</v>
      </c>
      <c r="B3267" s="7" t="s">
        <v>102</v>
      </c>
      <c r="C3267" s="7" t="s">
        <v>52</v>
      </c>
      <c r="D3267" s="38">
        <v>32</v>
      </c>
      <c r="E3267" s="38">
        <v>4</v>
      </c>
      <c r="F3267" s="38">
        <v>2</v>
      </c>
      <c r="G3267" s="38">
        <v>2</v>
      </c>
      <c r="H3267" s="34">
        <v>40</v>
      </c>
    </row>
    <row r="3268" spans="1:8" x14ac:dyDescent="0.2">
      <c r="A3268" s="33">
        <v>45470</v>
      </c>
      <c r="B3268" s="6" t="s">
        <v>102</v>
      </c>
      <c r="C3268" s="6" t="s">
        <v>53</v>
      </c>
      <c r="D3268" s="34">
        <v>794</v>
      </c>
      <c r="E3268" s="34">
        <v>418</v>
      </c>
      <c r="F3268" s="34">
        <v>153</v>
      </c>
      <c r="G3268" s="34">
        <v>50</v>
      </c>
      <c r="H3268" s="34">
        <v>1415</v>
      </c>
    </row>
    <row r="3269" spans="1:8" x14ac:dyDescent="0.2">
      <c r="A3269" s="36">
        <v>45470</v>
      </c>
      <c r="B3269" s="7" t="s">
        <v>102</v>
      </c>
      <c r="C3269" s="7" t="s">
        <v>54</v>
      </c>
      <c r="D3269" s="38">
        <v>32</v>
      </c>
      <c r="E3269" s="38">
        <v>2</v>
      </c>
      <c r="F3269" s="38">
        <v>0</v>
      </c>
      <c r="G3269" s="38">
        <v>2</v>
      </c>
      <c r="H3269" s="34">
        <v>36</v>
      </c>
    </row>
    <row r="3270" spans="1:8" x14ac:dyDescent="0.2">
      <c r="A3270" s="33">
        <v>45470</v>
      </c>
      <c r="B3270" s="6" t="s">
        <v>102</v>
      </c>
      <c r="C3270" s="6" t="s">
        <v>55</v>
      </c>
      <c r="D3270" s="34">
        <v>907</v>
      </c>
      <c r="E3270" s="34">
        <v>324</v>
      </c>
      <c r="F3270" s="34">
        <v>265</v>
      </c>
      <c r="G3270" s="34">
        <v>151</v>
      </c>
      <c r="H3270" s="34">
        <v>1647</v>
      </c>
    </row>
    <row r="3271" spans="1:8" x14ac:dyDescent="0.2">
      <c r="A3271" s="36">
        <v>45470</v>
      </c>
      <c r="B3271" s="7" t="s">
        <v>102</v>
      </c>
      <c r="C3271" s="7" t="s">
        <v>56</v>
      </c>
      <c r="D3271" s="37">
        <v>1461</v>
      </c>
      <c r="E3271" s="38">
        <v>817</v>
      </c>
      <c r="F3271" s="38">
        <v>402</v>
      </c>
      <c r="G3271" s="38">
        <v>174</v>
      </c>
      <c r="H3271" s="34">
        <v>2854</v>
      </c>
    </row>
    <row r="3272" spans="1:8" x14ac:dyDescent="0.2">
      <c r="A3272" s="33">
        <v>45470</v>
      </c>
      <c r="B3272" s="6" t="s">
        <v>102</v>
      </c>
      <c r="C3272" s="6" t="s">
        <v>57</v>
      </c>
      <c r="D3272" s="34">
        <v>930</v>
      </c>
      <c r="E3272" s="34">
        <v>409</v>
      </c>
      <c r="F3272" s="34">
        <v>232</v>
      </c>
      <c r="G3272" s="34">
        <v>41</v>
      </c>
      <c r="H3272" s="34">
        <v>1612</v>
      </c>
    </row>
    <row r="3273" spans="1:8" x14ac:dyDescent="0.2">
      <c r="A3273" s="36">
        <v>45470</v>
      </c>
      <c r="B3273" s="7" t="s">
        <v>102</v>
      </c>
      <c r="C3273" s="7" t="s">
        <v>58</v>
      </c>
      <c r="D3273" s="37">
        <v>13856</v>
      </c>
      <c r="E3273" s="37">
        <v>4667</v>
      </c>
      <c r="F3273" s="37">
        <v>1576</v>
      </c>
      <c r="G3273" s="38">
        <v>448</v>
      </c>
      <c r="H3273" s="34">
        <v>20547</v>
      </c>
    </row>
    <row r="3274" spans="1:8" x14ac:dyDescent="0.2">
      <c r="A3274" s="33">
        <v>45470</v>
      </c>
      <c r="B3274" s="6" t="s">
        <v>102</v>
      </c>
      <c r="C3274" s="6" t="s">
        <v>62</v>
      </c>
      <c r="D3274" s="34">
        <v>750</v>
      </c>
      <c r="E3274" s="34">
        <v>158</v>
      </c>
      <c r="F3274" s="34">
        <v>71</v>
      </c>
      <c r="G3274" s="34">
        <v>119</v>
      </c>
      <c r="H3274" s="34">
        <v>1098</v>
      </c>
    </row>
    <row r="3275" spans="1:8" x14ac:dyDescent="0.2">
      <c r="A3275" s="36">
        <v>45470</v>
      </c>
      <c r="B3275" s="7" t="s">
        <v>102</v>
      </c>
      <c r="C3275" s="7" t="s">
        <v>68</v>
      </c>
      <c r="D3275" s="38">
        <v>290</v>
      </c>
      <c r="E3275" s="38">
        <v>124</v>
      </c>
      <c r="F3275" s="38">
        <v>109</v>
      </c>
      <c r="G3275" s="38">
        <v>396</v>
      </c>
      <c r="H3275" s="34">
        <v>919</v>
      </c>
    </row>
    <row r="3276" spans="1:8" x14ac:dyDescent="0.2">
      <c r="A3276" s="33">
        <v>45470</v>
      </c>
      <c r="B3276" s="6" t="s">
        <v>102</v>
      </c>
      <c r="C3276" s="7" t="s">
        <v>89</v>
      </c>
      <c r="D3276" s="34">
        <v>520</v>
      </c>
      <c r="E3276" s="34">
        <v>125</v>
      </c>
      <c r="F3276" s="34">
        <v>22</v>
      </c>
      <c r="G3276" s="34">
        <v>11</v>
      </c>
      <c r="H3276" s="34">
        <v>678</v>
      </c>
    </row>
    <row r="3277" spans="1:8" x14ac:dyDescent="0.2">
      <c r="A3277" s="36">
        <v>45470</v>
      </c>
      <c r="B3277" s="7" t="s">
        <v>102</v>
      </c>
      <c r="C3277" s="7" t="s">
        <v>70</v>
      </c>
      <c r="D3277" s="38">
        <v>921</v>
      </c>
      <c r="E3277" s="38">
        <v>494</v>
      </c>
      <c r="F3277" s="38">
        <v>240</v>
      </c>
      <c r="G3277" s="38">
        <v>189</v>
      </c>
      <c r="H3277" s="34">
        <v>1844</v>
      </c>
    </row>
    <row r="3278" spans="1:8" x14ac:dyDescent="0.2">
      <c r="A3278" s="33">
        <v>45498</v>
      </c>
      <c r="B3278" s="6" t="s">
        <v>101</v>
      </c>
      <c r="C3278" s="6" t="s">
        <v>1</v>
      </c>
      <c r="D3278" s="34">
        <v>59</v>
      </c>
      <c r="E3278" s="34">
        <v>0</v>
      </c>
      <c r="F3278" s="34">
        <v>0</v>
      </c>
      <c r="G3278" s="34">
        <v>0</v>
      </c>
      <c r="H3278" s="34">
        <v>59</v>
      </c>
    </row>
    <row r="3279" spans="1:8" x14ac:dyDescent="0.2">
      <c r="A3279" s="36">
        <v>45498</v>
      </c>
      <c r="B3279" s="7" t="s">
        <v>101</v>
      </c>
      <c r="C3279" s="7" t="s">
        <v>3</v>
      </c>
      <c r="D3279" s="37">
        <v>2595</v>
      </c>
      <c r="E3279" s="38">
        <v>66</v>
      </c>
      <c r="F3279" s="38">
        <v>0</v>
      </c>
      <c r="G3279" s="38">
        <v>0</v>
      </c>
      <c r="H3279" s="34">
        <v>2661</v>
      </c>
    </row>
    <row r="3280" spans="1:8" x14ac:dyDescent="0.2">
      <c r="A3280" s="33">
        <v>45498</v>
      </c>
      <c r="B3280" s="6" t="s">
        <v>101</v>
      </c>
      <c r="C3280" s="6" t="s">
        <v>4</v>
      </c>
      <c r="D3280" s="34">
        <v>389</v>
      </c>
      <c r="E3280" s="34">
        <v>30</v>
      </c>
      <c r="F3280" s="34">
        <v>4</v>
      </c>
      <c r="G3280" s="34">
        <v>6</v>
      </c>
      <c r="H3280" s="34">
        <v>429</v>
      </c>
    </row>
    <row r="3281" spans="1:8" x14ac:dyDescent="0.2">
      <c r="A3281" s="36">
        <v>45498</v>
      </c>
      <c r="B3281" s="7" t="s">
        <v>101</v>
      </c>
      <c r="C3281" s="7" t="s">
        <v>5</v>
      </c>
      <c r="D3281" s="37">
        <v>24210</v>
      </c>
      <c r="E3281" s="37">
        <v>10514</v>
      </c>
      <c r="F3281" s="37">
        <v>3764</v>
      </c>
      <c r="G3281" s="37">
        <v>1722</v>
      </c>
      <c r="H3281" s="34">
        <v>40210</v>
      </c>
    </row>
    <row r="3282" spans="1:8" x14ac:dyDescent="0.2">
      <c r="A3282" s="33">
        <v>45498</v>
      </c>
      <c r="B3282" s="6" t="s">
        <v>101</v>
      </c>
      <c r="C3282" s="6" t="s">
        <v>6</v>
      </c>
      <c r="D3282" s="34">
        <v>54</v>
      </c>
      <c r="E3282" s="34">
        <v>15</v>
      </c>
      <c r="F3282" s="34">
        <v>2</v>
      </c>
      <c r="G3282" s="34">
        <v>0</v>
      </c>
      <c r="H3282" s="34">
        <v>71</v>
      </c>
    </row>
    <row r="3283" spans="1:8" x14ac:dyDescent="0.2">
      <c r="A3283" s="36">
        <v>45498</v>
      </c>
      <c r="B3283" s="7" t="s">
        <v>101</v>
      </c>
      <c r="C3283" s="7" t="s">
        <v>8</v>
      </c>
      <c r="D3283" s="38">
        <v>796</v>
      </c>
      <c r="E3283" s="38">
        <v>481</v>
      </c>
      <c r="F3283" s="38">
        <v>626</v>
      </c>
      <c r="G3283" s="38">
        <v>666</v>
      </c>
      <c r="H3283" s="34">
        <v>2569</v>
      </c>
    </row>
    <row r="3284" spans="1:8" x14ac:dyDescent="0.2">
      <c r="A3284" s="33">
        <v>45498</v>
      </c>
      <c r="B3284" s="6" t="s">
        <v>101</v>
      </c>
      <c r="C3284" s="6" t="s">
        <v>9</v>
      </c>
      <c r="D3284" s="35">
        <v>1717</v>
      </c>
      <c r="E3284" s="34">
        <v>887</v>
      </c>
      <c r="F3284" s="34">
        <v>470</v>
      </c>
      <c r="G3284" s="34">
        <v>266</v>
      </c>
      <c r="H3284" s="34">
        <v>3340</v>
      </c>
    </row>
    <row r="3285" spans="1:8" x14ac:dyDescent="0.2">
      <c r="A3285" s="36">
        <v>45498</v>
      </c>
      <c r="B3285" s="7" t="s">
        <v>101</v>
      </c>
      <c r="C3285" s="7" t="s">
        <v>10</v>
      </c>
      <c r="D3285" s="38">
        <v>860</v>
      </c>
      <c r="E3285" s="38">
        <v>473</v>
      </c>
      <c r="F3285" s="38">
        <v>234</v>
      </c>
      <c r="G3285" s="38">
        <v>31</v>
      </c>
      <c r="H3285" s="34">
        <v>1598</v>
      </c>
    </row>
    <row r="3286" spans="1:8" x14ac:dyDescent="0.2">
      <c r="A3286" s="33">
        <v>45498</v>
      </c>
      <c r="B3286" s="6" t="s">
        <v>101</v>
      </c>
      <c r="C3286" s="6" t="s">
        <v>12</v>
      </c>
      <c r="D3286" s="35">
        <v>30633</v>
      </c>
      <c r="E3286" s="35">
        <v>13081</v>
      </c>
      <c r="F3286" s="35">
        <v>5618</v>
      </c>
      <c r="G3286" s="35">
        <v>6248</v>
      </c>
      <c r="H3286" s="34">
        <v>55580</v>
      </c>
    </row>
    <row r="3287" spans="1:8" x14ac:dyDescent="0.2">
      <c r="A3287" s="36">
        <v>45498</v>
      </c>
      <c r="B3287" s="7" t="s">
        <v>101</v>
      </c>
      <c r="C3287" s="7" t="s">
        <v>14</v>
      </c>
      <c r="D3287" s="37">
        <v>1355</v>
      </c>
      <c r="E3287" s="38">
        <v>543</v>
      </c>
      <c r="F3287" s="38">
        <v>110</v>
      </c>
      <c r="G3287" s="38">
        <v>7</v>
      </c>
      <c r="H3287" s="34">
        <v>2015</v>
      </c>
    </row>
    <row r="3288" spans="1:8" x14ac:dyDescent="0.2">
      <c r="A3288" s="33">
        <v>45498</v>
      </c>
      <c r="B3288" s="6" t="s">
        <v>101</v>
      </c>
      <c r="C3288" s="6" t="s">
        <v>15</v>
      </c>
      <c r="D3288" s="35">
        <v>8921</v>
      </c>
      <c r="E3288" s="35">
        <v>3554</v>
      </c>
      <c r="F3288" s="35">
        <v>2081</v>
      </c>
      <c r="G3288" s="35">
        <v>4606</v>
      </c>
      <c r="H3288" s="34">
        <v>19162</v>
      </c>
    </row>
    <row r="3289" spans="1:8" x14ac:dyDescent="0.2">
      <c r="A3289" s="36">
        <v>45498</v>
      </c>
      <c r="B3289" s="7" t="s">
        <v>101</v>
      </c>
      <c r="C3289" s="7" t="s">
        <v>16</v>
      </c>
      <c r="D3289" s="37">
        <v>12630</v>
      </c>
      <c r="E3289" s="37">
        <v>3849</v>
      </c>
      <c r="F3289" s="37">
        <v>1383</v>
      </c>
      <c r="G3289" s="38">
        <v>358</v>
      </c>
      <c r="H3289" s="34">
        <v>18220</v>
      </c>
    </row>
    <row r="3290" spans="1:8" x14ac:dyDescent="0.2">
      <c r="A3290" s="33">
        <v>45498</v>
      </c>
      <c r="B3290" s="6" t="s">
        <v>101</v>
      </c>
      <c r="C3290" s="6" t="s">
        <v>17</v>
      </c>
      <c r="D3290" s="34">
        <v>600</v>
      </c>
      <c r="E3290" s="34">
        <v>74</v>
      </c>
      <c r="F3290" s="34">
        <v>22</v>
      </c>
      <c r="G3290" s="34">
        <v>0</v>
      </c>
      <c r="H3290" s="34">
        <v>696</v>
      </c>
    </row>
    <row r="3291" spans="1:8" x14ac:dyDescent="0.2">
      <c r="A3291" s="36">
        <v>45498</v>
      </c>
      <c r="B3291" s="7" t="s">
        <v>101</v>
      </c>
      <c r="C3291" s="7" t="s">
        <v>18</v>
      </c>
      <c r="D3291" s="37">
        <v>8172</v>
      </c>
      <c r="E3291" s="37">
        <v>2666</v>
      </c>
      <c r="F3291" s="38">
        <v>806</v>
      </c>
      <c r="G3291" s="38">
        <v>923</v>
      </c>
      <c r="H3291" s="34">
        <v>12567</v>
      </c>
    </row>
    <row r="3292" spans="1:8" x14ac:dyDescent="0.2">
      <c r="A3292" s="33">
        <v>45498</v>
      </c>
      <c r="B3292" s="6" t="s">
        <v>101</v>
      </c>
      <c r="C3292" s="6" t="s">
        <v>19</v>
      </c>
      <c r="D3292" s="35">
        <v>25849</v>
      </c>
      <c r="E3292" s="35">
        <v>5123</v>
      </c>
      <c r="F3292" s="35">
        <v>1245</v>
      </c>
      <c r="G3292" s="34">
        <v>236</v>
      </c>
      <c r="H3292" s="34">
        <v>32453</v>
      </c>
    </row>
    <row r="3293" spans="1:8" x14ac:dyDescent="0.2">
      <c r="A3293" s="36">
        <v>45498</v>
      </c>
      <c r="B3293" s="7" t="s">
        <v>101</v>
      </c>
      <c r="C3293" s="7" t="s">
        <v>20</v>
      </c>
      <c r="D3293" s="37">
        <v>3837</v>
      </c>
      <c r="E3293" s="38">
        <v>380</v>
      </c>
      <c r="F3293" s="38">
        <v>125</v>
      </c>
      <c r="G3293" s="38">
        <v>82</v>
      </c>
      <c r="H3293" s="34">
        <v>4424</v>
      </c>
    </row>
    <row r="3294" spans="1:8" x14ac:dyDescent="0.2">
      <c r="A3294" s="33">
        <v>45498</v>
      </c>
      <c r="B3294" s="6" t="s">
        <v>101</v>
      </c>
      <c r="C3294" s="6" t="s">
        <v>21</v>
      </c>
      <c r="D3294" s="35">
        <v>23849</v>
      </c>
      <c r="E3294" s="35">
        <v>4598</v>
      </c>
      <c r="F3294" s="34">
        <v>940</v>
      </c>
      <c r="G3294" s="34">
        <v>483</v>
      </c>
      <c r="H3294" s="34">
        <v>29870</v>
      </c>
    </row>
    <row r="3295" spans="1:8" x14ac:dyDescent="0.2">
      <c r="A3295" s="36">
        <v>45498</v>
      </c>
      <c r="B3295" s="7" t="s">
        <v>101</v>
      </c>
      <c r="C3295" s="7" t="s">
        <v>22</v>
      </c>
      <c r="D3295" s="37">
        <v>6456</v>
      </c>
      <c r="E3295" s="37">
        <v>2061</v>
      </c>
      <c r="F3295" s="38">
        <v>980</v>
      </c>
      <c r="G3295" s="38">
        <v>316</v>
      </c>
      <c r="H3295" s="34">
        <v>9813</v>
      </c>
    </row>
    <row r="3296" spans="1:8" x14ac:dyDescent="0.2">
      <c r="A3296" s="33">
        <v>45498</v>
      </c>
      <c r="B3296" s="6" t="s">
        <v>101</v>
      </c>
      <c r="C3296" s="6" t="s">
        <v>23</v>
      </c>
      <c r="D3296" s="34">
        <v>90</v>
      </c>
      <c r="E3296" s="34">
        <v>34</v>
      </c>
      <c r="F3296" s="34">
        <v>5</v>
      </c>
      <c r="G3296" s="34">
        <v>0</v>
      </c>
      <c r="H3296" s="34">
        <v>129</v>
      </c>
    </row>
    <row r="3297" spans="1:8" x14ac:dyDescent="0.2">
      <c r="A3297" s="36">
        <v>45498</v>
      </c>
      <c r="B3297" s="7" t="s">
        <v>101</v>
      </c>
      <c r="C3297" s="7" t="s">
        <v>25</v>
      </c>
      <c r="D3297" s="38">
        <v>819</v>
      </c>
      <c r="E3297" s="38">
        <v>236</v>
      </c>
      <c r="F3297" s="38">
        <v>252</v>
      </c>
      <c r="G3297" s="38">
        <v>380</v>
      </c>
      <c r="H3297" s="34">
        <v>1687</v>
      </c>
    </row>
    <row r="3298" spans="1:8" x14ac:dyDescent="0.2">
      <c r="A3298" s="33">
        <v>45498</v>
      </c>
      <c r="B3298" s="6" t="s">
        <v>101</v>
      </c>
      <c r="C3298" s="6" t="s">
        <v>27</v>
      </c>
      <c r="D3298" s="35">
        <v>2271</v>
      </c>
      <c r="E3298" s="34">
        <v>379</v>
      </c>
      <c r="F3298" s="34">
        <v>220</v>
      </c>
      <c r="G3298" s="34">
        <v>142</v>
      </c>
      <c r="H3298" s="34">
        <v>3012</v>
      </c>
    </row>
    <row r="3299" spans="1:8" x14ac:dyDescent="0.2">
      <c r="A3299" s="36">
        <v>45498</v>
      </c>
      <c r="B3299" s="7" t="s">
        <v>101</v>
      </c>
      <c r="C3299" s="7" t="s">
        <v>28</v>
      </c>
      <c r="D3299" s="38">
        <v>119</v>
      </c>
      <c r="E3299" s="38">
        <v>24</v>
      </c>
      <c r="F3299" s="38">
        <v>0</v>
      </c>
      <c r="G3299" s="38">
        <v>0</v>
      </c>
      <c r="H3299" s="34">
        <v>143</v>
      </c>
    </row>
    <row r="3300" spans="1:8" x14ac:dyDescent="0.2">
      <c r="A3300" s="33">
        <v>45498</v>
      </c>
      <c r="B3300" s="6" t="s">
        <v>101</v>
      </c>
      <c r="C3300" s="6" t="s">
        <v>29</v>
      </c>
      <c r="D3300" s="34">
        <v>23</v>
      </c>
      <c r="E3300" s="34">
        <v>0</v>
      </c>
      <c r="F3300" s="34">
        <v>0</v>
      </c>
      <c r="G3300" s="34">
        <v>0</v>
      </c>
      <c r="H3300" s="34">
        <v>23</v>
      </c>
    </row>
    <row r="3301" spans="1:8" x14ac:dyDescent="0.2">
      <c r="A3301" s="36">
        <v>45498</v>
      </c>
      <c r="B3301" s="7" t="s">
        <v>101</v>
      </c>
      <c r="C3301" s="7" t="s">
        <v>31</v>
      </c>
      <c r="D3301" s="37">
        <v>3039</v>
      </c>
      <c r="E3301" s="38">
        <v>703</v>
      </c>
      <c r="F3301" s="38">
        <v>301</v>
      </c>
      <c r="G3301" s="38">
        <v>133</v>
      </c>
      <c r="H3301" s="34">
        <v>4176</v>
      </c>
    </row>
    <row r="3302" spans="1:8" x14ac:dyDescent="0.2">
      <c r="A3302" s="33">
        <v>45498</v>
      </c>
      <c r="B3302" s="6" t="s">
        <v>101</v>
      </c>
      <c r="C3302" s="6" t="s">
        <v>32</v>
      </c>
      <c r="D3302" s="35">
        <v>11649</v>
      </c>
      <c r="E3302" s="35">
        <v>5440</v>
      </c>
      <c r="F3302" s="35">
        <v>2732</v>
      </c>
      <c r="G3302" s="35">
        <v>2750</v>
      </c>
      <c r="H3302" s="34">
        <v>22571</v>
      </c>
    </row>
    <row r="3303" spans="1:8" x14ac:dyDescent="0.2">
      <c r="A3303" s="36">
        <v>45498</v>
      </c>
      <c r="B3303" s="7" t="s">
        <v>101</v>
      </c>
      <c r="C3303" s="7" t="s">
        <v>33</v>
      </c>
      <c r="D3303" s="37">
        <v>4679</v>
      </c>
      <c r="E3303" s="37">
        <v>2520</v>
      </c>
      <c r="F3303" s="37">
        <v>1424</v>
      </c>
      <c r="G3303" s="37">
        <v>2743</v>
      </c>
      <c r="H3303" s="34">
        <v>11366</v>
      </c>
    </row>
    <row r="3304" spans="1:8" x14ac:dyDescent="0.2">
      <c r="A3304" s="33">
        <v>45498</v>
      </c>
      <c r="B3304" s="6" t="s">
        <v>101</v>
      </c>
      <c r="C3304" s="6" t="s">
        <v>35</v>
      </c>
      <c r="D3304" s="34">
        <v>595</v>
      </c>
      <c r="E3304" s="34">
        <v>13</v>
      </c>
      <c r="F3304" s="34">
        <v>4</v>
      </c>
      <c r="G3304" s="34">
        <v>0</v>
      </c>
      <c r="H3304" s="34">
        <v>612</v>
      </c>
    </row>
    <row r="3305" spans="1:8" x14ac:dyDescent="0.2">
      <c r="A3305" s="36">
        <v>45498</v>
      </c>
      <c r="B3305" s="7" t="s">
        <v>101</v>
      </c>
      <c r="C3305" s="7" t="s">
        <v>36</v>
      </c>
      <c r="D3305" s="37">
        <v>17217</v>
      </c>
      <c r="E3305" s="37">
        <v>6899</v>
      </c>
      <c r="F3305" s="37">
        <v>4344</v>
      </c>
      <c r="G3305" s="37">
        <v>5165</v>
      </c>
      <c r="H3305" s="34">
        <v>33625</v>
      </c>
    </row>
    <row r="3306" spans="1:8" x14ac:dyDescent="0.2">
      <c r="A3306" s="33">
        <v>45498</v>
      </c>
      <c r="B3306" s="6" t="s">
        <v>101</v>
      </c>
      <c r="C3306" s="6" t="s">
        <v>38</v>
      </c>
      <c r="D3306" s="35">
        <v>38763</v>
      </c>
      <c r="E3306" s="35">
        <v>16674</v>
      </c>
      <c r="F3306" s="35">
        <v>6852</v>
      </c>
      <c r="G3306" s="35">
        <v>4044</v>
      </c>
      <c r="H3306" s="34">
        <v>66333</v>
      </c>
    </row>
    <row r="3307" spans="1:8" x14ac:dyDescent="0.2">
      <c r="A3307" s="36">
        <v>45498</v>
      </c>
      <c r="B3307" s="7" t="s">
        <v>101</v>
      </c>
      <c r="C3307" s="7" t="s">
        <v>40</v>
      </c>
      <c r="D3307" s="37">
        <v>21354</v>
      </c>
      <c r="E3307" s="37">
        <v>8471</v>
      </c>
      <c r="F3307" s="37">
        <v>3429</v>
      </c>
      <c r="G3307" s="37">
        <v>3118</v>
      </c>
      <c r="H3307" s="34">
        <v>36372</v>
      </c>
    </row>
    <row r="3308" spans="1:8" x14ac:dyDescent="0.2">
      <c r="A3308" s="33">
        <v>45498</v>
      </c>
      <c r="B3308" s="6" t="s">
        <v>101</v>
      </c>
      <c r="C3308" s="6" t="s">
        <v>41</v>
      </c>
      <c r="D3308" s="34">
        <v>10</v>
      </c>
      <c r="E3308" s="34">
        <v>7</v>
      </c>
      <c r="F3308" s="34">
        <v>6</v>
      </c>
      <c r="G3308" s="34">
        <v>0</v>
      </c>
      <c r="H3308" s="34">
        <v>23</v>
      </c>
    </row>
    <row r="3309" spans="1:8" x14ac:dyDescent="0.2">
      <c r="A3309" s="36">
        <v>45498</v>
      </c>
      <c r="B3309" s="7" t="s">
        <v>101</v>
      </c>
      <c r="C3309" s="7" t="s">
        <v>50</v>
      </c>
      <c r="D3309" s="38">
        <v>11</v>
      </c>
      <c r="E3309" s="38">
        <v>10</v>
      </c>
      <c r="F3309" s="38">
        <v>2</v>
      </c>
      <c r="G3309" s="38">
        <v>0</v>
      </c>
      <c r="H3309" s="34">
        <v>23</v>
      </c>
    </row>
    <row r="3310" spans="1:8" x14ac:dyDescent="0.2">
      <c r="A3310" s="33">
        <v>45498</v>
      </c>
      <c r="B3310" s="6" t="s">
        <v>101</v>
      </c>
      <c r="C3310" s="6" t="s">
        <v>53</v>
      </c>
      <c r="D3310" s="34">
        <v>5</v>
      </c>
      <c r="E3310" s="34">
        <v>5</v>
      </c>
      <c r="F3310" s="34">
        <v>15</v>
      </c>
      <c r="G3310" s="34">
        <v>2</v>
      </c>
      <c r="H3310" s="34">
        <v>27</v>
      </c>
    </row>
    <row r="3311" spans="1:8" x14ac:dyDescent="0.2">
      <c r="A3311" s="36">
        <v>45498</v>
      </c>
      <c r="B3311" s="7" t="s">
        <v>101</v>
      </c>
      <c r="C3311" s="7" t="s">
        <v>58</v>
      </c>
      <c r="D3311" s="38">
        <v>62</v>
      </c>
      <c r="E3311" s="38">
        <v>67</v>
      </c>
      <c r="F3311" s="38">
        <v>32</v>
      </c>
      <c r="G3311" s="38">
        <v>2</v>
      </c>
      <c r="H3311" s="34">
        <v>163</v>
      </c>
    </row>
    <row r="3312" spans="1:8" x14ac:dyDescent="0.2">
      <c r="A3312" s="33">
        <v>45498</v>
      </c>
      <c r="B3312" s="6" t="s">
        <v>101</v>
      </c>
      <c r="C3312" s="6" t="s">
        <v>59</v>
      </c>
      <c r="D3312" s="35">
        <v>7423</v>
      </c>
      <c r="E3312" s="35">
        <v>3500</v>
      </c>
      <c r="F3312" s="35">
        <v>1936</v>
      </c>
      <c r="G3312" s="35">
        <v>1691</v>
      </c>
      <c r="H3312" s="34">
        <v>14550</v>
      </c>
    </row>
    <row r="3313" spans="1:8" x14ac:dyDescent="0.2">
      <c r="A3313" s="36">
        <v>45498</v>
      </c>
      <c r="B3313" s="7" t="s">
        <v>101</v>
      </c>
      <c r="C3313" s="7" t="s">
        <v>60</v>
      </c>
      <c r="D3313" s="38">
        <v>22</v>
      </c>
      <c r="E3313" s="38">
        <v>0</v>
      </c>
      <c r="F3313" s="38">
        <v>0</v>
      </c>
      <c r="G3313" s="38">
        <v>0</v>
      </c>
      <c r="H3313" s="34">
        <v>22</v>
      </c>
    </row>
    <row r="3314" spans="1:8" x14ac:dyDescent="0.2">
      <c r="A3314" s="33">
        <v>45498</v>
      </c>
      <c r="B3314" s="6" t="s">
        <v>101</v>
      </c>
      <c r="C3314" s="6" t="s">
        <v>61</v>
      </c>
      <c r="D3314" s="34">
        <v>69</v>
      </c>
      <c r="E3314" s="34">
        <v>45</v>
      </c>
      <c r="F3314" s="34">
        <v>21</v>
      </c>
      <c r="G3314" s="34">
        <v>51</v>
      </c>
      <c r="H3314" s="34">
        <v>186</v>
      </c>
    </row>
    <row r="3315" spans="1:8" x14ac:dyDescent="0.2">
      <c r="A3315" s="36">
        <v>45498</v>
      </c>
      <c r="B3315" s="7" t="s">
        <v>101</v>
      </c>
      <c r="C3315" s="7" t="s">
        <v>62</v>
      </c>
      <c r="D3315" s="37">
        <v>7948</v>
      </c>
      <c r="E3315" s="37">
        <v>2258</v>
      </c>
      <c r="F3315" s="38">
        <v>990</v>
      </c>
      <c r="G3315" s="37">
        <v>1897</v>
      </c>
      <c r="H3315" s="34">
        <v>13093</v>
      </c>
    </row>
    <row r="3316" spans="1:8" x14ac:dyDescent="0.2">
      <c r="A3316" s="33">
        <v>45498</v>
      </c>
      <c r="B3316" s="6" t="s">
        <v>101</v>
      </c>
      <c r="C3316" s="6" t="s">
        <v>63</v>
      </c>
      <c r="D3316" s="34">
        <v>443</v>
      </c>
      <c r="E3316" s="34">
        <v>49</v>
      </c>
      <c r="F3316" s="34">
        <v>2</v>
      </c>
      <c r="G3316" s="34">
        <v>0</v>
      </c>
      <c r="H3316" s="34">
        <v>494</v>
      </c>
    </row>
    <row r="3317" spans="1:8" x14ac:dyDescent="0.2">
      <c r="A3317" s="36">
        <v>45498</v>
      </c>
      <c r="B3317" s="7" t="s">
        <v>101</v>
      </c>
      <c r="C3317" s="7" t="s">
        <v>67</v>
      </c>
      <c r="D3317" s="37">
        <v>13710</v>
      </c>
      <c r="E3317" s="37">
        <v>5715</v>
      </c>
      <c r="F3317" s="37">
        <v>2580</v>
      </c>
      <c r="G3317" s="37">
        <v>2303</v>
      </c>
      <c r="H3317" s="34">
        <v>24308</v>
      </c>
    </row>
    <row r="3318" spans="1:8" x14ac:dyDescent="0.2">
      <c r="A3318" s="33">
        <v>45498</v>
      </c>
      <c r="B3318" s="6" t="s">
        <v>101</v>
      </c>
      <c r="C3318" s="6" t="s">
        <v>68</v>
      </c>
      <c r="D3318" s="35">
        <v>8394</v>
      </c>
      <c r="E3318" s="35">
        <v>2468</v>
      </c>
      <c r="F3318" s="34">
        <v>930</v>
      </c>
      <c r="G3318" s="34">
        <v>791</v>
      </c>
      <c r="H3318" s="34">
        <v>12583</v>
      </c>
    </row>
    <row r="3319" spans="1:8" x14ac:dyDescent="0.2">
      <c r="A3319" s="36">
        <v>45498</v>
      </c>
      <c r="B3319" s="7" t="s">
        <v>101</v>
      </c>
      <c r="C3319" s="7" t="s">
        <v>89</v>
      </c>
      <c r="D3319" s="38">
        <v>549</v>
      </c>
      <c r="E3319" s="38">
        <v>68</v>
      </c>
      <c r="F3319" s="38">
        <v>17</v>
      </c>
      <c r="G3319" s="38">
        <v>6</v>
      </c>
      <c r="H3319" s="34">
        <v>640</v>
      </c>
    </row>
    <row r="3320" spans="1:8" x14ac:dyDescent="0.2">
      <c r="A3320" s="33">
        <v>45498</v>
      </c>
      <c r="B3320" s="6" t="s">
        <v>101</v>
      </c>
      <c r="C3320" s="6" t="s">
        <v>70</v>
      </c>
      <c r="D3320" s="35">
        <v>13838</v>
      </c>
      <c r="E3320" s="35">
        <v>5704</v>
      </c>
      <c r="F3320" s="35">
        <v>2037</v>
      </c>
      <c r="G3320" s="35">
        <v>1556</v>
      </c>
      <c r="H3320" s="34">
        <v>23135</v>
      </c>
    </row>
    <row r="3321" spans="1:8" x14ac:dyDescent="0.2">
      <c r="A3321" s="36">
        <v>45498</v>
      </c>
      <c r="B3321" s="7" t="s">
        <v>101</v>
      </c>
      <c r="C3321" s="7" t="s">
        <v>71</v>
      </c>
      <c r="D3321" s="37">
        <v>8505</v>
      </c>
      <c r="E3321" s="37">
        <v>2052</v>
      </c>
      <c r="F3321" s="37">
        <v>1225</v>
      </c>
      <c r="G3321" s="38">
        <v>618</v>
      </c>
      <c r="H3321" s="34">
        <v>12400</v>
      </c>
    </row>
    <row r="3322" spans="1:8" x14ac:dyDescent="0.2">
      <c r="A3322" s="33">
        <v>45498</v>
      </c>
      <c r="B3322" s="6" t="s">
        <v>102</v>
      </c>
      <c r="C3322" s="6" t="s">
        <v>4</v>
      </c>
      <c r="D3322" s="34">
        <v>72</v>
      </c>
      <c r="E3322" s="34">
        <v>14</v>
      </c>
      <c r="F3322" s="34">
        <v>2</v>
      </c>
      <c r="G3322" s="34">
        <v>0</v>
      </c>
      <c r="H3322" s="34">
        <v>88</v>
      </c>
    </row>
    <row r="3323" spans="1:8" x14ac:dyDescent="0.2">
      <c r="A3323" s="36">
        <v>45498</v>
      </c>
      <c r="B3323" s="7" t="s">
        <v>102</v>
      </c>
      <c r="C3323" s="7" t="s">
        <v>5</v>
      </c>
      <c r="D3323" s="38">
        <v>4</v>
      </c>
      <c r="E3323" s="38">
        <v>20</v>
      </c>
      <c r="F3323" s="38">
        <v>2</v>
      </c>
      <c r="G3323" s="38">
        <v>0</v>
      </c>
      <c r="H3323" s="34">
        <v>26</v>
      </c>
    </row>
    <row r="3324" spans="1:8" x14ac:dyDescent="0.2">
      <c r="A3324" s="33">
        <v>45498</v>
      </c>
      <c r="B3324" s="6" t="s">
        <v>102</v>
      </c>
      <c r="C3324" s="6" t="s">
        <v>8</v>
      </c>
      <c r="D3324" s="34">
        <v>42</v>
      </c>
      <c r="E3324" s="34">
        <v>28</v>
      </c>
      <c r="F3324" s="34">
        <v>179</v>
      </c>
      <c r="G3324" s="34">
        <v>9</v>
      </c>
      <c r="H3324" s="34">
        <v>258</v>
      </c>
    </row>
    <row r="3325" spans="1:8" x14ac:dyDescent="0.2">
      <c r="A3325" s="36">
        <v>45498</v>
      </c>
      <c r="B3325" s="7" t="s">
        <v>102</v>
      </c>
      <c r="C3325" s="7" t="s">
        <v>9</v>
      </c>
      <c r="D3325" s="38">
        <v>420</v>
      </c>
      <c r="E3325" s="38">
        <v>205</v>
      </c>
      <c r="F3325" s="38">
        <v>131</v>
      </c>
      <c r="G3325" s="38">
        <v>53</v>
      </c>
      <c r="H3325" s="34">
        <v>809</v>
      </c>
    </row>
    <row r="3326" spans="1:8" x14ac:dyDescent="0.2">
      <c r="A3326" s="33">
        <v>45498</v>
      </c>
      <c r="B3326" s="6" t="s">
        <v>102</v>
      </c>
      <c r="C3326" s="6" t="s">
        <v>11</v>
      </c>
      <c r="D3326" s="34">
        <v>249</v>
      </c>
      <c r="E3326" s="34">
        <v>79</v>
      </c>
      <c r="F3326" s="34">
        <v>72</v>
      </c>
      <c r="G3326" s="34">
        <v>40</v>
      </c>
      <c r="H3326" s="34">
        <v>440</v>
      </c>
    </row>
    <row r="3327" spans="1:8" x14ac:dyDescent="0.2">
      <c r="A3327" s="36">
        <v>45498</v>
      </c>
      <c r="B3327" s="7" t="s">
        <v>102</v>
      </c>
      <c r="C3327" s="7" t="s">
        <v>12</v>
      </c>
      <c r="D3327" s="37">
        <v>1885</v>
      </c>
      <c r="E3327" s="38">
        <v>834</v>
      </c>
      <c r="F3327" s="38">
        <v>438</v>
      </c>
      <c r="G3327" s="38">
        <v>632</v>
      </c>
      <c r="H3327" s="34">
        <v>3789</v>
      </c>
    </row>
    <row r="3328" spans="1:8" x14ac:dyDescent="0.2">
      <c r="A3328" s="33">
        <v>45498</v>
      </c>
      <c r="B3328" s="6" t="s">
        <v>102</v>
      </c>
      <c r="C3328" s="6" t="s">
        <v>13</v>
      </c>
      <c r="D3328" s="34">
        <v>382</v>
      </c>
      <c r="E3328" s="34">
        <v>241</v>
      </c>
      <c r="F3328" s="34">
        <v>105</v>
      </c>
      <c r="G3328" s="34">
        <v>226</v>
      </c>
      <c r="H3328" s="34">
        <v>954</v>
      </c>
    </row>
    <row r="3329" spans="1:8" x14ac:dyDescent="0.2">
      <c r="A3329" s="36">
        <v>45498</v>
      </c>
      <c r="B3329" s="7" t="s">
        <v>102</v>
      </c>
      <c r="C3329" s="7" t="s">
        <v>19</v>
      </c>
      <c r="D3329" s="38">
        <v>826</v>
      </c>
      <c r="E3329" s="38">
        <v>282</v>
      </c>
      <c r="F3329" s="38">
        <v>67</v>
      </c>
      <c r="G3329" s="38">
        <v>21</v>
      </c>
      <c r="H3329" s="34">
        <v>1196</v>
      </c>
    </row>
    <row r="3330" spans="1:8" x14ac:dyDescent="0.2">
      <c r="A3330" s="33">
        <v>45498</v>
      </c>
      <c r="B3330" s="6" t="s">
        <v>102</v>
      </c>
      <c r="C3330" s="6" t="s">
        <v>21</v>
      </c>
      <c r="D3330" s="34">
        <v>384</v>
      </c>
      <c r="E3330" s="34">
        <v>139</v>
      </c>
      <c r="F3330" s="34">
        <v>59</v>
      </c>
      <c r="G3330" s="34">
        <v>19</v>
      </c>
      <c r="H3330" s="34">
        <v>601</v>
      </c>
    </row>
    <row r="3331" spans="1:8" x14ac:dyDescent="0.2">
      <c r="A3331" s="36">
        <v>45498</v>
      </c>
      <c r="B3331" s="7" t="s">
        <v>102</v>
      </c>
      <c r="C3331" s="7" t="s">
        <v>22</v>
      </c>
      <c r="D3331" s="38">
        <v>22</v>
      </c>
      <c r="E3331" s="38">
        <v>11</v>
      </c>
      <c r="F3331" s="38">
        <v>2</v>
      </c>
      <c r="G3331" s="38">
        <v>2</v>
      </c>
      <c r="H3331" s="34">
        <v>37</v>
      </c>
    </row>
    <row r="3332" spans="1:8" x14ac:dyDescent="0.2">
      <c r="A3332" s="33">
        <v>45498</v>
      </c>
      <c r="B3332" s="6" t="s">
        <v>102</v>
      </c>
      <c r="C3332" s="6" t="s">
        <v>24</v>
      </c>
      <c r="D3332" s="34">
        <v>233</v>
      </c>
      <c r="E3332" s="34">
        <v>67</v>
      </c>
      <c r="F3332" s="34">
        <v>34</v>
      </c>
      <c r="G3332" s="34">
        <v>2</v>
      </c>
      <c r="H3332" s="34">
        <v>336</v>
      </c>
    </row>
    <row r="3333" spans="1:8" x14ac:dyDescent="0.2">
      <c r="A3333" s="36">
        <v>45498</v>
      </c>
      <c r="B3333" s="7" t="s">
        <v>102</v>
      </c>
      <c r="C3333" s="7" t="s">
        <v>27</v>
      </c>
      <c r="D3333" s="38">
        <v>299</v>
      </c>
      <c r="E3333" s="38">
        <v>26</v>
      </c>
      <c r="F3333" s="38">
        <v>14</v>
      </c>
      <c r="G3333" s="38">
        <v>3</v>
      </c>
      <c r="H3333" s="34">
        <v>342</v>
      </c>
    </row>
    <row r="3334" spans="1:8" x14ac:dyDescent="0.2">
      <c r="A3334" s="33">
        <v>45498</v>
      </c>
      <c r="B3334" s="6" t="s">
        <v>102</v>
      </c>
      <c r="C3334" s="6" t="s">
        <v>36</v>
      </c>
      <c r="D3334" s="35">
        <v>1934</v>
      </c>
      <c r="E3334" s="34">
        <v>845</v>
      </c>
      <c r="F3334" s="34">
        <v>427</v>
      </c>
      <c r="G3334" s="34">
        <v>428</v>
      </c>
      <c r="H3334" s="34">
        <v>3634</v>
      </c>
    </row>
    <row r="3335" spans="1:8" x14ac:dyDescent="0.2">
      <c r="A3335" s="36">
        <v>45498</v>
      </c>
      <c r="B3335" s="7" t="s">
        <v>102</v>
      </c>
      <c r="C3335" s="7" t="s">
        <v>38</v>
      </c>
      <c r="D3335" s="37">
        <v>1404</v>
      </c>
      <c r="E3335" s="38">
        <v>517</v>
      </c>
      <c r="F3335" s="38">
        <v>311</v>
      </c>
      <c r="G3335" s="38">
        <v>416</v>
      </c>
      <c r="H3335" s="34">
        <v>2648</v>
      </c>
    </row>
    <row r="3336" spans="1:8" x14ac:dyDescent="0.2">
      <c r="A3336" s="33">
        <v>45498</v>
      </c>
      <c r="B3336" s="6" t="s">
        <v>102</v>
      </c>
      <c r="C3336" s="6" t="s">
        <v>40</v>
      </c>
      <c r="D3336" s="35">
        <v>5788</v>
      </c>
      <c r="E3336" s="35">
        <v>2031</v>
      </c>
      <c r="F3336" s="35">
        <v>1007</v>
      </c>
      <c r="G3336" s="34">
        <v>366</v>
      </c>
      <c r="H3336" s="34">
        <v>9192</v>
      </c>
    </row>
    <row r="3337" spans="1:8" x14ac:dyDescent="0.2">
      <c r="A3337" s="36">
        <v>45498</v>
      </c>
      <c r="B3337" s="7" t="s">
        <v>102</v>
      </c>
      <c r="C3337" s="7" t="s">
        <v>41</v>
      </c>
      <c r="D3337" s="37">
        <v>2213</v>
      </c>
      <c r="E3337" s="37">
        <v>1313</v>
      </c>
      <c r="F3337" s="37">
        <v>1019</v>
      </c>
      <c r="G3337" s="38">
        <v>393</v>
      </c>
      <c r="H3337" s="34">
        <v>4938</v>
      </c>
    </row>
    <row r="3338" spans="1:8" x14ac:dyDescent="0.2">
      <c r="A3338" s="33">
        <v>45498</v>
      </c>
      <c r="B3338" s="6" t="s">
        <v>102</v>
      </c>
      <c r="C3338" s="6" t="s">
        <v>42</v>
      </c>
      <c r="D3338" s="34">
        <v>538</v>
      </c>
      <c r="E3338" s="34">
        <v>146</v>
      </c>
      <c r="F3338" s="34">
        <v>19</v>
      </c>
      <c r="G3338" s="34">
        <v>5</v>
      </c>
      <c r="H3338" s="34">
        <v>708</v>
      </c>
    </row>
    <row r="3339" spans="1:8" x14ac:dyDescent="0.2">
      <c r="A3339" s="36">
        <v>45498</v>
      </c>
      <c r="B3339" s="7" t="s">
        <v>102</v>
      </c>
      <c r="C3339" s="7" t="s">
        <v>43</v>
      </c>
      <c r="D3339" s="38">
        <v>469</v>
      </c>
      <c r="E3339" s="38">
        <v>132</v>
      </c>
      <c r="F3339" s="38">
        <v>134</v>
      </c>
      <c r="G3339" s="38">
        <v>142</v>
      </c>
      <c r="H3339" s="34">
        <v>877</v>
      </c>
    </row>
    <row r="3340" spans="1:8" x14ac:dyDescent="0.2">
      <c r="A3340" s="33">
        <v>45498</v>
      </c>
      <c r="B3340" s="6" t="s">
        <v>102</v>
      </c>
      <c r="C3340" s="6" t="s">
        <v>44</v>
      </c>
      <c r="D3340" s="34">
        <v>257</v>
      </c>
      <c r="E3340" s="34">
        <v>48</v>
      </c>
      <c r="F3340" s="34">
        <v>2</v>
      </c>
      <c r="G3340" s="34">
        <v>0</v>
      </c>
      <c r="H3340" s="34">
        <v>307</v>
      </c>
    </row>
    <row r="3341" spans="1:8" x14ac:dyDescent="0.2">
      <c r="A3341" s="36">
        <v>45498</v>
      </c>
      <c r="B3341" s="7" t="s">
        <v>102</v>
      </c>
      <c r="C3341" s="7" t="s">
        <v>45</v>
      </c>
      <c r="D3341" s="38">
        <v>56</v>
      </c>
      <c r="E3341" s="38">
        <v>0</v>
      </c>
      <c r="F3341" s="38">
        <v>0</v>
      </c>
      <c r="G3341" s="38">
        <v>0</v>
      </c>
      <c r="H3341" s="34">
        <v>56</v>
      </c>
    </row>
    <row r="3342" spans="1:8" x14ac:dyDescent="0.2">
      <c r="A3342" s="33">
        <v>45498</v>
      </c>
      <c r="B3342" s="6" t="s">
        <v>102</v>
      </c>
      <c r="C3342" s="6" t="s">
        <v>46</v>
      </c>
      <c r="D3342" s="34">
        <v>293</v>
      </c>
      <c r="E3342" s="34">
        <v>168</v>
      </c>
      <c r="F3342" s="34">
        <v>96</v>
      </c>
      <c r="G3342" s="34">
        <v>33</v>
      </c>
      <c r="H3342" s="34">
        <v>590</v>
      </c>
    </row>
    <row r="3343" spans="1:8" x14ac:dyDescent="0.2">
      <c r="A3343" s="36">
        <v>45498</v>
      </c>
      <c r="B3343" s="7" t="s">
        <v>102</v>
      </c>
      <c r="C3343" s="7" t="s">
        <v>48</v>
      </c>
      <c r="D3343" s="37">
        <v>1544</v>
      </c>
      <c r="E3343" s="38">
        <v>999</v>
      </c>
      <c r="F3343" s="38">
        <v>634</v>
      </c>
      <c r="G3343" s="38">
        <v>909</v>
      </c>
      <c r="H3343" s="34">
        <v>4086</v>
      </c>
    </row>
    <row r="3344" spans="1:8" x14ac:dyDescent="0.2">
      <c r="A3344" s="33">
        <v>45498</v>
      </c>
      <c r="B3344" s="6" t="s">
        <v>102</v>
      </c>
      <c r="C3344" s="6" t="s">
        <v>50</v>
      </c>
      <c r="D3344" s="35">
        <v>2817</v>
      </c>
      <c r="E3344" s="35">
        <v>1630</v>
      </c>
      <c r="F3344" s="35">
        <v>1044</v>
      </c>
      <c r="G3344" s="34">
        <v>908</v>
      </c>
      <c r="H3344" s="34">
        <v>6399</v>
      </c>
    </row>
    <row r="3345" spans="1:8" x14ac:dyDescent="0.2">
      <c r="A3345" s="36">
        <v>45498</v>
      </c>
      <c r="B3345" s="7" t="s">
        <v>102</v>
      </c>
      <c r="C3345" s="7" t="s">
        <v>51</v>
      </c>
      <c r="D3345" s="37">
        <v>3369</v>
      </c>
      <c r="E3345" s="37">
        <v>1446</v>
      </c>
      <c r="F3345" s="37">
        <v>1328</v>
      </c>
      <c r="G3345" s="37">
        <v>1054</v>
      </c>
      <c r="H3345" s="34">
        <v>7197</v>
      </c>
    </row>
    <row r="3346" spans="1:8" x14ac:dyDescent="0.2">
      <c r="A3346" s="33">
        <v>45498</v>
      </c>
      <c r="B3346" s="6" t="s">
        <v>102</v>
      </c>
      <c r="C3346" s="6" t="s">
        <v>52</v>
      </c>
      <c r="D3346" s="34">
        <v>25</v>
      </c>
      <c r="E3346" s="34">
        <v>7</v>
      </c>
      <c r="F3346" s="34">
        <v>2</v>
      </c>
      <c r="G3346" s="34">
        <v>2</v>
      </c>
      <c r="H3346" s="34">
        <v>36</v>
      </c>
    </row>
    <row r="3347" spans="1:8" x14ac:dyDescent="0.2">
      <c r="A3347" s="36">
        <v>45498</v>
      </c>
      <c r="B3347" s="7" t="s">
        <v>102</v>
      </c>
      <c r="C3347" s="7" t="s">
        <v>53</v>
      </c>
      <c r="D3347" s="38">
        <v>759</v>
      </c>
      <c r="E3347" s="38">
        <v>473</v>
      </c>
      <c r="F3347" s="38">
        <v>162</v>
      </c>
      <c r="G3347" s="38">
        <v>56</v>
      </c>
      <c r="H3347" s="34">
        <v>1450</v>
      </c>
    </row>
    <row r="3348" spans="1:8" x14ac:dyDescent="0.2">
      <c r="A3348" s="33">
        <v>45498</v>
      </c>
      <c r="B3348" s="6" t="s">
        <v>102</v>
      </c>
      <c r="C3348" s="6" t="s">
        <v>54</v>
      </c>
      <c r="D3348" s="34">
        <v>34</v>
      </c>
      <c r="E3348" s="34">
        <v>2</v>
      </c>
      <c r="F3348" s="34">
        <v>0</v>
      </c>
      <c r="G3348" s="34">
        <v>2</v>
      </c>
      <c r="H3348" s="34">
        <v>38</v>
      </c>
    </row>
    <row r="3349" spans="1:8" x14ac:dyDescent="0.2">
      <c r="A3349" s="36">
        <v>45498</v>
      </c>
      <c r="B3349" s="7" t="s">
        <v>102</v>
      </c>
      <c r="C3349" s="7" t="s">
        <v>55</v>
      </c>
      <c r="D3349" s="38">
        <v>901</v>
      </c>
      <c r="E3349" s="38">
        <v>337</v>
      </c>
      <c r="F3349" s="38">
        <v>245</v>
      </c>
      <c r="G3349" s="38">
        <v>138</v>
      </c>
      <c r="H3349" s="34">
        <v>1621</v>
      </c>
    </row>
    <row r="3350" spans="1:8" x14ac:dyDescent="0.2">
      <c r="A3350" s="33">
        <v>45498</v>
      </c>
      <c r="B3350" s="6" t="s">
        <v>102</v>
      </c>
      <c r="C3350" s="6" t="s">
        <v>56</v>
      </c>
      <c r="D3350" s="35">
        <v>1460</v>
      </c>
      <c r="E3350" s="34">
        <v>691</v>
      </c>
      <c r="F3350" s="34">
        <v>469</v>
      </c>
      <c r="G3350" s="34">
        <v>152</v>
      </c>
      <c r="H3350" s="34">
        <v>2772</v>
      </c>
    </row>
    <row r="3351" spans="1:8" x14ac:dyDescent="0.2">
      <c r="A3351" s="36">
        <v>45498</v>
      </c>
      <c r="B3351" s="7" t="s">
        <v>102</v>
      </c>
      <c r="C3351" s="7" t="s">
        <v>57</v>
      </c>
      <c r="D3351" s="38">
        <v>966</v>
      </c>
      <c r="E3351" s="38">
        <v>426</v>
      </c>
      <c r="F3351" s="38">
        <v>241</v>
      </c>
      <c r="G3351" s="38">
        <v>52</v>
      </c>
      <c r="H3351" s="34">
        <v>1685</v>
      </c>
    </row>
    <row r="3352" spans="1:8" x14ac:dyDescent="0.2">
      <c r="A3352" s="33">
        <v>45498</v>
      </c>
      <c r="B3352" s="6" t="s">
        <v>102</v>
      </c>
      <c r="C3352" s="6" t="s">
        <v>58</v>
      </c>
      <c r="D3352" s="35">
        <v>13785</v>
      </c>
      <c r="E3352" s="35">
        <v>4505</v>
      </c>
      <c r="F3352" s="35">
        <v>1612</v>
      </c>
      <c r="G3352" s="34">
        <v>423</v>
      </c>
      <c r="H3352" s="34">
        <v>20325</v>
      </c>
    </row>
    <row r="3353" spans="1:8" x14ac:dyDescent="0.2">
      <c r="A3353" s="36">
        <v>45498</v>
      </c>
      <c r="B3353" s="7" t="s">
        <v>102</v>
      </c>
      <c r="C3353" s="7" t="s">
        <v>59</v>
      </c>
      <c r="D3353" s="38">
        <v>23</v>
      </c>
      <c r="E3353" s="38">
        <v>7</v>
      </c>
      <c r="F3353" s="38">
        <v>2</v>
      </c>
      <c r="G3353" s="38">
        <v>0</v>
      </c>
      <c r="H3353" s="34">
        <v>32</v>
      </c>
    </row>
    <row r="3354" spans="1:8" x14ac:dyDescent="0.2">
      <c r="A3354" s="33">
        <v>45498</v>
      </c>
      <c r="B3354" s="6" t="s">
        <v>102</v>
      </c>
      <c r="C3354" s="6" t="s">
        <v>62</v>
      </c>
      <c r="D3354" s="34">
        <v>767</v>
      </c>
      <c r="E3354" s="34">
        <v>178</v>
      </c>
      <c r="F3354" s="34">
        <v>80</v>
      </c>
      <c r="G3354" s="34">
        <v>107</v>
      </c>
      <c r="H3354" s="34">
        <v>1132</v>
      </c>
    </row>
    <row r="3355" spans="1:8" x14ac:dyDescent="0.2">
      <c r="A3355" s="36">
        <v>45498</v>
      </c>
      <c r="B3355" s="7" t="s">
        <v>102</v>
      </c>
      <c r="C3355" s="7" t="s">
        <v>68</v>
      </c>
      <c r="D3355" s="38">
        <v>322</v>
      </c>
      <c r="E3355" s="38">
        <v>117</v>
      </c>
      <c r="F3355" s="38">
        <v>121</v>
      </c>
      <c r="G3355" s="38">
        <v>363</v>
      </c>
      <c r="H3355" s="34">
        <v>923</v>
      </c>
    </row>
    <row r="3356" spans="1:8" x14ac:dyDescent="0.2">
      <c r="A3356" s="33">
        <v>45498</v>
      </c>
      <c r="B3356" s="6" t="s">
        <v>102</v>
      </c>
      <c r="C3356" s="7" t="s">
        <v>89</v>
      </c>
      <c r="D3356" s="34">
        <v>504</v>
      </c>
      <c r="E3356" s="34">
        <v>116</v>
      </c>
      <c r="F3356" s="34">
        <v>21</v>
      </c>
      <c r="G3356" s="34">
        <v>11</v>
      </c>
      <c r="H3356" s="34">
        <v>652</v>
      </c>
    </row>
    <row r="3357" spans="1:8" x14ac:dyDescent="0.2">
      <c r="A3357" s="36">
        <v>45498</v>
      </c>
      <c r="B3357" s="7" t="s">
        <v>102</v>
      </c>
      <c r="C3357" s="7" t="s">
        <v>70</v>
      </c>
      <c r="D3357" s="38">
        <v>940</v>
      </c>
      <c r="E3357" s="38">
        <v>455</v>
      </c>
      <c r="F3357" s="38">
        <v>262</v>
      </c>
      <c r="G3357" s="38">
        <v>194</v>
      </c>
      <c r="H3357" s="34">
        <v>1851</v>
      </c>
    </row>
    <row r="3358" spans="1:8" x14ac:dyDescent="0.2">
      <c r="A3358" s="33">
        <v>45533</v>
      </c>
      <c r="B3358" s="6" t="s">
        <v>101</v>
      </c>
      <c r="C3358" s="6" t="s">
        <v>1</v>
      </c>
      <c r="D3358" s="34">
        <v>54</v>
      </c>
      <c r="E3358" s="34">
        <v>0</v>
      </c>
      <c r="F3358" s="34">
        <v>0</v>
      </c>
      <c r="G3358" s="34">
        <v>0</v>
      </c>
      <c r="H3358" s="34">
        <v>54</v>
      </c>
    </row>
    <row r="3359" spans="1:8" x14ac:dyDescent="0.2">
      <c r="A3359" s="36">
        <v>45533</v>
      </c>
      <c r="B3359" s="7" t="s">
        <v>101</v>
      </c>
      <c r="C3359" s="7" t="s">
        <v>3</v>
      </c>
      <c r="D3359" s="37">
        <v>2288</v>
      </c>
      <c r="E3359" s="38">
        <v>16</v>
      </c>
      <c r="F3359" s="38">
        <v>0</v>
      </c>
      <c r="G3359" s="38">
        <v>0</v>
      </c>
      <c r="H3359" s="34">
        <v>2304</v>
      </c>
    </row>
    <row r="3360" spans="1:8" x14ac:dyDescent="0.2">
      <c r="A3360" s="33">
        <v>45533</v>
      </c>
      <c r="B3360" s="6" t="s">
        <v>101</v>
      </c>
      <c r="C3360" s="6" t="s">
        <v>4</v>
      </c>
      <c r="D3360" s="34">
        <v>380</v>
      </c>
      <c r="E3360" s="34">
        <v>38</v>
      </c>
      <c r="F3360" s="34">
        <v>4</v>
      </c>
      <c r="G3360" s="34">
        <v>6</v>
      </c>
      <c r="H3360" s="34">
        <v>428</v>
      </c>
    </row>
    <row r="3361" spans="1:8" x14ac:dyDescent="0.2">
      <c r="A3361" s="36">
        <v>45533</v>
      </c>
      <c r="B3361" s="7" t="s">
        <v>101</v>
      </c>
      <c r="C3361" s="7" t="s">
        <v>5</v>
      </c>
      <c r="D3361" s="37">
        <v>23566</v>
      </c>
      <c r="E3361" s="37">
        <v>10730</v>
      </c>
      <c r="F3361" s="37">
        <v>3586</v>
      </c>
      <c r="G3361" s="37">
        <v>1731</v>
      </c>
      <c r="H3361" s="34">
        <v>39613</v>
      </c>
    </row>
    <row r="3362" spans="1:8" x14ac:dyDescent="0.2">
      <c r="A3362" s="33">
        <v>45533</v>
      </c>
      <c r="B3362" s="6" t="s">
        <v>101</v>
      </c>
      <c r="C3362" s="6" t="s">
        <v>6</v>
      </c>
      <c r="D3362" s="34">
        <v>51</v>
      </c>
      <c r="E3362" s="34">
        <v>11</v>
      </c>
      <c r="F3362" s="34">
        <v>0</v>
      </c>
      <c r="G3362" s="34">
        <v>0</v>
      </c>
      <c r="H3362" s="34">
        <v>62</v>
      </c>
    </row>
    <row r="3363" spans="1:8" x14ac:dyDescent="0.2">
      <c r="A3363" s="36">
        <v>45533</v>
      </c>
      <c r="B3363" s="7" t="s">
        <v>101</v>
      </c>
      <c r="C3363" s="7" t="s">
        <v>8</v>
      </c>
      <c r="D3363" s="38">
        <v>869</v>
      </c>
      <c r="E3363" s="38">
        <v>504</v>
      </c>
      <c r="F3363" s="38">
        <v>553</v>
      </c>
      <c r="G3363" s="38">
        <v>687</v>
      </c>
      <c r="H3363" s="34">
        <v>2613</v>
      </c>
    </row>
    <row r="3364" spans="1:8" x14ac:dyDescent="0.2">
      <c r="A3364" s="33">
        <v>45533</v>
      </c>
      <c r="B3364" s="6" t="s">
        <v>101</v>
      </c>
      <c r="C3364" s="6" t="s">
        <v>9</v>
      </c>
      <c r="D3364" s="35">
        <v>1661</v>
      </c>
      <c r="E3364" s="34">
        <v>922</v>
      </c>
      <c r="F3364" s="34">
        <v>483</v>
      </c>
      <c r="G3364" s="34">
        <v>295</v>
      </c>
      <c r="H3364" s="34">
        <v>3361</v>
      </c>
    </row>
    <row r="3365" spans="1:8" x14ac:dyDescent="0.2">
      <c r="A3365" s="36">
        <v>45533</v>
      </c>
      <c r="B3365" s="7" t="s">
        <v>101</v>
      </c>
      <c r="C3365" s="7" t="s">
        <v>10</v>
      </c>
      <c r="D3365" s="38">
        <v>806</v>
      </c>
      <c r="E3365" s="38">
        <v>408</v>
      </c>
      <c r="F3365" s="38">
        <v>194</v>
      </c>
      <c r="G3365" s="38">
        <v>21</v>
      </c>
      <c r="H3365" s="34">
        <v>1429</v>
      </c>
    </row>
    <row r="3366" spans="1:8" x14ac:dyDescent="0.2">
      <c r="A3366" s="33">
        <v>45533</v>
      </c>
      <c r="B3366" s="6" t="s">
        <v>101</v>
      </c>
      <c r="C3366" s="6" t="s">
        <v>12</v>
      </c>
      <c r="D3366" s="35">
        <v>31008</v>
      </c>
      <c r="E3366" s="35">
        <v>13253</v>
      </c>
      <c r="F3366" s="35">
        <v>5986</v>
      </c>
      <c r="G3366" s="35">
        <v>5891</v>
      </c>
      <c r="H3366" s="34">
        <v>56138</v>
      </c>
    </row>
    <row r="3367" spans="1:8" x14ac:dyDescent="0.2">
      <c r="A3367" s="36">
        <v>45533</v>
      </c>
      <c r="B3367" s="7" t="s">
        <v>101</v>
      </c>
      <c r="C3367" s="7" t="s">
        <v>14</v>
      </c>
      <c r="D3367" s="37">
        <v>1319</v>
      </c>
      <c r="E3367" s="38">
        <v>590</v>
      </c>
      <c r="F3367" s="38">
        <v>134</v>
      </c>
      <c r="G3367" s="38">
        <v>8</v>
      </c>
      <c r="H3367" s="34">
        <v>2051</v>
      </c>
    </row>
    <row r="3368" spans="1:8" x14ac:dyDescent="0.2">
      <c r="A3368" s="33">
        <v>45533</v>
      </c>
      <c r="B3368" s="6" t="s">
        <v>101</v>
      </c>
      <c r="C3368" s="6" t="s">
        <v>15</v>
      </c>
      <c r="D3368" s="35">
        <v>9012</v>
      </c>
      <c r="E3368" s="35">
        <v>3692</v>
      </c>
      <c r="F3368" s="35">
        <v>2016</v>
      </c>
      <c r="G3368" s="35">
        <v>4693</v>
      </c>
      <c r="H3368" s="34">
        <v>19413</v>
      </c>
    </row>
    <row r="3369" spans="1:8" x14ac:dyDescent="0.2">
      <c r="A3369" s="36">
        <v>45533</v>
      </c>
      <c r="B3369" s="7" t="s">
        <v>101</v>
      </c>
      <c r="C3369" s="7" t="s">
        <v>16</v>
      </c>
      <c r="D3369" s="37">
        <v>12785</v>
      </c>
      <c r="E3369" s="37">
        <v>3792</v>
      </c>
      <c r="F3369" s="37">
        <v>1317</v>
      </c>
      <c r="G3369" s="38">
        <v>317</v>
      </c>
      <c r="H3369" s="34">
        <v>18211</v>
      </c>
    </row>
    <row r="3370" spans="1:8" x14ac:dyDescent="0.2">
      <c r="A3370" s="33">
        <v>45533</v>
      </c>
      <c r="B3370" s="6" t="s">
        <v>101</v>
      </c>
      <c r="C3370" s="6" t="s">
        <v>17</v>
      </c>
      <c r="D3370" s="34">
        <v>611</v>
      </c>
      <c r="E3370" s="34">
        <v>83</v>
      </c>
      <c r="F3370" s="34">
        <v>23</v>
      </c>
      <c r="G3370" s="34">
        <v>1</v>
      </c>
      <c r="H3370" s="34">
        <v>718</v>
      </c>
    </row>
    <row r="3371" spans="1:8" x14ac:dyDescent="0.2">
      <c r="A3371" s="36">
        <v>45533</v>
      </c>
      <c r="B3371" s="7" t="s">
        <v>101</v>
      </c>
      <c r="C3371" s="7" t="s">
        <v>18</v>
      </c>
      <c r="D3371" s="37">
        <v>8196</v>
      </c>
      <c r="E3371" s="37">
        <v>2665</v>
      </c>
      <c r="F3371" s="38">
        <v>756</v>
      </c>
      <c r="G3371" s="38">
        <v>969</v>
      </c>
      <c r="H3371" s="34">
        <v>12586</v>
      </c>
    </row>
    <row r="3372" spans="1:8" x14ac:dyDescent="0.2">
      <c r="A3372" s="33">
        <v>45533</v>
      </c>
      <c r="B3372" s="6" t="s">
        <v>101</v>
      </c>
      <c r="C3372" s="6" t="s">
        <v>19</v>
      </c>
      <c r="D3372" s="35">
        <v>25474</v>
      </c>
      <c r="E3372" s="35">
        <v>5241</v>
      </c>
      <c r="F3372" s="35">
        <v>1270</v>
      </c>
      <c r="G3372" s="34">
        <v>202</v>
      </c>
      <c r="H3372" s="34">
        <v>32187</v>
      </c>
    </row>
    <row r="3373" spans="1:8" x14ac:dyDescent="0.2">
      <c r="A3373" s="36">
        <v>45533</v>
      </c>
      <c r="B3373" s="7" t="s">
        <v>101</v>
      </c>
      <c r="C3373" s="7" t="s">
        <v>20</v>
      </c>
      <c r="D3373" s="37">
        <v>3778</v>
      </c>
      <c r="E3373" s="38">
        <v>370</v>
      </c>
      <c r="F3373" s="38">
        <v>114</v>
      </c>
      <c r="G3373" s="38">
        <v>74</v>
      </c>
      <c r="H3373" s="34">
        <v>4336</v>
      </c>
    </row>
    <row r="3374" spans="1:8" x14ac:dyDescent="0.2">
      <c r="A3374" s="33">
        <v>45533</v>
      </c>
      <c r="B3374" s="6" t="s">
        <v>101</v>
      </c>
      <c r="C3374" s="6" t="s">
        <v>21</v>
      </c>
      <c r="D3374" s="35">
        <v>23949</v>
      </c>
      <c r="E3374" s="35">
        <v>4821</v>
      </c>
      <c r="F3374" s="34">
        <v>951</v>
      </c>
      <c r="G3374" s="34">
        <v>506</v>
      </c>
      <c r="H3374" s="34">
        <v>30227</v>
      </c>
    </row>
    <row r="3375" spans="1:8" x14ac:dyDescent="0.2">
      <c r="A3375" s="36">
        <v>45533</v>
      </c>
      <c r="B3375" s="7" t="s">
        <v>101</v>
      </c>
      <c r="C3375" s="7" t="s">
        <v>22</v>
      </c>
      <c r="D3375" s="37">
        <v>6389</v>
      </c>
      <c r="E3375" s="37">
        <v>2182</v>
      </c>
      <c r="F3375" s="37">
        <v>1015</v>
      </c>
      <c r="G3375" s="38">
        <v>342</v>
      </c>
      <c r="H3375" s="34">
        <v>9928</v>
      </c>
    </row>
    <row r="3376" spans="1:8" x14ac:dyDescent="0.2">
      <c r="A3376" s="33">
        <v>45533</v>
      </c>
      <c r="B3376" s="6" t="s">
        <v>101</v>
      </c>
      <c r="C3376" s="6" t="s">
        <v>23</v>
      </c>
      <c r="D3376" s="34">
        <v>92</v>
      </c>
      <c r="E3376" s="34">
        <v>37</v>
      </c>
      <c r="F3376" s="34">
        <v>4</v>
      </c>
      <c r="G3376" s="34">
        <v>0</v>
      </c>
      <c r="H3376" s="34">
        <v>133</v>
      </c>
    </row>
    <row r="3377" spans="1:8" x14ac:dyDescent="0.2">
      <c r="A3377" s="36">
        <v>45533</v>
      </c>
      <c r="B3377" s="7" t="s">
        <v>101</v>
      </c>
      <c r="C3377" s="7" t="s">
        <v>25</v>
      </c>
      <c r="D3377" s="38">
        <v>880</v>
      </c>
      <c r="E3377" s="38">
        <v>214</v>
      </c>
      <c r="F3377" s="38">
        <v>258</v>
      </c>
      <c r="G3377" s="38">
        <v>334</v>
      </c>
      <c r="H3377" s="34">
        <v>1686</v>
      </c>
    </row>
    <row r="3378" spans="1:8" x14ac:dyDescent="0.2">
      <c r="A3378" s="33">
        <v>45533</v>
      </c>
      <c r="B3378" s="6" t="s">
        <v>101</v>
      </c>
      <c r="C3378" s="6" t="s">
        <v>27</v>
      </c>
      <c r="D3378" s="35">
        <v>2192</v>
      </c>
      <c r="E3378" s="34">
        <v>373</v>
      </c>
      <c r="F3378" s="34">
        <v>203</v>
      </c>
      <c r="G3378" s="34">
        <v>141</v>
      </c>
      <c r="H3378" s="34">
        <v>2909</v>
      </c>
    </row>
    <row r="3379" spans="1:8" x14ac:dyDescent="0.2">
      <c r="A3379" s="36">
        <v>45533</v>
      </c>
      <c r="B3379" s="7" t="s">
        <v>101</v>
      </c>
      <c r="C3379" s="7" t="s">
        <v>28</v>
      </c>
      <c r="D3379" s="38">
        <v>98</v>
      </c>
      <c r="E3379" s="38">
        <v>22</v>
      </c>
      <c r="F3379" s="38">
        <v>0</v>
      </c>
      <c r="G3379" s="38">
        <v>0</v>
      </c>
      <c r="H3379" s="34">
        <v>120</v>
      </c>
    </row>
    <row r="3380" spans="1:8" x14ac:dyDescent="0.2">
      <c r="A3380" s="33">
        <v>45533</v>
      </c>
      <c r="B3380" s="6" t="s">
        <v>101</v>
      </c>
      <c r="C3380" s="6" t="s">
        <v>29</v>
      </c>
      <c r="D3380" s="34">
        <v>26</v>
      </c>
      <c r="E3380" s="34">
        <v>0</v>
      </c>
      <c r="F3380" s="34">
        <v>0</v>
      </c>
      <c r="G3380" s="34">
        <v>0</v>
      </c>
      <c r="H3380" s="34">
        <v>26</v>
      </c>
    </row>
    <row r="3381" spans="1:8" x14ac:dyDescent="0.2">
      <c r="A3381" s="36">
        <v>45533</v>
      </c>
      <c r="B3381" s="7" t="s">
        <v>101</v>
      </c>
      <c r="C3381" s="7" t="s">
        <v>31</v>
      </c>
      <c r="D3381" s="37">
        <v>3009</v>
      </c>
      <c r="E3381" s="38">
        <v>749</v>
      </c>
      <c r="F3381" s="38">
        <v>310</v>
      </c>
      <c r="G3381" s="38">
        <v>168</v>
      </c>
      <c r="H3381" s="34">
        <v>4236</v>
      </c>
    </row>
    <row r="3382" spans="1:8" x14ac:dyDescent="0.2">
      <c r="A3382" s="33">
        <v>45533</v>
      </c>
      <c r="B3382" s="6" t="s">
        <v>101</v>
      </c>
      <c r="C3382" s="6" t="s">
        <v>32</v>
      </c>
      <c r="D3382" s="35">
        <v>11447</v>
      </c>
      <c r="E3382" s="35">
        <v>5712</v>
      </c>
      <c r="F3382" s="35">
        <v>2883</v>
      </c>
      <c r="G3382" s="35">
        <v>2789</v>
      </c>
      <c r="H3382" s="34">
        <v>22831</v>
      </c>
    </row>
    <row r="3383" spans="1:8" x14ac:dyDescent="0.2">
      <c r="A3383" s="36">
        <v>45533</v>
      </c>
      <c r="B3383" s="7" t="s">
        <v>101</v>
      </c>
      <c r="C3383" s="7" t="s">
        <v>33</v>
      </c>
      <c r="D3383" s="37">
        <v>4577</v>
      </c>
      <c r="E3383" s="37">
        <v>2681</v>
      </c>
      <c r="F3383" s="37">
        <v>1437</v>
      </c>
      <c r="G3383" s="37">
        <v>2832</v>
      </c>
      <c r="H3383" s="34">
        <v>11527</v>
      </c>
    </row>
    <row r="3384" spans="1:8" x14ac:dyDescent="0.2">
      <c r="A3384" s="33">
        <v>45533</v>
      </c>
      <c r="B3384" s="6" t="s">
        <v>101</v>
      </c>
      <c r="C3384" s="6" t="s">
        <v>35</v>
      </c>
      <c r="D3384" s="34">
        <v>652</v>
      </c>
      <c r="E3384" s="34">
        <v>17</v>
      </c>
      <c r="F3384" s="34">
        <v>4</v>
      </c>
      <c r="G3384" s="34">
        <v>0</v>
      </c>
      <c r="H3384" s="34">
        <v>673</v>
      </c>
    </row>
    <row r="3385" spans="1:8" x14ac:dyDescent="0.2">
      <c r="A3385" s="36">
        <v>45533</v>
      </c>
      <c r="B3385" s="7" t="s">
        <v>101</v>
      </c>
      <c r="C3385" s="7" t="s">
        <v>36</v>
      </c>
      <c r="D3385" s="37">
        <v>17287</v>
      </c>
      <c r="E3385" s="37">
        <v>7214</v>
      </c>
      <c r="F3385" s="37">
        <v>4529</v>
      </c>
      <c r="G3385" s="37">
        <v>5354</v>
      </c>
      <c r="H3385" s="34">
        <v>34384</v>
      </c>
    </row>
    <row r="3386" spans="1:8" x14ac:dyDescent="0.2">
      <c r="A3386" s="33">
        <v>45533</v>
      </c>
      <c r="B3386" s="6" t="s">
        <v>101</v>
      </c>
      <c r="C3386" s="6" t="s">
        <v>38</v>
      </c>
      <c r="D3386" s="35">
        <v>38219</v>
      </c>
      <c r="E3386" s="35">
        <v>16396</v>
      </c>
      <c r="F3386" s="35">
        <v>6795</v>
      </c>
      <c r="G3386" s="35">
        <v>3724</v>
      </c>
      <c r="H3386" s="34">
        <v>65134</v>
      </c>
    </row>
    <row r="3387" spans="1:8" x14ac:dyDescent="0.2">
      <c r="A3387" s="36">
        <v>45533</v>
      </c>
      <c r="B3387" s="7" t="s">
        <v>101</v>
      </c>
      <c r="C3387" s="7" t="s">
        <v>40</v>
      </c>
      <c r="D3387" s="37">
        <v>21143</v>
      </c>
      <c r="E3387" s="37">
        <v>8957</v>
      </c>
      <c r="F3387" s="37">
        <v>3330</v>
      </c>
      <c r="G3387" s="37">
        <v>3058</v>
      </c>
      <c r="H3387" s="34">
        <v>36488</v>
      </c>
    </row>
    <row r="3388" spans="1:8" x14ac:dyDescent="0.2">
      <c r="A3388" s="33">
        <v>45533</v>
      </c>
      <c r="B3388" s="6" t="s">
        <v>101</v>
      </c>
      <c r="C3388" s="6" t="s">
        <v>41</v>
      </c>
      <c r="D3388" s="34">
        <v>13</v>
      </c>
      <c r="E3388" s="34">
        <v>11</v>
      </c>
      <c r="F3388" s="34">
        <v>2</v>
      </c>
      <c r="G3388" s="34">
        <v>0</v>
      </c>
      <c r="H3388" s="34">
        <v>26</v>
      </c>
    </row>
    <row r="3389" spans="1:8" x14ac:dyDescent="0.2">
      <c r="A3389" s="36">
        <v>45533</v>
      </c>
      <c r="B3389" s="7" t="s">
        <v>101</v>
      </c>
      <c r="C3389" s="7" t="s">
        <v>50</v>
      </c>
      <c r="D3389" s="38">
        <v>3</v>
      </c>
      <c r="E3389" s="38">
        <v>15</v>
      </c>
      <c r="F3389" s="38">
        <v>2</v>
      </c>
      <c r="G3389" s="38">
        <v>0</v>
      </c>
      <c r="H3389" s="34">
        <v>20</v>
      </c>
    </row>
    <row r="3390" spans="1:8" x14ac:dyDescent="0.2">
      <c r="A3390" s="33">
        <v>45533</v>
      </c>
      <c r="B3390" s="6" t="s">
        <v>101</v>
      </c>
      <c r="C3390" s="6" t="s">
        <v>53</v>
      </c>
      <c r="D3390" s="34">
        <v>6</v>
      </c>
      <c r="E3390" s="34">
        <v>4</v>
      </c>
      <c r="F3390" s="34">
        <v>16</v>
      </c>
      <c r="G3390" s="34">
        <v>7</v>
      </c>
      <c r="H3390" s="34">
        <v>33</v>
      </c>
    </row>
    <row r="3391" spans="1:8" x14ac:dyDescent="0.2">
      <c r="A3391" s="36">
        <v>45533</v>
      </c>
      <c r="B3391" s="7" t="s">
        <v>101</v>
      </c>
      <c r="C3391" s="7" t="s">
        <v>58</v>
      </c>
      <c r="D3391" s="38">
        <v>70</v>
      </c>
      <c r="E3391" s="38">
        <v>60</v>
      </c>
      <c r="F3391" s="38">
        <v>29</v>
      </c>
      <c r="G3391" s="38">
        <v>4</v>
      </c>
      <c r="H3391" s="34">
        <v>163</v>
      </c>
    </row>
    <row r="3392" spans="1:8" x14ac:dyDescent="0.2">
      <c r="A3392" s="33">
        <v>45533</v>
      </c>
      <c r="B3392" s="6" t="s">
        <v>101</v>
      </c>
      <c r="C3392" s="6" t="s">
        <v>59</v>
      </c>
      <c r="D3392" s="35">
        <v>7234</v>
      </c>
      <c r="E3392" s="35">
        <v>3848</v>
      </c>
      <c r="F3392" s="35">
        <v>1901</v>
      </c>
      <c r="G3392" s="35">
        <v>1614</v>
      </c>
      <c r="H3392" s="34">
        <v>14597</v>
      </c>
    </row>
    <row r="3393" spans="1:8" x14ac:dyDescent="0.2">
      <c r="A3393" s="36">
        <v>45533</v>
      </c>
      <c r="B3393" s="7" t="s">
        <v>101</v>
      </c>
      <c r="C3393" s="7" t="s">
        <v>61</v>
      </c>
      <c r="D3393" s="38">
        <v>62</v>
      </c>
      <c r="E3393" s="38">
        <v>45</v>
      </c>
      <c r="F3393" s="38">
        <v>21</v>
      </c>
      <c r="G3393" s="38">
        <v>53</v>
      </c>
      <c r="H3393" s="34">
        <v>181</v>
      </c>
    </row>
    <row r="3394" spans="1:8" x14ac:dyDescent="0.2">
      <c r="A3394" s="33">
        <v>45533</v>
      </c>
      <c r="B3394" s="6" t="s">
        <v>101</v>
      </c>
      <c r="C3394" s="6" t="s">
        <v>62</v>
      </c>
      <c r="D3394" s="35">
        <v>8411</v>
      </c>
      <c r="E3394" s="35">
        <v>2342</v>
      </c>
      <c r="F3394" s="35">
        <v>1020</v>
      </c>
      <c r="G3394" s="35">
        <v>1918</v>
      </c>
      <c r="H3394" s="34">
        <v>13691</v>
      </c>
    </row>
    <row r="3395" spans="1:8" x14ac:dyDescent="0.2">
      <c r="A3395" s="36">
        <v>45533</v>
      </c>
      <c r="B3395" s="7" t="s">
        <v>101</v>
      </c>
      <c r="C3395" s="7" t="s">
        <v>63</v>
      </c>
      <c r="D3395" s="38">
        <v>409</v>
      </c>
      <c r="E3395" s="38">
        <v>73</v>
      </c>
      <c r="F3395" s="38">
        <v>4</v>
      </c>
      <c r="G3395" s="38">
        <v>0</v>
      </c>
      <c r="H3395" s="34">
        <v>486</v>
      </c>
    </row>
    <row r="3396" spans="1:8" x14ac:dyDescent="0.2">
      <c r="A3396" s="33">
        <v>45533</v>
      </c>
      <c r="B3396" s="6" t="s">
        <v>101</v>
      </c>
      <c r="C3396" s="6" t="s">
        <v>65</v>
      </c>
      <c r="D3396" s="34">
        <v>29</v>
      </c>
      <c r="E3396" s="34">
        <v>0</v>
      </c>
      <c r="F3396" s="34">
        <v>0</v>
      </c>
      <c r="G3396" s="34">
        <v>0</v>
      </c>
      <c r="H3396" s="34">
        <v>29</v>
      </c>
    </row>
    <row r="3397" spans="1:8" x14ac:dyDescent="0.2">
      <c r="A3397" s="36">
        <v>45533</v>
      </c>
      <c r="B3397" s="7" t="s">
        <v>101</v>
      </c>
      <c r="C3397" s="7" t="s">
        <v>67</v>
      </c>
      <c r="D3397" s="37">
        <v>13485</v>
      </c>
      <c r="E3397" s="37">
        <v>6169</v>
      </c>
      <c r="F3397" s="37">
        <v>2592</v>
      </c>
      <c r="G3397" s="37">
        <v>2423</v>
      </c>
      <c r="H3397" s="34">
        <v>24669</v>
      </c>
    </row>
    <row r="3398" spans="1:8" x14ac:dyDescent="0.2">
      <c r="A3398" s="33">
        <v>45533</v>
      </c>
      <c r="B3398" s="6" t="s">
        <v>101</v>
      </c>
      <c r="C3398" s="6" t="s">
        <v>68</v>
      </c>
      <c r="D3398" s="35">
        <v>8879</v>
      </c>
      <c r="E3398" s="35">
        <v>3159</v>
      </c>
      <c r="F3398" s="34">
        <v>825</v>
      </c>
      <c r="G3398" s="34">
        <v>793</v>
      </c>
      <c r="H3398" s="34">
        <v>13656</v>
      </c>
    </row>
    <row r="3399" spans="1:8" x14ac:dyDescent="0.2">
      <c r="A3399" s="36">
        <v>45533</v>
      </c>
      <c r="B3399" s="7" t="s">
        <v>101</v>
      </c>
      <c r="C3399" s="7" t="s">
        <v>89</v>
      </c>
      <c r="D3399" s="38">
        <v>561</v>
      </c>
      <c r="E3399" s="38">
        <v>67</v>
      </c>
      <c r="F3399" s="38">
        <v>11</v>
      </c>
      <c r="G3399" s="38">
        <v>8</v>
      </c>
      <c r="H3399" s="34">
        <v>647</v>
      </c>
    </row>
    <row r="3400" spans="1:8" x14ac:dyDescent="0.2">
      <c r="A3400" s="33">
        <v>45533</v>
      </c>
      <c r="B3400" s="6" t="s">
        <v>101</v>
      </c>
      <c r="C3400" s="6" t="s">
        <v>70</v>
      </c>
      <c r="D3400" s="35">
        <v>13826</v>
      </c>
      <c r="E3400" s="35">
        <v>5906</v>
      </c>
      <c r="F3400" s="35">
        <v>2065</v>
      </c>
      <c r="G3400" s="35">
        <v>1489</v>
      </c>
      <c r="H3400" s="34">
        <v>23286</v>
      </c>
    </row>
    <row r="3401" spans="1:8" x14ac:dyDescent="0.2">
      <c r="A3401" s="36">
        <v>45533</v>
      </c>
      <c r="B3401" s="7" t="s">
        <v>101</v>
      </c>
      <c r="C3401" s="7" t="s">
        <v>71</v>
      </c>
      <c r="D3401" s="37">
        <v>8590</v>
      </c>
      <c r="E3401" s="37">
        <v>2131</v>
      </c>
      <c r="F3401" s="37">
        <v>1250</v>
      </c>
      <c r="G3401" s="38">
        <v>623</v>
      </c>
      <c r="H3401" s="34">
        <v>12594</v>
      </c>
    </row>
    <row r="3402" spans="1:8" x14ac:dyDescent="0.2">
      <c r="A3402" s="33">
        <v>45533</v>
      </c>
      <c r="B3402" s="6" t="s">
        <v>102</v>
      </c>
      <c r="C3402" s="6" t="s">
        <v>4</v>
      </c>
      <c r="D3402" s="34">
        <v>83</v>
      </c>
      <c r="E3402" s="34">
        <v>8</v>
      </c>
      <c r="F3402" s="34">
        <v>0</v>
      </c>
      <c r="G3402" s="34">
        <v>0</v>
      </c>
      <c r="H3402" s="34">
        <v>91</v>
      </c>
    </row>
    <row r="3403" spans="1:8" x14ac:dyDescent="0.2">
      <c r="A3403" s="36">
        <v>45533</v>
      </c>
      <c r="B3403" s="7" t="s">
        <v>102</v>
      </c>
      <c r="C3403" s="7" t="s">
        <v>5</v>
      </c>
      <c r="D3403" s="38">
        <v>10</v>
      </c>
      <c r="E3403" s="38">
        <v>15</v>
      </c>
      <c r="F3403" s="38">
        <v>4</v>
      </c>
      <c r="G3403" s="38">
        <v>0</v>
      </c>
      <c r="H3403" s="34">
        <v>29</v>
      </c>
    </row>
    <row r="3404" spans="1:8" x14ac:dyDescent="0.2">
      <c r="A3404" s="33">
        <v>45533</v>
      </c>
      <c r="B3404" s="6" t="s">
        <v>102</v>
      </c>
      <c r="C3404" s="6" t="s">
        <v>8</v>
      </c>
      <c r="D3404" s="34">
        <v>42</v>
      </c>
      <c r="E3404" s="34">
        <v>10</v>
      </c>
      <c r="F3404" s="34">
        <v>98</v>
      </c>
      <c r="G3404" s="34">
        <v>9</v>
      </c>
      <c r="H3404" s="34">
        <v>159</v>
      </c>
    </row>
    <row r="3405" spans="1:8" x14ac:dyDescent="0.2">
      <c r="A3405" s="36">
        <v>45533</v>
      </c>
      <c r="B3405" s="7" t="s">
        <v>102</v>
      </c>
      <c r="C3405" s="7" t="s">
        <v>9</v>
      </c>
      <c r="D3405" s="38">
        <v>431</v>
      </c>
      <c r="E3405" s="38">
        <v>232</v>
      </c>
      <c r="F3405" s="38">
        <v>121</v>
      </c>
      <c r="G3405" s="38">
        <v>50</v>
      </c>
      <c r="H3405" s="34">
        <v>834</v>
      </c>
    </row>
    <row r="3406" spans="1:8" x14ac:dyDescent="0.2">
      <c r="A3406" s="33">
        <v>45533</v>
      </c>
      <c r="B3406" s="6" t="s">
        <v>102</v>
      </c>
      <c r="C3406" s="6" t="s">
        <v>11</v>
      </c>
      <c r="D3406" s="34">
        <v>243</v>
      </c>
      <c r="E3406" s="34">
        <v>79</v>
      </c>
      <c r="F3406" s="34">
        <v>77</v>
      </c>
      <c r="G3406" s="34">
        <v>46</v>
      </c>
      <c r="H3406" s="34">
        <v>445</v>
      </c>
    </row>
    <row r="3407" spans="1:8" x14ac:dyDescent="0.2">
      <c r="A3407" s="36">
        <v>45533</v>
      </c>
      <c r="B3407" s="7" t="s">
        <v>102</v>
      </c>
      <c r="C3407" s="7" t="s">
        <v>12</v>
      </c>
      <c r="D3407" s="37">
        <v>1881</v>
      </c>
      <c r="E3407" s="38">
        <v>926</v>
      </c>
      <c r="F3407" s="38">
        <v>468</v>
      </c>
      <c r="G3407" s="38">
        <v>647</v>
      </c>
      <c r="H3407" s="34">
        <v>3922</v>
      </c>
    </row>
    <row r="3408" spans="1:8" x14ac:dyDescent="0.2">
      <c r="A3408" s="33">
        <v>45533</v>
      </c>
      <c r="B3408" s="6" t="s">
        <v>102</v>
      </c>
      <c r="C3408" s="6" t="s">
        <v>13</v>
      </c>
      <c r="D3408" s="34">
        <v>392</v>
      </c>
      <c r="E3408" s="34">
        <v>261</v>
      </c>
      <c r="F3408" s="34">
        <v>105</v>
      </c>
      <c r="G3408" s="34">
        <v>212</v>
      </c>
      <c r="H3408" s="34">
        <v>970</v>
      </c>
    </row>
    <row r="3409" spans="1:8" x14ac:dyDescent="0.2">
      <c r="A3409" s="36">
        <v>45533</v>
      </c>
      <c r="B3409" s="7" t="s">
        <v>102</v>
      </c>
      <c r="C3409" s="7" t="s">
        <v>19</v>
      </c>
      <c r="D3409" s="38">
        <v>827</v>
      </c>
      <c r="E3409" s="38">
        <v>302</v>
      </c>
      <c r="F3409" s="38">
        <v>62</v>
      </c>
      <c r="G3409" s="38">
        <v>19</v>
      </c>
      <c r="H3409" s="34">
        <v>1210</v>
      </c>
    </row>
    <row r="3410" spans="1:8" x14ac:dyDescent="0.2">
      <c r="A3410" s="33">
        <v>45533</v>
      </c>
      <c r="B3410" s="6" t="s">
        <v>102</v>
      </c>
      <c r="C3410" s="6" t="s">
        <v>21</v>
      </c>
      <c r="D3410" s="34">
        <v>371</v>
      </c>
      <c r="E3410" s="34">
        <v>148</v>
      </c>
      <c r="F3410" s="34">
        <v>60</v>
      </c>
      <c r="G3410" s="34">
        <v>22</v>
      </c>
      <c r="H3410" s="34">
        <v>601</v>
      </c>
    </row>
    <row r="3411" spans="1:8" x14ac:dyDescent="0.2">
      <c r="A3411" s="36">
        <v>45533</v>
      </c>
      <c r="B3411" s="7" t="s">
        <v>102</v>
      </c>
      <c r="C3411" s="7" t="s">
        <v>24</v>
      </c>
      <c r="D3411" s="38">
        <v>216</v>
      </c>
      <c r="E3411" s="38">
        <v>83</v>
      </c>
      <c r="F3411" s="38">
        <v>36</v>
      </c>
      <c r="G3411" s="38">
        <v>6</v>
      </c>
      <c r="H3411" s="34">
        <v>341</v>
      </c>
    </row>
    <row r="3412" spans="1:8" x14ac:dyDescent="0.2">
      <c r="A3412" s="33">
        <v>45533</v>
      </c>
      <c r="B3412" s="6" t="s">
        <v>102</v>
      </c>
      <c r="C3412" s="6" t="s">
        <v>27</v>
      </c>
      <c r="D3412" s="34">
        <v>295</v>
      </c>
      <c r="E3412" s="34">
        <v>31</v>
      </c>
      <c r="F3412" s="34">
        <v>14</v>
      </c>
      <c r="G3412" s="34">
        <v>4</v>
      </c>
      <c r="H3412" s="34">
        <v>344</v>
      </c>
    </row>
    <row r="3413" spans="1:8" x14ac:dyDescent="0.2">
      <c r="A3413" s="36">
        <v>45533</v>
      </c>
      <c r="B3413" s="7" t="s">
        <v>102</v>
      </c>
      <c r="C3413" s="7" t="s">
        <v>36</v>
      </c>
      <c r="D3413" s="37">
        <v>1886</v>
      </c>
      <c r="E3413" s="38">
        <v>860</v>
      </c>
      <c r="F3413" s="38">
        <v>431</v>
      </c>
      <c r="G3413" s="38">
        <v>451</v>
      </c>
      <c r="H3413" s="34">
        <v>3628</v>
      </c>
    </row>
    <row r="3414" spans="1:8" x14ac:dyDescent="0.2">
      <c r="A3414" s="33">
        <v>45533</v>
      </c>
      <c r="B3414" s="6" t="s">
        <v>102</v>
      </c>
      <c r="C3414" s="6" t="s">
        <v>38</v>
      </c>
      <c r="D3414" s="35">
        <v>1341</v>
      </c>
      <c r="E3414" s="34">
        <v>486</v>
      </c>
      <c r="F3414" s="34">
        <v>280</v>
      </c>
      <c r="G3414" s="34">
        <v>392</v>
      </c>
      <c r="H3414" s="34">
        <v>2499</v>
      </c>
    </row>
    <row r="3415" spans="1:8" x14ac:dyDescent="0.2">
      <c r="A3415" s="36">
        <v>45533</v>
      </c>
      <c r="B3415" s="7" t="s">
        <v>102</v>
      </c>
      <c r="C3415" s="7" t="s">
        <v>40</v>
      </c>
      <c r="D3415" s="37">
        <v>5417</v>
      </c>
      <c r="E3415" s="37">
        <v>2437</v>
      </c>
      <c r="F3415" s="38">
        <v>925</v>
      </c>
      <c r="G3415" s="38">
        <v>433</v>
      </c>
      <c r="H3415" s="34">
        <v>9212</v>
      </c>
    </row>
    <row r="3416" spans="1:8" x14ac:dyDescent="0.2">
      <c r="A3416" s="33">
        <v>45533</v>
      </c>
      <c r="B3416" s="6" t="s">
        <v>102</v>
      </c>
      <c r="C3416" s="6" t="s">
        <v>41</v>
      </c>
      <c r="D3416" s="35">
        <v>2160</v>
      </c>
      <c r="E3416" s="35">
        <v>1324</v>
      </c>
      <c r="F3416" s="34">
        <v>957</v>
      </c>
      <c r="G3416" s="34">
        <v>274</v>
      </c>
      <c r="H3416" s="34">
        <v>4715</v>
      </c>
    </row>
    <row r="3417" spans="1:8" x14ac:dyDescent="0.2">
      <c r="A3417" s="36">
        <v>45533</v>
      </c>
      <c r="B3417" s="7" t="s">
        <v>102</v>
      </c>
      <c r="C3417" s="7" t="s">
        <v>42</v>
      </c>
      <c r="D3417" s="38">
        <v>556</v>
      </c>
      <c r="E3417" s="38">
        <v>181</v>
      </c>
      <c r="F3417" s="38">
        <v>22</v>
      </c>
      <c r="G3417" s="38">
        <v>11</v>
      </c>
      <c r="H3417" s="34">
        <v>770</v>
      </c>
    </row>
    <row r="3418" spans="1:8" x14ac:dyDescent="0.2">
      <c r="A3418" s="33">
        <v>45533</v>
      </c>
      <c r="B3418" s="6" t="s">
        <v>102</v>
      </c>
      <c r="C3418" s="6" t="s">
        <v>43</v>
      </c>
      <c r="D3418" s="34">
        <v>517</v>
      </c>
      <c r="E3418" s="34">
        <v>133</v>
      </c>
      <c r="F3418" s="34">
        <v>123</v>
      </c>
      <c r="G3418" s="34">
        <v>161</v>
      </c>
      <c r="H3418" s="34">
        <v>934</v>
      </c>
    </row>
    <row r="3419" spans="1:8" x14ac:dyDescent="0.2">
      <c r="A3419" s="36">
        <v>45533</v>
      </c>
      <c r="B3419" s="7" t="s">
        <v>102</v>
      </c>
      <c r="C3419" s="7" t="s">
        <v>44</v>
      </c>
      <c r="D3419" s="38">
        <v>236</v>
      </c>
      <c r="E3419" s="38">
        <v>53</v>
      </c>
      <c r="F3419" s="38">
        <v>4</v>
      </c>
      <c r="G3419" s="38">
        <v>0</v>
      </c>
      <c r="H3419" s="34">
        <v>293</v>
      </c>
    </row>
    <row r="3420" spans="1:8" x14ac:dyDescent="0.2">
      <c r="A3420" s="33">
        <v>45533</v>
      </c>
      <c r="B3420" s="6" t="s">
        <v>102</v>
      </c>
      <c r="C3420" s="6" t="s">
        <v>45</v>
      </c>
      <c r="D3420" s="34">
        <v>51</v>
      </c>
      <c r="E3420" s="34">
        <v>2</v>
      </c>
      <c r="F3420" s="34">
        <v>0</v>
      </c>
      <c r="G3420" s="34">
        <v>0</v>
      </c>
      <c r="H3420" s="34">
        <v>53</v>
      </c>
    </row>
    <row r="3421" spans="1:8" x14ac:dyDescent="0.2">
      <c r="A3421" s="36">
        <v>45533</v>
      </c>
      <c r="B3421" s="7" t="s">
        <v>102</v>
      </c>
      <c r="C3421" s="7" t="s">
        <v>46</v>
      </c>
      <c r="D3421" s="38">
        <v>279</v>
      </c>
      <c r="E3421" s="38">
        <v>170</v>
      </c>
      <c r="F3421" s="38">
        <v>103</v>
      </c>
      <c r="G3421" s="38">
        <v>53</v>
      </c>
      <c r="H3421" s="34">
        <v>605</v>
      </c>
    </row>
    <row r="3422" spans="1:8" x14ac:dyDescent="0.2">
      <c r="A3422" s="33">
        <v>45533</v>
      </c>
      <c r="B3422" s="6" t="s">
        <v>102</v>
      </c>
      <c r="C3422" s="6" t="s">
        <v>48</v>
      </c>
      <c r="D3422" s="35">
        <v>1651</v>
      </c>
      <c r="E3422" s="34">
        <v>939</v>
      </c>
      <c r="F3422" s="34">
        <v>636</v>
      </c>
      <c r="G3422" s="34">
        <v>890</v>
      </c>
      <c r="H3422" s="34">
        <v>4116</v>
      </c>
    </row>
    <row r="3423" spans="1:8" x14ac:dyDescent="0.2">
      <c r="A3423" s="36">
        <v>45533</v>
      </c>
      <c r="B3423" s="7" t="s">
        <v>102</v>
      </c>
      <c r="C3423" s="7" t="s">
        <v>50</v>
      </c>
      <c r="D3423" s="37">
        <v>2810</v>
      </c>
      <c r="E3423" s="37">
        <v>1695</v>
      </c>
      <c r="F3423" s="37">
        <v>1047</v>
      </c>
      <c r="G3423" s="38">
        <v>971</v>
      </c>
      <c r="H3423" s="34">
        <v>6523</v>
      </c>
    </row>
    <row r="3424" spans="1:8" x14ac:dyDescent="0.2">
      <c r="A3424" s="33">
        <v>45533</v>
      </c>
      <c r="B3424" s="6" t="s">
        <v>102</v>
      </c>
      <c r="C3424" s="6" t="s">
        <v>51</v>
      </c>
      <c r="D3424" s="35">
        <v>3107</v>
      </c>
      <c r="E3424" s="35">
        <v>1636</v>
      </c>
      <c r="F3424" s="35">
        <v>1254</v>
      </c>
      <c r="G3424" s="34">
        <v>978</v>
      </c>
      <c r="H3424" s="34">
        <v>6975</v>
      </c>
    </row>
    <row r="3425" spans="1:8" x14ac:dyDescent="0.2">
      <c r="A3425" s="36">
        <v>45533</v>
      </c>
      <c r="B3425" s="7" t="s">
        <v>102</v>
      </c>
      <c r="C3425" s="7" t="s">
        <v>52</v>
      </c>
      <c r="D3425" s="38">
        <v>35</v>
      </c>
      <c r="E3425" s="38">
        <v>7</v>
      </c>
      <c r="F3425" s="38">
        <v>2</v>
      </c>
      <c r="G3425" s="38">
        <v>2</v>
      </c>
      <c r="H3425" s="34">
        <v>46</v>
      </c>
    </row>
    <row r="3426" spans="1:8" x14ac:dyDescent="0.2">
      <c r="A3426" s="33">
        <v>45533</v>
      </c>
      <c r="B3426" s="6" t="s">
        <v>102</v>
      </c>
      <c r="C3426" s="6" t="s">
        <v>53</v>
      </c>
      <c r="D3426" s="34">
        <v>724</v>
      </c>
      <c r="E3426" s="34">
        <v>503</v>
      </c>
      <c r="F3426" s="34">
        <v>198</v>
      </c>
      <c r="G3426" s="34">
        <v>67</v>
      </c>
      <c r="H3426" s="34">
        <v>1492</v>
      </c>
    </row>
    <row r="3427" spans="1:8" x14ac:dyDescent="0.2">
      <c r="A3427" s="36">
        <v>45533</v>
      </c>
      <c r="B3427" s="7" t="s">
        <v>102</v>
      </c>
      <c r="C3427" s="7" t="s">
        <v>54</v>
      </c>
      <c r="D3427" s="38">
        <v>41</v>
      </c>
      <c r="E3427" s="38">
        <v>4</v>
      </c>
      <c r="F3427" s="38">
        <v>0</v>
      </c>
      <c r="G3427" s="38">
        <v>0</v>
      </c>
      <c r="H3427" s="34">
        <v>45</v>
      </c>
    </row>
    <row r="3428" spans="1:8" x14ac:dyDescent="0.2">
      <c r="A3428" s="33">
        <v>45533</v>
      </c>
      <c r="B3428" s="6" t="s">
        <v>102</v>
      </c>
      <c r="C3428" s="6" t="s">
        <v>55</v>
      </c>
      <c r="D3428" s="34">
        <v>918</v>
      </c>
      <c r="E3428" s="34">
        <v>378</v>
      </c>
      <c r="F3428" s="34">
        <v>241</v>
      </c>
      <c r="G3428" s="34">
        <v>132</v>
      </c>
      <c r="H3428" s="34">
        <v>1669</v>
      </c>
    </row>
    <row r="3429" spans="1:8" x14ac:dyDescent="0.2">
      <c r="A3429" s="36">
        <v>45533</v>
      </c>
      <c r="B3429" s="7" t="s">
        <v>102</v>
      </c>
      <c r="C3429" s="7" t="s">
        <v>56</v>
      </c>
      <c r="D3429" s="37">
        <v>1463</v>
      </c>
      <c r="E3429" s="38">
        <v>643</v>
      </c>
      <c r="F3429" s="38">
        <v>444</v>
      </c>
      <c r="G3429" s="38">
        <v>152</v>
      </c>
      <c r="H3429" s="34">
        <v>2702</v>
      </c>
    </row>
    <row r="3430" spans="1:8" x14ac:dyDescent="0.2">
      <c r="A3430" s="33">
        <v>45533</v>
      </c>
      <c r="B3430" s="6" t="s">
        <v>102</v>
      </c>
      <c r="C3430" s="6" t="s">
        <v>57</v>
      </c>
      <c r="D3430" s="34">
        <v>966</v>
      </c>
      <c r="E3430" s="34">
        <v>534</v>
      </c>
      <c r="F3430" s="34">
        <v>199</v>
      </c>
      <c r="G3430" s="34">
        <v>61</v>
      </c>
      <c r="H3430" s="34">
        <v>1760</v>
      </c>
    </row>
    <row r="3431" spans="1:8" x14ac:dyDescent="0.2">
      <c r="A3431" s="36">
        <v>45533</v>
      </c>
      <c r="B3431" s="7" t="s">
        <v>102</v>
      </c>
      <c r="C3431" s="7" t="s">
        <v>58</v>
      </c>
      <c r="D3431" s="37">
        <v>13335</v>
      </c>
      <c r="E3431" s="37">
        <v>4567</v>
      </c>
      <c r="F3431" s="37">
        <v>1579</v>
      </c>
      <c r="G3431" s="38">
        <v>489</v>
      </c>
      <c r="H3431" s="34">
        <v>19970</v>
      </c>
    </row>
    <row r="3432" spans="1:8" x14ac:dyDescent="0.2">
      <c r="A3432" s="33">
        <v>45533</v>
      </c>
      <c r="B3432" s="6" t="s">
        <v>102</v>
      </c>
      <c r="C3432" s="6" t="s">
        <v>59</v>
      </c>
      <c r="D3432" s="34">
        <v>21</v>
      </c>
      <c r="E3432" s="34">
        <v>8</v>
      </c>
      <c r="F3432" s="34">
        <v>0</v>
      </c>
      <c r="G3432" s="34">
        <v>0</v>
      </c>
      <c r="H3432" s="34">
        <v>29</v>
      </c>
    </row>
    <row r="3433" spans="1:8" x14ac:dyDescent="0.2">
      <c r="A3433" s="36">
        <v>45533</v>
      </c>
      <c r="B3433" s="7" t="s">
        <v>102</v>
      </c>
      <c r="C3433" s="7" t="s">
        <v>62</v>
      </c>
      <c r="D3433" s="38">
        <v>766</v>
      </c>
      <c r="E3433" s="38">
        <v>196</v>
      </c>
      <c r="F3433" s="38">
        <v>74</v>
      </c>
      <c r="G3433" s="38">
        <v>110</v>
      </c>
      <c r="H3433" s="34">
        <v>1146</v>
      </c>
    </row>
    <row r="3434" spans="1:8" x14ac:dyDescent="0.2">
      <c r="A3434" s="33">
        <v>45533</v>
      </c>
      <c r="B3434" s="6" t="s">
        <v>102</v>
      </c>
      <c r="C3434" s="6" t="s">
        <v>68</v>
      </c>
      <c r="D3434" s="34">
        <v>318</v>
      </c>
      <c r="E3434" s="34">
        <v>137</v>
      </c>
      <c r="F3434" s="34">
        <v>111</v>
      </c>
      <c r="G3434" s="34">
        <v>359</v>
      </c>
      <c r="H3434" s="34">
        <v>925</v>
      </c>
    </row>
    <row r="3435" spans="1:8" x14ac:dyDescent="0.2">
      <c r="A3435" s="36">
        <v>45533</v>
      </c>
      <c r="B3435" s="7" t="s">
        <v>102</v>
      </c>
      <c r="C3435" s="7" t="s">
        <v>89</v>
      </c>
      <c r="D3435" s="38">
        <v>526</v>
      </c>
      <c r="E3435" s="38">
        <v>118</v>
      </c>
      <c r="F3435" s="38">
        <v>37</v>
      </c>
      <c r="G3435" s="38">
        <v>12</v>
      </c>
      <c r="H3435" s="34">
        <v>693</v>
      </c>
    </row>
    <row r="3436" spans="1:8" x14ac:dyDescent="0.2">
      <c r="A3436" s="33">
        <v>45533</v>
      </c>
      <c r="B3436" s="6" t="s">
        <v>102</v>
      </c>
      <c r="C3436" s="6" t="s">
        <v>70</v>
      </c>
      <c r="D3436" s="34">
        <v>900</v>
      </c>
      <c r="E3436" s="34">
        <v>503</v>
      </c>
      <c r="F3436" s="34">
        <v>268</v>
      </c>
      <c r="G3436" s="34">
        <v>189</v>
      </c>
      <c r="H3436" s="34">
        <v>1860</v>
      </c>
    </row>
    <row r="3437" spans="1:8" x14ac:dyDescent="0.2">
      <c r="A3437" s="36">
        <v>45561</v>
      </c>
      <c r="B3437" s="7" t="s">
        <v>101</v>
      </c>
      <c r="C3437" s="7" t="s">
        <v>1</v>
      </c>
      <c r="D3437" s="38">
        <v>49</v>
      </c>
      <c r="E3437" s="38">
        <v>0</v>
      </c>
      <c r="F3437" s="38">
        <v>0</v>
      </c>
      <c r="G3437" s="38">
        <v>0</v>
      </c>
      <c r="H3437" s="34">
        <v>49</v>
      </c>
    </row>
    <row r="3438" spans="1:8" x14ac:dyDescent="0.2">
      <c r="A3438" s="33">
        <v>45561</v>
      </c>
      <c r="B3438" s="6" t="s">
        <v>101</v>
      </c>
      <c r="C3438" s="6" t="s">
        <v>3</v>
      </c>
      <c r="D3438" s="35">
        <v>2100</v>
      </c>
      <c r="E3438" s="34">
        <v>11</v>
      </c>
      <c r="F3438" s="34">
        <v>4</v>
      </c>
      <c r="G3438" s="34">
        <v>2</v>
      </c>
      <c r="H3438" s="34">
        <v>2117</v>
      </c>
    </row>
    <row r="3439" spans="1:8" x14ac:dyDescent="0.2">
      <c r="A3439" s="36">
        <v>45561</v>
      </c>
      <c r="B3439" s="7" t="s">
        <v>101</v>
      </c>
      <c r="C3439" s="7" t="s">
        <v>4</v>
      </c>
      <c r="D3439" s="38">
        <v>378</v>
      </c>
      <c r="E3439" s="38">
        <v>43</v>
      </c>
      <c r="F3439" s="38">
        <v>4</v>
      </c>
      <c r="G3439" s="38">
        <v>7</v>
      </c>
      <c r="H3439" s="34">
        <v>432</v>
      </c>
    </row>
    <row r="3440" spans="1:8" x14ac:dyDescent="0.2">
      <c r="A3440" s="33">
        <v>45561</v>
      </c>
      <c r="B3440" s="6" t="s">
        <v>101</v>
      </c>
      <c r="C3440" s="6" t="s">
        <v>5</v>
      </c>
      <c r="D3440" s="35">
        <v>23930</v>
      </c>
      <c r="E3440" s="35">
        <v>10558</v>
      </c>
      <c r="F3440" s="35">
        <v>3461</v>
      </c>
      <c r="G3440" s="35">
        <v>1801</v>
      </c>
      <c r="H3440" s="34">
        <v>39750</v>
      </c>
    </row>
    <row r="3441" spans="1:8" x14ac:dyDescent="0.2">
      <c r="A3441" s="36">
        <v>45561</v>
      </c>
      <c r="B3441" s="7" t="s">
        <v>101</v>
      </c>
      <c r="C3441" s="7" t="s">
        <v>6</v>
      </c>
      <c r="D3441" s="38">
        <v>42</v>
      </c>
      <c r="E3441" s="38">
        <v>19</v>
      </c>
      <c r="F3441" s="38">
        <v>0</v>
      </c>
      <c r="G3441" s="38">
        <v>0</v>
      </c>
      <c r="H3441" s="34">
        <v>61</v>
      </c>
    </row>
    <row r="3442" spans="1:8" x14ac:dyDescent="0.2">
      <c r="A3442" s="33">
        <v>45561</v>
      </c>
      <c r="B3442" s="6" t="s">
        <v>101</v>
      </c>
      <c r="C3442" s="6" t="s">
        <v>8</v>
      </c>
      <c r="D3442" s="34">
        <v>883</v>
      </c>
      <c r="E3442" s="34">
        <v>532</v>
      </c>
      <c r="F3442" s="34">
        <v>477</v>
      </c>
      <c r="G3442" s="34">
        <v>728</v>
      </c>
      <c r="H3442" s="34">
        <v>2620</v>
      </c>
    </row>
    <row r="3443" spans="1:8" x14ac:dyDescent="0.2">
      <c r="A3443" s="36">
        <v>45561</v>
      </c>
      <c r="B3443" s="7" t="s">
        <v>101</v>
      </c>
      <c r="C3443" s="7" t="s">
        <v>9</v>
      </c>
      <c r="D3443" s="37">
        <v>1631</v>
      </c>
      <c r="E3443" s="38">
        <v>973</v>
      </c>
      <c r="F3443" s="38">
        <v>531</v>
      </c>
      <c r="G3443" s="38">
        <v>320</v>
      </c>
      <c r="H3443" s="34">
        <v>3455</v>
      </c>
    </row>
    <row r="3444" spans="1:8" x14ac:dyDescent="0.2">
      <c r="A3444" s="33">
        <v>45561</v>
      </c>
      <c r="B3444" s="6" t="s">
        <v>101</v>
      </c>
      <c r="C3444" s="6" t="s">
        <v>10</v>
      </c>
      <c r="D3444" s="34">
        <v>852</v>
      </c>
      <c r="E3444" s="34">
        <v>386</v>
      </c>
      <c r="F3444" s="34">
        <v>165</v>
      </c>
      <c r="G3444" s="34">
        <v>23</v>
      </c>
      <c r="H3444" s="34">
        <v>1426</v>
      </c>
    </row>
    <row r="3445" spans="1:8" x14ac:dyDescent="0.2">
      <c r="A3445" s="36">
        <v>45561</v>
      </c>
      <c r="B3445" s="7" t="s">
        <v>101</v>
      </c>
      <c r="C3445" s="7" t="s">
        <v>12</v>
      </c>
      <c r="D3445" s="37">
        <v>31405</v>
      </c>
      <c r="E3445" s="37">
        <v>12960</v>
      </c>
      <c r="F3445" s="37">
        <v>5811</v>
      </c>
      <c r="G3445" s="37">
        <v>5577</v>
      </c>
      <c r="H3445" s="34">
        <v>55753</v>
      </c>
    </row>
    <row r="3446" spans="1:8" x14ac:dyDescent="0.2">
      <c r="A3446" s="33">
        <v>45561</v>
      </c>
      <c r="B3446" s="6" t="s">
        <v>101</v>
      </c>
      <c r="C3446" s="6" t="s">
        <v>14</v>
      </c>
      <c r="D3446" s="35">
        <v>1257</v>
      </c>
      <c r="E3446" s="34">
        <v>571</v>
      </c>
      <c r="F3446" s="34">
        <v>162</v>
      </c>
      <c r="G3446" s="34">
        <v>13</v>
      </c>
      <c r="H3446" s="34">
        <v>2003</v>
      </c>
    </row>
    <row r="3447" spans="1:8" x14ac:dyDescent="0.2">
      <c r="A3447" s="36">
        <v>45561</v>
      </c>
      <c r="B3447" s="7" t="s">
        <v>101</v>
      </c>
      <c r="C3447" s="7" t="s">
        <v>15</v>
      </c>
      <c r="D3447" s="37">
        <v>9056</v>
      </c>
      <c r="E3447" s="37">
        <v>3599</v>
      </c>
      <c r="F3447" s="37">
        <v>2021</v>
      </c>
      <c r="G3447" s="37">
        <v>4781</v>
      </c>
      <c r="H3447" s="34">
        <v>19457</v>
      </c>
    </row>
    <row r="3448" spans="1:8" x14ac:dyDescent="0.2">
      <c r="A3448" s="33">
        <v>45561</v>
      </c>
      <c r="B3448" s="6" t="s">
        <v>101</v>
      </c>
      <c r="C3448" s="6" t="s">
        <v>16</v>
      </c>
      <c r="D3448" s="35">
        <v>12483</v>
      </c>
      <c r="E3448" s="35">
        <v>3965</v>
      </c>
      <c r="F3448" s="35">
        <v>1251</v>
      </c>
      <c r="G3448" s="34">
        <v>296</v>
      </c>
      <c r="H3448" s="34">
        <v>17995</v>
      </c>
    </row>
    <row r="3449" spans="1:8" x14ac:dyDescent="0.2">
      <c r="A3449" s="36">
        <v>45561</v>
      </c>
      <c r="B3449" s="7" t="s">
        <v>101</v>
      </c>
      <c r="C3449" s="7" t="s">
        <v>17</v>
      </c>
      <c r="D3449" s="38">
        <v>527</v>
      </c>
      <c r="E3449" s="38">
        <v>96</v>
      </c>
      <c r="F3449" s="38">
        <v>12</v>
      </c>
      <c r="G3449" s="38">
        <v>0</v>
      </c>
      <c r="H3449" s="34">
        <v>635</v>
      </c>
    </row>
    <row r="3450" spans="1:8" x14ac:dyDescent="0.2">
      <c r="A3450" s="33">
        <v>45561</v>
      </c>
      <c r="B3450" s="6" t="s">
        <v>101</v>
      </c>
      <c r="C3450" s="6" t="s">
        <v>18</v>
      </c>
      <c r="D3450" s="35">
        <v>8103</v>
      </c>
      <c r="E3450" s="35">
        <v>2698</v>
      </c>
      <c r="F3450" s="34">
        <v>730</v>
      </c>
      <c r="G3450" s="34">
        <v>965</v>
      </c>
      <c r="H3450" s="34">
        <v>12496</v>
      </c>
    </row>
    <row r="3451" spans="1:8" x14ac:dyDescent="0.2">
      <c r="A3451" s="36">
        <v>45561</v>
      </c>
      <c r="B3451" s="7" t="s">
        <v>101</v>
      </c>
      <c r="C3451" s="7" t="s">
        <v>19</v>
      </c>
      <c r="D3451" s="37">
        <v>24876</v>
      </c>
      <c r="E3451" s="37">
        <v>4983</v>
      </c>
      <c r="F3451" s="37">
        <v>1348</v>
      </c>
      <c r="G3451" s="38">
        <v>139</v>
      </c>
      <c r="H3451" s="34">
        <v>31346</v>
      </c>
    </row>
    <row r="3452" spans="1:8" x14ac:dyDescent="0.2">
      <c r="A3452" s="33">
        <v>45561</v>
      </c>
      <c r="B3452" s="6" t="s">
        <v>101</v>
      </c>
      <c r="C3452" s="6" t="s">
        <v>20</v>
      </c>
      <c r="D3452" s="35">
        <v>3779</v>
      </c>
      <c r="E3452" s="34">
        <v>404</v>
      </c>
      <c r="F3452" s="34">
        <v>99</v>
      </c>
      <c r="G3452" s="34">
        <v>69</v>
      </c>
      <c r="H3452" s="34">
        <v>4351</v>
      </c>
    </row>
    <row r="3453" spans="1:8" x14ac:dyDescent="0.2">
      <c r="A3453" s="36">
        <v>45561</v>
      </c>
      <c r="B3453" s="7" t="s">
        <v>101</v>
      </c>
      <c r="C3453" s="7" t="s">
        <v>21</v>
      </c>
      <c r="D3453" s="37">
        <v>23742</v>
      </c>
      <c r="E3453" s="37">
        <v>4876</v>
      </c>
      <c r="F3453" s="38">
        <v>920</v>
      </c>
      <c r="G3453" s="38">
        <v>465</v>
      </c>
      <c r="H3453" s="34">
        <v>30003</v>
      </c>
    </row>
    <row r="3454" spans="1:8" x14ac:dyDescent="0.2">
      <c r="A3454" s="33">
        <v>45561</v>
      </c>
      <c r="B3454" s="6" t="s">
        <v>101</v>
      </c>
      <c r="C3454" s="6" t="s">
        <v>22</v>
      </c>
      <c r="D3454" s="35">
        <v>6259</v>
      </c>
      <c r="E3454" s="35">
        <v>2251</v>
      </c>
      <c r="F3454" s="35">
        <v>1030</v>
      </c>
      <c r="G3454" s="34">
        <v>334</v>
      </c>
      <c r="H3454" s="34">
        <v>9874</v>
      </c>
    </row>
    <row r="3455" spans="1:8" x14ac:dyDescent="0.2">
      <c r="A3455" s="36">
        <v>45561</v>
      </c>
      <c r="B3455" s="7" t="s">
        <v>101</v>
      </c>
      <c r="C3455" s="7" t="s">
        <v>23</v>
      </c>
      <c r="D3455" s="38">
        <v>84</v>
      </c>
      <c r="E3455" s="38">
        <v>39</v>
      </c>
      <c r="F3455" s="38">
        <v>3</v>
      </c>
      <c r="G3455" s="38">
        <v>2</v>
      </c>
      <c r="H3455" s="34">
        <v>128</v>
      </c>
    </row>
    <row r="3456" spans="1:8" x14ac:dyDescent="0.2">
      <c r="A3456" s="33">
        <v>45561</v>
      </c>
      <c r="B3456" s="6" t="s">
        <v>101</v>
      </c>
      <c r="C3456" s="6" t="s">
        <v>25</v>
      </c>
      <c r="D3456" s="34">
        <v>871</v>
      </c>
      <c r="E3456" s="34">
        <v>218</v>
      </c>
      <c r="F3456" s="34">
        <v>248</v>
      </c>
      <c r="G3456" s="34">
        <v>273</v>
      </c>
      <c r="H3456" s="34">
        <v>1610</v>
      </c>
    </row>
    <row r="3457" spans="1:8" x14ac:dyDescent="0.2">
      <c r="A3457" s="36">
        <v>45561</v>
      </c>
      <c r="B3457" s="7" t="s">
        <v>101</v>
      </c>
      <c r="C3457" s="7" t="s">
        <v>27</v>
      </c>
      <c r="D3457" s="37">
        <v>2154</v>
      </c>
      <c r="E3457" s="38">
        <v>332</v>
      </c>
      <c r="F3457" s="38">
        <v>197</v>
      </c>
      <c r="G3457" s="38">
        <v>132</v>
      </c>
      <c r="H3457" s="34">
        <v>2815</v>
      </c>
    </row>
    <row r="3458" spans="1:8" x14ac:dyDescent="0.2">
      <c r="A3458" s="33">
        <v>45561</v>
      </c>
      <c r="B3458" s="6" t="s">
        <v>101</v>
      </c>
      <c r="C3458" s="6" t="s">
        <v>28</v>
      </c>
      <c r="D3458" s="34">
        <v>98</v>
      </c>
      <c r="E3458" s="34">
        <v>14</v>
      </c>
      <c r="F3458" s="34">
        <v>2</v>
      </c>
      <c r="G3458" s="34">
        <v>0</v>
      </c>
      <c r="H3458" s="34">
        <v>114</v>
      </c>
    </row>
    <row r="3459" spans="1:8" x14ac:dyDescent="0.2">
      <c r="A3459" s="36">
        <v>45561</v>
      </c>
      <c r="B3459" s="7" t="s">
        <v>101</v>
      </c>
      <c r="C3459" s="7" t="s">
        <v>29</v>
      </c>
      <c r="D3459" s="38">
        <v>24</v>
      </c>
      <c r="E3459" s="38">
        <v>0</v>
      </c>
      <c r="F3459" s="38">
        <v>0</v>
      </c>
      <c r="G3459" s="38">
        <v>0</v>
      </c>
      <c r="H3459" s="34">
        <v>24</v>
      </c>
    </row>
    <row r="3460" spans="1:8" x14ac:dyDescent="0.2">
      <c r="A3460" s="33">
        <v>45561</v>
      </c>
      <c r="B3460" s="6" t="s">
        <v>101</v>
      </c>
      <c r="C3460" s="6" t="s">
        <v>31</v>
      </c>
      <c r="D3460" s="35">
        <v>2976</v>
      </c>
      <c r="E3460" s="34">
        <v>781</v>
      </c>
      <c r="F3460" s="34">
        <v>267</v>
      </c>
      <c r="G3460" s="34">
        <v>168</v>
      </c>
      <c r="H3460" s="34">
        <v>4192</v>
      </c>
    </row>
    <row r="3461" spans="1:8" x14ac:dyDescent="0.2">
      <c r="A3461" s="36">
        <v>45561</v>
      </c>
      <c r="B3461" s="7" t="s">
        <v>101</v>
      </c>
      <c r="C3461" s="7" t="s">
        <v>32</v>
      </c>
      <c r="D3461" s="37">
        <v>11349</v>
      </c>
      <c r="E3461" s="37">
        <v>5733</v>
      </c>
      <c r="F3461" s="37">
        <v>2916</v>
      </c>
      <c r="G3461" s="37">
        <v>2682</v>
      </c>
      <c r="H3461" s="34">
        <v>22680</v>
      </c>
    </row>
    <row r="3462" spans="1:8" x14ac:dyDescent="0.2">
      <c r="A3462" s="33">
        <v>45561</v>
      </c>
      <c r="B3462" s="6" t="s">
        <v>101</v>
      </c>
      <c r="C3462" s="6" t="s">
        <v>33</v>
      </c>
      <c r="D3462" s="35">
        <v>4299</v>
      </c>
      <c r="E3462" s="35">
        <v>2780</v>
      </c>
      <c r="F3462" s="35">
        <v>1356</v>
      </c>
      <c r="G3462" s="35">
        <v>2704</v>
      </c>
      <c r="H3462" s="34">
        <v>11139</v>
      </c>
    </row>
    <row r="3463" spans="1:8" x14ac:dyDescent="0.2">
      <c r="A3463" s="36">
        <v>45561</v>
      </c>
      <c r="B3463" s="7" t="s">
        <v>101</v>
      </c>
      <c r="C3463" s="7" t="s">
        <v>34</v>
      </c>
      <c r="D3463" s="38">
        <v>67</v>
      </c>
      <c r="E3463" s="38">
        <v>0</v>
      </c>
      <c r="F3463" s="38">
        <v>0</v>
      </c>
      <c r="G3463" s="38">
        <v>0</v>
      </c>
      <c r="H3463" s="34">
        <v>67</v>
      </c>
    </row>
    <row r="3464" spans="1:8" x14ac:dyDescent="0.2">
      <c r="A3464" s="33">
        <v>45561</v>
      </c>
      <c r="B3464" s="6" t="s">
        <v>101</v>
      </c>
      <c r="C3464" s="6" t="s">
        <v>35</v>
      </c>
      <c r="D3464" s="34">
        <v>671</v>
      </c>
      <c r="E3464" s="34">
        <v>19</v>
      </c>
      <c r="F3464" s="34">
        <v>6</v>
      </c>
      <c r="G3464" s="34">
        <v>0</v>
      </c>
      <c r="H3464" s="34">
        <v>696</v>
      </c>
    </row>
    <row r="3465" spans="1:8" x14ac:dyDescent="0.2">
      <c r="A3465" s="36">
        <v>45561</v>
      </c>
      <c r="B3465" s="7" t="s">
        <v>101</v>
      </c>
      <c r="C3465" s="7" t="s">
        <v>36</v>
      </c>
      <c r="D3465" s="37">
        <v>17038</v>
      </c>
      <c r="E3465" s="37">
        <v>7133</v>
      </c>
      <c r="F3465" s="37">
        <v>4457</v>
      </c>
      <c r="G3465" s="37">
        <v>5423</v>
      </c>
      <c r="H3465" s="34">
        <v>34051</v>
      </c>
    </row>
    <row r="3466" spans="1:8" x14ac:dyDescent="0.2">
      <c r="A3466" s="33">
        <v>45561</v>
      </c>
      <c r="B3466" s="6" t="s">
        <v>101</v>
      </c>
      <c r="C3466" s="6" t="s">
        <v>38</v>
      </c>
      <c r="D3466" s="35">
        <v>38799</v>
      </c>
      <c r="E3466" s="35">
        <v>16083</v>
      </c>
      <c r="F3466" s="35">
        <v>6433</v>
      </c>
      <c r="G3466" s="35">
        <v>3682</v>
      </c>
      <c r="H3466" s="34">
        <v>64997</v>
      </c>
    </row>
    <row r="3467" spans="1:8" x14ac:dyDescent="0.2">
      <c r="A3467" s="36">
        <v>45561</v>
      </c>
      <c r="B3467" s="7" t="s">
        <v>101</v>
      </c>
      <c r="C3467" s="7" t="s">
        <v>40</v>
      </c>
      <c r="D3467" s="37">
        <v>21120</v>
      </c>
      <c r="E3467" s="37">
        <v>9017</v>
      </c>
      <c r="F3467" s="37">
        <v>3299</v>
      </c>
      <c r="G3467" s="37">
        <v>2923</v>
      </c>
      <c r="H3467" s="34">
        <v>36359</v>
      </c>
    </row>
    <row r="3468" spans="1:8" x14ac:dyDescent="0.2">
      <c r="A3468" s="33">
        <v>45561</v>
      </c>
      <c r="B3468" s="6" t="s">
        <v>101</v>
      </c>
      <c r="C3468" s="6" t="s">
        <v>41</v>
      </c>
      <c r="D3468" s="34">
        <v>11</v>
      </c>
      <c r="E3468" s="34">
        <v>9</v>
      </c>
      <c r="F3468" s="34">
        <v>2</v>
      </c>
      <c r="G3468" s="34">
        <v>0</v>
      </c>
      <c r="H3468" s="34">
        <v>22</v>
      </c>
    </row>
    <row r="3469" spans="1:8" x14ac:dyDescent="0.2">
      <c r="A3469" s="36">
        <v>45561</v>
      </c>
      <c r="B3469" s="7" t="s">
        <v>101</v>
      </c>
      <c r="C3469" s="7" t="s">
        <v>50</v>
      </c>
      <c r="D3469" s="38">
        <v>7</v>
      </c>
      <c r="E3469" s="38">
        <v>14</v>
      </c>
      <c r="F3469" s="38">
        <v>2</v>
      </c>
      <c r="G3469" s="38">
        <v>0</v>
      </c>
      <c r="H3469" s="34">
        <v>23</v>
      </c>
    </row>
    <row r="3470" spans="1:8" x14ac:dyDescent="0.2">
      <c r="A3470" s="33">
        <v>45561</v>
      </c>
      <c r="B3470" s="6" t="s">
        <v>101</v>
      </c>
      <c r="C3470" s="6" t="s">
        <v>53</v>
      </c>
      <c r="D3470" s="34">
        <v>6</v>
      </c>
      <c r="E3470" s="34">
        <v>2</v>
      </c>
      <c r="F3470" s="34">
        <v>12</v>
      </c>
      <c r="G3470" s="34">
        <v>10</v>
      </c>
      <c r="H3470" s="34">
        <v>30</v>
      </c>
    </row>
    <row r="3471" spans="1:8" x14ac:dyDescent="0.2">
      <c r="A3471" s="36">
        <v>45561</v>
      </c>
      <c r="B3471" s="7" t="s">
        <v>101</v>
      </c>
      <c r="C3471" s="7" t="s">
        <v>58</v>
      </c>
      <c r="D3471" s="38">
        <v>67</v>
      </c>
      <c r="E3471" s="38">
        <v>62</v>
      </c>
      <c r="F3471" s="38">
        <v>31</v>
      </c>
      <c r="G3471" s="38">
        <v>2</v>
      </c>
      <c r="H3471" s="34">
        <v>162</v>
      </c>
    </row>
    <row r="3472" spans="1:8" x14ac:dyDescent="0.2">
      <c r="A3472" s="33">
        <v>45561</v>
      </c>
      <c r="B3472" s="6" t="s">
        <v>101</v>
      </c>
      <c r="C3472" s="6" t="s">
        <v>59</v>
      </c>
      <c r="D3472" s="35">
        <v>7160</v>
      </c>
      <c r="E3472" s="35">
        <v>3914</v>
      </c>
      <c r="F3472" s="35">
        <v>1895</v>
      </c>
      <c r="G3472" s="35">
        <v>1408</v>
      </c>
      <c r="H3472" s="34">
        <v>14377</v>
      </c>
    </row>
    <row r="3473" spans="1:8" x14ac:dyDescent="0.2">
      <c r="A3473" s="36">
        <v>45561</v>
      </c>
      <c r="B3473" s="7" t="s">
        <v>101</v>
      </c>
      <c r="C3473" s="7" t="s">
        <v>61</v>
      </c>
      <c r="D3473" s="38">
        <v>69</v>
      </c>
      <c r="E3473" s="38">
        <v>53</v>
      </c>
      <c r="F3473" s="38">
        <v>17</v>
      </c>
      <c r="G3473" s="38">
        <v>54</v>
      </c>
      <c r="H3473" s="34">
        <v>193</v>
      </c>
    </row>
    <row r="3474" spans="1:8" x14ac:dyDescent="0.2">
      <c r="A3474" s="33">
        <v>45561</v>
      </c>
      <c r="B3474" s="6" t="s">
        <v>101</v>
      </c>
      <c r="C3474" s="6" t="s">
        <v>62</v>
      </c>
      <c r="D3474" s="35">
        <v>8369</v>
      </c>
      <c r="E3474" s="35">
        <v>2213</v>
      </c>
      <c r="F3474" s="35">
        <v>1200</v>
      </c>
      <c r="G3474" s="35">
        <v>1917</v>
      </c>
      <c r="H3474" s="34">
        <v>13699</v>
      </c>
    </row>
    <row r="3475" spans="1:8" x14ac:dyDescent="0.2">
      <c r="A3475" s="36">
        <v>45561</v>
      </c>
      <c r="B3475" s="7" t="s">
        <v>101</v>
      </c>
      <c r="C3475" s="7" t="s">
        <v>63</v>
      </c>
      <c r="D3475" s="38">
        <v>381</v>
      </c>
      <c r="E3475" s="38">
        <v>70</v>
      </c>
      <c r="F3475" s="38">
        <v>6</v>
      </c>
      <c r="G3475" s="38">
        <v>0</v>
      </c>
      <c r="H3475" s="34">
        <v>457</v>
      </c>
    </row>
    <row r="3476" spans="1:8" x14ac:dyDescent="0.2">
      <c r="A3476" s="33">
        <v>45561</v>
      </c>
      <c r="B3476" s="6" t="s">
        <v>101</v>
      </c>
      <c r="C3476" s="6" t="s">
        <v>65</v>
      </c>
      <c r="D3476" s="34">
        <v>20</v>
      </c>
      <c r="E3476" s="34">
        <v>0</v>
      </c>
      <c r="F3476" s="34">
        <v>0</v>
      </c>
      <c r="G3476" s="34">
        <v>0</v>
      </c>
      <c r="H3476" s="34">
        <v>20</v>
      </c>
    </row>
    <row r="3477" spans="1:8" x14ac:dyDescent="0.2">
      <c r="A3477" s="36">
        <v>45561</v>
      </c>
      <c r="B3477" s="7" t="s">
        <v>101</v>
      </c>
      <c r="C3477" s="7" t="s">
        <v>67</v>
      </c>
      <c r="D3477" s="37">
        <v>13299</v>
      </c>
      <c r="E3477" s="37">
        <v>6346</v>
      </c>
      <c r="F3477" s="37">
        <v>2506</v>
      </c>
      <c r="G3477" s="37">
        <v>2432</v>
      </c>
      <c r="H3477" s="34">
        <v>24583</v>
      </c>
    </row>
    <row r="3478" spans="1:8" x14ac:dyDescent="0.2">
      <c r="A3478" s="33">
        <v>45561</v>
      </c>
      <c r="B3478" s="6" t="s">
        <v>101</v>
      </c>
      <c r="C3478" s="6" t="s">
        <v>68</v>
      </c>
      <c r="D3478" s="35">
        <v>8640</v>
      </c>
      <c r="E3478" s="35">
        <v>2913</v>
      </c>
      <c r="F3478" s="34">
        <v>818</v>
      </c>
      <c r="G3478" s="34">
        <v>772</v>
      </c>
      <c r="H3478" s="34">
        <v>13143</v>
      </c>
    </row>
    <row r="3479" spans="1:8" x14ac:dyDescent="0.2">
      <c r="A3479" s="36">
        <v>45561</v>
      </c>
      <c r="B3479" s="7" t="s">
        <v>101</v>
      </c>
      <c r="C3479" s="7" t="s">
        <v>89</v>
      </c>
      <c r="D3479" s="38">
        <v>548</v>
      </c>
      <c r="E3479" s="38">
        <v>84</v>
      </c>
      <c r="F3479" s="38">
        <v>19</v>
      </c>
      <c r="G3479" s="38">
        <v>12</v>
      </c>
      <c r="H3479" s="34">
        <v>663</v>
      </c>
    </row>
    <row r="3480" spans="1:8" x14ac:dyDescent="0.2">
      <c r="A3480" s="33">
        <v>45561</v>
      </c>
      <c r="B3480" s="6" t="s">
        <v>101</v>
      </c>
      <c r="C3480" s="6" t="s">
        <v>70</v>
      </c>
      <c r="D3480" s="35">
        <v>13466</v>
      </c>
      <c r="E3480" s="35">
        <v>5851</v>
      </c>
      <c r="F3480" s="35">
        <v>1968</v>
      </c>
      <c r="G3480" s="35">
        <v>1494</v>
      </c>
      <c r="H3480" s="34">
        <v>22779</v>
      </c>
    </row>
    <row r="3481" spans="1:8" x14ac:dyDescent="0.2">
      <c r="A3481" s="36">
        <v>45561</v>
      </c>
      <c r="B3481" s="7" t="s">
        <v>101</v>
      </c>
      <c r="C3481" s="7" t="s">
        <v>71</v>
      </c>
      <c r="D3481" s="37">
        <v>8749</v>
      </c>
      <c r="E3481" s="37">
        <v>2024</v>
      </c>
      <c r="F3481" s="37">
        <v>1203</v>
      </c>
      <c r="G3481" s="38">
        <v>637</v>
      </c>
      <c r="H3481" s="34">
        <v>12613</v>
      </c>
    </row>
    <row r="3482" spans="1:8" x14ac:dyDescent="0.2">
      <c r="A3482" s="33">
        <v>45561</v>
      </c>
      <c r="B3482" s="6" t="s">
        <v>102</v>
      </c>
      <c r="C3482" s="6" t="s">
        <v>4</v>
      </c>
      <c r="D3482" s="34">
        <v>58</v>
      </c>
      <c r="E3482" s="34">
        <v>2</v>
      </c>
      <c r="F3482" s="34">
        <v>2</v>
      </c>
      <c r="G3482" s="34">
        <v>0</v>
      </c>
      <c r="H3482" s="34">
        <v>62</v>
      </c>
    </row>
    <row r="3483" spans="1:8" x14ac:dyDescent="0.2">
      <c r="A3483" s="36">
        <v>45561</v>
      </c>
      <c r="B3483" s="7" t="s">
        <v>102</v>
      </c>
      <c r="C3483" s="7" t="s">
        <v>5</v>
      </c>
      <c r="D3483" s="38">
        <v>9</v>
      </c>
      <c r="E3483" s="38">
        <v>18</v>
      </c>
      <c r="F3483" s="38">
        <v>5</v>
      </c>
      <c r="G3483" s="38">
        <v>2</v>
      </c>
      <c r="H3483" s="34">
        <v>34</v>
      </c>
    </row>
    <row r="3484" spans="1:8" x14ac:dyDescent="0.2">
      <c r="A3484" s="33">
        <v>45561</v>
      </c>
      <c r="B3484" s="6" t="s">
        <v>102</v>
      </c>
      <c r="C3484" s="6" t="s">
        <v>8</v>
      </c>
      <c r="D3484" s="34">
        <v>46</v>
      </c>
      <c r="E3484" s="34">
        <v>4</v>
      </c>
      <c r="F3484" s="34">
        <v>64</v>
      </c>
      <c r="G3484" s="34">
        <v>12</v>
      </c>
      <c r="H3484" s="34">
        <v>126</v>
      </c>
    </row>
    <row r="3485" spans="1:8" x14ac:dyDescent="0.2">
      <c r="A3485" s="36">
        <v>45561</v>
      </c>
      <c r="B3485" s="7" t="s">
        <v>102</v>
      </c>
      <c r="C3485" s="7" t="s">
        <v>9</v>
      </c>
      <c r="D3485" s="38">
        <v>409</v>
      </c>
      <c r="E3485" s="38">
        <v>240</v>
      </c>
      <c r="F3485" s="38">
        <v>133</v>
      </c>
      <c r="G3485" s="38">
        <v>44</v>
      </c>
      <c r="H3485" s="34">
        <v>826</v>
      </c>
    </row>
    <row r="3486" spans="1:8" x14ac:dyDescent="0.2">
      <c r="A3486" s="33">
        <v>45561</v>
      </c>
      <c r="B3486" s="6" t="s">
        <v>102</v>
      </c>
      <c r="C3486" s="6" t="s">
        <v>11</v>
      </c>
      <c r="D3486" s="34">
        <v>236</v>
      </c>
      <c r="E3486" s="34">
        <v>96</v>
      </c>
      <c r="F3486" s="34">
        <v>62</v>
      </c>
      <c r="G3486" s="34">
        <v>57</v>
      </c>
      <c r="H3486" s="34">
        <v>451</v>
      </c>
    </row>
    <row r="3487" spans="1:8" x14ac:dyDescent="0.2">
      <c r="A3487" s="36">
        <v>45561</v>
      </c>
      <c r="B3487" s="7" t="s">
        <v>102</v>
      </c>
      <c r="C3487" s="7" t="s">
        <v>12</v>
      </c>
      <c r="D3487" s="37">
        <v>1711</v>
      </c>
      <c r="E3487" s="38">
        <v>954</v>
      </c>
      <c r="F3487" s="38">
        <v>456</v>
      </c>
      <c r="G3487" s="38">
        <v>634</v>
      </c>
      <c r="H3487" s="34">
        <v>3755</v>
      </c>
    </row>
    <row r="3488" spans="1:8" x14ac:dyDescent="0.2">
      <c r="A3488" s="33">
        <v>45561</v>
      </c>
      <c r="B3488" s="6" t="s">
        <v>102</v>
      </c>
      <c r="C3488" s="6" t="s">
        <v>13</v>
      </c>
      <c r="D3488" s="34">
        <v>348</v>
      </c>
      <c r="E3488" s="34">
        <v>263</v>
      </c>
      <c r="F3488" s="34">
        <v>117</v>
      </c>
      <c r="G3488" s="34">
        <v>210</v>
      </c>
      <c r="H3488" s="34">
        <v>938</v>
      </c>
    </row>
    <row r="3489" spans="1:8" x14ac:dyDescent="0.2">
      <c r="A3489" s="36">
        <v>45561</v>
      </c>
      <c r="B3489" s="7" t="s">
        <v>102</v>
      </c>
      <c r="C3489" s="7" t="s">
        <v>19</v>
      </c>
      <c r="D3489" s="38">
        <v>828</v>
      </c>
      <c r="E3489" s="38">
        <v>281</v>
      </c>
      <c r="F3489" s="38">
        <v>69</v>
      </c>
      <c r="G3489" s="38">
        <v>9</v>
      </c>
      <c r="H3489" s="34">
        <v>1187</v>
      </c>
    </row>
    <row r="3490" spans="1:8" x14ac:dyDescent="0.2">
      <c r="A3490" s="33">
        <v>45561</v>
      </c>
      <c r="B3490" s="6" t="s">
        <v>102</v>
      </c>
      <c r="C3490" s="6" t="s">
        <v>21</v>
      </c>
      <c r="D3490" s="34">
        <v>392</v>
      </c>
      <c r="E3490" s="34">
        <v>157</v>
      </c>
      <c r="F3490" s="34">
        <v>58</v>
      </c>
      <c r="G3490" s="34">
        <v>19</v>
      </c>
      <c r="H3490" s="34">
        <v>626</v>
      </c>
    </row>
    <row r="3491" spans="1:8" x14ac:dyDescent="0.2">
      <c r="A3491" s="36">
        <v>45561</v>
      </c>
      <c r="B3491" s="7" t="s">
        <v>102</v>
      </c>
      <c r="C3491" s="7" t="s">
        <v>24</v>
      </c>
      <c r="D3491" s="38">
        <v>198</v>
      </c>
      <c r="E3491" s="38">
        <v>76</v>
      </c>
      <c r="F3491" s="38">
        <v>34</v>
      </c>
      <c r="G3491" s="38">
        <v>14</v>
      </c>
      <c r="H3491" s="34">
        <v>322</v>
      </c>
    </row>
    <row r="3492" spans="1:8" x14ac:dyDescent="0.2">
      <c r="A3492" s="33">
        <v>45561</v>
      </c>
      <c r="B3492" s="6" t="s">
        <v>102</v>
      </c>
      <c r="C3492" s="6" t="s">
        <v>27</v>
      </c>
      <c r="D3492" s="34">
        <v>258</v>
      </c>
      <c r="E3492" s="34">
        <v>32</v>
      </c>
      <c r="F3492" s="34">
        <v>14</v>
      </c>
      <c r="G3492" s="34">
        <v>25</v>
      </c>
      <c r="H3492" s="34">
        <v>329</v>
      </c>
    </row>
    <row r="3493" spans="1:8" x14ac:dyDescent="0.2">
      <c r="A3493" s="36">
        <v>45561</v>
      </c>
      <c r="B3493" s="7" t="s">
        <v>102</v>
      </c>
      <c r="C3493" s="7" t="s">
        <v>36</v>
      </c>
      <c r="D3493" s="37">
        <v>1884</v>
      </c>
      <c r="E3493" s="38">
        <v>855</v>
      </c>
      <c r="F3493" s="38">
        <v>416</v>
      </c>
      <c r="G3493" s="38">
        <v>477</v>
      </c>
      <c r="H3493" s="34">
        <v>3632</v>
      </c>
    </row>
    <row r="3494" spans="1:8" x14ac:dyDescent="0.2">
      <c r="A3494" s="33">
        <v>45561</v>
      </c>
      <c r="B3494" s="6" t="s">
        <v>102</v>
      </c>
      <c r="C3494" s="6" t="s">
        <v>38</v>
      </c>
      <c r="D3494" s="35">
        <v>1357</v>
      </c>
      <c r="E3494" s="34">
        <v>489</v>
      </c>
      <c r="F3494" s="34">
        <v>232</v>
      </c>
      <c r="G3494" s="34">
        <v>368</v>
      </c>
      <c r="H3494" s="34">
        <v>2446</v>
      </c>
    </row>
    <row r="3495" spans="1:8" x14ac:dyDescent="0.2">
      <c r="A3495" s="36">
        <v>45561</v>
      </c>
      <c r="B3495" s="7" t="s">
        <v>102</v>
      </c>
      <c r="C3495" s="7" t="s">
        <v>40</v>
      </c>
      <c r="D3495" s="37">
        <v>4970</v>
      </c>
      <c r="E3495" s="37">
        <v>2534</v>
      </c>
      <c r="F3495" s="38">
        <v>861</v>
      </c>
      <c r="G3495" s="38">
        <v>424</v>
      </c>
      <c r="H3495" s="34">
        <v>8789</v>
      </c>
    </row>
    <row r="3496" spans="1:8" x14ac:dyDescent="0.2">
      <c r="A3496" s="33">
        <v>45561</v>
      </c>
      <c r="B3496" s="6" t="s">
        <v>102</v>
      </c>
      <c r="C3496" s="6" t="s">
        <v>41</v>
      </c>
      <c r="D3496" s="35">
        <v>2000</v>
      </c>
      <c r="E3496" s="35">
        <v>1336</v>
      </c>
      <c r="F3496" s="34">
        <v>928</v>
      </c>
      <c r="G3496" s="34">
        <v>214</v>
      </c>
      <c r="H3496" s="34">
        <v>4478</v>
      </c>
    </row>
    <row r="3497" spans="1:8" x14ac:dyDescent="0.2">
      <c r="A3497" s="36">
        <v>45561</v>
      </c>
      <c r="B3497" s="7" t="s">
        <v>102</v>
      </c>
      <c r="C3497" s="7" t="s">
        <v>42</v>
      </c>
      <c r="D3497" s="38">
        <v>553</v>
      </c>
      <c r="E3497" s="38">
        <v>180</v>
      </c>
      <c r="F3497" s="38">
        <v>24</v>
      </c>
      <c r="G3497" s="38">
        <v>10</v>
      </c>
      <c r="H3497" s="34">
        <v>767</v>
      </c>
    </row>
    <row r="3498" spans="1:8" x14ac:dyDescent="0.2">
      <c r="A3498" s="33">
        <v>45561</v>
      </c>
      <c r="B3498" s="6" t="s">
        <v>102</v>
      </c>
      <c r="C3498" s="6" t="s">
        <v>43</v>
      </c>
      <c r="D3498" s="34">
        <v>544</v>
      </c>
      <c r="E3498" s="34">
        <v>108</v>
      </c>
      <c r="F3498" s="34">
        <v>121</v>
      </c>
      <c r="G3498" s="34">
        <v>141</v>
      </c>
      <c r="H3498" s="34">
        <v>914</v>
      </c>
    </row>
    <row r="3499" spans="1:8" x14ac:dyDescent="0.2">
      <c r="A3499" s="36">
        <v>45561</v>
      </c>
      <c r="B3499" s="7" t="s">
        <v>102</v>
      </c>
      <c r="C3499" s="7" t="s">
        <v>44</v>
      </c>
      <c r="D3499" s="38">
        <v>250</v>
      </c>
      <c r="E3499" s="38">
        <v>44</v>
      </c>
      <c r="F3499" s="38">
        <v>0</v>
      </c>
      <c r="G3499" s="38">
        <v>0</v>
      </c>
      <c r="H3499" s="34">
        <v>294</v>
      </c>
    </row>
    <row r="3500" spans="1:8" x14ac:dyDescent="0.2">
      <c r="A3500" s="33">
        <v>45561</v>
      </c>
      <c r="B3500" s="6" t="s">
        <v>102</v>
      </c>
      <c r="C3500" s="6" t="s">
        <v>45</v>
      </c>
      <c r="D3500" s="34">
        <v>41</v>
      </c>
      <c r="E3500" s="34">
        <v>0</v>
      </c>
      <c r="F3500" s="34">
        <v>0</v>
      </c>
      <c r="G3500" s="34">
        <v>0</v>
      </c>
      <c r="H3500" s="34">
        <v>41</v>
      </c>
    </row>
    <row r="3501" spans="1:8" x14ac:dyDescent="0.2">
      <c r="A3501" s="36">
        <v>45561</v>
      </c>
      <c r="B3501" s="7" t="s">
        <v>102</v>
      </c>
      <c r="C3501" s="7" t="s">
        <v>46</v>
      </c>
      <c r="D3501" s="38">
        <v>264</v>
      </c>
      <c r="E3501" s="38">
        <v>185</v>
      </c>
      <c r="F3501" s="38">
        <v>104</v>
      </c>
      <c r="G3501" s="38">
        <v>57</v>
      </c>
      <c r="H3501" s="34">
        <v>610</v>
      </c>
    </row>
    <row r="3502" spans="1:8" x14ac:dyDescent="0.2">
      <c r="A3502" s="33">
        <v>45561</v>
      </c>
      <c r="B3502" s="6" t="s">
        <v>102</v>
      </c>
      <c r="C3502" s="6" t="s">
        <v>48</v>
      </c>
      <c r="D3502" s="35">
        <v>1659</v>
      </c>
      <c r="E3502" s="34">
        <v>788</v>
      </c>
      <c r="F3502" s="34">
        <v>692</v>
      </c>
      <c r="G3502" s="34">
        <v>869</v>
      </c>
      <c r="H3502" s="34">
        <v>4008</v>
      </c>
    </row>
    <row r="3503" spans="1:8" x14ac:dyDescent="0.2">
      <c r="A3503" s="36">
        <v>45561</v>
      </c>
      <c r="B3503" s="7" t="s">
        <v>102</v>
      </c>
      <c r="C3503" s="7" t="s">
        <v>50</v>
      </c>
      <c r="D3503" s="37">
        <v>2803</v>
      </c>
      <c r="E3503" s="37">
        <v>1653</v>
      </c>
      <c r="F3503" s="37">
        <v>1063</v>
      </c>
      <c r="G3503" s="38">
        <v>863</v>
      </c>
      <c r="H3503" s="34">
        <v>6382</v>
      </c>
    </row>
    <row r="3504" spans="1:8" x14ac:dyDescent="0.2">
      <c r="A3504" s="33">
        <v>45561</v>
      </c>
      <c r="B3504" s="6" t="s">
        <v>102</v>
      </c>
      <c r="C3504" s="6" t="s">
        <v>51</v>
      </c>
      <c r="D3504" s="35">
        <v>2910</v>
      </c>
      <c r="E3504" s="35">
        <v>1791</v>
      </c>
      <c r="F3504" s="35">
        <v>1141</v>
      </c>
      <c r="G3504" s="35">
        <v>1101</v>
      </c>
      <c r="H3504" s="34">
        <v>6943</v>
      </c>
    </row>
    <row r="3505" spans="1:8" x14ac:dyDescent="0.2">
      <c r="A3505" s="36">
        <v>45561</v>
      </c>
      <c r="B3505" s="7" t="s">
        <v>102</v>
      </c>
      <c r="C3505" s="7" t="s">
        <v>52</v>
      </c>
      <c r="D3505" s="38">
        <v>27</v>
      </c>
      <c r="E3505" s="38">
        <v>11</v>
      </c>
      <c r="F3505" s="38">
        <v>0</v>
      </c>
      <c r="G3505" s="38">
        <v>2</v>
      </c>
      <c r="H3505" s="34">
        <v>40</v>
      </c>
    </row>
    <row r="3506" spans="1:8" x14ac:dyDescent="0.2">
      <c r="A3506" s="33">
        <v>45561</v>
      </c>
      <c r="B3506" s="6" t="s">
        <v>102</v>
      </c>
      <c r="C3506" s="6" t="s">
        <v>53</v>
      </c>
      <c r="D3506" s="34">
        <v>721</v>
      </c>
      <c r="E3506" s="34">
        <v>515</v>
      </c>
      <c r="F3506" s="34">
        <v>224</v>
      </c>
      <c r="G3506" s="34">
        <v>80</v>
      </c>
      <c r="H3506" s="34">
        <v>1540</v>
      </c>
    </row>
    <row r="3507" spans="1:8" x14ac:dyDescent="0.2">
      <c r="A3507" s="36">
        <v>45561</v>
      </c>
      <c r="B3507" s="7" t="s">
        <v>102</v>
      </c>
      <c r="C3507" s="7" t="s">
        <v>54</v>
      </c>
      <c r="D3507" s="38">
        <v>48</v>
      </c>
      <c r="E3507" s="38">
        <v>4</v>
      </c>
      <c r="F3507" s="38">
        <v>0</v>
      </c>
      <c r="G3507" s="38">
        <v>0</v>
      </c>
      <c r="H3507" s="34">
        <v>52</v>
      </c>
    </row>
    <row r="3508" spans="1:8" x14ac:dyDescent="0.2">
      <c r="A3508" s="33">
        <v>45561</v>
      </c>
      <c r="B3508" s="6" t="s">
        <v>102</v>
      </c>
      <c r="C3508" s="6" t="s">
        <v>55</v>
      </c>
      <c r="D3508" s="34">
        <v>882</v>
      </c>
      <c r="E3508" s="34">
        <v>429</v>
      </c>
      <c r="F3508" s="34">
        <v>204</v>
      </c>
      <c r="G3508" s="34">
        <v>143</v>
      </c>
      <c r="H3508" s="34">
        <v>1658</v>
      </c>
    </row>
    <row r="3509" spans="1:8" x14ac:dyDescent="0.2">
      <c r="A3509" s="36">
        <v>45561</v>
      </c>
      <c r="B3509" s="7" t="s">
        <v>102</v>
      </c>
      <c r="C3509" s="7" t="s">
        <v>56</v>
      </c>
      <c r="D3509" s="37">
        <v>1489</v>
      </c>
      <c r="E3509" s="38">
        <v>595</v>
      </c>
      <c r="F3509" s="38">
        <v>459</v>
      </c>
      <c r="G3509" s="38">
        <v>108</v>
      </c>
      <c r="H3509" s="34">
        <v>2651</v>
      </c>
    </row>
    <row r="3510" spans="1:8" x14ac:dyDescent="0.2">
      <c r="A3510" s="33">
        <v>45561</v>
      </c>
      <c r="B3510" s="6" t="s">
        <v>102</v>
      </c>
      <c r="C3510" s="6" t="s">
        <v>57</v>
      </c>
      <c r="D3510" s="35">
        <v>1018</v>
      </c>
      <c r="E3510" s="34">
        <v>608</v>
      </c>
      <c r="F3510" s="34">
        <v>220</v>
      </c>
      <c r="G3510" s="34">
        <v>38</v>
      </c>
      <c r="H3510" s="34">
        <v>1884</v>
      </c>
    </row>
    <row r="3511" spans="1:8" x14ac:dyDescent="0.2">
      <c r="A3511" s="36">
        <v>45561</v>
      </c>
      <c r="B3511" s="7" t="s">
        <v>102</v>
      </c>
      <c r="C3511" s="7" t="s">
        <v>58</v>
      </c>
      <c r="D3511" s="37">
        <v>12912</v>
      </c>
      <c r="E3511" s="37">
        <v>4713</v>
      </c>
      <c r="F3511" s="37">
        <v>1578</v>
      </c>
      <c r="G3511" s="38">
        <v>507</v>
      </c>
      <c r="H3511" s="34">
        <v>19710</v>
      </c>
    </row>
    <row r="3512" spans="1:8" x14ac:dyDescent="0.2">
      <c r="A3512" s="33">
        <v>45561</v>
      </c>
      <c r="B3512" s="6" t="s">
        <v>102</v>
      </c>
      <c r="C3512" s="6" t="s">
        <v>59</v>
      </c>
      <c r="D3512" s="34">
        <v>34</v>
      </c>
      <c r="E3512" s="34">
        <v>7</v>
      </c>
      <c r="F3512" s="34">
        <v>2</v>
      </c>
      <c r="G3512" s="34">
        <v>0</v>
      </c>
      <c r="H3512" s="34">
        <v>43</v>
      </c>
    </row>
    <row r="3513" spans="1:8" x14ac:dyDescent="0.2">
      <c r="A3513" s="36">
        <v>45561</v>
      </c>
      <c r="B3513" s="7" t="s">
        <v>102</v>
      </c>
      <c r="C3513" s="7" t="s">
        <v>62</v>
      </c>
      <c r="D3513" s="38">
        <v>793</v>
      </c>
      <c r="E3513" s="38">
        <v>184</v>
      </c>
      <c r="F3513" s="38">
        <v>74</v>
      </c>
      <c r="G3513" s="38">
        <v>116</v>
      </c>
      <c r="H3513" s="34">
        <v>1167</v>
      </c>
    </row>
    <row r="3514" spans="1:8" x14ac:dyDescent="0.2">
      <c r="A3514" s="33">
        <v>45561</v>
      </c>
      <c r="B3514" s="6" t="s">
        <v>102</v>
      </c>
      <c r="C3514" s="6" t="s">
        <v>68</v>
      </c>
      <c r="D3514" s="34">
        <v>322</v>
      </c>
      <c r="E3514" s="34">
        <v>143</v>
      </c>
      <c r="F3514" s="34">
        <v>101</v>
      </c>
      <c r="G3514" s="34">
        <v>362</v>
      </c>
      <c r="H3514" s="34">
        <v>928</v>
      </c>
    </row>
    <row r="3515" spans="1:8" x14ac:dyDescent="0.2">
      <c r="A3515" s="36">
        <v>45561</v>
      </c>
      <c r="B3515" s="7" t="s">
        <v>102</v>
      </c>
      <c r="C3515" s="7" t="s">
        <v>89</v>
      </c>
      <c r="D3515" s="38">
        <v>489</v>
      </c>
      <c r="E3515" s="38">
        <v>124</v>
      </c>
      <c r="F3515" s="38">
        <v>29</v>
      </c>
      <c r="G3515" s="38">
        <v>14</v>
      </c>
      <c r="H3515" s="34">
        <v>656</v>
      </c>
    </row>
    <row r="3516" spans="1:8" x14ac:dyDescent="0.2">
      <c r="A3516" s="33">
        <v>45561</v>
      </c>
      <c r="B3516" s="6" t="s">
        <v>102</v>
      </c>
      <c r="C3516" s="6" t="s">
        <v>70</v>
      </c>
      <c r="D3516" s="34">
        <v>883</v>
      </c>
      <c r="E3516" s="34">
        <v>504</v>
      </c>
      <c r="F3516" s="34">
        <v>281</v>
      </c>
      <c r="G3516" s="34">
        <v>162</v>
      </c>
      <c r="H3516" s="34">
        <v>1830</v>
      </c>
    </row>
    <row r="3517" spans="1:8" x14ac:dyDescent="0.2">
      <c r="A3517" s="36">
        <v>45596</v>
      </c>
      <c r="B3517" s="7" t="s">
        <v>101</v>
      </c>
      <c r="C3517" s="7" t="s">
        <v>1</v>
      </c>
      <c r="D3517" s="38">
        <v>73</v>
      </c>
      <c r="E3517" s="38">
        <v>2</v>
      </c>
      <c r="F3517" s="38">
        <v>0</v>
      </c>
      <c r="G3517" s="38">
        <v>0</v>
      </c>
      <c r="H3517" s="34">
        <v>75</v>
      </c>
    </row>
    <row r="3518" spans="1:8" x14ac:dyDescent="0.2">
      <c r="A3518" s="33">
        <v>45596</v>
      </c>
      <c r="B3518" s="6" t="s">
        <v>101</v>
      </c>
      <c r="C3518" s="6" t="s">
        <v>3</v>
      </c>
      <c r="D3518" s="35">
        <v>2190</v>
      </c>
      <c r="E3518" s="34">
        <v>26</v>
      </c>
      <c r="F3518" s="34">
        <v>2</v>
      </c>
      <c r="G3518" s="34">
        <v>2</v>
      </c>
      <c r="H3518" s="34">
        <v>2220</v>
      </c>
    </row>
    <row r="3519" spans="1:8" x14ac:dyDescent="0.2">
      <c r="A3519" s="36">
        <v>45596</v>
      </c>
      <c r="B3519" s="7" t="s">
        <v>101</v>
      </c>
      <c r="C3519" s="7" t="s">
        <v>4</v>
      </c>
      <c r="D3519" s="38">
        <v>380</v>
      </c>
      <c r="E3519" s="38">
        <v>47</v>
      </c>
      <c r="F3519" s="38">
        <v>6</v>
      </c>
      <c r="G3519" s="38">
        <v>8</v>
      </c>
      <c r="H3519" s="34">
        <v>441</v>
      </c>
    </row>
    <row r="3520" spans="1:8" x14ac:dyDescent="0.2">
      <c r="A3520" s="33">
        <v>45596</v>
      </c>
      <c r="B3520" s="6" t="s">
        <v>101</v>
      </c>
      <c r="C3520" s="6" t="s">
        <v>5</v>
      </c>
      <c r="D3520" s="35">
        <v>23397</v>
      </c>
      <c r="E3520" s="35">
        <v>10602</v>
      </c>
      <c r="F3520" s="35">
        <v>3383</v>
      </c>
      <c r="G3520" s="35">
        <v>1926</v>
      </c>
      <c r="H3520" s="34">
        <v>39308</v>
      </c>
    </row>
    <row r="3521" spans="1:8" x14ac:dyDescent="0.2">
      <c r="A3521" s="36">
        <v>45596</v>
      </c>
      <c r="B3521" s="7" t="s">
        <v>101</v>
      </c>
      <c r="C3521" s="7" t="s">
        <v>6</v>
      </c>
      <c r="D3521" s="38">
        <v>61</v>
      </c>
      <c r="E3521" s="38">
        <v>21</v>
      </c>
      <c r="F3521" s="38">
        <v>0</v>
      </c>
      <c r="G3521" s="38">
        <v>0</v>
      </c>
      <c r="H3521" s="34">
        <v>82</v>
      </c>
    </row>
    <row r="3522" spans="1:8" x14ac:dyDescent="0.2">
      <c r="A3522" s="33">
        <v>45596</v>
      </c>
      <c r="B3522" s="6" t="s">
        <v>101</v>
      </c>
      <c r="C3522" s="6" t="s">
        <v>8</v>
      </c>
      <c r="D3522" s="34">
        <v>851</v>
      </c>
      <c r="E3522" s="34">
        <v>528</v>
      </c>
      <c r="F3522" s="34">
        <v>476</v>
      </c>
      <c r="G3522" s="34">
        <v>688</v>
      </c>
      <c r="H3522" s="34">
        <v>2543</v>
      </c>
    </row>
    <row r="3523" spans="1:8" x14ac:dyDescent="0.2">
      <c r="A3523" s="36">
        <v>45596</v>
      </c>
      <c r="B3523" s="7" t="s">
        <v>101</v>
      </c>
      <c r="C3523" s="7" t="s">
        <v>9</v>
      </c>
      <c r="D3523" s="37">
        <v>1672</v>
      </c>
      <c r="E3523" s="37">
        <v>1006</v>
      </c>
      <c r="F3523" s="38">
        <v>604</v>
      </c>
      <c r="G3523" s="38">
        <v>331</v>
      </c>
      <c r="H3523" s="34">
        <v>3613</v>
      </c>
    </row>
    <row r="3524" spans="1:8" x14ac:dyDescent="0.2">
      <c r="A3524" s="33">
        <v>45596</v>
      </c>
      <c r="B3524" s="6" t="s">
        <v>101</v>
      </c>
      <c r="C3524" s="6" t="s">
        <v>10</v>
      </c>
      <c r="D3524" s="34">
        <v>830</v>
      </c>
      <c r="E3524" s="34">
        <v>371</v>
      </c>
      <c r="F3524" s="34">
        <v>139</v>
      </c>
      <c r="G3524" s="34">
        <v>19</v>
      </c>
      <c r="H3524" s="34">
        <v>1359</v>
      </c>
    </row>
    <row r="3525" spans="1:8" x14ac:dyDescent="0.2">
      <c r="A3525" s="36">
        <v>45596</v>
      </c>
      <c r="B3525" s="7" t="s">
        <v>101</v>
      </c>
      <c r="C3525" s="7" t="s">
        <v>12</v>
      </c>
      <c r="D3525" s="37">
        <v>30311</v>
      </c>
      <c r="E3525" s="37">
        <v>12863</v>
      </c>
      <c r="F3525" s="37">
        <v>5566</v>
      </c>
      <c r="G3525" s="37">
        <v>5446</v>
      </c>
      <c r="H3525" s="34">
        <v>54186</v>
      </c>
    </row>
    <row r="3526" spans="1:8" x14ac:dyDescent="0.2">
      <c r="A3526" s="33">
        <v>45596</v>
      </c>
      <c r="B3526" s="6" t="s">
        <v>101</v>
      </c>
      <c r="C3526" s="6" t="s">
        <v>14</v>
      </c>
      <c r="D3526" s="35">
        <v>1385</v>
      </c>
      <c r="E3526" s="34">
        <v>566</v>
      </c>
      <c r="F3526" s="34">
        <v>143</v>
      </c>
      <c r="G3526" s="34">
        <v>15</v>
      </c>
      <c r="H3526" s="34">
        <v>2109</v>
      </c>
    </row>
    <row r="3527" spans="1:8" x14ac:dyDescent="0.2">
      <c r="A3527" s="36">
        <v>45596</v>
      </c>
      <c r="B3527" s="7" t="s">
        <v>101</v>
      </c>
      <c r="C3527" s="7" t="s">
        <v>15</v>
      </c>
      <c r="D3527" s="37">
        <v>9302</v>
      </c>
      <c r="E3527" s="37">
        <v>3759</v>
      </c>
      <c r="F3527" s="37">
        <v>1937</v>
      </c>
      <c r="G3527" s="37">
        <v>4869</v>
      </c>
      <c r="H3527" s="34">
        <v>19867</v>
      </c>
    </row>
    <row r="3528" spans="1:8" x14ac:dyDescent="0.2">
      <c r="A3528" s="33">
        <v>45596</v>
      </c>
      <c r="B3528" s="6" t="s">
        <v>101</v>
      </c>
      <c r="C3528" s="6" t="s">
        <v>16</v>
      </c>
      <c r="D3528" s="35">
        <v>12542</v>
      </c>
      <c r="E3528" s="35">
        <v>3940</v>
      </c>
      <c r="F3528" s="35">
        <v>1183</v>
      </c>
      <c r="G3528" s="34">
        <v>245</v>
      </c>
      <c r="H3528" s="34">
        <v>17910</v>
      </c>
    </row>
    <row r="3529" spans="1:8" x14ac:dyDescent="0.2">
      <c r="A3529" s="36">
        <v>45596</v>
      </c>
      <c r="B3529" s="7" t="s">
        <v>101</v>
      </c>
      <c r="C3529" s="7" t="s">
        <v>17</v>
      </c>
      <c r="D3529" s="38">
        <v>440</v>
      </c>
      <c r="E3529" s="38">
        <v>130</v>
      </c>
      <c r="F3529" s="38">
        <v>0</v>
      </c>
      <c r="G3529" s="38">
        <v>0</v>
      </c>
      <c r="H3529" s="34">
        <v>570</v>
      </c>
    </row>
    <row r="3530" spans="1:8" x14ac:dyDescent="0.2">
      <c r="A3530" s="33">
        <v>45596</v>
      </c>
      <c r="B3530" s="6" t="s">
        <v>101</v>
      </c>
      <c r="C3530" s="6" t="s">
        <v>18</v>
      </c>
      <c r="D3530" s="35">
        <v>7623</v>
      </c>
      <c r="E3530" s="35">
        <v>2574</v>
      </c>
      <c r="F3530" s="34">
        <v>646</v>
      </c>
      <c r="G3530" s="34">
        <v>826</v>
      </c>
      <c r="H3530" s="34">
        <v>11669</v>
      </c>
    </row>
    <row r="3531" spans="1:8" x14ac:dyDescent="0.2">
      <c r="A3531" s="36">
        <v>45596</v>
      </c>
      <c r="B3531" s="7" t="s">
        <v>101</v>
      </c>
      <c r="C3531" s="7" t="s">
        <v>19</v>
      </c>
      <c r="D3531" s="37">
        <v>24260</v>
      </c>
      <c r="E3531" s="37">
        <v>4738</v>
      </c>
      <c r="F3531" s="37">
        <v>1088</v>
      </c>
      <c r="G3531" s="38">
        <v>136</v>
      </c>
      <c r="H3531" s="34">
        <v>30222</v>
      </c>
    </row>
    <row r="3532" spans="1:8" x14ac:dyDescent="0.2">
      <c r="A3532" s="33">
        <v>45596</v>
      </c>
      <c r="B3532" s="6" t="s">
        <v>101</v>
      </c>
      <c r="C3532" s="6" t="s">
        <v>20</v>
      </c>
      <c r="D3532" s="35">
        <v>3621</v>
      </c>
      <c r="E3532" s="34">
        <v>445</v>
      </c>
      <c r="F3532" s="34">
        <v>88</v>
      </c>
      <c r="G3532" s="34">
        <v>80</v>
      </c>
      <c r="H3532" s="34">
        <v>4234</v>
      </c>
    </row>
    <row r="3533" spans="1:8" x14ac:dyDescent="0.2">
      <c r="A3533" s="36">
        <v>45596</v>
      </c>
      <c r="B3533" s="7" t="s">
        <v>101</v>
      </c>
      <c r="C3533" s="7" t="s">
        <v>21</v>
      </c>
      <c r="D3533" s="37">
        <v>24518</v>
      </c>
      <c r="E3533" s="37">
        <v>4914</v>
      </c>
      <c r="F3533" s="38">
        <v>822</v>
      </c>
      <c r="G3533" s="38">
        <v>498</v>
      </c>
      <c r="H3533" s="34">
        <v>30752</v>
      </c>
    </row>
    <row r="3534" spans="1:8" x14ac:dyDescent="0.2">
      <c r="A3534" s="33">
        <v>45596</v>
      </c>
      <c r="B3534" s="6" t="s">
        <v>101</v>
      </c>
      <c r="C3534" s="6" t="s">
        <v>22</v>
      </c>
      <c r="D3534" s="35">
        <v>6412</v>
      </c>
      <c r="E3534" s="35">
        <v>2310</v>
      </c>
      <c r="F3534" s="34">
        <v>979</v>
      </c>
      <c r="G3534" s="34">
        <v>355</v>
      </c>
      <c r="H3534" s="34">
        <v>10056</v>
      </c>
    </row>
    <row r="3535" spans="1:8" x14ac:dyDescent="0.2">
      <c r="A3535" s="36">
        <v>45596</v>
      </c>
      <c r="B3535" s="7" t="s">
        <v>101</v>
      </c>
      <c r="C3535" s="7" t="s">
        <v>23</v>
      </c>
      <c r="D3535" s="38">
        <v>99</v>
      </c>
      <c r="E3535" s="38">
        <v>31</v>
      </c>
      <c r="F3535" s="38">
        <v>3</v>
      </c>
      <c r="G3535" s="38">
        <v>2</v>
      </c>
      <c r="H3535" s="34">
        <v>135</v>
      </c>
    </row>
    <row r="3536" spans="1:8" x14ac:dyDescent="0.2">
      <c r="A3536" s="33">
        <v>45596</v>
      </c>
      <c r="B3536" s="6" t="s">
        <v>101</v>
      </c>
      <c r="C3536" s="6" t="s">
        <v>25</v>
      </c>
      <c r="D3536" s="35">
        <v>1076</v>
      </c>
      <c r="E3536" s="34">
        <v>231</v>
      </c>
      <c r="F3536" s="34">
        <v>153</v>
      </c>
      <c r="G3536" s="34">
        <v>184</v>
      </c>
      <c r="H3536" s="34">
        <v>1644</v>
      </c>
    </row>
    <row r="3537" spans="1:8" x14ac:dyDescent="0.2">
      <c r="A3537" s="36">
        <v>45596</v>
      </c>
      <c r="B3537" s="7" t="s">
        <v>101</v>
      </c>
      <c r="C3537" s="7" t="s">
        <v>27</v>
      </c>
      <c r="D3537" s="37">
        <v>2174</v>
      </c>
      <c r="E3537" s="38">
        <v>229</v>
      </c>
      <c r="F3537" s="38">
        <v>102</v>
      </c>
      <c r="G3537" s="38">
        <v>59</v>
      </c>
      <c r="H3537" s="34">
        <v>2564</v>
      </c>
    </row>
    <row r="3538" spans="1:8" x14ac:dyDescent="0.2">
      <c r="A3538" s="33">
        <v>45596</v>
      </c>
      <c r="B3538" s="6" t="s">
        <v>101</v>
      </c>
      <c r="C3538" s="6" t="s">
        <v>28</v>
      </c>
      <c r="D3538" s="34">
        <v>117</v>
      </c>
      <c r="E3538" s="34">
        <v>11</v>
      </c>
      <c r="F3538" s="34">
        <v>2</v>
      </c>
      <c r="G3538" s="34">
        <v>2</v>
      </c>
      <c r="H3538" s="34">
        <v>132</v>
      </c>
    </row>
    <row r="3539" spans="1:8" x14ac:dyDescent="0.2">
      <c r="A3539" s="36">
        <v>45596</v>
      </c>
      <c r="B3539" s="7" t="s">
        <v>101</v>
      </c>
      <c r="C3539" s="7" t="s">
        <v>29</v>
      </c>
      <c r="D3539" s="38">
        <v>20</v>
      </c>
      <c r="E3539" s="38">
        <v>0</v>
      </c>
      <c r="F3539" s="38">
        <v>0</v>
      </c>
      <c r="G3539" s="38">
        <v>0</v>
      </c>
      <c r="H3539" s="34">
        <v>20</v>
      </c>
    </row>
    <row r="3540" spans="1:8" x14ac:dyDescent="0.2">
      <c r="A3540" s="33">
        <v>45596</v>
      </c>
      <c r="B3540" s="6" t="s">
        <v>101</v>
      </c>
      <c r="C3540" s="6" t="s">
        <v>31</v>
      </c>
      <c r="D3540" s="35">
        <v>2884</v>
      </c>
      <c r="E3540" s="34">
        <v>793</v>
      </c>
      <c r="F3540" s="34">
        <v>215</v>
      </c>
      <c r="G3540" s="34">
        <v>166</v>
      </c>
      <c r="H3540" s="34">
        <v>4058</v>
      </c>
    </row>
    <row r="3541" spans="1:8" x14ac:dyDescent="0.2">
      <c r="A3541" s="36">
        <v>45596</v>
      </c>
      <c r="B3541" s="7" t="s">
        <v>101</v>
      </c>
      <c r="C3541" s="7" t="s">
        <v>32</v>
      </c>
      <c r="D3541" s="37">
        <v>11237</v>
      </c>
      <c r="E3541" s="37">
        <v>5653</v>
      </c>
      <c r="F3541" s="37">
        <v>2770</v>
      </c>
      <c r="G3541" s="37">
        <v>2430</v>
      </c>
      <c r="H3541" s="34">
        <v>22090</v>
      </c>
    </row>
    <row r="3542" spans="1:8" x14ac:dyDescent="0.2">
      <c r="A3542" s="33">
        <v>45596</v>
      </c>
      <c r="B3542" s="6" t="s">
        <v>101</v>
      </c>
      <c r="C3542" s="6" t="s">
        <v>33</v>
      </c>
      <c r="D3542" s="35">
        <v>4269</v>
      </c>
      <c r="E3542" s="35">
        <v>2906</v>
      </c>
      <c r="F3542" s="35">
        <v>1359</v>
      </c>
      <c r="G3542" s="35">
        <v>2721</v>
      </c>
      <c r="H3542" s="34">
        <v>11255</v>
      </c>
    </row>
    <row r="3543" spans="1:8" x14ac:dyDescent="0.2">
      <c r="A3543" s="36">
        <v>45596</v>
      </c>
      <c r="B3543" s="7" t="s">
        <v>101</v>
      </c>
      <c r="C3543" s="7" t="s">
        <v>35</v>
      </c>
      <c r="D3543" s="38">
        <v>680</v>
      </c>
      <c r="E3543" s="38">
        <v>10</v>
      </c>
      <c r="F3543" s="38">
        <v>4</v>
      </c>
      <c r="G3543" s="38">
        <v>2</v>
      </c>
      <c r="H3543" s="34">
        <v>696</v>
      </c>
    </row>
    <row r="3544" spans="1:8" x14ac:dyDescent="0.2">
      <c r="A3544" s="33">
        <v>45596</v>
      </c>
      <c r="B3544" s="6" t="s">
        <v>101</v>
      </c>
      <c r="C3544" s="6" t="s">
        <v>36</v>
      </c>
      <c r="D3544" s="35">
        <v>17646</v>
      </c>
      <c r="E3544" s="35">
        <v>7047</v>
      </c>
      <c r="F3544" s="35">
        <v>4362</v>
      </c>
      <c r="G3544" s="35">
        <v>5382</v>
      </c>
      <c r="H3544" s="34">
        <v>34437</v>
      </c>
    </row>
    <row r="3545" spans="1:8" x14ac:dyDescent="0.2">
      <c r="A3545" s="36">
        <v>45596</v>
      </c>
      <c r="B3545" s="7" t="s">
        <v>101</v>
      </c>
      <c r="C3545" s="7" t="s">
        <v>38</v>
      </c>
      <c r="D3545" s="37">
        <v>38837</v>
      </c>
      <c r="E3545" s="37">
        <v>15759</v>
      </c>
      <c r="F3545" s="37">
        <v>6073</v>
      </c>
      <c r="G3545" s="37">
        <v>3423</v>
      </c>
      <c r="H3545" s="34">
        <v>64092</v>
      </c>
    </row>
    <row r="3546" spans="1:8" x14ac:dyDescent="0.2">
      <c r="A3546" s="33">
        <v>45596</v>
      </c>
      <c r="B3546" s="6" t="s">
        <v>101</v>
      </c>
      <c r="C3546" s="6" t="s">
        <v>40</v>
      </c>
      <c r="D3546" s="35">
        <v>21047</v>
      </c>
      <c r="E3546" s="35">
        <v>8772</v>
      </c>
      <c r="F3546" s="35">
        <v>3317</v>
      </c>
      <c r="G3546" s="35">
        <v>2604</v>
      </c>
      <c r="H3546" s="34">
        <v>35740</v>
      </c>
    </row>
    <row r="3547" spans="1:8" x14ac:dyDescent="0.2">
      <c r="A3547" s="36">
        <v>45596</v>
      </c>
      <c r="B3547" s="7" t="s">
        <v>101</v>
      </c>
      <c r="C3547" s="7" t="s">
        <v>41</v>
      </c>
      <c r="D3547" s="38">
        <v>11</v>
      </c>
      <c r="E3547" s="38">
        <v>11</v>
      </c>
      <c r="F3547" s="38">
        <v>0</v>
      </c>
      <c r="G3547" s="38">
        <v>0</v>
      </c>
      <c r="H3547" s="34">
        <v>22</v>
      </c>
    </row>
    <row r="3548" spans="1:8" x14ac:dyDescent="0.2">
      <c r="A3548" s="33">
        <v>45596</v>
      </c>
      <c r="B3548" s="6" t="s">
        <v>101</v>
      </c>
      <c r="C3548" s="6" t="s">
        <v>53</v>
      </c>
      <c r="D3548" s="34">
        <v>4</v>
      </c>
      <c r="E3548" s="34">
        <v>4</v>
      </c>
      <c r="F3548" s="34">
        <v>13</v>
      </c>
      <c r="G3548" s="34">
        <v>14</v>
      </c>
      <c r="H3548" s="34">
        <v>35</v>
      </c>
    </row>
    <row r="3549" spans="1:8" x14ac:dyDescent="0.2">
      <c r="A3549" s="36">
        <v>45596</v>
      </c>
      <c r="B3549" s="7" t="s">
        <v>101</v>
      </c>
      <c r="C3549" s="7" t="s">
        <v>58</v>
      </c>
      <c r="D3549" s="38">
        <v>43</v>
      </c>
      <c r="E3549" s="38">
        <v>59</v>
      </c>
      <c r="F3549" s="38">
        <v>33</v>
      </c>
      <c r="G3549" s="38">
        <v>8</v>
      </c>
      <c r="H3549" s="34">
        <v>143</v>
      </c>
    </row>
    <row r="3550" spans="1:8" x14ac:dyDescent="0.2">
      <c r="A3550" s="33">
        <v>45596</v>
      </c>
      <c r="B3550" s="6" t="s">
        <v>101</v>
      </c>
      <c r="C3550" s="6" t="s">
        <v>59</v>
      </c>
      <c r="D3550" s="35">
        <v>7044</v>
      </c>
      <c r="E3550" s="35">
        <v>4116</v>
      </c>
      <c r="F3550" s="35">
        <v>1830</v>
      </c>
      <c r="G3550" s="35">
        <v>1561</v>
      </c>
      <c r="H3550" s="34">
        <v>14551</v>
      </c>
    </row>
    <row r="3551" spans="1:8" x14ac:dyDescent="0.2">
      <c r="A3551" s="36">
        <v>45596</v>
      </c>
      <c r="B3551" s="7" t="s">
        <v>101</v>
      </c>
      <c r="C3551" s="7" t="s">
        <v>61</v>
      </c>
      <c r="D3551" s="38">
        <v>62</v>
      </c>
      <c r="E3551" s="38">
        <v>45</v>
      </c>
      <c r="F3551" s="38">
        <v>25</v>
      </c>
      <c r="G3551" s="38">
        <v>56</v>
      </c>
      <c r="H3551" s="34">
        <v>188</v>
      </c>
    </row>
    <row r="3552" spans="1:8" x14ac:dyDescent="0.2">
      <c r="A3552" s="33">
        <v>45596</v>
      </c>
      <c r="B3552" s="6" t="s">
        <v>101</v>
      </c>
      <c r="C3552" s="6" t="s">
        <v>62</v>
      </c>
      <c r="D3552" s="35">
        <v>8079</v>
      </c>
      <c r="E3552" s="35">
        <v>2073</v>
      </c>
      <c r="F3552" s="35">
        <v>1181</v>
      </c>
      <c r="G3552" s="35">
        <v>2304</v>
      </c>
      <c r="H3552" s="34">
        <v>13637</v>
      </c>
    </row>
    <row r="3553" spans="1:8" x14ac:dyDescent="0.2">
      <c r="A3553" s="36">
        <v>45596</v>
      </c>
      <c r="B3553" s="7" t="s">
        <v>101</v>
      </c>
      <c r="C3553" s="7" t="s">
        <v>63</v>
      </c>
      <c r="D3553" s="38">
        <v>445</v>
      </c>
      <c r="E3553" s="38">
        <v>79</v>
      </c>
      <c r="F3553" s="38">
        <v>7</v>
      </c>
      <c r="G3553" s="38">
        <v>0</v>
      </c>
      <c r="H3553" s="34">
        <v>531</v>
      </c>
    </row>
    <row r="3554" spans="1:8" x14ac:dyDescent="0.2">
      <c r="A3554" s="33">
        <v>45596</v>
      </c>
      <c r="B3554" s="6" t="s">
        <v>101</v>
      </c>
      <c r="C3554" s="6" t="s">
        <v>65</v>
      </c>
      <c r="D3554" s="34">
        <v>24</v>
      </c>
      <c r="E3554" s="34">
        <v>0</v>
      </c>
      <c r="F3554" s="34">
        <v>0</v>
      </c>
      <c r="G3554" s="34">
        <v>0</v>
      </c>
      <c r="H3554" s="34">
        <v>24</v>
      </c>
    </row>
    <row r="3555" spans="1:8" x14ac:dyDescent="0.2">
      <c r="A3555" s="36">
        <v>45596</v>
      </c>
      <c r="B3555" s="7" t="s">
        <v>101</v>
      </c>
      <c r="C3555" s="7" t="s">
        <v>67</v>
      </c>
      <c r="D3555" s="37">
        <v>13019</v>
      </c>
      <c r="E3555" s="37">
        <v>6515</v>
      </c>
      <c r="F3555" s="37">
        <v>2410</v>
      </c>
      <c r="G3555" s="37">
        <v>2341</v>
      </c>
      <c r="H3555" s="34">
        <v>24285</v>
      </c>
    </row>
    <row r="3556" spans="1:8" x14ac:dyDescent="0.2">
      <c r="A3556" s="33">
        <v>45596</v>
      </c>
      <c r="B3556" s="6" t="s">
        <v>101</v>
      </c>
      <c r="C3556" s="6" t="s">
        <v>68</v>
      </c>
      <c r="D3556" s="35">
        <v>8247</v>
      </c>
      <c r="E3556" s="35">
        <v>2595</v>
      </c>
      <c r="F3556" s="34">
        <v>810</v>
      </c>
      <c r="G3556" s="34">
        <v>668</v>
      </c>
      <c r="H3556" s="34">
        <v>12320</v>
      </c>
    </row>
    <row r="3557" spans="1:8" x14ac:dyDescent="0.2">
      <c r="A3557" s="36">
        <v>45596</v>
      </c>
      <c r="B3557" s="7" t="s">
        <v>101</v>
      </c>
      <c r="C3557" s="7" t="s">
        <v>89</v>
      </c>
      <c r="D3557" s="38">
        <v>452</v>
      </c>
      <c r="E3557" s="38">
        <v>101</v>
      </c>
      <c r="F3557" s="38">
        <v>26</v>
      </c>
      <c r="G3557" s="38">
        <v>5</v>
      </c>
      <c r="H3557" s="34">
        <v>584</v>
      </c>
    </row>
    <row r="3558" spans="1:8" x14ac:dyDescent="0.2">
      <c r="A3558" s="33">
        <v>45596</v>
      </c>
      <c r="B3558" s="6" t="s">
        <v>101</v>
      </c>
      <c r="C3558" s="6" t="s">
        <v>70</v>
      </c>
      <c r="D3558" s="35">
        <v>13972</v>
      </c>
      <c r="E3558" s="35">
        <v>5726</v>
      </c>
      <c r="F3558" s="35">
        <v>1934</v>
      </c>
      <c r="G3558" s="35">
        <v>1368</v>
      </c>
      <c r="H3558" s="34">
        <v>23000</v>
      </c>
    </row>
    <row r="3559" spans="1:8" x14ac:dyDescent="0.2">
      <c r="A3559" s="36">
        <v>45596</v>
      </c>
      <c r="B3559" s="7" t="s">
        <v>101</v>
      </c>
      <c r="C3559" s="7" t="s">
        <v>71</v>
      </c>
      <c r="D3559" s="37">
        <v>8756</v>
      </c>
      <c r="E3559" s="37">
        <v>2096</v>
      </c>
      <c r="F3559" s="37">
        <v>1187</v>
      </c>
      <c r="G3559" s="38">
        <v>734</v>
      </c>
      <c r="H3559" s="34">
        <v>12773</v>
      </c>
    </row>
    <row r="3560" spans="1:8" x14ac:dyDescent="0.2">
      <c r="A3560" s="33">
        <v>45596</v>
      </c>
      <c r="B3560" s="6" t="s">
        <v>102</v>
      </c>
      <c r="C3560" s="6" t="s">
        <v>4</v>
      </c>
      <c r="D3560" s="34">
        <v>51</v>
      </c>
      <c r="E3560" s="34">
        <v>4</v>
      </c>
      <c r="F3560" s="34">
        <v>2</v>
      </c>
      <c r="G3560" s="34">
        <v>0</v>
      </c>
      <c r="H3560" s="34">
        <v>57</v>
      </c>
    </row>
    <row r="3561" spans="1:8" x14ac:dyDescent="0.2">
      <c r="A3561" s="36">
        <v>45596</v>
      </c>
      <c r="B3561" s="7" t="s">
        <v>102</v>
      </c>
      <c r="C3561" s="7" t="s">
        <v>5</v>
      </c>
      <c r="D3561" s="38">
        <v>11</v>
      </c>
      <c r="E3561" s="38">
        <v>18</v>
      </c>
      <c r="F3561" s="38">
        <v>5</v>
      </c>
      <c r="G3561" s="38">
        <v>0</v>
      </c>
      <c r="H3561" s="34">
        <v>34</v>
      </c>
    </row>
    <row r="3562" spans="1:8" x14ac:dyDescent="0.2">
      <c r="A3562" s="33">
        <v>45596</v>
      </c>
      <c r="B3562" s="6" t="s">
        <v>102</v>
      </c>
      <c r="C3562" s="6" t="s">
        <v>8</v>
      </c>
      <c r="D3562" s="34">
        <v>55</v>
      </c>
      <c r="E3562" s="34">
        <v>7</v>
      </c>
      <c r="F3562" s="34">
        <v>31</v>
      </c>
      <c r="G3562" s="34">
        <v>13</v>
      </c>
      <c r="H3562" s="34">
        <v>106</v>
      </c>
    </row>
    <row r="3563" spans="1:8" x14ac:dyDescent="0.2">
      <c r="A3563" s="36">
        <v>45596</v>
      </c>
      <c r="B3563" s="7" t="s">
        <v>102</v>
      </c>
      <c r="C3563" s="7" t="s">
        <v>9</v>
      </c>
      <c r="D3563" s="38">
        <v>378</v>
      </c>
      <c r="E3563" s="38">
        <v>186</v>
      </c>
      <c r="F3563" s="38">
        <v>105</v>
      </c>
      <c r="G3563" s="38">
        <v>45</v>
      </c>
      <c r="H3563" s="34">
        <v>714</v>
      </c>
    </row>
    <row r="3564" spans="1:8" x14ac:dyDescent="0.2">
      <c r="A3564" s="33">
        <v>45596</v>
      </c>
      <c r="B3564" s="6" t="s">
        <v>102</v>
      </c>
      <c r="C3564" s="6" t="s">
        <v>11</v>
      </c>
      <c r="D3564" s="34">
        <v>219</v>
      </c>
      <c r="E3564" s="34">
        <v>112</v>
      </c>
      <c r="F3564" s="34">
        <v>63</v>
      </c>
      <c r="G3564" s="34">
        <v>58</v>
      </c>
      <c r="H3564" s="34">
        <v>452</v>
      </c>
    </row>
    <row r="3565" spans="1:8" x14ac:dyDescent="0.2">
      <c r="A3565" s="36">
        <v>45596</v>
      </c>
      <c r="B3565" s="7" t="s">
        <v>102</v>
      </c>
      <c r="C3565" s="7" t="s">
        <v>12</v>
      </c>
      <c r="D3565" s="37">
        <v>1740</v>
      </c>
      <c r="E3565" s="38">
        <v>986</v>
      </c>
      <c r="F3565" s="38">
        <v>447</v>
      </c>
      <c r="G3565" s="38">
        <v>636</v>
      </c>
      <c r="H3565" s="34">
        <v>3809</v>
      </c>
    </row>
    <row r="3566" spans="1:8" x14ac:dyDescent="0.2">
      <c r="A3566" s="33">
        <v>45596</v>
      </c>
      <c r="B3566" s="6" t="s">
        <v>102</v>
      </c>
      <c r="C3566" s="6" t="s">
        <v>13</v>
      </c>
      <c r="D3566" s="34">
        <v>371</v>
      </c>
      <c r="E3566" s="34">
        <v>254</v>
      </c>
      <c r="F3566" s="34">
        <v>120</v>
      </c>
      <c r="G3566" s="34">
        <v>184</v>
      </c>
      <c r="H3566" s="34">
        <v>929</v>
      </c>
    </row>
    <row r="3567" spans="1:8" x14ac:dyDescent="0.2">
      <c r="A3567" s="36">
        <v>45596</v>
      </c>
      <c r="B3567" s="7" t="s">
        <v>102</v>
      </c>
      <c r="C3567" s="7" t="s">
        <v>19</v>
      </c>
      <c r="D3567" s="38">
        <v>803</v>
      </c>
      <c r="E3567" s="38">
        <v>260</v>
      </c>
      <c r="F3567" s="38">
        <v>59</v>
      </c>
      <c r="G3567" s="38">
        <v>4</v>
      </c>
      <c r="H3567" s="34">
        <v>1126</v>
      </c>
    </row>
    <row r="3568" spans="1:8" x14ac:dyDescent="0.2">
      <c r="A3568" s="33">
        <v>45596</v>
      </c>
      <c r="B3568" s="6" t="s">
        <v>102</v>
      </c>
      <c r="C3568" s="6" t="s">
        <v>21</v>
      </c>
      <c r="D3568" s="34">
        <v>435</v>
      </c>
      <c r="E3568" s="34">
        <v>166</v>
      </c>
      <c r="F3568" s="34">
        <v>58</v>
      </c>
      <c r="G3568" s="34">
        <v>2</v>
      </c>
      <c r="H3568" s="34">
        <v>661</v>
      </c>
    </row>
    <row r="3569" spans="1:8" x14ac:dyDescent="0.2">
      <c r="A3569" s="36">
        <v>45596</v>
      </c>
      <c r="B3569" s="7" t="s">
        <v>102</v>
      </c>
      <c r="C3569" s="7" t="s">
        <v>24</v>
      </c>
      <c r="D3569" s="38">
        <v>257</v>
      </c>
      <c r="E3569" s="38">
        <v>69</v>
      </c>
      <c r="F3569" s="38">
        <v>30</v>
      </c>
      <c r="G3569" s="38">
        <v>21</v>
      </c>
      <c r="H3569" s="34">
        <v>377</v>
      </c>
    </row>
    <row r="3570" spans="1:8" x14ac:dyDescent="0.2">
      <c r="A3570" s="33">
        <v>45596</v>
      </c>
      <c r="B3570" s="6" t="s">
        <v>102</v>
      </c>
      <c r="C3570" s="6" t="s">
        <v>27</v>
      </c>
      <c r="D3570" s="34">
        <v>252</v>
      </c>
      <c r="E3570" s="34">
        <v>33</v>
      </c>
      <c r="F3570" s="34">
        <v>13</v>
      </c>
      <c r="G3570" s="34">
        <v>2</v>
      </c>
      <c r="H3570" s="34">
        <v>300</v>
      </c>
    </row>
    <row r="3571" spans="1:8" x14ac:dyDescent="0.2">
      <c r="A3571" s="36">
        <v>45596</v>
      </c>
      <c r="B3571" s="7" t="s">
        <v>102</v>
      </c>
      <c r="C3571" s="7" t="s">
        <v>36</v>
      </c>
      <c r="D3571" s="37">
        <v>1924</v>
      </c>
      <c r="E3571" s="38">
        <v>780</v>
      </c>
      <c r="F3571" s="38">
        <v>405</v>
      </c>
      <c r="G3571" s="38">
        <v>487</v>
      </c>
      <c r="H3571" s="34">
        <v>3596</v>
      </c>
    </row>
    <row r="3572" spans="1:8" x14ac:dyDescent="0.2">
      <c r="A3572" s="33">
        <v>45596</v>
      </c>
      <c r="B3572" s="6" t="s">
        <v>102</v>
      </c>
      <c r="C3572" s="6" t="s">
        <v>38</v>
      </c>
      <c r="D3572" s="35">
        <v>1385</v>
      </c>
      <c r="E3572" s="34">
        <v>426</v>
      </c>
      <c r="F3572" s="34">
        <v>201</v>
      </c>
      <c r="G3572" s="34">
        <v>377</v>
      </c>
      <c r="H3572" s="34">
        <v>2389</v>
      </c>
    </row>
    <row r="3573" spans="1:8" x14ac:dyDescent="0.2">
      <c r="A3573" s="36">
        <v>45596</v>
      </c>
      <c r="B3573" s="7" t="s">
        <v>102</v>
      </c>
      <c r="C3573" s="7" t="s">
        <v>40</v>
      </c>
      <c r="D3573" s="37">
        <v>4834</v>
      </c>
      <c r="E3573" s="37">
        <v>2661</v>
      </c>
      <c r="F3573" s="38">
        <v>810</v>
      </c>
      <c r="G3573" s="38">
        <v>505</v>
      </c>
      <c r="H3573" s="34">
        <v>8810</v>
      </c>
    </row>
    <row r="3574" spans="1:8" x14ac:dyDescent="0.2">
      <c r="A3574" s="33">
        <v>45596</v>
      </c>
      <c r="B3574" s="6" t="s">
        <v>102</v>
      </c>
      <c r="C3574" s="6" t="s">
        <v>41</v>
      </c>
      <c r="D3574" s="35">
        <v>1966</v>
      </c>
      <c r="E3574" s="35">
        <v>1310</v>
      </c>
      <c r="F3574" s="34">
        <v>750</v>
      </c>
      <c r="G3574" s="34">
        <v>162</v>
      </c>
      <c r="H3574" s="34">
        <v>4188</v>
      </c>
    </row>
    <row r="3575" spans="1:8" x14ac:dyDescent="0.2">
      <c r="A3575" s="36">
        <v>45596</v>
      </c>
      <c r="B3575" s="7" t="s">
        <v>102</v>
      </c>
      <c r="C3575" s="7" t="s">
        <v>42</v>
      </c>
      <c r="D3575" s="38">
        <v>537</v>
      </c>
      <c r="E3575" s="38">
        <v>173</v>
      </c>
      <c r="F3575" s="38">
        <v>33</v>
      </c>
      <c r="G3575" s="38">
        <v>9</v>
      </c>
      <c r="H3575" s="34">
        <v>752</v>
      </c>
    </row>
    <row r="3576" spans="1:8" x14ac:dyDescent="0.2">
      <c r="A3576" s="33">
        <v>45596</v>
      </c>
      <c r="B3576" s="6" t="s">
        <v>102</v>
      </c>
      <c r="C3576" s="6" t="s">
        <v>43</v>
      </c>
      <c r="D3576" s="34">
        <v>515</v>
      </c>
      <c r="E3576" s="34">
        <v>125</v>
      </c>
      <c r="F3576" s="34">
        <v>89</v>
      </c>
      <c r="G3576" s="34">
        <v>149</v>
      </c>
      <c r="H3576" s="34">
        <v>878</v>
      </c>
    </row>
    <row r="3577" spans="1:8" x14ac:dyDescent="0.2">
      <c r="A3577" s="36">
        <v>45596</v>
      </c>
      <c r="B3577" s="7" t="s">
        <v>102</v>
      </c>
      <c r="C3577" s="7" t="s">
        <v>44</v>
      </c>
      <c r="D3577" s="38">
        <v>231</v>
      </c>
      <c r="E3577" s="38">
        <v>43</v>
      </c>
      <c r="F3577" s="38">
        <v>0</v>
      </c>
      <c r="G3577" s="38">
        <v>0</v>
      </c>
      <c r="H3577" s="34">
        <v>274</v>
      </c>
    </row>
    <row r="3578" spans="1:8" x14ac:dyDescent="0.2">
      <c r="A3578" s="33">
        <v>45596</v>
      </c>
      <c r="B3578" s="6" t="s">
        <v>102</v>
      </c>
      <c r="C3578" s="6" t="s">
        <v>45</v>
      </c>
      <c r="D3578" s="34">
        <v>32</v>
      </c>
      <c r="E3578" s="34">
        <v>0</v>
      </c>
      <c r="F3578" s="34">
        <v>0</v>
      </c>
      <c r="G3578" s="34">
        <v>0</v>
      </c>
      <c r="H3578" s="34">
        <v>32</v>
      </c>
    </row>
    <row r="3579" spans="1:8" x14ac:dyDescent="0.2">
      <c r="A3579" s="36">
        <v>45596</v>
      </c>
      <c r="B3579" s="7" t="s">
        <v>102</v>
      </c>
      <c r="C3579" s="7" t="s">
        <v>46</v>
      </c>
      <c r="D3579" s="38">
        <v>252</v>
      </c>
      <c r="E3579" s="38">
        <v>167</v>
      </c>
      <c r="F3579" s="38">
        <v>102</v>
      </c>
      <c r="G3579" s="38">
        <v>59</v>
      </c>
      <c r="H3579" s="34">
        <v>580</v>
      </c>
    </row>
    <row r="3580" spans="1:8" x14ac:dyDescent="0.2">
      <c r="A3580" s="33">
        <v>45596</v>
      </c>
      <c r="B3580" s="6" t="s">
        <v>102</v>
      </c>
      <c r="C3580" s="6" t="s">
        <v>48</v>
      </c>
      <c r="D3580" s="35">
        <v>1578</v>
      </c>
      <c r="E3580" s="34">
        <v>707</v>
      </c>
      <c r="F3580" s="34">
        <v>625</v>
      </c>
      <c r="G3580" s="34">
        <v>838</v>
      </c>
      <c r="H3580" s="34">
        <v>3748</v>
      </c>
    </row>
    <row r="3581" spans="1:8" x14ac:dyDescent="0.2">
      <c r="A3581" s="36">
        <v>45596</v>
      </c>
      <c r="B3581" s="7" t="s">
        <v>102</v>
      </c>
      <c r="C3581" s="7" t="s">
        <v>50</v>
      </c>
      <c r="D3581" s="37">
        <v>2714</v>
      </c>
      <c r="E3581" s="37">
        <v>1686</v>
      </c>
      <c r="F3581" s="37">
        <v>1006</v>
      </c>
      <c r="G3581" s="38">
        <v>800</v>
      </c>
      <c r="H3581" s="34">
        <v>6206</v>
      </c>
    </row>
    <row r="3582" spans="1:8" x14ac:dyDescent="0.2">
      <c r="A3582" s="33">
        <v>45596</v>
      </c>
      <c r="B3582" s="6" t="s">
        <v>102</v>
      </c>
      <c r="C3582" s="6" t="s">
        <v>51</v>
      </c>
      <c r="D3582" s="35">
        <v>2745</v>
      </c>
      <c r="E3582" s="35">
        <v>1942</v>
      </c>
      <c r="F3582" s="34">
        <v>962</v>
      </c>
      <c r="G3582" s="35">
        <v>1087</v>
      </c>
      <c r="H3582" s="34">
        <v>6736</v>
      </c>
    </row>
    <row r="3583" spans="1:8" x14ac:dyDescent="0.2">
      <c r="A3583" s="36">
        <v>45596</v>
      </c>
      <c r="B3583" s="7" t="s">
        <v>102</v>
      </c>
      <c r="C3583" s="7" t="s">
        <v>52</v>
      </c>
      <c r="D3583" s="38">
        <v>46</v>
      </c>
      <c r="E3583" s="38">
        <v>12</v>
      </c>
      <c r="F3583" s="38">
        <v>0</v>
      </c>
      <c r="G3583" s="38">
        <v>2</v>
      </c>
      <c r="H3583" s="34">
        <v>60</v>
      </c>
    </row>
    <row r="3584" spans="1:8" x14ac:dyDescent="0.2">
      <c r="A3584" s="33">
        <v>45596</v>
      </c>
      <c r="B3584" s="6" t="s">
        <v>102</v>
      </c>
      <c r="C3584" s="6" t="s">
        <v>53</v>
      </c>
      <c r="D3584" s="34">
        <v>755</v>
      </c>
      <c r="E3584" s="34">
        <v>521</v>
      </c>
      <c r="F3584" s="34">
        <v>253</v>
      </c>
      <c r="G3584" s="34">
        <v>99</v>
      </c>
      <c r="H3584" s="34">
        <v>1628</v>
      </c>
    </row>
    <row r="3585" spans="1:8" x14ac:dyDescent="0.2">
      <c r="A3585" s="36">
        <v>45596</v>
      </c>
      <c r="B3585" s="7" t="s">
        <v>102</v>
      </c>
      <c r="C3585" s="7" t="s">
        <v>54</v>
      </c>
      <c r="D3585" s="38">
        <v>68</v>
      </c>
      <c r="E3585" s="38">
        <v>2</v>
      </c>
      <c r="F3585" s="38">
        <v>0</v>
      </c>
      <c r="G3585" s="38">
        <v>0</v>
      </c>
      <c r="H3585" s="34">
        <v>70</v>
      </c>
    </row>
    <row r="3586" spans="1:8" x14ac:dyDescent="0.2">
      <c r="A3586" s="33">
        <v>45596</v>
      </c>
      <c r="B3586" s="6" t="s">
        <v>102</v>
      </c>
      <c r="C3586" s="6" t="s">
        <v>55</v>
      </c>
      <c r="D3586" s="34">
        <v>847</v>
      </c>
      <c r="E3586" s="34">
        <v>461</v>
      </c>
      <c r="F3586" s="34">
        <v>175</v>
      </c>
      <c r="G3586" s="34">
        <v>152</v>
      </c>
      <c r="H3586" s="34">
        <v>1635</v>
      </c>
    </row>
    <row r="3587" spans="1:8" x14ac:dyDescent="0.2">
      <c r="A3587" s="36">
        <v>45596</v>
      </c>
      <c r="B3587" s="7" t="s">
        <v>102</v>
      </c>
      <c r="C3587" s="7" t="s">
        <v>56</v>
      </c>
      <c r="D3587" s="37">
        <v>1423</v>
      </c>
      <c r="E3587" s="38">
        <v>570</v>
      </c>
      <c r="F3587" s="38">
        <v>351</v>
      </c>
      <c r="G3587" s="38">
        <v>97</v>
      </c>
      <c r="H3587" s="34">
        <v>2441</v>
      </c>
    </row>
    <row r="3588" spans="1:8" x14ac:dyDescent="0.2">
      <c r="A3588" s="33">
        <v>45596</v>
      </c>
      <c r="B3588" s="6" t="s">
        <v>102</v>
      </c>
      <c r="C3588" s="6" t="s">
        <v>57</v>
      </c>
      <c r="D3588" s="35">
        <v>1052</v>
      </c>
      <c r="E3588" s="34">
        <v>644</v>
      </c>
      <c r="F3588" s="34">
        <v>221</v>
      </c>
      <c r="G3588" s="34">
        <v>22</v>
      </c>
      <c r="H3588" s="34">
        <v>1939</v>
      </c>
    </row>
    <row r="3589" spans="1:8" x14ac:dyDescent="0.2">
      <c r="A3589" s="36">
        <v>45596</v>
      </c>
      <c r="B3589" s="7" t="s">
        <v>102</v>
      </c>
      <c r="C3589" s="7" t="s">
        <v>58</v>
      </c>
      <c r="D3589" s="37">
        <v>12371</v>
      </c>
      <c r="E3589" s="37">
        <v>4693</v>
      </c>
      <c r="F3589" s="37">
        <v>1546</v>
      </c>
      <c r="G3589" s="38">
        <v>579</v>
      </c>
      <c r="H3589" s="34">
        <v>19189</v>
      </c>
    </row>
    <row r="3590" spans="1:8" x14ac:dyDescent="0.2">
      <c r="A3590" s="33">
        <v>45596</v>
      </c>
      <c r="B3590" s="6" t="s">
        <v>102</v>
      </c>
      <c r="C3590" s="6" t="s">
        <v>59</v>
      </c>
      <c r="D3590" s="34">
        <v>27</v>
      </c>
      <c r="E3590" s="34">
        <v>10</v>
      </c>
      <c r="F3590" s="34">
        <v>2</v>
      </c>
      <c r="G3590" s="34">
        <v>0</v>
      </c>
      <c r="H3590" s="34">
        <v>39</v>
      </c>
    </row>
    <row r="3591" spans="1:8" x14ac:dyDescent="0.2">
      <c r="A3591" s="36">
        <v>45596</v>
      </c>
      <c r="B3591" s="7" t="s">
        <v>102</v>
      </c>
      <c r="C3591" s="7" t="s">
        <v>62</v>
      </c>
      <c r="D3591" s="38">
        <v>816</v>
      </c>
      <c r="E3591" s="38">
        <v>188</v>
      </c>
      <c r="F3591" s="38">
        <v>77</v>
      </c>
      <c r="G3591" s="38">
        <v>109</v>
      </c>
      <c r="H3591" s="34">
        <v>1190</v>
      </c>
    </row>
    <row r="3592" spans="1:8" x14ac:dyDescent="0.2">
      <c r="A3592" s="33">
        <v>45596</v>
      </c>
      <c r="B3592" s="6" t="s">
        <v>102</v>
      </c>
      <c r="C3592" s="6" t="s">
        <v>68</v>
      </c>
      <c r="D3592" s="34">
        <v>330</v>
      </c>
      <c r="E3592" s="34">
        <v>140</v>
      </c>
      <c r="F3592" s="34">
        <v>100</v>
      </c>
      <c r="G3592" s="34">
        <v>362</v>
      </c>
      <c r="H3592" s="34">
        <v>932</v>
      </c>
    </row>
    <row r="3593" spans="1:8" x14ac:dyDescent="0.2">
      <c r="A3593" s="36">
        <v>45596</v>
      </c>
      <c r="B3593" s="7" t="s">
        <v>102</v>
      </c>
      <c r="C3593" s="7" t="s">
        <v>89</v>
      </c>
      <c r="D3593" s="38">
        <v>459</v>
      </c>
      <c r="E3593" s="38">
        <v>124</v>
      </c>
      <c r="F3593" s="38">
        <v>43</v>
      </c>
      <c r="G3593" s="38">
        <v>18</v>
      </c>
      <c r="H3593" s="34">
        <v>644</v>
      </c>
    </row>
    <row r="3594" spans="1:8" x14ac:dyDescent="0.2">
      <c r="A3594" s="39">
        <v>45596</v>
      </c>
      <c r="B3594" s="8" t="s">
        <v>102</v>
      </c>
      <c r="C3594" s="8" t="s">
        <v>70</v>
      </c>
      <c r="D3594" s="40">
        <v>902</v>
      </c>
      <c r="E3594" s="40">
        <v>501</v>
      </c>
      <c r="F3594" s="40">
        <v>290</v>
      </c>
      <c r="G3594" s="40">
        <v>162</v>
      </c>
      <c r="H3594" s="34">
        <v>1855</v>
      </c>
    </row>
  </sheetData>
  <phoneticPr fontId="1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C03A1-3D68-2843-93C1-66DD2ECF85DD}">
  <dimension ref="A1:K72"/>
  <sheetViews>
    <sheetView zoomScale="125" workbookViewId="0"/>
  </sheetViews>
  <sheetFormatPr baseColWidth="10" defaultColWidth="11" defaultRowHeight="16" x14ac:dyDescent="0.2"/>
  <cols>
    <col min="1" max="1" width="23.83203125" bestFit="1" customWidth="1"/>
    <col min="2" max="2" width="23.83203125" customWidth="1"/>
    <col min="3" max="3" width="11.5" bestFit="1" customWidth="1"/>
    <col min="11" max="11" width="12.6640625" bestFit="1" customWidth="1"/>
    <col min="21" max="21" width="17.83203125" bestFit="1" customWidth="1"/>
    <col min="22" max="22" width="14.1640625" bestFit="1" customWidth="1"/>
  </cols>
  <sheetData>
    <row r="1" spans="1:11" x14ac:dyDescent="0.2">
      <c r="A1" s="14" t="s">
        <v>81</v>
      </c>
      <c r="B1" s="14" t="s">
        <v>82</v>
      </c>
      <c r="C1" s="12" t="s">
        <v>72</v>
      </c>
      <c r="D1" s="12" t="s">
        <v>74</v>
      </c>
      <c r="E1" s="12" t="s">
        <v>75</v>
      </c>
      <c r="F1" s="12" t="s">
        <v>76</v>
      </c>
      <c r="G1" s="17" t="s">
        <v>79</v>
      </c>
      <c r="H1" s="12" t="s">
        <v>83</v>
      </c>
      <c r="I1" s="17" t="s">
        <v>78</v>
      </c>
      <c r="J1" s="17" t="s">
        <v>84</v>
      </c>
      <c r="K1" s="17" t="s">
        <v>80</v>
      </c>
    </row>
    <row r="2" spans="1:11" x14ac:dyDescent="0.2">
      <c r="A2" s="11" t="s">
        <v>70</v>
      </c>
      <c r="B2" s="11" t="s">
        <v>86</v>
      </c>
      <c r="C2" s="15">
        <f>HLOOKUP($A2,'Summary(Specialty)'!$A:$BT,44,0)</f>
        <v>28270.785714285714</v>
      </c>
      <c r="D2" s="16">
        <f>HLOOKUP($A2,'Summary(Specialty)'!$A:$BT,46,0)</f>
        <v>34767</v>
      </c>
      <c r="E2" s="16">
        <f>HLOOKUP($A2,'Summary(Specialty)'!$A:$BT,47,0)</f>
        <v>23075</v>
      </c>
      <c r="F2" s="16">
        <f>HLOOKUP($A2,'Summary(Specialty)'!$A:$BT,48,0)</f>
        <v>11692</v>
      </c>
      <c r="G2" s="16">
        <f>HLOOKUP($A2,'Summary(Specialty)'!$A:$BT,51,0)</f>
        <v>24878.25</v>
      </c>
      <c r="H2" s="16">
        <f>HLOOKUP($A2,'Summary(Specialty)'!$A:$BT,45,0)</f>
        <v>26956.5</v>
      </c>
      <c r="I2" s="16">
        <f>HLOOKUP($A2,'Summary(Specialty)'!$A:$BT,50,0)</f>
        <v>31865.75</v>
      </c>
      <c r="J2" s="16">
        <f>HLOOKUP($A2,'Summary(Specialty)'!$A:$BT,49,0)</f>
        <v>3735.2689754307348</v>
      </c>
      <c r="K2" s="16">
        <f>HLOOKUP($A2,'Summary(Specialty)'!$A:$BT,52,0)</f>
        <v>13952234.318815371</v>
      </c>
    </row>
    <row r="3" spans="1:11" x14ac:dyDescent="0.2">
      <c r="A3" s="11" t="s">
        <v>5</v>
      </c>
      <c r="B3" s="11" t="s">
        <v>86</v>
      </c>
      <c r="C3" s="15">
        <f>HLOOKUP($A3,'Summary(Specialty)'!$A:$BT,44,0)</f>
        <v>35459.095238095237</v>
      </c>
      <c r="D3" s="16">
        <f>HLOOKUP($A3,'Summary(Specialty)'!$A:$BT,46,0)</f>
        <v>40612</v>
      </c>
      <c r="E3" s="16">
        <f>HLOOKUP($A3,'Summary(Specialty)'!$A:$BT,47,0)</f>
        <v>30926</v>
      </c>
      <c r="F3" s="16">
        <f>HLOOKUP($A3,'Summary(Specialty)'!$A:$BT,48,0)</f>
        <v>9686</v>
      </c>
      <c r="G3" s="16">
        <f>HLOOKUP($A3,'Summary(Specialty)'!$A:$BT,51,0)</f>
        <v>33405.25</v>
      </c>
      <c r="H3" s="16">
        <f>HLOOKUP($A3,'Summary(Specialty)'!$A:$BT,45,0)</f>
        <v>34162</v>
      </c>
      <c r="I3" s="16">
        <f>HLOOKUP($A3,'Summary(Specialty)'!$A:$BT,50,0)</f>
        <v>37230.75</v>
      </c>
      <c r="J3" s="16">
        <f>HLOOKUP($A3,'Summary(Specialty)'!$A:$BT,49,0)</f>
        <v>2743.0393932023103</v>
      </c>
      <c r="K3" s="16">
        <f>HLOOKUP($A3,'Summary(Specialty)'!$A:$BT,52,0)</f>
        <v>7524265.1126596984</v>
      </c>
    </row>
    <row r="4" spans="1:11" x14ac:dyDescent="0.2">
      <c r="A4" s="11" t="s">
        <v>33</v>
      </c>
      <c r="B4" s="11" t="s">
        <v>86</v>
      </c>
      <c r="C4" s="15">
        <f>HLOOKUP($A4,'Summary(Specialty)'!$A:$BT,44,0)</f>
        <v>8810.5714285714294</v>
      </c>
      <c r="D4" s="16">
        <f>HLOOKUP($A4,'Summary(Specialty)'!$A:$BT,46,0)</f>
        <v>11527</v>
      </c>
      <c r="E4" s="16">
        <f>HLOOKUP($A4,'Summary(Specialty)'!$A:$BT,47,0)</f>
        <v>4902</v>
      </c>
      <c r="F4" s="16">
        <f>HLOOKUP($A4,'Summary(Specialty)'!$A:$BT,48,0)</f>
        <v>6625</v>
      </c>
      <c r="G4" s="16">
        <f>HLOOKUP($A4,'Summary(Specialty)'!$A:$BT,51,0)</f>
        <v>7280.5</v>
      </c>
      <c r="H4" s="16">
        <f>HLOOKUP($A4,'Summary(Specialty)'!$A:$BT,45,0)</f>
        <v>8998</v>
      </c>
      <c r="I4" s="16">
        <f>HLOOKUP($A4,'Summary(Specialty)'!$A:$BT,50,0)</f>
        <v>10245</v>
      </c>
      <c r="J4" s="16">
        <f>HLOOKUP($A4,'Summary(Specialty)'!$A:$BT,49,0)</f>
        <v>2041.314379808397</v>
      </c>
      <c r="K4" s="16">
        <f>HLOOKUP($A4,'Summary(Specialty)'!$A:$BT,52,0)</f>
        <v>4166964.3972125407</v>
      </c>
    </row>
    <row r="5" spans="1:11" x14ac:dyDescent="0.2">
      <c r="A5" s="11" t="s">
        <v>67</v>
      </c>
      <c r="B5" s="11" t="s">
        <v>86</v>
      </c>
      <c r="C5" s="15">
        <f>HLOOKUP($A5,'Summary(Specialty)'!$A:$BT,44,0)</f>
        <v>20765.285714285714</v>
      </c>
      <c r="D5" s="16">
        <f>HLOOKUP($A5,'Summary(Specialty)'!$A:$BT,46,0)</f>
        <v>24669</v>
      </c>
      <c r="E5" s="16">
        <f>HLOOKUP($A5,'Summary(Specialty)'!$A:$BT,47,0)</f>
        <v>18547</v>
      </c>
      <c r="F5" s="16">
        <f>HLOOKUP($A5,'Summary(Specialty)'!$A:$BT,48,0)</f>
        <v>6122</v>
      </c>
      <c r="G5" s="16">
        <f>HLOOKUP($A5,'Summary(Specialty)'!$A:$BT,51,0)</f>
        <v>19158.75</v>
      </c>
      <c r="H5" s="16">
        <f>HLOOKUP($A5,'Summary(Specialty)'!$A:$BT,45,0)</f>
        <v>19884.5</v>
      </c>
      <c r="I5" s="16">
        <f>HLOOKUP($A5,'Summary(Specialty)'!$A:$BT,50,0)</f>
        <v>21773.5</v>
      </c>
      <c r="J5" s="16">
        <f>HLOOKUP($A5,'Summary(Specialty)'!$A:$BT,49,0)</f>
        <v>1944.7730231310436</v>
      </c>
      <c r="K5" s="16">
        <f>HLOOKUP($A5,'Summary(Specialty)'!$A:$BT,52,0)</f>
        <v>3782142.1114982585</v>
      </c>
    </row>
    <row r="6" spans="1:11" x14ac:dyDescent="0.2">
      <c r="A6" s="11" t="s">
        <v>71</v>
      </c>
      <c r="B6" s="11" t="s">
        <v>86</v>
      </c>
      <c r="C6" s="15">
        <f>HLOOKUP($A6,'Summary(Specialty)'!$A:$BT,44,0)</f>
        <v>13974.642857142857</v>
      </c>
      <c r="D6" s="16">
        <f>HLOOKUP($A6,'Summary(Specialty)'!$A:$BT,46,0)</f>
        <v>15591</v>
      </c>
      <c r="E6" s="16">
        <f>HLOOKUP($A6,'Summary(Specialty)'!$A:$BT,47,0)</f>
        <v>11711</v>
      </c>
      <c r="F6" s="16">
        <f>HLOOKUP($A6,'Summary(Specialty)'!$A:$BT,48,0)</f>
        <v>3880</v>
      </c>
      <c r="G6" s="16">
        <f>HLOOKUP($A6,'Summary(Specialty)'!$A:$BT,51,0)</f>
        <v>13259</v>
      </c>
      <c r="H6" s="16">
        <f>HLOOKUP($A6,'Summary(Specialty)'!$A:$BT,45,0)</f>
        <v>14251.5</v>
      </c>
      <c r="I6" s="16">
        <f>HLOOKUP($A6,'Summary(Specialty)'!$A:$BT,50,0)</f>
        <v>14733</v>
      </c>
      <c r="J6" s="16">
        <f>HLOOKUP($A6,'Summary(Specialty)'!$A:$BT,49,0)</f>
        <v>1133.3691586706352</v>
      </c>
      <c r="K6" s="16">
        <f>HLOOKUP($A6,'Summary(Specialty)'!$A:$BT,52,0)</f>
        <v>1284525.6498257834</v>
      </c>
    </row>
    <row r="7" spans="1:11" x14ac:dyDescent="0.2">
      <c r="A7" s="11" t="s">
        <v>32</v>
      </c>
      <c r="B7" s="11" t="s">
        <v>86</v>
      </c>
      <c r="C7" s="15">
        <f>HLOOKUP($A7,'Summary(Specialty)'!$A:$BT,44,0)</f>
        <v>23269.952380952382</v>
      </c>
      <c r="D7" s="16">
        <f>HLOOKUP($A7,'Summary(Specialty)'!$A:$BT,46,0)</f>
        <v>24969</v>
      </c>
      <c r="E7" s="16">
        <f>HLOOKUP($A7,'Summary(Specialty)'!$A:$BT,47,0)</f>
        <v>21193</v>
      </c>
      <c r="F7" s="16">
        <f>HLOOKUP($A7,'Summary(Specialty)'!$A:$BT,48,0)</f>
        <v>3776</v>
      </c>
      <c r="G7" s="16">
        <f>HLOOKUP($A7,'Summary(Specialty)'!$A:$BT,51,0)</f>
        <v>22656</v>
      </c>
      <c r="H7" s="16">
        <f>HLOOKUP($A7,'Summary(Specialty)'!$A:$BT,45,0)</f>
        <v>23289</v>
      </c>
      <c r="I7" s="16">
        <f>HLOOKUP($A7,'Summary(Specialty)'!$A:$BT,50,0)</f>
        <v>23976.75</v>
      </c>
      <c r="J7" s="16">
        <f>HLOOKUP($A7,'Summary(Specialty)'!$A:$BT,49,0)</f>
        <v>899.53220776082878</v>
      </c>
      <c r="K7" s="16">
        <f>HLOOKUP($A7,'Summary(Specialty)'!$A:$BT,52,0)</f>
        <v>809158.19279907085</v>
      </c>
    </row>
    <row r="8" spans="1:11" x14ac:dyDescent="0.2">
      <c r="A8" s="11" t="s">
        <v>41</v>
      </c>
      <c r="B8" s="11" t="s">
        <v>86</v>
      </c>
      <c r="C8" s="15">
        <f>HLOOKUP($A8,'Summary(Specialty)'!$A:$BT,44,0)</f>
        <v>4246.1190476190477</v>
      </c>
      <c r="D8" s="16">
        <f>HLOOKUP($A8,'Summary(Specialty)'!$A:$BT,46,0)</f>
        <v>5507</v>
      </c>
      <c r="E8" s="16">
        <f>HLOOKUP($A8,'Summary(Specialty)'!$A:$BT,47,0)</f>
        <v>3419</v>
      </c>
      <c r="F8" s="16">
        <f>HLOOKUP($A8,'Summary(Specialty)'!$A:$BT,48,0)</f>
        <v>2088</v>
      </c>
      <c r="G8" s="16">
        <f>HLOOKUP($A8,'Summary(Specialty)'!$A:$BT,51,0)</f>
        <v>3929.5</v>
      </c>
      <c r="H8" s="16">
        <f>HLOOKUP($A8,'Summary(Specialty)'!$A:$BT,45,0)</f>
        <v>4133</v>
      </c>
      <c r="I8" s="16">
        <f>HLOOKUP($A8,'Summary(Specialty)'!$A:$BT,50,0)</f>
        <v>4514.25</v>
      </c>
      <c r="J8" s="16">
        <f>HLOOKUP($A8,'Summary(Specialty)'!$A:$BT,49,0)</f>
        <v>516.08475397639472</v>
      </c>
      <c r="K8" s="16">
        <f>HLOOKUP($A8,'Summary(Specialty)'!$A:$BT,52,0)</f>
        <v>266343.47328687587</v>
      </c>
    </row>
    <row r="9" spans="1:11" x14ac:dyDescent="0.2">
      <c r="A9" s="11" t="s">
        <v>31</v>
      </c>
      <c r="B9" s="11" t="s">
        <v>86</v>
      </c>
      <c r="C9" s="15">
        <f>HLOOKUP($A9,'Summary(Specialty)'!$A:$BT,44,0)</f>
        <v>3670.1666666666665</v>
      </c>
      <c r="D9" s="16">
        <f>HLOOKUP($A9,'Summary(Specialty)'!$A:$BT,46,0)</f>
        <v>4236</v>
      </c>
      <c r="E9" s="16">
        <f>HLOOKUP($A9,'Summary(Specialty)'!$A:$BT,47,0)</f>
        <v>3265</v>
      </c>
      <c r="F9" s="16">
        <f>HLOOKUP($A9,'Summary(Specialty)'!$A:$BT,48,0)</f>
        <v>971</v>
      </c>
      <c r="G9" s="16">
        <f>HLOOKUP($A9,'Summary(Specialty)'!$A:$BT,51,0)</f>
        <v>3456</v>
      </c>
      <c r="H9" s="16">
        <f>HLOOKUP($A9,'Summary(Specialty)'!$A:$BT,45,0)</f>
        <v>3646.5</v>
      </c>
      <c r="I9" s="16">
        <f>HLOOKUP($A9,'Summary(Specialty)'!$A:$BT,50,0)</f>
        <v>3805.5</v>
      </c>
      <c r="J9" s="16">
        <f>HLOOKUP($A9,'Summary(Specialty)'!$A:$BT,49,0)</f>
        <v>252.11117530852766</v>
      </c>
      <c r="K9" s="16">
        <f>HLOOKUP($A9,'Summary(Specialty)'!$A:$BT,52,0)</f>
        <v>63560.044715447169</v>
      </c>
    </row>
    <row r="10" spans="1:11" x14ac:dyDescent="0.2">
      <c r="A10" s="11" t="s">
        <v>57</v>
      </c>
      <c r="B10" s="11" t="s">
        <v>86</v>
      </c>
      <c r="C10" s="15">
        <f>HLOOKUP($A10,'Summary(Specialty)'!$A:$BT,44,0)</f>
        <v>1258.2380952380952</v>
      </c>
      <c r="D10" s="16">
        <f>HLOOKUP($A10,'Summary(Specialty)'!$A:$BT,46,0)</f>
        <v>1939</v>
      </c>
      <c r="E10" s="16">
        <f>HLOOKUP($A10,'Summary(Specialty)'!$A:$BT,47,0)</f>
        <v>1049</v>
      </c>
      <c r="F10" s="16">
        <f>HLOOKUP($A10,'Summary(Specialty)'!$A:$BT,48,0)</f>
        <v>890</v>
      </c>
      <c r="G10" s="16">
        <f>HLOOKUP($A10,'Summary(Specialty)'!$A:$BT,51,0)</f>
        <v>1103.75</v>
      </c>
      <c r="H10" s="16">
        <f>HLOOKUP($A10,'Summary(Specialty)'!$A:$BT,45,0)</f>
        <v>1201</v>
      </c>
      <c r="I10" s="16">
        <f>HLOOKUP($A10,'Summary(Specialty)'!$A:$BT,50,0)</f>
        <v>1284.5</v>
      </c>
      <c r="J10" s="16">
        <f>HLOOKUP($A10,'Summary(Specialty)'!$A:$BT,49,0)</f>
        <v>225.19907827258083</v>
      </c>
      <c r="K10" s="16">
        <f>HLOOKUP($A10,'Summary(Specialty)'!$A:$BT,52,0)</f>
        <v>50714.624854819987</v>
      </c>
    </row>
    <row r="11" spans="1:11" x14ac:dyDescent="0.2">
      <c r="A11" s="11" t="s">
        <v>17</v>
      </c>
      <c r="B11" s="11" t="s">
        <v>86</v>
      </c>
      <c r="C11" s="15">
        <f>HLOOKUP($A11,'Summary(Specialty)'!$A:$BT,44,0)</f>
        <v>562.21428571428567</v>
      </c>
      <c r="D11" s="16">
        <f>HLOOKUP($A11,'Summary(Specialty)'!$A:$BT,46,0)</f>
        <v>841</v>
      </c>
      <c r="E11" s="16">
        <f>HLOOKUP($A11,'Summary(Specialty)'!$A:$BT,47,0)</f>
        <v>253</v>
      </c>
      <c r="F11" s="16">
        <f>HLOOKUP($A11,'Summary(Specialty)'!$A:$BT,48,0)</f>
        <v>588</v>
      </c>
      <c r="G11" s="16">
        <f>HLOOKUP($A11,'Summary(Specialty)'!$A:$BT,51,0)</f>
        <v>373.75</v>
      </c>
      <c r="H11" s="16">
        <f>HLOOKUP($A11,'Summary(Specialty)'!$A:$BT,45,0)</f>
        <v>605</v>
      </c>
      <c r="I11" s="16">
        <f>HLOOKUP($A11,'Summary(Specialty)'!$A:$BT,50,0)</f>
        <v>714.5</v>
      </c>
      <c r="J11" s="16">
        <f>HLOOKUP($A11,'Summary(Specialty)'!$A:$BT,49,0)</f>
        <v>196.08839914371688</v>
      </c>
      <c r="K11" s="16">
        <f>HLOOKUP($A11,'Summary(Specialty)'!$A:$BT,52,0)</f>
        <v>38450.660278745629</v>
      </c>
    </row>
    <row r="12" spans="1:11" x14ac:dyDescent="0.2">
      <c r="A12" s="11" t="s">
        <v>55</v>
      </c>
      <c r="B12" s="11" t="s">
        <v>86</v>
      </c>
      <c r="C12" s="15">
        <f>HLOOKUP($A12,'Summary(Specialty)'!$A:$BT,44,0)</f>
        <v>1823.8809523809523</v>
      </c>
      <c r="D12" s="16">
        <f>HLOOKUP($A12,'Summary(Specialty)'!$A:$BT,46,0)</f>
        <v>2068</v>
      </c>
      <c r="E12" s="16">
        <f>HLOOKUP($A12,'Summary(Specialty)'!$A:$BT,47,0)</f>
        <v>1467</v>
      </c>
      <c r="F12" s="16">
        <f>HLOOKUP($A12,'Summary(Specialty)'!$A:$BT,48,0)</f>
        <v>601</v>
      </c>
      <c r="G12" s="16">
        <f>HLOOKUP($A12,'Summary(Specialty)'!$A:$BT,51,0)</f>
        <v>1649.5</v>
      </c>
      <c r="H12" s="16">
        <f>HLOOKUP($A12,'Summary(Specialty)'!$A:$BT,45,0)</f>
        <v>1908.5</v>
      </c>
      <c r="I12" s="16">
        <f>HLOOKUP($A12,'Summary(Specialty)'!$A:$BT,50,0)</f>
        <v>1986</v>
      </c>
      <c r="J12" s="16">
        <f>HLOOKUP($A12,'Summary(Specialty)'!$A:$BT,49,0)</f>
        <v>190.35271527799421</v>
      </c>
      <c r="K12" s="16">
        <f>HLOOKUP($A12,'Summary(Specialty)'!$A:$BT,52,0)</f>
        <v>36234.15621370513</v>
      </c>
    </row>
    <row r="13" spans="1:11" x14ac:dyDescent="0.2">
      <c r="A13" s="11" t="s">
        <v>53</v>
      </c>
      <c r="B13" s="11" t="s">
        <v>86</v>
      </c>
      <c r="C13" s="15">
        <f>HLOOKUP($A13,'Summary(Specialty)'!$A:$BT,44,0)</f>
        <v>1258.8333333333333</v>
      </c>
      <c r="D13" s="16">
        <f>HLOOKUP($A13,'Summary(Specialty)'!$A:$BT,46,0)</f>
        <v>1663</v>
      </c>
      <c r="E13" s="16">
        <f>HLOOKUP($A13,'Summary(Specialty)'!$A:$BT,47,0)</f>
        <v>1079</v>
      </c>
      <c r="F13" s="16">
        <f>HLOOKUP($A13,'Summary(Specialty)'!$A:$BT,48,0)</f>
        <v>584</v>
      </c>
      <c r="G13" s="16">
        <f>HLOOKUP($A13,'Summary(Specialty)'!$A:$BT,51,0)</f>
        <v>1182.75</v>
      </c>
      <c r="H13" s="16">
        <f>HLOOKUP($A13,'Summary(Specialty)'!$A:$BT,45,0)</f>
        <v>1239.5</v>
      </c>
      <c r="I13" s="16">
        <f>HLOOKUP($A13,'Summary(Specialty)'!$A:$BT,50,0)</f>
        <v>1313.25</v>
      </c>
      <c r="J13" s="16">
        <f>HLOOKUP($A13,'Summary(Specialty)'!$A:$BT,49,0)</f>
        <v>132.94871864225675</v>
      </c>
      <c r="K13" s="16">
        <f>HLOOKUP($A13,'Summary(Specialty)'!$A:$BT,52,0)</f>
        <v>17675.361788617949</v>
      </c>
    </row>
    <row r="14" spans="1:11" x14ac:dyDescent="0.2">
      <c r="A14" s="11" t="s">
        <v>46</v>
      </c>
      <c r="B14" s="11" t="s">
        <v>86</v>
      </c>
      <c r="C14" s="15">
        <f>HLOOKUP($A14,'Summary(Specialty)'!$A:$BT,44,0)</f>
        <v>507.59523809523807</v>
      </c>
      <c r="D14" s="16">
        <f>HLOOKUP($A14,'Summary(Specialty)'!$A:$BT,46,0)</f>
        <v>621</v>
      </c>
      <c r="E14" s="16">
        <f>HLOOKUP($A14,'Summary(Specialty)'!$A:$BT,47,0)</f>
        <v>411</v>
      </c>
      <c r="F14" s="16">
        <f>HLOOKUP($A14,'Summary(Specialty)'!$A:$BT,48,0)</f>
        <v>210</v>
      </c>
      <c r="G14" s="16">
        <f>HLOOKUP($A14,'Summary(Specialty)'!$A:$BT,51,0)</f>
        <v>455.5</v>
      </c>
      <c r="H14" s="16">
        <f>HLOOKUP($A14,'Summary(Specialty)'!$A:$BT,45,0)</f>
        <v>510</v>
      </c>
      <c r="I14" s="16">
        <f>HLOOKUP($A14,'Summary(Specialty)'!$A:$BT,50,0)</f>
        <v>550.5</v>
      </c>
      <c r="J14" s="16">
        <f>HLOOKUP($A14,'Summary(Specialty)'!$A:$BT,49,0)</f>
        <v>63.196580458512578</v>
      </c>
      <c r="K14" s="16">
        <f>HLOOKUP($A14,'Summary(Specialty)'!$A:$BT,52,0)</f>
        <v>3993.8077816492537</v>
      </c>
    </row>
    <row r="15" spans="1:11" x14ac:dyDescent="0.2">
      <c r="A15" s="11" t="s">
        <v>35</v>
      </c>
      <c r="B15" s="11" t="s">
        <v>86</v>
      </c>
      <c r="C15" s="15">
        <f>HLOOKUP($A15,'Summary(Specialty)'!$A:$BT,44,0)</f>
        <v>594.52380952380952</v>
      </c>
      <c r="D15" s="16">
        <f>HLOOKUP($A15,'Summary(Specialty)'!$A:$BT,46,0)</f>
        <v>704</v>
      </c>
      <c r="E15" s="16">
        <f>HLOOKUP($A15,'Summary(Specialty)'!$A:$BT,47,0)</f>
        <v>482</v>
      </c>
      <c r="F15" s="16">
        <f>HLOOKUP($A15,'Summary(Specialty)'!$A:$BT,48,0)</f>
        <v>222</v>
      </c>
      <c r="G15" s="16">
        <f>HLOOKUP($A15,'Summary(Specialty)'!$A:$BT,51,0)</f>
        <v>556.25</v>
      </c>
      <c r="H15" s="16">
        <f>HLOOKUP($A15,'Summary(Specialty)'!$A:$BT,45,0)</f>
        <v>591</v>
      </c>
      <c r="I15" s="16">
        <f>HLOOKUP($A15,'Summary(Specialty)'!$A:$BT,50,0)</f>
        <v>625.5</v>
      </c>
      <c r="J15" s="16">
        <f>HLOOKUP($A15,'Summary(Specialty)'!$A:$BT,49,0)</f>
        <v>53.021504194852731</v>
      </c>
      <c r="K15" s="16">
        <f>HLOOKUP($A15,'Summary(Specialty)'!$A:$BT,52,0)</f>
        <v>2811.2799070847859</v>
      </c>
    </row>
    <row r="16" spans="1:11" x14ac:dyDescent="0.2">
      <c r="A16" s="11" t="s">
        <v>4</v>
      </c>
      <c r="B16" s="11" t="s">
        <v>86</v>
      </c>
      <c r="C16" s="15">
        <f>HLOOKUP($A16,'Summary(Specialty)'!$A:$BT,44,0)</f>
        <v>448.88095238095241</v>
      </c>
      <c r="D16" s="16">
        <f>HLOOKUP($A16,'Summary(Specialty)'!$A:$BT,46,0)</f>
        <v>539</v>
      </c>
      <c r="E16" s="16">
        <f>HLOOKUP($A16,'Summary(Specialty)'!$A:$BT,47,0)</f>
        <v>368</v>
      </c>
      <c r="F16" s="16">
        <f>HLOOKUP($A16,'Summary(Specialty)'!$A:$BT,48,0)</f>
        <v>171</v>
      </c>
      <c r="G16" s="16">
        <f>HLOOKUP($A16,'Summary(Specialty)'!$A:$BT,51,0)</f>
        <v>415</v>
      </c>
      <c r="H16" s="16">
        <f>HLOOKUP($A16,'Summary(Specialty)'!$A:$BT,45,0)</f>
        <v>446</v>
      </c>
      <c r="I16" s="16">
        <f>HLOOKUP($A16,'Summary(Specialty)'!$A:$BT,50,0)</f>
        <v>476.75</v>
      </c>
      <c r="J16" s="16">
        <f>HLOOKUP($A16,'Summary(Specialty)'!$A:$BT,49,0)</f>
        <v>43.436638677027624</v>
      </c>
      <c r="K16" s="16">
        <f>HLOOKUP($A16,'Summary(Specialty)'!$A:$BT,52,0)</f>
        <v>1886.7415795586521</v>
      </c>
    </row>
    <row r="17" spans="1:11" x14ac:dyDescent="0.2">
      <c r="A17" s="11" t="s">
        <v>23</v>
      </c>
      <c r="B17" s="11" t="s">
        <v>86</v>
      </c>
      <c r="C17" s="15">
        <f>HLOOKUP($A17,'Summary(Specialty)'!$A:$BT,44,0)</f>
        <v>114.07142857142857</v>
      </c>
      <c r="D17" s="16">
        <f>HLOOKUP($A17,'Summary(Specialty)'!$A:$BT,46,0)</f>
        <v>175</v>
      </c>
      <c r="E17" s="16">
        <f>HLOOKUP($A17,'Summary(Specialty)'!$A:$BT,47,0)</f>
        <v>78</v>
      </c>
      <c r="F17" s="16">
        <f>HLOOKUP($A17,'Summary(Specialty)'!$A:$BT,48,0)</f>
        <v>97</v>
      </c>
      <c r="G17" s="16">
        <f>HLOOKUP($A17,'Summary(Specialty)'!$A:$BT,51,0)</f>
        <v>97.25</v>
      </c>
      <c r="H17" s="16">
        <f>HLOOKUP($A17,'Summary(Specialty)'!$A:$BT,45,0)</f>
        <v>112</v>
      </c>
      <c r="I17" s="16">
        <f>HLOOKUP($A17,'Summary(Specialty)'!$A:$BT,50,0)</f>
        <v>128</v>
      </c>
      <c r="J17" s="16">
        <f>HLOOKUP($A17,'Summary(Specialty)'!$A:$BT,49,0)</f>
        <v>18.703583662278355</v>
      </c>
      <c r="K17" s="16">
        <f>HLOOKUP($A17,'Summary(Specialty)'!$A:$BT,52,0)</f>
        <v>349.8240418118458</v>
      </c>
    </row>
    <row r="18" spans="1:11" x14ac:dyDescent="0.2">
      <c r="A18" s="11" t="s">
        <v>65</v>
      </c>
      <c r="B18" s="11" t="s">
        <v>86</v>
      </c>
      <c r="C18" s="15">
        <f>HLOOKUP($A18,'Summary(Specialty)'!$A:$BT,44,0)</f>
        <v>39.452380952380949</v>
      </c>
      <c r="D18" s="16">
        <f>HLOOKUP($A18,'Summary(Specialty)'!$A:$BT,46,0)</f>
        <v>62</v>
      </c>
      <c r="E18" s="16">
        <f>HLOOKUP($A18,'Summary(Specialty)'!$A:$BT,47,0)</f>
        <v>0</v>
      </c>
      <c r="F18" s="16">
        <f>HLOOKUP($A18,'Summary(Specialty)'!$A:$BT,48,0)</f>
        <v>62</v>
      </c>
      <c r="G18" s="16">
        <f>HLOOKUP($A18,'Summary(Specialty)'!$A:$BT,51,0)</f>
        <v>30</v>
      </c>
      <c r="H18" s="16">
        <f>HLOOKUP($A18,'Summary(Specialty)'!$A:$BT,45,0)</f>
        <v>44.5</v>
      </c>
      <c r="I18" s="16">
        <f>HLOOKUP($A18,'Summary(Specialty)'!$A:$BT,50,0)</f>
        <v>53.75</v>
      </c>
      <c r="J18" s="16">
        <f>HLOOKUP($A18,'Summary(Specialty)'!$A:$BT,49,0)</f>
        <v>18.447291269137832</v>
      </c>
      <c r="K18" s="16">
        <f>HLOOKUP($A18,'Summary(Specialty)'!$A:$BT,52,0)</f>
        <v>340.3025551684089</v>
      </c>
    </row>
    <row r="19" spans="1:11" x14ac:dyDescent="0.2">
      <c r="A19" s="11" t="s">
        <v>26</v>
      </c>
      <c r="B19" s="11" t="s">
        <v>86</v>
      </c>
      <c r="C19" s="15">
        <f>HLOOKUP($A19,'Summary(Specialty)'!$A:$BT,44,0)</f>
        <v>0.8571428571428571</v>
      </c>
      <c r="D19" s="16">
        <f>HLOOKUP($A19,'Summary(Specialty)'!$A:$BT,46,0)</f>
        <v>19</v>
      </c>
      <c r="E19" s="16">
        <f>HLOOKUP($A19,'Summary(Specialty)'!$A:$BT,47,0)</f>
        <v>0</v>
      </c>
      <c r="F19" s="16">
        <f>HLOOKUP($A19,'Summary(Specialty)'!$A:$BT,48,0)</f>
        <v>19</v>
      </c>
      <c r="G19" s="16">
        <f>HLOOKUP($A19,'Summary(Specialty)'!$A:$BT,51,0)</f>
        <v>0</v>
      </c>
      <c r="H19" s="16">
        <f>HLOOKUP($A19,'Summary(Specialty)'!$A:$BT,45,0)</f>
        <v>0</v>
      </c>
      <c r="I19" s="16">
        <f>HLOOKUP($A19,'Summary(Specialty)'!$A:$BT,50,0)</f>
        <v>0</v>
      </c>
      <c r="J19" s="16">
        <f>HLOOKUP($A19,'Summary(Specialty)'!$A:$BT,49,0)</f>
        <v>3.8860063427852567</v>
      </c>
      <c r="K19" s="16">
        <f>HLOOKUP($A19,'Summary(Specialty)'!$A:$BT,52,0)</f>
        <v>15.101045296167246</v>
      </c>
    </row>
    <row r="20" spans="1:11" x14ac:dyDescent="0.2">
      <c r="A20" s="11" t="s">
        <v>30</v>
      </c>
      <c r="B20" s="11" t="s">
        <v>86</v>
      </c>
      <c r="C20" s="15">
        <f>HLOOKUP($A20,'Summary(Specialty)'!$A:$BT,44,0)</f>
        <v>0.59523809523809523</v>
      </c>
      <c r="D20" s="16">
        <f>HLOOKUP($A20,'Summary(Specialty)'!$A:$BT,46,0)</f>
        <v>15</v>
      </c>
      <c r="E20" s="16">
        <f>HLOOKUP($A20,'Summary(Specialty)'!$A:$BT,47,0)</f>
        <v>0</v>
      </c>
      <c r="F20" s="16">
        <f>HLOOKUP($A20,'Summary(Specialty)'!$A:$BT,48,0)</f>
        <v>15</v>
      </c>
      <c r="G20" s="16">
        <f>HLOOKUP($A20,'Summary(Specialty)'!$A:$BT,51,0)</f>
        <v>0</v>
      </c>
      <c r="H20" s="16">
        <f>HLOOKUP($A20,'Summary(Specialty)'!$A:$BT,45,0)</f>
        <v>0</v>
      </c>
      <c r="I20" s="16">
        <f>HLOOKUP($A20,'Summary(Specialty)'!$A:$BT,50,0)</f>
        <v>0</v>
      </c>
      <c r="J20" s="16">
        <f>HLOOKUP($A20,'Summary(Specialty)'!$A:$BT,49,0)</f>
        <v>2.7502507540623768</v>
      </c>
      <c r="K20" s="16">
        <f>HLOOKUP($A20,'Summary(Specialty)'!$A:$BT,52,0)</f>
        <v>7.5638792102206729</v>
      </c>
    </row>
    <row r="21" spans="1:11" x14ac:dyDescent="0.2">
      <c r="A21" s="11" t="s">
        <v>47</v>
      </c>
      <c r="B21" s="11" t="s">
        <v>86</v>
      </c>
      <c r="C21" s="15">
        <f>HLOOKUP($A21,'Summary(Specialty)'!$A:$BT,44,0)</f>
        <v>0.38095238095238093</v>
      </c>
      <c r="D21" s="16">
        <f>HLOOKUP($A21,'Summary(Specialty)'!$A:$BT,46,0)</f>
        <v>8</v>
      </c>
      <c r="E21" s="16">
        <f>HLOOKUP($A21,'Summary(Specialty)'!$A:$BT,47,0)</f>
        <v>0</v>
      </c>
      <c r="F21" s="16">
        <f>HLOOKUP($A21,'Summary(Specialty)'!$A:$BT,48,0)</f>
        <v>8</v>
      </c>
      <c r="G21" s="16">
        <f>HLOOKUP($A21,'Summary(Specialty)'!$A:$BT,51,0)</f>
        <v>0</v>
      </c>
      <c r="H21" s="16">
        <f>HLOOKUP($A21,'Summary(Specialty)'!$A:$BT,45,0)</f>
        <v>0</v>
      </c>
      <c r="I21" s="16">
        <f>HLOOKUP($A21,'Summary(Specialty)'!$A:$BT,50,0)</f>
        <v>0</v>
      </c>
      <c r="J21" s="16">
        <f>HLOOKUP($A21,'Summary(Specialty)'!$A:$BT,49,0)</f>
        <v>1.7243221496361694</v>
      </c>
      <c r="K21" s="16">
        <f>HLOOKUP($A21,'Summary(Specialty)'!$A:$BT,52,0)</f>
        <v>2.9732868757259001</v>
      </c>
    </row>
    <row r="22" spans="1:11" x14ac:dyDescent="0.2">
      <c r="A22" s="11" t="s">
        <v>40</v>
      </c>
      <c r="B22" s="11" t="s">
        <v>85</v>
      </c>
      <c r="C22" s="15">
        <f>HLOOKUP($A22,'Summary(Specialty)'!$A:$BT,44,0)</f>
        <v>53334.833333333336</v>
      </c>
      <c r="D22" s="16">
        <f>HLOOKUP($A22,'Summary(Specialty)'!$A:$BT,46,0)</f>
        <v>68800</v>
      </c>
      <c r="E22" s="16">
        <f>HLOOKUP($A22,'Summary(Specialty)'!$A:$BT,47,0)</f>
        <v>42201</v>
      </c>
      <c r="F22" s="16">
        <f>HLOOKUP($A22,'Summary(Specialty)'!$A:$BT,48,0)</f>
        <v>26599</v>
      </c>
      <c r="G22" s="16">
        <f>HLOOKUP($A22,'Summary(Specialty)'!$A:$BT,51,0)</f>
        <v>45575.5</v>
      </c>
      <c r="H22" s="16">
        <f>HLOOKUP($A22,'Summary(Specialty)'!$A:$BT,45,0)</f>
        <v>51341</v>
      </c>
      <c r="I22" s="16">
        <f>HLOOKUP($A22,'Summary(Specialty)'!$A:$BT,50,0)</f>
        <v>60360.5</v>
      </c>
      <c r="J22" s="16">
        <f>HLOOKUP($A22,'Summary(Specialty)'!$A:$BT,49,0)</f>
        <v>8251.294032783404</v>
      </c>
      <c r="K22" s="16">
        <f>HLOOKUP($A22,'Summary(Specialty)'!$A:$BT,52,0)</f>
        <v>68083853.215447009</v>
      </c>
    </row>
    <row r="23" spans="1:11" x14ac:dyDescent="0.2">
      <c r="A23" s="11" t="s">
        <v>12</v>
      </c>
      <c r="B23" s="11" t="s">
        <v>85</v>
      </c>
      <c r="C23" s="15">
        <f>HLOOKUP($A23,'Summary(Specialty)'!$A:$BT,44,0)</f>
        <v>48364.428571428572</v>
      </c>
      <c r="D23" s="16">
        <f>HLOOKUP($A23,'Summary(Specialty)'!$A:$BT,46,0)</f>
        <v>60060</v>
      </c>
      <c r="E23" s="16">
        <f>HLOOKUP($A23,'Summary(Specialty)'!$A:$BT,47,0)</f>
        <v>42751</v>
      </c>
      <c r="F23" s="16">
        <f>HLOOKUP($A23,'Summary(Specialty)'!$A:$BT,48,0)</f>
        <v>17309</v>
      </c>
      <c r="G23" s="16">
        <f>HLOOKUP($A23,'Summary(Specialty)'!$A:$BT,51,0)</f>
        <v>43776.5</v>
      </c>
      <c r="H23" s="16">
        <f>HLOOKUP($A23,'Summary(Specialty)'!$A:$BT,45,0)</f>
        <v>46563</v>
      </c>
      <c r="I23" s="16">
        <f>HLOOKUP($A23,'Summary(Specialty)'!$A:$BT,50,0)</f>
        <v>51574.5</v>
      </c>
      <c r="J23" s="16">
        <f>HLOOKUP($A23,'Summary(Specialty)'!$A:$BT,49,0)</f>
        <v>5457.0307174205318</v>
      </c>
      <c r="K23" s="16">
        <f>HLOOKUP($A23,'Summary(Specialty)'!$A:$BT,52,0)</f>
        <v>29779184.250871245</v>
      </c>
    </row>
    <row r="24" spans="1:11" x14ac:dyDescent="0.2">
      <c r="A24" s="11" t="s">
        <v>19</v>
      </c>
      <c r="B24" s="11" t="s">
        <v>85</v>
      </c>
      <c r="C24" s="15">
        <f>HLOOKUP($A24,'Summary(Specialty)'!$A:$BT,44,0)</f>
        <v>39735.595238095237</v>
      </c>
      <c r="D24" s="16">
        <f>HLOOKUP($A24,'Summary(Specialty)'!$A:$BT,46,0)</f>
        <v>47519</v>
      </c>
      <c r="E24" s="16">
        <f>HLOOKUP($A24,'Summary(Specialty)'!$A:$BT,47,0)</f>
        <v>31348</v>
      </c>
      <c r="F24" s="16">
        <f>HLOOKUP($A24,'Summary(Specialty)'!$A:$BT,48,0)</f>
        <v>16171</v>
      </c>
      <c r="G24" s="16">
        <f>HLOOKUP($A24,'Summary(Specialty)'!$A:$BT,51,0)</f>
        <v>34970.75</v>
      </c>
      <c r="H24" s="16">
        <f>HLOOKUP($A24,'Summary(Specialty)'!$A:$BT,45,0)</f>
        <v>37641</v>
      </c>
      <c r="I24" s="16">
        <f>HLOOKUP($A24,'Summary(Specialty)'!$A:$BT,50,0)</f>
        <v>44911.25</v>
      </c>
      <c r="J24" s="16">
        <f>HLOOKUP($A24,'Summary(Specialty)'!$A:$BT,49,0)</f>
        <v>5271.9995839017038</v>
      </c>
      <c r="K24" s="16">
        <f>HLOOKUP($A24,'Summary(Specialty)'!$A:$BT,52,0)</f>
        <v>27793979.612659737</v>
      </c>
    </row>
    <row r="25" spans="1:11" x14ac:dyDescent="0.2">
      <c r="A25" s="11" t="s">
        <v>36</v>
      </c>
      <c r="B25" s="11" t="s">
        <v>85</v>
      </c>
      <c r="C25" s="15">
        <f>HLOOKUP($A25,'Summary(Specialty)'!$A:$BT,44,0)</f>
        <v>40655.809523809527</v>
      </c>
      <c r="D25" s="16">
        <f>HLOOKUP($A25,'Summary(Specialty)'!$A:$BT,46,0)</f>
        <v>48403</v>
      </c>
      <c r="E25" s="16">
        <f>HLOOKUP($A25,'Summary(Specialty)'!$A:$BT,47,0)</f>
        <v>36416</v>
      </c>
      <c r="F25" s="16">
        <f>HLOOKUP($A25,'Summary(Specialty)'!$A:$BT,48,0)</f>
        <v>11987</v>
      </c>
      <c r="G25" s="16">
        <f>HLOOKUP($A25,'Summary(Specialty)'!$A:$BT,51,0)</f>
        <v>37568.75</v>
      </c>
      <c r="H25" s="16">
        <f>HLOOKUP($A25,'Summary(Specialty)'!$A:$BT,45,0)</f>
        <v>37956.5</v>
      </c>
      <c r="I25" s="16">
        <f>HLOOKUP($A25,'Summary(Specialty)'!$A:$BT,50,0)</f>
        <v>44077</v>
      </c>
      <c r="J25" s="16">
        <f>HLOOKUP($A25,'Summary(Specialty)'!$A:$BT,49,0)</f>
        <v>4038.4067145474837</v>
      </c>
      <c r="K25" s="16">
        <f>HLOOKUP($A25,'Summary(Specialty)'!$A:$BT,52,0)</f>
        <v>16308728.792102201</v>
      </c>
    </row>
    <row r="26" spans="1:11" x14ac:dyDescent="0.2">
      <c r="A26" s="11" t="s">
        <v>18</v>
      </c>
      <c r="B26" s="11" t="s">
        <v>85</v>
      </c>
      <c r="C26" s="15">
        <f>HLOOKUP($A26,'Summary(Specialty)'!$A:$BT,44,0)</f>
        <v>18512.380952380954</v>
      </c>
      <c r="D26" s="16">
        <f>HLOOKUP($A26,'Summary(Specialty)'!$A:$BT,46,0)</f>
        <v>22101</v>
      </c>
      <c r="E26" s="16">
        <f>HLOOKUP($A26,'Summary(Specialty)'!$A:$BT,47,0)</f>
        <v>11669</v>
      </c>
      <c r="F26" s="16">
        <f>HLOOKUP($A26,'Summary(Specialty)'!$A:$BT,48,0)</f>
        <v>10432</v>
      </c>
      <c r="G26" s="16">
        <f>HLOOKUP($A26,'Summary(Specialty)'!$A:$BT,51,0)</f>
        <v>15018.75</v>
      </c>
      <c r="H26" s="16">
        <f>HLOOKUP($A26,'Summary(Specialty)'!$A:$BT,45,0)</f>
        <v>20063.5</v>
      </c>
      <c r="I26" s="16">
        <f>HLOOKUP($A26,'Summary(Specialty)'!$A:$BT,50,0)</f>
        <v>21126.5</v>
      </c>
      <c r="J26" s="16">
        <f>HLOOKUP($A26,'Summary(Specialty)'!$A:$BT,49,0)</f>
        <v>3345.80767858336</v>
      </c>
      <c r="K26" s="16">
        <f>HLOOKUP($A26,'Summary(Specialty)'!$A:$BT,52,0)</f>
        <v>11194429.022067372</v>
      </c>
    </row>
    <row r="27" spans="1:11" x14ac:dyDescent="0.2">
      <c r="A27" s="11" t="s">
        <v>58</v>
      </c>
      <c r="B27" s="11" t="s">
        <v>85</v>
      </c>
      <c r="C27" s="15">
        <f>HLOOKUP($A27,'Summary(Specialty)'!$A:$BT,44,0)</f>
        <v>18574.619047619046</v>
      </c>
      <c r="D27" s="16">
        <f>HLOOKUP($A27,'Summary(Specialty)'!$A:$BT,46,0)</f>
        <v>21905</v>
      </c>
      <c r="E27" s="16">
        <f>HLOOKUP($A27,'Summary(Specialty)'!$A:$BT,47,0)</f>
        <v>12939</v>
      </c>
      <c r="F27" s="16">
        <f>HLOOKUP($A27,'Summary(Specialty)'!$A:$BT,48,0)</f>
        <v>8966</v>
      </c>
      <c r="G27" s="16">
        <f>HLOOKUP($A27,'Summary(Specialty)'!$A:$BT,51,0)</f>
        <v>17362.75</v>
      </c>
      <c r="H27" s="16">
        <f>HLOOKUP($A27,'Summary(Specialty)'!$A:$BT,45,0)</f>
        <v>19360.5</v>
      </c>
      <c r="I27" s="16">
        <f>HLOOKUP($A27,'Summary(Specialty)'!$A:$BT,50,0)</f>
        <v>20674.75</v>
      </c>
      <c r="J27" s="16">
        <f>HLOOKUP($A27,'Summary(Specialty)'!$A:$BT,49,0)</f>
        <v>2608.2189414344834</v>
      </c>
      <c r="K27" s="16">
        <f>HLOOKUP($A27,'Summary(Specialty)'!$A:$BT,52,0)</f>
        <v>6802806.0464576175</v>
      </c>
    </row>
    <row r="28" spans="1:11" x14ac:dyDescent="0.2">
      <c r="A28" s="11" t="s">
        <v>38</v>
      </c>
      <c r="B28" s="11" t="s">
        <v>85</v>
      </c>
      <c r="C28" s="15">
        <f>HLOOKUP($A28,'Summary(Specialty)'!$A:$BT,44,0)</f>
        <v>69562.21428571429</v>
      </c>
      <c r="D28" s="16">
        <f>HLOOKUP($A28,'Summary(Specialty)'!$A:$BT,46,0)</f>
        <v>74684</v>
      </c>
      <c r="E28" s="16">
        <f>HLOOKUP($A28,'Summary(Specialty)'!$A:$BT,47,0)</f>
        <v>66074</v>
      </c>
      <c r="F28" s="16">
        <f>HLOOKUP($A28,'Summary(Specialty)'!$A:$BT,48,0)</f>
        <v>8610</v>
      </c>
      <c r="G28" s="16">
        <f>HLOOKUP($A28,'Summary(Specialty)'!$A:$BT,51,0)</f>
        <v>67638.75</v>
      </c>
      <c r="H28" s="16">
        <f>HLOOKUP($A28,'Summary(Specialty)'!$A:$BT,45,0)</f>
        <v>68570</v>
      </c>
      <c r="I28" s="16">
        <f>HLOOKUP($A28,'Summary(Specialty)'!$A:$BT,50,0)</f>
        <v>71742.5</v>
      </c>
      <c r="J28" s="16">
        <f>HLOOKUP($A28,'Summary(Specialty)'!$A:$BT,49,0)</f>
        <v>2577.9837511618175</v>
      </c>
      <c r="K28" s="16">
        <f>HLOOKUP($A28,'Summary(Specialty)'!$A:$BT,52,0)</f>
        <v>6646000.2212543562</v>
      </c>
    </row>
    <row r="29" spans="1:11" x14ac:dyDescent="0.2">
      <c r="A29" s="11" t="s">
        <v>68</v>
      </c>
      <c r="B29" s="11" t="s">
        <v>85</v>
      </c>
      <c r="C29" s="15">
        <f>HLOOKUP($A29,'Summary(Specialty)'!$A:$BT,44,0)</f>
        <v>16609.619047619046</v>
      </c>
      <c r="D29" s="16">
        <f>HLOOKUP($A29,'Summary(Specialty)'!$A:$BT,46,0)</f>
        <v>20949</v>
      </c>
      <c r="E29" s="16">
        <f>HLOOKUP($A29,'Summary(Specialty)'!$A:$BT,47,0)</f>
        <v>12672</v>
      </c>
      <c r="F29" s="16">
        <f>HLOOKUP($A29,'Summary(Specialty)'!$A:$BT,48,0)</f>
        <v>8277</v>
      </c>
      <c r="G29" s="16">
        <f>HLOOKUP($A29,'Summary(Specialty)'!$A:$BT,51,0)</f>
        <v>14401.75</v>
      </c>
      <c r="H29" s="16">
        <f>HLOOKUP($A29,'Summary(Specialty)'!$A:$BT,45,0)</f>
        <v>16678</v>
      </c>
      <c r="I29" s="16">
        <f>HLOOKUP($A29,'Summary(Specialty)'!$A:$BT,50,0)</f>
        <v>18244.5</v>
      </c>
      <c r="J29" s="16">
        <f>HLOOKUP($A29,'Summary(Specialty)'!$A:$BT,49,0)</f>
        <v>2515.8624759070453</v>
      </c>
      <c r="K29" s="16">
        <f>HLOOKUP($A29,'Summary(Specialty)'!$A:$BT,52,0)</f>
        <v>6329563.9976771278</v>
      </c>
    </row>
    <row r="30" spans="1:11" x14ac:dyDescent="0.2">
      <c r="A30" s="11" t="s">
        <v>62</v>
      </c>
      <c r="B30" s="11" t="s">
        <v>85</v>
      </c>
      <c r="C30" s="15">
        <f>HLOOKUP($A30,'Summary(Specialty)'!$A:$BT,44,0)</f>
        <v>17819.714285714286</v>
      </c>
      <c r="D30" s="16">
        <f>HLOOKUP($A30,'Summary(Specialty)'!$A:$BT,46,0)</f>
        <v>20712</v>
      </c>
      <c r="E30" s="16">
        <f>HLOOKUP($A30,'Summary(Specialty)'!$A:$BT,47,0)</f>
        <v>13994</v>
      </c>
      <c r="F30" s="16">
        <f>HLOOKUP($A30,'Summary(Specialty)'!$A:$BT,48,0)</f>
        <v>6718</v>
      </c>
      <c r="G30" s="16">
        <f>HLOOKUP($A30,'Summary(Specialty)'!$A:$BT,51,0)</f>
        <v>15182.75</v>
      </c>
      <c r="H30" s="16">
        <f>HLOOKUP($A30,'Summary(Specialty)'!$A:$BT,45,0)</f>
        <v>18254.5</v>
      </c>
      <c r="I30" s="16">
        <f>HLOOKUP($A30,'Summary(Specialty)'!$A:$BT,50,0)</f>
        <v>19713.5</v>
      </c>
      <c r="J30" s="16">
        <f>HLOOKUP($A30,'Summary(Specialty)'!$A:$BT,49,0)</f>
        <v>2263.9888313707338</v>
      </c>
      <c r="K30" s="16">
        <f>HLOOKUP($A30,'Summary(Specialty)'!$A:$BT,52,0)</f>
        <v>5125645.4285714207</v>
      </c>
    </row>
    <row r="31" spans="1:11" x14ac:dyDescent="0.2">
      <c r="A31" s="11" t="s">
        <v>37</v>
      </c>
      <c r="B31" s="11" t="s">
        <v>85</v>
      </c>
      <c r="C31" s="15">
        <f>HLOOKUP($A31,'Summary(Specialty)'!$A:$BT,44,0)</f>
        <v>1708.7142857142858</v>
      </c>
      <c r="D31" s="16">
        <f>HLOOKUP($A31,'Summary(Specialty)'!$A:$BT,46,0)</f>
        <v>3468</v>
      </c>
      <c r="E31" s="16">
        <f>HLOOKUP($A31,'Summary(Specialty)'!$A:$BT,47,0)</f>
        <v>0</v>
      </c>
      <c r="F31" s="16">
        <f>HLOOKUP($A31,'Summary(Specialty)'!$A:$BT,48,0)</f>
        <v>3468</v>
      </c>
      <c r="G31" s="16">
        <f>HLOOKUP($A31,'Summary(Specialty)'!$A:$BT,51,0)</f>
        <v>0</v>
      </c>
      <c r="H31" s="16">
        <f>HLOOKUP($A31,'Summary(Specialty)'!$A:$BT,45,0)</f>
        <v>2524.5</v>
      </c>
      <c r="I31" s="16">
        <f>HLOOKUP($A31,'Summary(Specialty)'!$A:$BT,50,0)</f>
        <v>2855.5</v>
      </c>
      <c r="J31" s="16">
        <f>HLOOKUP($A31,'Summary(Specialty)'!$A:$BT,49,0)</f>
        <v>1451.0440528135509</v>
      </c>
      <c r="K31" s="16">
        <f>HLOOKUP($A31,'Summary(Specialty)'!$A:$BT,52,0)</f>
        <v>2105528.8432055754</v>
      </c>
    </row>
    <row r="32" spans="1:11" x14ac:dyDescent="0.2">
      <c r="A32" s="11" t="s">
        <v>21</v>
      </c>
      <c r="B32" s="11" t="s">
        <v>85</v>
      </c>
      <c r="C32" s="15">
        <f>HLOOKUP($A32,'Summary(Specialty)'!$A:$BT,44,0)</f>
        <v>30566.523809523809</v>
      </c>
      <c r="D32" s="16">
        <f>HLOOKUP($A32,'Summary(Specialty)'!$A:$BT,46,0)</f>
        <v>33749</v>
      </c>
      <c r="E32" s="16">
        <f>HLOOKUP($A32,'Summary(Specialty)'!$A:$BT,47,0)</f>
        <v>28569</v>
      </c>
      <c r="F32" s="16">
        <f>HLOOKUP($A32,'Summary(Specialty)'!$A:$BT,48,0)</f>
        <v>5180</v>
      </c>
      <c r="G32" s="16">
        <f>HLOOKUP($A32,'Summary(Specialty)'!$A:$BT,51,0)</f>
        <v>29654.5</v>
      </c>
      <c r="H32" s="16">
        <f>HLOOKUP($A32,'Summary(Specialty)'!$A:$BT,45,0)</f>
        <v>30423.5</v>
      </c>
      <c r="I32" s="16">
        <f>HLOOKUP($A32,'Summary(Specialty)'!$A:$BT,50,0)</f>
        <v>31339.75</v>
      </c>
      <c r="J32" s="16">
        <f>HLOOKUP($A32,'Summary(Specialty)'!$A:$BT,49,0)</f>
        <v>1364.3533845583645</v>
      </c>
      <c r="K32" s="16">
        <f>HLOOKUP($A32,'Summary(Specialty)'!$A:$BT,52,0)</f>
        <v>1861460.1579558644</v>
      </c>
    </row>
    <row r="33" spans="1:11" x14ac:dyDescent="0.2">
      <c r="A33" s="11" t="s">
        <v>3</v>
      </c>
      <c r="B33" s="11" t="s">
        <v>85</v>
      </c>
      <c r="C33" s="15">
        <f>HLOOKUP($A33,'Summary(Specialty)'!$A:$BT,44,0)</f>
        <v>2860.8095238095239</v>
      </c>
      <c r="D33" s="16">
        <f>HLOOKUP($A33,'Summary(Specialty)'!$A:$BT,46,0)</f>
        <v>6125</v>
      </c>
      <c r="E33" s="16">
        <f>HLOOKUP($A33,'Summary(Specialty)'!$A:$BT,47,0)</f>
        <v>1591</v>
      </c>
      <c r="F33" s="16">
        <f>HLOOKUP($A33,'Summary(Specialty)'!$A:$BT,48,0)</f>
        <v>4534</v>
      </c>
      <c r="G33" s="16">
        <f>HLOOKUP($A33,'Summary(Specialty)'!$A:$BT,51,0)</f>
        <v>2116.25</v>
      </c>
      <c r="H33" s="16">
        <f>HLOOKUP($A33,'Summary(Specialty)'!$A:$BT,45,0)</f>
        <v>2411</v>
      </c>
      <c r="I33" s="16">
        <f>HLOOKUP($A33,'Summary(Specialty)'!$A:$BT,50,0)</f>
        <v>2985.5</v>
      </c>
      <c r="J33" s="16">
        <f>HLOOKUP($A33,'Summary(Specialty)'!$A:$BT,49,0)</f>
        <v>1232.1867580591638</v>
      </c>
      <c r="K33" s="16">
        <f>HLOOKUP($A33,'Summary(Specialty)'!$A:$BT,52,0)</f>
        <v>1518284.2067363523</v>
      </c>
    </row>
    <row r="34" spans="1:11" x14ac:dyDescent="0.2">
      <c r="A34" s="11" t="s">
        <v>15</v>
      </c>
      <c r="B34" s="11" t="s">
        <v>85</v>
      </c>
      <c r="C34" s="15">
        <f>HLOOKUP($A34,'Summary(Specialty)'!$A:$BT,44,0)</f>
        <v>18711.571428571428</v>
      </c>
      <c r="D34" s="16">
        <f>HLOOKUP($A34,'Summary(Specialty)'!$A:$BT,46,0)</f>
        <v>20332</v>
      </c>
      <c r="E34" s="16">
        <f>HLOOKUP($A34,'Summary(Specialty)'!$A:$BT,47,0)</f>
        <v>15340</v>
      </c>
      <c r="F34" s="16">
        <f>HLOOKUP($A34,'Summary(Specialty)'!$A:$BT,48,0)</f>
        <v>4992</v>
      </c>
      <c r="G34" s="16">
        <f>HLOOKUP($A34,'Summary(Specialty)'!$A:$BT,51,0)</f>
        <v>17963.75</v>
      </c>
      <c r="H34" s="16">
        <f>HLOOKUP($A34,'Summary(Specialty)'!$A:$BT,45,0)</f>
        <v>18858.5</v>
      </c>
      <c r="I34" s="16">
        <f>HLOOKUP($A34,'Summary(Specialty)'!$A:$BT,50,0)</f>
        <v>19625.5</v>
      </c>
      <c r="J34" s="16">
        <f>HLOOKUP($A34,'Summary(Specialty)'!$A:$BT,49,0)</f>
        <v>1140.7479177481282</v>
      </c>
      <c r="K34" s="16">
        <f>HLOOKUP($A34,'Summary(Specialty)'!$A:$BT,52,0)</f>
        <v>1301305.8118466903</v>
      </c>
    </row>
    <row r="35" spans="1:11" x14ac:dyDescent="0.2">
      <c r="A35" s="11" t="s">
        <v>27</v>
      </c>
      <c r="B35" s="11" t="s">
        <v>85</v>
      </c>
      <c r="C35" s="15">
        <f>HLOOKUP($A35,'Summary(Specialty)'!$A:$BT,44,0)</f>
        <v>4413.2857142857147</v>
      </c>
      <c r="D35" s="16">
        <f>HLOOKUP($A35,'Summary(Specialty)'!$A:$BT,46,0)</f>
        <v>6098</v>
      </c>
      <c r="E35" s="16">
        <f>HLOOKUP($A35,'Summary(Specialty)'!$A:$BT,47,0)</f>
        <v>2864</v>
      </c>
      <c r="F35" s="16">
        <f>HLOOKUP($A35,'Summary(Specialty)'!$A:$BT,48,0)</f>
        <v>3234</v>
      </c>
      <c r="G35" s="16">
        <f>HLOOKUP($A35,'Summary(Specialty)'!$A:$BT,51,0)</f>
        <v>3575</v>
      </c>
      <c r="H35" s="16">
        <f>HLOOKUP($A35,'Summary(Specialty)'!$A:$BT,45,0)</f>
        <v>4301.5</v>
      </c>
      <c r="I35" s="16">
        <f>HLOOKUP($A35,'Summary(Specialty)'!$A:$BT,50,0)</f>
        <v>5542.75</v>
      </c>
      <c r="J35" s="16">
        <f>HLOOKUP($A35,'Summary(Specialty)'!$A:$BT,49,0)</f>
        <v>1025.5114675296627</v>
      </c>
      <c r="K35" s="16">
        <f>HLOOKUP($A35,'Summary(Specialty)'!$A:$BT,52,0)</f>
        <v>1051673.7700348424</v>
      </c>
    </row>
    <row r="36" spans="1:11" x14ac:dyDescent="0.2">
      <c r="A36" s="11" t="s">
        <v>56</v>
      </c>
      <c r="B36" s="11" t="s">
        <v>85</v>
      </c>
      <c r="C36" s="15">
        <f>HLOOKUP($A36,'Summary(Specialty)'!$A:$BT,44,0)</f>
        <v>4230.4047619047615</v>
      </c>
      <c r="D36" s="16">
        <f>HLOOKUP($A36,'Summary(Specialty)'!$A:$BT,46,0)</f>
        <v>5363</v>
      </c>
      <c r="E36" s="16">
        <f>HLOOKUP($A36,'Summary(Specialty)'!$A:$BT,47,0)</f>
        <v>2441</v>
      </c>
      <c r="F36" s="16">
        <f>HLOOKUP($A36,'Summary(Specialty)'!$A:$BT,48,0)</f>
        <v>2922</v>
      </c>
      <c r="G36" s="16">
        <f>HLOOKUP($A36,'Summary(Specialty)'!$A:$BT,51,0)</f>
        <v>3524</v>
      </c>
      <c r="H36" s="16">
        <f>HLOOKUP($A36,'Summary(Specialty)'!$A:$BT,45,0)</f>
        <v>4483.5</v>
      </c>
      <c r="I36" s="16">
        <f>HLOOKUP($A36,'Summary(Specialty)'!$A:$BT,50,0)</f>
        <v>4946.5</v>
      </c>
      <c r="J36" s="16">
        <f>HLOOKUP($A36,'Summary(Specialty)'!$A:$BT,49,0)</f>
        <v>868.67246794297421</v>
      </c>
      <c r="K36" s="16">
        <f>HLOOKUP($A36,'Summary(Specialty)'!$A:$BT,52,0)</f>
        <v>754591.8565621376</v>
      </c>
    </row>
    <row r="37" spans="1:11" x14ac:dyDescent="0.2">
      <c r="A37" s="11" t="s">
        <v>16</v>
      </c>
      <c r="B37" s="11" t="s">
        <v>85</v>
      </c>
      <c r="C37" s="15">
        <f>HLOOKUP($A37,'Summary(Specialty)'!$A:$BT,44,0)</f>
        <v>16284.595238095239</v>
      </c>
      <c r="D37" s="16">
        <f>HLOOKUP($A37,'Summary(Specialty)'!$A:$BT,46,0)</f>
        <v>18220</v>
      </c>
      <c r="E37" s="16">
        <f>HLOOKUP($A37,'Summary(Specialty)'!$A:$BT,47,0)</f>
        <v>14563</v>
      </c>
      <c r="F37" s="16">
        <f>HLOOKUP($A37,'Summary(Specialty)'!$A:$BT,48,0)</f>
        <v>3657</v>
      </c>
      <c r="G37" s="16">
        <f>HLOOKUP($A37,'Summary(Specialty)'!$A:$BT,51,0)</f>
        <v>15679.75</v>
      </c>
      <c r="H37" s="16">
        <f>HLOOKUP($A37,'Summary(Specialty)'!$A:$BT,45,0)</f>
        <v>16329.5</v>
      </c>
      <c r="I37" s="16">
        <f>HLOOKUP($A37,'Summary(Specialty)'!$A:$BT,50,0)</f>
        <v>16578.25</v>
      </c>
      <c r="J37" s="16">
        <f>HLOOKUP($A37,'Summary(Specialty)'!$A:$BT,49,0)</f>
        <v>823.5720845884448</v>
      </c>
      <c r="K37" s="16">
        <f>HLOOKUP($A37,'Summary(Specialty)'!$A:$BT,52,0)</f>
        <v>678270.97851335641</v>
      </c>
    </row>
    <row r="38" spans="1:11" x14ac:dyDescent="0.2">
      <c r="A38" s="11" t="s">
        <v>51</v>
      </c>
      <c r="B38" s="11" t="s">
        <v>85</v>
      </c>
      <c r="C38" s="15">
        <f>HLOOKUP($A38,'Summary(Specialty)'!$A:$BT,44,0)</f>
        <v>6429.6190476190477</v>
      </c>
      <c r="D38" s="16">
        <f>HLOOKUP($A38,'Summary(Specialty)'!$A:$BT,46,0)</f>
        <v>7499</v>
      </c>
      <c r="E38" s="16">
        <f>HLOOKUP($A38,'Summary(Specialty)'!$A:$BT,47,0)</f>
        <v>5407</v>
      </c>
      <c r="F38" s="16">
        <f>HLOOKUP($A38,'Summary(Specialty)'!$A:$BT,48,0)</f>
        <v>2092</v>
      </c>
      <c r="G38" s="16">
        <f>HLOOKUP($A38,'Summary(Specialty)'!$A:$BT,51,0)</f>
        <v>5851</v>
      </c>
      <c r="H38" s="16">
        <f>HLOOKUP($A38,'Summary(Specialty)'!$A:$BT,45,0)</f>
        <v>6309.5</v>
      </c>
      <c r="I38" s="16">
        <f>HLOOKUP($A38,'Summary(Specialty)'!$A:$BT,50,0)</f>
        <v>6967</v>
      </c>
      <c r="J38" s="16">
        <f>HLOOKUP($A38,'Summary(Specialty)'!$A:$BT,49,0)</f>
        <v>638.74148182496242</v>
      </c>
      <c r="K38" s="16">
        <f>HLOOKUP($A38,'Summary(Specialty)'!$A:$BT,52,0)</f>
        <v>407990.68060394877</v>
      </c>
    </row>
    <row r="39" spans="1:11" x14ac:dyDescent="0.2">
      <c r="A39" s="11" t="s">
        <v>59</v>
      </c>
      <c r="B39" s="11" t="s">
        <v>85</v>
      </c>
      <c r="C39" s="15">
        <f>HLOOKUP($A39,'Summary(Specialty)'!$A:$BT,44,0)</f>
        <v>14085.642857142857</v>
      </c>
      <c r="D39" s="16">
        <f>HLOOKUP($A39,'Summary(Specialty)'!$A:$BT,46,0)</f>
        <v>15109</v>
      </c>
      <c r="E39" s="16">
        <f>HLOOKUP($A39,'Summary(Specialty)'!$A:$BT,47,0)</f>
        <v>12806</v>
      </c>
      <c r="F39" s="16">
        <f>HLOOKUP($A39,'Summary(Specialty)'!$A:$BT,48,0)</f>
        <v>2303</v>
      </c>
      <c r="G39" s="16">
        <f>HLOOKUP($A39,'Summary(Specialty)'!$A:$BT,51,0)</f>
        <v>13587.75</v>
      </c>
      <c r="H39" s="16">
        <f>HLOOKUP($A39,'Summary(Specialty)'!$A:$BT,45,0)</f>
        <v>14207.5</v>
      </c>
      <c r="I39" s="16">
        <f>HLOOKUP($A39,'Summary(Specialty)'!$A:$BT,50,0)</f>
        <v>14588</v>
      </c>
      <c r="J39" s="16">
        <f>HLOOKUP($A39,'Summary(Specialty)'!$A:$BT,49,0)</f>
        <v>637.95205192670346</v>
      </c>
      <c r="K39" s="16">
        <f>HLOOKUP($A39,'Summary(Specialty)'!$A:$BT,52,0)</f>
        <v>406982.82055749133</v>
      </c>
    </row>
    <row r="40" spans="1:11" x14ac:dyDescent="0.2">
      <c r="A40" s="11" t="s">
        <v>22</v>
      </c>
      <c r="B40" s="11" t="s">
        <v>85</v>
      </c>
      <c r="C40" s="15">
        <f>HLOOKUP($A40,'Summary(Specialty)'!$A:$BT,44,0)</f>
        <v>8962.0714285714294</v>
      </c>
      <c r="D40" s="16">
        <f>HLOOKUP($A40,'Summary(Specialty)'!$A:$BT,46,0)</f>
        <v>10056</v>
      </c>
      <c r="E40" s="16">
        <f>HLOOKUP($A40,'Summary(Specialty)'!$A:$BT,47,0)</f>
        <v>7711</v>
      </c>
      <c r="F40" s="16">
        <f>HLOOKUP($A40,'Summary(Specialty)'!$A:$BT,48,0)</f>
        <v>2345</v>
      </c>
      <c r="G40" s="16">
        <f>HLOOKUP($A40,'Summary(Specialty)'!$A:$BT,51,0)</f>
        <v>8361.5</v>
      </c>
      <c r="H40" s="16">
        <f>HLOOKUP($A40,'Summary(Specialty)'!$A:$BT,45,0)</f>
        <v>9140.5</v>
      </c>
      <c r="I40" s="16">
        <f>HLOOKUP($A40,'Summary(Specialty)'!$A:$BT,50,0)</f>
        <v>9283</v>
      </c>
      <c r="J40" s="16">
        <f>HLOOKUP($A40,'Summary(Specialty)'!$A:$BT,49,0)</f>
        <v>630.88669280922636</v>
      </c>
      <c r="K40" s="16">
        <f>HLOOKUP($A40,'Summary(Specialty)'!$A:$BT,52,0)</f>
        <v>398018.01916376315</v>
      </c>
    </row>
    <row r="41" spans="1:11" x14ac:dyDescent="0.2">
      <c r="A41" s="11" t="s">
        <v>1</v>
      </c>
      <c r="B41" s="11" t="s">
        <v>85</v>
      </c>
      <c r="C41" s="15">
        <f>HLOOKUP($A41,'Summary(Specialty)'!$A:$BT,44,0)</f>
        <v>395.64285714285717</v>
      </c>
      <c r="D41" s="16">
        <f>HLOOKUP($A41,'Summary(Specialty)'!$A:$BT,46,0)</f>
        <v>1712</v>
      </c>
      <c r="E41" s="16">
        <f>HLOOKUP($A41,'Summary(Specialty)'!$A:$BT,47,0)</f>
        <v>0</v>
      </c>
      <c r="F41" s="16">
        <f>HLOOKUP($A41,'Summary(Specialty)'!$A:$BT,48,0)</f>
        <v>1712</v>
      </c>
      <c r="G41" s="16">
        <f>HLOOKUP($A41,'Summary(Specialty)'!$A:$BT,51,0)</f>
        <v>0</v>
      </c>
      <c r="H41" s="16">
        <f>HLOOKUP($A41,'Summary(Specialty)'!$A:$BT,45,0)</f>
        <v>51.5</v>
      </c>
      <c r="I41" s="16">
        <f>HLOOKUP($A41,'Summary(Specialty)'!$A:$BT,50,0)</f>
        <v>367</v>
      </c>
      <c r="J41" s="16">
        <f>HLOOKUP($A41,'Summary(Specialty)'!$A:$BT,49,0)</f>
        <v>608.2601666339732</v>
      </c>
      <c r="K41" s="16">
        <f>HLOOKUP($A41,'Summary(Specialty)'!$A:$BT,52,0)</f>
        <v>369980.43031358882</v>
      </c>
    </row>
    <row r="42" spans="1:11" x14ac:dyDescent="0.2">
      <c r="A42" s="11" t="s">
        <v>9</v>
      </c>
      <c r="B42" s="11" t="s">
        <v>85</v>
      </c>
      <c r="C42" s="15">
        <f>HLOOKUP($A42,'Summary(Specialty)'!$A:$BT,44,0)</f>
        <v>3095.8333333333335</v>
      </c>
      <c r="D42" s="16">
        <f>HLOOKUP($A42,'Summary(Specialty)'!$A:$BT,46,0)</f>
        <v>4327</v>
      </c>
      <c r="E42" s="16">
        <f>HLOOKUP($A42,'Summary(Specialty)'!$A:$BT,47,0)</f>
        <v>2420</v>
      </c>
      <c r="F42" s="16">
        <f>HLOOKUP($A42,'Summary(Specialty)'!$A:$BT,48,0)</f>
        <v>1907</v>
      </c>
      <c r="G42" s="16">
        <f>HLOOKUP($A42,'Summary(Specialty)'!$A:$BT,51,0)</f>
        <v>2570</v>
      </c>
      <c r="H42" s="16">
        <f>HLOOKUP($A42,'Summary(Specialty)'!$A:$BT,45,0)</f>
        <v>2955</v>
      </c>
      <c r="I42" s="16">
        <f>HLOOKUP($A42,'Summary(Specialty)'!$A:$BT,50,0)</f>
        <v>3369.25</v>
      </c>
      <c r="J42" s="16">
        <f>HLOOKUP($A42,'Summary(Specialty)'!$A:$BT,49,0)</f>
        <v>574.64088113918797</v>
      </c>
      <c r="K42" s="16">
        <f>HLOOKUP($A42,'Summary(Specialty)'!$A:$BT,52,0)</f>
        <v>330212.14227642235</v>
      </c>
    </row>
    <row r="43" spans="1:11" x14ac:dyDescent="0.2">
      <c r="A43" s="11" t="s">
        <v>8</v>
      </c>
      <c r="B43" s="11" t="s">
        <v>85</v>
      </c>
      <c r="C43" s="15">
        <f>HLOOKUP($A43,'Summary(Specialty)'!$A:$BT,44,0)</f>
        <v>3930.8809523809523</v>
      </c>
      <c r="D43" s="16">
        <f>HLOOKUP($A43,'Summary(Specialty)'!$A:$BT,46,0)</f>
        <v>4580</v>
      </c>
      <c r="E43" s="16">
        <f>HLOOKUP($A43,'Summary(Specialty)'!$A:$BT,47,0)</f>
        <v>2649</v>
      </c>
      <c r="F43" s="16">
        <f>HLOOKUP($A43,'Summary(Specialty)'!$A:$BT,48,0)</f>
        <v>1931</v>
      </c>
      <c r="G43" s="16">
        <f>HLOOKUP($A43,'Summary(Specialty)'!$A:$BT,51,0)</f>
        <v>3706</v>
      </c>
      <c r="H43" s="16">
        <f>HLOOKUP($A43,'Summary(Specialty)'!$A:$BT,45,0)</f>
        <v>4156</v>
      </c>
      <c r="I43" s="16">
        <f>HLOOKUP($A43,'Summary(Specialty)'!$A:$BT,50,0)</f>
        <v>4329.25</v>
      </c>
      <c r="J43" s="16">
        <f>HLOOKUP($A43,'Summary(Specialty)'!$A:$BT,49,0)</f>
        <v>567.03543152429995</v>
      </c>
      <c r="K43" s="16">
        <f>HLOOKUP($A43,'Summary(Specialty)'!$A:$BT,52,0)</f>
        <v>321529.18060394906</v>
      </c>
    </row>
    <row r="44" spans="1:11" x14ac:dyDescent="0.2">
      <c r="A44" s="11" t="s">
        <v>50</v>
      </c>
      <c r="B44" s="11" t="s">
        <v>85</v>
      </c>
      <c r="C44" s="15">
        <f>HLOOKUP($A44,'Summary(Specialty)'!$A:$BT,44,0)</f>
        <v>6207.166666666667</v>
      </c>
      <c r="D44" s="16">
        <f>HLOOKUP($A44,'Summary(Specialty)'!$A:$BT,46,0)</f>
        <v>6992</v>
      </c>
      <c r="E44" s="16">
        <f>HLOOKUP($A44,'Summary(Specialty)'!$A:$BT,47,0)</f>
        <v>5202</v>
      </c>
      <c r="F44" s="16">
        <f>HLOOKUP($A44,'Summary(Specialty)'!$A:$BT,48,0)</f>
        <v>1790</v>
      </c>
      <c r="G44" s="16">
        <f>HLOOKUP($A44,'Summary(Specialty)'!$A:$BT,51,0)</f>
        <v>5812</v>
      </c>
      <c r="H44" s="16">
        <f>HLOOKUP($A44,'Summary(Specialty)'!$A:$BT,45,0)</f>
        <v>6179.5</v>
      </c>
      <c r="I44" s="16">
        <f>HLOOKUP($A44,'Summary(Specialty)'!$A:$BT,50,0)</f>
        <v>6663.5</v>
      </c>
      <c r="J44" s="16">
        <f>HLOOKUP($A44,'Summary(Specialty)'!$A:$BT,49,0)</f>
        <v>506.51101722381679</v>
      </c>
      <c r="K44" s="16">
        <f>HLOOKUP($A44,'Summary(Specialty)'!$A:$BT,52,0)</f>
        <v>256553.41056910565</v>
      </c>
    </row>
    <row r="45" spans="1:11" x14ac:dyDescent="0.2">
      <c r="A45" s="11" t="s">
        <v>69</v>
      </c>
      <c r="B45" s="11" t="s">
        <v>85</v>
      </c>
      <c r="C45" s="15">
        <f>HLOOKUP($A45,'Summary(Specialty)'!$A:$BT,44,0)</f>
        <v>471.85714285714283</v>
      </c>
      <c r="D45" s="16">
        <f>HLOOKUP($A45,'Summary(Specialty)'!$A:$BT,46,0)</f>
        <v>1446</v>
      </c>
      <c r="E45" s="16">
        <f>HLOOKUP($A45,'Summary(Specialty)'!$A:$BT,47,0)</f>
        <v>19</v>
      </c>
      <c r="F45" s="16">
        <f>HLOOKUP($A45,'Summary(Specialty)'!$A:$BT,48,0)</f>
        <v>1427</v>
      </c>
      <c r="G45" s="16">
        <f>HLOOKUP($A45,'Summary(Specialty)'!$A:$BT,51,0)</f>
        <v>194.75</v>
      </c>
      <c r="H45" s="16">
        <f>HLOOKUP($A45,'Summary(Specialty)'!$A:$BT,45,0)</f>
        <v>222.5</v>
      </c>
      <c r="I45" s="16">
        <f>HLOOKUP($A45,'Summary(Specialty)'!$A:$BT,50,0)</f>
        <v>274.75</v>
      </c>
      <c r="J45" s="16">
        <f>HLOOKUP($A45,'Summary(Specialty)'!$A:$BT,49,0)</f>
        <v>491.01272008899997</v>
      </c>
      <c r="K45" s="16">
        <f>HLOOKUP($A45,'Summary(Specialty)'!$A:$BT,52,0)</f>
        <v>241093.49128919863</v>
      </c>
    </row>
    <row r="46" spans="1:11" x14ac:dyDescent="0.2">
      <c r="A46" s="11" t="s">
        <v>25</v>
      </c>
      <c r="B46" s="11" t="s">
        <v>85</v>
      </c>
      <c r="C46" s="15">
        <f>HLOOKUP($A46,'Summary(Specialty)'!$A:$BT,44,0)</f>
        <v>1100.1904761904761</v>
      </c>
      <c r="D46" s="16">
        <f>HLOOKUP($A46,'Summary(Specialty)'!$A:$BT,46,0)</f>
        <v>1687</v>
      </c>
      <c r="E46" s="16">
        <f>HLOOKUP($A46,'Summary(Specialty)'!$A:$BT,47,0)</f>
        <v>453</v>
      </c>
      <c r="F46" s="16">
        <f>HLOOKUP($A46,'Summary(Specialty)'!$A:$BT,48,0)</f>
        <v>1234</v>
      </c>
      <c r="G46" s="16">
        <f>HLOOKUP($A46,'Summary(Specialty)'!$A:$BT,51,0)</f>
        <v>645.5</v>
      </c>
      <c r="H46" s="16">
        <f>HLOOKUP($A46,'Summary(Specialty)'!$A:$BT,45,0)</f>
        <v>1313</v>
      </c>
      <c r="I46" s="16">
        <f>HLOOKUP($A46,'Summary(Specialty)'!$A:$BT,50,0)</f>
        <v>1444</v>
      </c>
      <c r="J46" s="16">
        <f>HLOOKUP($A46,'Summary(Specialty)'!$A:$BT,49,0)</f>
        <v>429.32370174810359</v>
      </c>
      <c r="K46" s="16">
        <f>HLOOKUP($A46,'Summary(Specialty)'!$A:$BT,52,0)</f>
        <v>184318.84088269461</v>
      </c>
    </row>
    <row r="47" spans="1:11" x14ac:dyDescent="0.2">
      <c r="A47" s="11" t="s">
        <v>20</v>
      </c>
      <c r="B47" s="11" t="s">
        <v>85</v>
      </c>
      <c r="C47" s="15">
        <f>HLOOKUP($A47,'Summary(Specialty)'!$A:$BT,44,0)</f>
        <v>3847.2857142857142</v>
      </c>
      <c r="D47" s="16">
        <f>HLOOKUP($A47,'Summary(Specialty)'!$A:$BT,46,0)</f>
        <v>4441</v>
      </c>
      <c r="E47" s="16">
        <f>HLOOKUP($A47,'Summary(Specialty)'!$A:$BT,47,0)</f>
        <v>2983</v>
      </c>
      <c r="F47" s="16">
        <f>HLOOKUP($A47,'Summary(Specialty)'!$A:$BT,48,0)</f>
        <v>1458</v>
      </c>
      <c r="G47" s="16">
        <f>HLOOKUP($A47,'Summary(Specialty)'!$A:$BT,51,0)</f>
        <v>3654</v>
      </c>
      <c r="H47" s="16">
        <f>HLOOKUP($A47,'Summary(Specialty)'!$A:$BT,45,0)</f>
        <v>3825</v>
      </c>
      <c r="I47" s="16">
        <f>HLOOKUP($A47,'Summary(Specialty)'!$A:$BT,50,0)</f>
        <v>4110</v>
      </c>
      <c r="J47" s="16">
        <f>HLOOKUP($A47,'Summary(Specialty)'!$A:$BT,49,0)</f>
        <v>366.25376286849399</v>
      </c>
      <c r="K47" s="16">
        <f>HLOOKUP($A47,'Summary(Specialty)'!$A:$BT,52,0)</f>
        <v>134141.81881533103</v>
      </c>
    </row>
    <row r="48" spans="1:11" x14ac:dyDescent="0.2">
      <c r="A48" s="11" t="s">
        <v>10</v>
      </c>
      <c r="B48" s="11" t="s">
        <v>85</v>
      </c>
      <c r="C48" s="15">
        <f>HLOOKUP($A48,'Summary(Specialty)'!$A:$BT,44,0)</f>
        <v>1952</v>
      </c>
      <c r="D48" s="16">
        <f>HLOOKUP($A48,'Summary(Specialty)'!$A:$BT,46,0)</f>
        <v>2414</v>
      </c>
      <c r="E48" s="16">
        <f>HLOOKUP($A48,'Summary(Specialty)'!$A:$BT,47,0)</f>
        <v>1359</v>
      </c>
      <c r="F48" s="16">
        <f>HLOOKUP($A48,'Summary(Specialty)'!$A:$BT,48,0)</f>
        <v>1055</v>
      </c>
      <c r="G48" s="16">
        <f>HLOOKUP($A48,'Summary(Specialty)'!$A:$BT,51,0)</f>
        <v>1729.25</v>
      </c>
      <c r="H48" s="16">
        <f>HLOOKUP($A48,'Summary(Specialty)'!$A:$BT,45,0)</f>
        <v>2022</v>
      </c>
      <c r="I48" s="16">
        <f>HLOOKUP($A48,'Summary(Specialty)'!$A:$BT,50,0)</f>
        <v>2153.75</v>
      </c>
      <c r="J48" s="16">
        <f>HLOOKUP($A48,'Summary(Specialty)'!$A:$BT,49,0)</f>
        <v>287.78828600374896</v>
      </c>
      <c r="K48" s="16">
        <f>HLOOKUP($A48,'Summary(Specialty)'!$A:$BT,52,0)</f>
        <v>82822.097560975613</v>
      </c>
    </row>
    <row r="49" spans="1:11" x14ac:dyDescent="0.2">
      <c r="A49" s="11" t="s">
        <v>48</v>
      </c>
      <c r="B49" s="11" t="s">
        <v>85</v>
      </c>
      <c r="C49" s="15">
        <f>HLOOKUP($A49,'Summary(Specialty)'!$A:$BT,44,0)</f>
        <v>4089.1190476190477</v>
      </c>
      <c r="D49" s="16">
        <f>HLOOKUP($A49,'Summary(Specialty)'!$A:$BT,46,0)</f>
        <v>4446</v>
      </c>
      <c r="E49" s="16">
        <f>HLOOKUP($A49,'Summary(Specialty)'!$A:$BT,47,0)</f>
        <v>3538</v>
      </c>
      <c r="F49" s="16">
        <f>HLOOKUP($A49,'Summary(Specialty)'!$A:$BT,48,0)</f>
        <v>908</v>
      </c>
      <c r="G49" s="16">
        <f>HLOOKUP($A49,'Summary(Specialty)'!$A:$BT,51,0)</f>
        <v>3872.75</v>
      </c>
      <c r="H49" s="16">
        <f>HLOOKUP($A49,'Summary(Specialty)'!$A:$BT,45,0)</f>
        <v>4141.5</v>
      </c>
      <c r="I49" s="16">
        <f>HLOOKUP($A49,'Summary(Specialty)'!$A:$BT,50,0)</f>
        <v>4302.75</v>
      </c>
      <c r="J49" s="16">
        <f>HLOOKUP($A49,'Summary(Specialty)'!$A:$BT,49,0)</f>
        <v>252.68742885531501</v>
      </c>
      <c r="K49" s="16">
        <f>HLOOKUP($A49,'Summary(Specialty)'!$A:$BT,52,0)</f>
        <v>63850.936701509883</v>
      </c>
    </row>
    <row r="50" spans="1:11" x14ac:dyDescent="0.2">
      <c r="A50" s="11" t="s">
        <v>13</v>
      </c>
      <c r="B50" s="11" t="s">
        <v>85</v>
      </c>
      <c r="C50" s="15">
        <f>HLOOKUP($A50,'Summary(Specialty)'!$A:$BT,44,0)</f>
        <v>921.73809523809518</v>
      </c>
      <c r="D50" s="16">
        <f>HLOOKUP($A50,'Summary(Specialty)'!$A:$BT,46,0)</f>
        <v>1117</v>
      </c>
      <c r="E50" s="16">
        <f>HLOOKUP($A50,'Summary(Specialty)'!$A:$BT,47,0)</f>
        <v>598</v>
      </c>
      <c r="F50" s="16">
        <f>HLOOKUP($A50,'Summary(Specialty)'!$A:$BT,48,0)</f>
        <v>519</v>
      </c>
      <c r="G50" s="16">
        <f>HLOOKUP($A50,'Summary(Specialty)'!$A:$BT,51,0)</f>
        <v>670.25</v>
      </c>
      <c r="H50" s="16">
        <f>HLOOKUP($A50,'Summary(Specialty)'!$A:$BT,45,0)</f>
        <v>979</v>
      </c>
      <c r="I50" s="16">
        <f>HLOOKUP($A50,'Summary(Specialty)'!$A:$BT,50,0)</f>
        <v>1079.25</v>
      </c>
      <c r="J50" s="16">
        <f>HLOOKUP($A50,'Summary(Specialty)'!$A:$BT,49,0)</f>
        <v>183.69461130004234</v>
      </c>
      <c r="K50" s="16">
        <f>HLOOKUP($A50,'Summary(Specialty)'!$A:$BT,52,0)</f>
        <v>33743.710220673645</v>
      </c>
    </row>
    <row r="51" spans="1:11" x14ac:dyDescent="0.2">
      <c r="A51" s="11" t="s">
        <v>42</v>
      </c>
      <c r="B51" s="11" t="s">
        <v>85</v>
      </c>
      <c r="C51" s="15">
        <f>HLOOKUP($A51,'Summary(Specialty)'!$A:$BT,44,0)</f>
        <v>807.47619047619048</v>
      </c>
      <c r="D51" s="16">
        <f>HLOOKUP($A51,'Summary(Specialty)'!$A:$BT,46,0)</f>
        <v>975</v>
      </c>
      <c r="E51" s="16">
        <f>HLOOKUP($A51,'Summary(Specialty)'!$A:$BT,47,0)</f>
        <v>644</v>
      </c>
      <c r="F51" s="16">
        <f>HLOOKUP($A51,'Summary(Specialty)'!$A:$BT,48,0)</f>
        <v>331</v>
      </c>
      <c r="G51" s="16">
        <f>HLOOKUP($A51,'Summary(Specialty)'!$A:$BT,51,0)</f>
        <v>707.25</v>
      </c>
      <c r="H51" s="16">
        <f>HLOOKUP($A51,'Summary(Specialty)'!$A:$BT,45,0)</f>
        <v>833</v>
      </c>
      <c r="I51" s="16">
        <f>HLOOKUP($A51,'Summary(Specialty)'!$A:$BT,50,0)</f>
        <v>889.75</v>
      </c>
      <c r="J51" s="16">
        <f>HLOOKUP($A51,'Summary(Specialty)'!$A:$BT,49,0)</f>
        <v>100.40509123599864</v>
      </c>
      <c r="K51" s="16">
        <f>HLOOKUP($A51,'Summary(Specialty)'!$A:$BT,52,0)</f>
        <v>10081.182346109212</v>
      </c>
    </row>
    <row r="52" spans="1:11" x14ac:dyDescent="0.2">
      <c r="A52" s="11" t="s">
        <v>14</v>
      </c>
      <c r="B52" s="11" t="s">
        <v>85</v>
      </c>
      <c r="C52" s="15">
        <f>HLOOKUP($A52,'Summary(Specialty)'!$A:$BT,44,0)</f>
        <v>1977.8571428571429</v>
      </c>
      <c r="D52" s="16">
        <f>HLOOKUP($A52,'Summary(Specialty)'!$A:$BT,46,0)</f>
        <v>2191</v>
      </c>
      <c r="E52" s="16">
        <f>HLOOKUP($A52,'Summary(Specialty)'!$A:$BT,47,0)</f>
        <v>1829</v>
      </c>
      <c r="F52" s="16">
        <f>HLOOKUP($A52,'Summary(Specialty)'!$A:$BT,48,0)</f>
        <v>362</v>
      </c>
      <c r="G52" s="16">
        <f>HLOOKUP($A52,'Summary(Specialty)'!$A:$BT,51,0)</f>
        <v>1913</v>
      </c>
      <c r="H52" s="16">
        <f>HLOOKUP($A52,'Summary(Specialty)'!$A:$BT,45,0)</f>
        <v>1968.5</v>
      </c>
      <c r="I52" s="16">
        <f>HLOOKUP($A52,'Summary(Specialty)'!$A:$BT,50,0)</f>
        <v>2046</v>
      </c>
      <c r="J52" s="16">
        <f>HLOOKUP($A52,'Summary(Specialty)'!$A:$BT,49,0)</f>
        <v>91.068339771354132</v>
      </c>
      <c r="K52" s="16">
        <f>HLOOKUP($A52,'Summary(Specialty)'!$A:$BT,52,0)</f>
        <v>8293.4425087108011</v>
      </c>
    </row>
    <row r="53" spans="1:11" x14ac:dyDescent="0.2">
      <c r="A53" s="11" t="s">
        <v>24</v>
      </c>
      <c r="B53" s="11" t="s">
        <v>85</v>
      </c>
      <c r="C53" s="15">
        <f>HLOOKUP($A53,'Summary(Specialty)'!$A:$BT,44,0)</f>
        <v>407.09523809523807</v>
      </c>
      <c r="D53" s="16">
        <f>HLOOKUP($A53,'Summary(Specialty)'!$A:$BT,46,0)</f>
        <v>574</v>
      </c>
      <c r="E53" s="16">
        <f>HLOOKUP($A53,'Summary(Specialty)'!$A:$BT,47,0)</f>
        <v>281</v>
      </c>
      <c r="F53" s="16">
        <f>HLOOKUP($A53,'Summary(Specialty)'!$A:$BT,48,0)</f>
        <v>293</v>
      </c>
      <c r="G53" s="16">
        <f>HLOOKUP($A53,'Summary(Specialty)'!$A:$BT,51,0)</f>
        <v>336</v>
      </c>
      <c r="H53" s="16">
        <f>HLOOKUP($A53,'Summary(Specialty)'!$A:$BT,45,0)</f>
        <v>375.5</v>
      </c>
      <c r="I53" s="16">
        <f>HLOOKUP($A53,'Summary(Specialty)'!$A:$BT,50,0)</f>
        <v>484.75</v>
      </c>
      <c r="J53" s="16">
        <f>HLOOKUP($A53,'Summary(Specialty)'!$A:$BT,49,0)</f>
        <v>88.39650404846742</v>
      </c>
      <c r="K53" s="16">
        <f>HLOOKUP($A53,'Summary(Specialty)'!$A:$BT,52,0)</f>
        <v>7813.941927990717</v>
      </c>
    </row>
    <row r="54" spans="1:11" x14ac:dyDescent="0.2">
      <c r="A54" s="11" t="s">
        <v>43</v>
      </c>
      <c r="B54" s="11" t="s">
        <v>85</v>
      </c>
      <c r="C54" s="15">
        <f>HLOOKUP($A54,'Summary(Specialty)'!$A:$BT,44,0)</f>
        <v>840.69047619047615</v>
      </c>
      <c r="D54" s="16">
        <f>HLOOKUP($A54,'Summary(Specialty)'!$A:$BT,46,0)</f>
        <v>1011</v>
      </c>
      <c r="E54" s="16">
        <f>HLOOKUP($A54,'Summary(Specialty)'!$A:$BT,47,0)</f>
        <v>697</v>
      </c>
      <c r="F54" s="16">
        <f>HLOOKUP($A54,'Summary(Specialty)'!$A:$BT,48,0)</f>
        <v>314</v>
      </c>
      <c r="G54" s="16">
        <f>HLOOKUP($A54,'Summary(Specialty)'!$A:$BT,51,0)</f>
        <v>762.25</v>
      </c>
      <c r="H54" s="16">
        <f>HLOOKUP($A54,'Summary(Specialty)'!$A:$BT,45,0)</f>
        <v>852.5</v>
      </c>
      <c r="I54" s="16">
        <f>HLOOKUP($A54,'Summary(Specialty)'!$A:$BT,50,0)</f>
        <v>911.5</v>
      </c>
      <c r="J54" s="16">
        <f>HLOOKUP($A54,'Summary(Specialty)'!$A:$BT,49,0)</f>
        <v>87.875046569113366</v>
      </c>
      <c r="K54" s="16">
        <f>HLOOKUP($A54,'Summary(Specialty)'!$A:$BT,52,0)</f>
        <v>7722.0238095238428</v>
      </c>
    </row>
    <row r="55" spans="1:11" x14ac:dyDescent="0.2">
      <c r="A55" s="11" t="s">
        <v>11</v>
      </c>
      <c r="B55" s="11" t="s">
        <v>85</v>
      </c>
      <c r="C55" s="15">
        <f>HLOOKUP($A55,'Summary(Specialty)'!$A:$BT,44,0)</f>
        <v>455.16666666666669</v>
      </c>
      <c r="D55" s="16">
        <f>HLOOKUP($A55,'Summary(Specialty)'!$A:$BT,46,0)</f>
        <v>569</v>
      </c>
      <c r="E55" s="16">
        <f>HLOOKUP($A55,'Summary(Specialty)'!$A:$BT,47,0)</f>
        <v>307</v>
      </c>
      <c r="F55" s="16">
        <f>HLOOKUP($A55,'Summary(Specialty)'!$A:$BT,48,0)</f>
        <v>262</v>
      </c>
      <c r="G55" s="16">
        <f>HLOOKUP($A55,'Summary(Specialty)'!$A:$BT,51,0)</f>
        <v>375.75</v>
      </c>
      <c r="H55" s="16">
        <f>HLOOKUP($A55,'Summary(Specialty)'!$A:$BT,45,0)</f>
        <v>475</v>
      </c>
      <c r="I55" s="16">
        <f>HLOOKUP($A55,'Summary(Specialty)'!$A:$BT,50,0)</f>
        <v>527</v>
      </c>
      <c r="J55" s="16">
        <f>HLOOKUP($A55,'Summary(Specialty)'!$A:$BT,49,0)</f>
        <v>80.008510726159017</v>
      </c>
      <c r="K55" s="16">
        <f>HLOOKUP($A55,'Summary(Specialty)'!$A:$BT,52,0)</f>
        <v>6401.3617886179027</v>
      </c>
    </row>
    <row r="56" spans="1:11" x14ac:dyDescent="0.2">
      <c r="A56" s="11" t="s">
        <v>63</v>
      </c>
      <c r="B56" s="11" t="s">
        <v>85</v>
      </c>
      <c r="C56" s="15">
        <f>HLOOKUP($A56,'Summary(Specialty)'!$A:$BT,44,0)</f>
        <v>490.59523809523807</v>
      </c>
      <c r="D56" s="16">
        <f>HLOOKUP($A56,'Summary(Specialty)'!$A:$BT,46,0)</f>
        <v>574</v>
      </c>
      <c r="E56" s="16">
        <f>HLOOKUP($A56,'Summary(Specialty)'!$A:$BT,47,0)</f>
        <v>349</v>
      </c>
      <c r="F56" s="16">
        <f>HLOOKUP($A56,'Summary(Specialty)'!$A:$BT,48,0)</f>
        <v>225</v>
      </c>
      <c r="G56" s="16">
        <f>HLOOKUP($A56,'Summary(Specialty)'!$A:$BT,51,0)</f>
        <v>468.25</v>
      </c>
      <c r="H56" s="16">
        <f>HLOOKUP($A56,'Summary(Specialty)'!$A:$BT,45,0)</f>
        <v>497.5</v>
      </c>
      <c r="I56" s="16">
        <f>HLOOKUP($A56,'Summary(Specialty)'!$A:$BT,50,0)</f>
        <v>524.5</v>
      </c>
      <c r="J56" s="16">
        <f>HLOOKUP($A56,'Summary(Specialty)'!$A:$BT,49,0)</f>
        <v>51.71642166134594</v>
      </c>
      <c r="K56" s="16">
        <f>HLOOKUP($A56,'Summary(Specialty)'!$A:$BT,52,0)</f>
        <v>2674.5882694541315</v>
      </c>
    </row>
    <row r="57" spans="1:11" x14ac:dyDescent="0.2">
      <c r="A57" s="11" t="s">
        <v>52</v>
      </c>
      <c r="B57" s="11" t="s">
        <v>85</v>
      </c>
      <c r="C57" s="15">
        <f>HLOOKUP($A57,'Summary(Specialty)'!$A:$BT,44,0)</f>
        <v>89.928571428571431</v>
      </c>
      <c r="D57" s="16">
        <f>HLOOKUP($A57,'Summary(Specialty)'!$A:$BT,46,0)</f>
        <v>168</v>
      </c>
      <c r="E57" s="16">
        <f>HLOOKUP($A57,'Summary(Specialty)'!$A:$BT,47,0)</f>
        <v>36</v>
      </c>
      <c r="F57" s="16">
        <f>HLOOKUP($A57,'Summary(Specialty)'!$A:$BT,48,0)</f>
        <v>132</v>
      </c>
      <c r="G57" s="16">
        <f>HLOOKUP($A57,'Summary(Specialty)'!$A:$BT,51,0)</f>
        <v>55.5</v>
      </c>
      <c r="H57" s="16">
        <f>HLOOKUP($A57,'Summary(Specialty)'!$A:$BT,45,0)</f>
        <v>67.5</v>
      </c>
      <c r="I57" s="16">
        <f>HLOOKUP($A57,'Summary(Specialty)'!$A:$BT,50,0)</f>
        <v>143.25</v>
      </c>
      <c r="J57" s="16">
        <f>HLOOKUP($A57,'Summary(Specialty)'!$A:$BT,49,0)</f>
        <v>45.790824971471572</v>
      </c>
      <c r="K57" s="16">
        <f>HLOOKUP($A57,'Summary(Specialty)'!$A:$BT,52,0)</f>
        <v>2096.7996515679447</v>
      </c>
    </row>
    <row r="58" spans="1:11" x14ac:dyDescent="0.2">
      <c r="A58" s="11" t="s">
        <v>28</v>
      </c>
      <c r="B58" s="11" t="s">
        <v>85</v>
      </c>
      <c r="C58" s="15">
        <f>HLOOKUP($A58,'Summary(Specialty)'!$A:$BT,44,0)</f>
        <v>158.88095238095238</v>
      </c>
      <c r="D58" s="16">
        <f>HLOOKUP($A58,'Summary(Specialty)'!$A:$BT,46,0)</f>
        <v>248</v>
      </c>
      <c r="E58" s="16">
        <f>HLOOKUP($A58,'Summary(Specialty)'!$A:$BT,47,0)</f>
        <v>101</v>
      </c>
      <c r="F58" s="16">
        <f>HLOOKUP($A58,'Summary(Specialty)'!$A:$BT,48,0)</f>
        <v>147</v>
      </c>
      <c r="G58" s="16">
        <f>HLOOKUP($A58,'Summary(Specialty)'!$A:$BT,51,0)</f>
        <v>123</v>
      </c>
      <c r="H58" s="16">
        <f>HLOOKUP($A58,'Summary(Specialty)'!$A:$BT,45,0)</f>
        <v>163</v>
      </c>
      <c r="I58" s="16">
        <f>HLOOKUP($A58,'Summary(Specialty)'!$A:$BT,50,0)</f>
        <v>184</v>
      </c>
      <c r="J58" s="16">
        <f>HLOOKUP($A58,'Summary(Specialty)'!$A:$BT,49,0)</f>
        <v>40.471732008326214</v>
      </c>
      <c r="K58" s="16">
        <f>HLOOKUP($A58,'Summary(Specialty)'!$A:$BT,52,0)</f>
        <v>1637.9610917537766</v>
      </c>
    </row>
    <row r="59" spans="1:11" x14ac:dyDescent="0.2">
      <c r="A59" s="11" t="s">
        <v>64</v>
      </c>
      <c r="B59" s="11" t="s">
        <v>85</v>
      </c>
      <c r="C59" s="15">
        <f>HLOOKUP($A59,'Summary(Specialty)'!$A:$BT,44,0)</f>
        <v>18.30952380952381</v>
      </c>
      <c r="D59" s="16">
        <f>HLOOKUP($A59,'Summary(Specialty)'!$A:$BT,46,0)</f>
        <v>239</v>
      </c>
      <c r="E59" s="16">
        <f>HLOOKUP($A59,'Summary(Specialty)'!$A:$BT,47,0)</f>
        <v>0</v>
      </c>
      <c r="F59" s="16">
        <f>HLOOKUP($A59,'Summary(Specialty)'!$A:$BT,48,0)</f>
        <v>239</v>
      </c>
      <c r="G59" s="16">
        <f>HLOOKUP($A59,'Summary(Specialty)'!$A:$BT,51,0)</f>
        <v>0</v>
      </c>
      <c r="H59" s="16">
        <f>HLOOKUP($A59,'Summary(Specialty)'!$A:$BT,45,0)</f>
        <v>0</v>
      </c>
      <c r="I59" s="16">
        <f>HLOOKUP($A59,'Summary(Specialty)'!$A:$BT,50,0)</f>
        <v>26</v>
      </c>
      <c r="J59" s="16">
        <f>HLOOKUP($A59,'Summary(Specialty)'!$A:$BT,49,0)</f>
        <v>38.485022804404274</v>
      </c>
      <c r="K59" s="16">
        <f>HLOOKUP($A59,'Summary(Specialty)'!$A:$BT,52,0)</f>
        <v>1481.0969802555169</v>
      </c>
    </row>
    <row r="60" spans="1:11" x14ac:dyDescent="0.2">
      <c r="A60" s="11" t="s">
        <v>44</v>
      </c>
      <c r="B60" s="11" t="s">
        <v>85</v>
      </c>
      <c r="C60" s="15">
        <f>HLOOKUP($A60,'Summary(Specialty)'!$A:$BT,44,0)</f>
        <v>275.71428571428572</v>
      </c>
      <c r="D60" s="16">
        <f>HLOOKUP($A60,'Summary(Specialty)'!$A:$BT,46,0)</f>
        <v>321</v>
      </c>
      <c r="E60" s="16">
        <f>HLOOKUP($A60,'Summary(Specialty)'!$A:$BT,47,0)</f>
        <v>196</v>
      </c>
      <c r="F60" s="16">
        <f>HLOOKUP($A60,'Summary(Specialty)'!$A:$BT,48,0)</f>
        <v>125</v>
      </c>
      <c r="G60" s="16">
        <f>HLOOKUP($A60,'Summary(Specialty)'!$A:$BT,51,0)</f>
        <v>260.25</v>
      </c>
      <c r="H60" s="16">
        <f>HLOOKUP($A60,'Summary(Specialty)'!$A:$BT,45,0)</f>
        <v>284</v>
      </c>
      <c r="I60" s="16">
        <f>HLOOKUP($A60,'Summary(Specialty)'!$A:$BT,50,0)</f>
        <v>297</v>
      </c>
      <c r="J60" s="16">
        <f>HLOOKUP($A60,'Summary(Specialty)'!$A:$BT,49,0)</f>
        <v>29.604948263296667</v>
      </c>
      <c r="K60" s="16">
        <f>HLOOKUP($A60,'Summary(Specialty)'!$A:$BT,52,0)</f>
        <v>876.45296167247227</v>
      </c>
    </row>
    <row r="61" spans="1:11" x14ac:dyDescent="0.2">
      <c r="A61" s="11" t="s">
        <v>49</v>
      </c>
      <c r="B61" s="11" t="s">
        <v>85</v>
      </c>
      <c r="C61" s="15">
        <f>HLOOKUP($A61,'Summary(Specialty)'!$A:$BT,44,0)</f>
        <v>11.357142857142858</v>
      </c>
      <c r="D61" s="16">
        <f>HLOOKUP($A61,'Summary(Specialty)'!$A:$BT,46,0)</f>
        <v>90</v>
      </c>
      <c r="E61" s="16">
        <f>HLOOKUP($A61,'Summary(Specialty)'!$A:$BT,47,0)</f>
        <v>0</v>
      </c>
      <c r="F61" s="16">
        <f>HLOOKUP($A61,'Summary(Specialty)'!$A:$BT,48,0)</f>
        <v>90</v>
      </c>
      <c r="G61" s="16">
        <f>HLOOKUP($A61,'Summary(Specialty)'!$A:$BT,51,0)</f>
        <v>0</v>
      </c>
      <c r="H61" s="16">
        <f>HLOOKUP($A61,'Summary(Specialty)'!$A:$BT,45,0)</f>
        <v>0</v>
      </c>
      <c r="I61" s="16">
        <f>HLOOKUP($A61,'Summary(Specialty)'!$A:$BT,50,0)</f>
        <v>0</v>
      </c>
      <c r="J61" s="16">
        <f>HLOOKUP($A61,'Summary(Specialty)'!$A:$BT,49,0)</f>
        <v>27.07876625478962</v>
      </c>
      <c r="K61" s="16">
        <f>HLOOKUP($A61,'Summary(Specialty)'!$A:$BT,52,0)</f>
        <v>733.25958188153311</v>
      </c>
    </row>
    <row r="62" spans="1:11" x14ac:dyDescent="0.2">
      <c r="A62" s="11" t="s">
        <v>6</v>
      </c>
      <c r="B62" s="11" t="s">
        <v>85</v>
      </c>
      <c r="C62" s="15">
        <f>HLOOKUP($A62,'Summary(Specialty)'!$A:$BT,44,0)</f>
        <v>91.928571428571431</v>
      </c>
      <c r="D62" s="16">
        <f>HLOOKUP($A62,'Summary(Specialty)'!$A:$BT,46,0)</f>
        <v>125</v>
      </c>
      <c r="E62" s="16">
        <f>HLOOKUP($A62,'Summary(Specialty)'!$A:$BT,47,0)</f>
        <v>45</v>
      </c>
      <c r="F62" s="16">
        <f>HLOOKUP($A62,'Summary(Specialty)'!$A:$BT,48,0)</f>
        <v>80</v>
      </c>
      <c r="G62" s="16">
        <f>HLOOKUP($A62,'Summary(Specialty)'!$A:$BT,51,0)</f>
        <v>68</v>
      </c>
      <c r="H62" s="16">
        <f>HLOOKUP($A62,'Summary(Specialty)'!$A:$BT,45,0)</f>
        <v>98.5</v>
      </c>
      <c r="I62" s="16">
        <f>HLOOKUP($A62,'Summary(Specialty)'!$A:$BT,50,0)</f>
        <v>115.75</v>
      </c>
      <c r="J62" s="16">
        <f>HLOOKUP($A62,'Summary(Specialty)'!$A:$BT,49,0)</f>
        <v>25.763836308361423</v>
      </c>
      <c r="K62" s="16">
        <f>HLOOKUP($A62,'Summary(Specialty)'!$A:$BT,52,0)</f>
        <v>663.77526132404239</v>
      </c>
    </row>
    <row r="63" spans="1:11" x14ac:dyDescent="0.2">
      <c r="A63" s="11" t="s">
        <v>7</v>
      </c>
      <c r="B63" s="11" t="s">
        <v>85</v>
      </c>
      <c r="C63" s="15">
        <f>HLOOKUP($A63,'Summary(Specialty)'!$A:$BT,44,0)</f>
        <v>12.166666666666666</v>
      </c>
      <c r="D63" s="16">
        <f>HLOOKUP($A63,'Summary(Specialty)'!$A:$BT,46,0)</f>
        <v>90</v>
      </c>
      <c r="E63" s="16">
        <f>HLOOKUP($A63,'Summary(Specialty)'!$A:$BT,47,0)</f>
        <v>0</v>
      </c>
      <c r="F63" s="16">
        <f>HLOOKUP($A63,'Summary(Specialty)'!$A:$BT,48,0)</f>
        <v>90</v>
      </c>
      <c r="G63" s="16">
        <f>HLOOKUP($A63,'Summary(Specialty)'!$A:$BT,51,0)</f>
        <v>0</v>
      </c>
      <c r="H63" s="16">
        <f>HLOOKUP($A63,'Summary(Specialty)'!$A:$BT,45,0)</f>
        <v>0</v>
      </c>
      <c r="I63" s="16">
        <f>HLOOKUP($A63,'Summary(Specialty)'!$A:$BT,50,0)</f>
        <v>23</v>
      </c>
      <c r="J63" s="16">
        <f>HLOOKUP($A63,'Summary(Specialty)'!$A:$BT,49,0)</f>
        <v>21.141701556768016</v>
      </c>
      <c r="K63" s="16">
        <f>HLOOKUP($A63,'Summary(Specialty)'!$A:$BT,52,0)</f>
        <v>446.97154471544712</v>
      </c>
    </row>
    <row r="64" spans="1:11" x14ac:dyDescent="0.2">
      <c r="A64" s="11" t="s">
        <v>2</v>
      </c>
      <c r="B64" s="11" t="s">
        <v>85</v>
      </c>
      <c r="C64" s="15">
        <f>HLOOKUP($A64,'Summary(Specialty)'!$A:$BT,44,0)</f>
        <v>6.166666666666667</v>
      </c>
      <c r="D64" s="16">
        <f>HLOOKUP($A64,'Summary(Specialty)'!$A:$BT,46,0)</f>
        <v>79</v>
      </c>
      <c r="E64" s="16">
        <f>HLOOKUP($A64,'Summary(Specialty)'!$A:$BT,47,0)</f>
        <v>0</v>
      </c>
      <c r="F64" s="16">
        <f>HLOOKUP($A64,'Summary(Specialty)'!$A:$BT,48,0)</f>
        <v>79</v>
      </c>
      <c r="G64" s="16">
        <f>HLOOKUP($A64,'Summary(Specialty)'!$A:$BT,51,0)</f>
        <v>0</v>
      </c>
      <c r="H64" s="16">
        <f>HLOOKUP($A64,'Summary(Specialty)'!$A:$BT,45,0)</f>
        <v>0</v>
      </c>
      <c r="I64" s="16">
        <f>HLOOKUP($A64,'Summary(Specialty)'!$A:$BT,50,0)</f>
        <v>0</v>
      </c>
      <c r="J64" s="16">
        <f>HLOOKUP($A64,'Summary(Specialty)'!$A:$BT,49,0)</f>
        <v>18.540551030655081</v>
      </c>
      <c r="K64" s="16">
        <f>HLOOKUP($A64,'Summary(Specialty)'!$A:$BT,52,0)</f>
        <v>343.7520325203252</v>
      </c>
    </row>
    <row r="65" spans="1:11" x14ac:dyDescent="0.2">
      <c r="A65" s="11" t="s">
        <v>29</v>
      </c>
      <c r="B65" s="11" t="s">
        <v>85</v>
      </c>
      <c r="C65" s="15">
        <f>HLOOKUP($A65,'Summary(Specialty)'!$A:$BT,44,0)</f>
        <v>33.761904761904759</v>
      </c>
      <c r="D65" s="16">
        <f>HLOOKUP($A65,'Summary(Specialty)'!$A:$BT,46,0)</f>
        <v>69</v>
      </c>
      <c r="E65" s="16">
        <f>HLOOKUP($A65,'Summary(Specialty)'!$A:$BT,47,0)</f>
        <v>0</v>
      </c>
      <c r="F65" s="16">
        <f>HLOOKUP($A65,'Summary(Specialty)'!$A:$BT,48,0)</f>
        <v>69</v>
      </c>
      <c r="G65" s="16">
        <f>HLOOKUP($A65,'Summary(Specialty)'!$A:$BT,51,0)</f>
        <v>25.25</v>
      </c>
      <c r="H65" s="16">
        <f>HLOOKUP($A65,'Summary(Specialty)'!$A:$BT,45,0)</f>
        <v>35.5</v>
      </c>
      <c r="I65" s="16">
        <f>HLOOKUP($A65,'Summary(Specialty)'!$A:$BT,50,0)</f>
        <v>47</v>
      </c>
      <c r="J65" s="16">
        <f>HLOOKUP($A65,'Summary(Specialty)'!$A:$BT,49,0)</f>
        <v>18.156245345992634</v>
      </c>
      <c r="K65" s="16">
        <f>HLOOKUP($A65,'Summary(Specialty)'!$A:$BT,52,0)</f>
        <v>329.64924506387916</v>
      </c>
    </row>
    <row r="66" spans="1:11" x14ac:dyDescent="0.2">
      <c r="A66" s="11" t="s">
        <v>60</v>
      </c>
      <c r="B66" s="11" t="s">
        <v>85</v>
      </c>
      <c r="C66" s="15">
        <f>HLOOKUP($A66,'Summary(Specialty)'!$A:$BT,44,0)</f>
        <v>13.047619047619047</v>
      </c>
      <c r="D66" s="16">
        <f>HLOOKUP($A66,'Summary(Specialty)'!$A:$BT,46,0)</f>
        <v>39</v>
      </c>
      <c r="E66" s="16">
        <f>HLOOKUP($A66,'Summary(Specialty)'!$A:$BT,47,0)</f>
        <v>0</v>
      </c>
      <c r="F66" s="16">
        <f>HLOOKUP($A66,'Summary(Specialty)'!$A:$BT,48,0)</f>
        <v>39</v>
      </c>
      <c r="G66" s="16">
        <f>HLOOKUP($A66,'Summary(Specialty)'!$A:$BT,51,0)</f>
        <v>0</v>
      </c>
      <c r="H66" s="16">
        <f>HLOOKUP($A66,'Summary(Specialty)'!$A:$BT,45,0)</f>
        <v>6.5</v>
      </c>
      <c r="I66" s="16">
        <f>HLOOKUP($A66,'Summary(Specialty)'!$A:$BT,50,0)</f>
        <v>25.5</v>
      </c>
      <c r="J66" s="16">
        <f>HLOOKUP($A66,'Summary(Specialty)'!$A:$BT,49,0)</f>
        <v>13.866879967983339</v>
      </c>
      <c r="K66" s="16">
        <f>HLOOKUP($A66,'Summary(Specialty)'!$A:$BT,52,0)</f>
        <v>192.29036004645761</v>
      </c>
    </row>
    <row r="67" spans="1:11" x14ac:dyDescent="0.2">
      <c r="A67" s="11" t="s">
        <v>45</v>
      </c>
      <c r="B67" s="11" t="s">
        <v>85</v>
      </c>
      <c r="C67" s="15">
        <f>HLOOKUP($A67,'Summary(Specialty)'!$A:$BT,44,0)</f>
        <v>52.452380952380949</v>
      </c>
      <c r="D67" s="16">
        <f>HLOOKUP($A67,'Summary(Specialty)'!$A:$BT,46,0)</f>
        <v>96</v>
      </c>
      <c r="E67" s="16">
        <f>HLOOKUP($A67,'Summary(Specialty)'!$A:$BT,47,0)</f>
        <v>32</v>
      </c>
      <c r="F67" s="16">
        <f>HLOOKUP($A67,'Summary(Specialty)'!$A:$BT,48,0)</f>
        <v>64</v>
      </c>
      <c r="G67" s="16">
        <f>HLOOKUP($A67,'Summary(Specialty)'!$A:$BT,51,0)</f>
        <v>45.25</v>
      </c>
      <c r="H67" s="16">
        <f>HLOOKUP($A67,'Summary(Specialty)'!$A:$BT,45,0)</f>
        <v>53.5</v>
      </c>
      <c r="I67" s="16">
        <f>HLOOKUP($A67,'Summary(Specialty)'!$A:$BT,50,0)</f>
        <v>58.75</v>
      </c>
      <c r="J67" s="16">
        <f>HLOOKUP($A67,'Summary(Specialty)'!$A:$BT,49,0)</f>
        <v>12.29555220186945</v>
      </c>
      <c r="K67" s="16">
        <f>HLOOKUP($A67,'Summary(Specialty)'!$A:$BT,52,0)</f>
        <v>151.18060394889667</v>
      </c>
    </row>
    <row r="68" spans="1:11" x14ac:dyDescent="0.2">
      <c r="A68" s="11" t="s">
        <v>61</v>
      </c>
      <c r="B68" s="11" t="s">
        <v>85</v>
      </c>
      <c r="C68" s="15">
        <f>HLOOKUP($A68,'Summary(Specialty)'!$A:$BT,44,0)</f>
        <v>178.07142857142858</v>
      </c>
      <c r="D68" s="16">
        <f>HLOOKUP($A68,'Summary(Specialty)'!$A:$BT,46,0)</f>
        <v>198</v>
      </c>
      <c r="E68" s="16">
        <f>HLOOKUP($A68,'Summary(Specialty)'!$A:$BT,47,0)</f>
        <v>153</v>
      </c>
      <c r="F68" s="16">
        <f>HLOOKUP($A68,'Summary(Specialty)'!$A:$BT,48,0)</f>
        <v>45</v>
      </c>
      <c r="G68" s="16">
        <f>HLOOKUP($A68,'Summary(Specialty)'!$A:$BT,51,0)</f>
        <v>168</v>
      </c>
      <c r="H68" s="16">
        <f>HLOOKUP($A68,'Summary(Specialty)'!$A:$BT,45,0)</f>
        <v>176</v>
      </c>
      <c r="I68" s="16">
        <f>HLOOKUP($A68,'Summary(Specialty)'!$A:$BT,50,0)</f>
        <v>189.75</v>
      </c>
      <c r="J68" s="16">
        <f>HLOOKUP($A68,'Summary(Specialty)'!$A:$BT,49,0)</f>
        <v>12.03732580532545</v>
      </c>
      <c r="K68" s="16">
        <f>HLOOKUP($A68,'Summary(Specialty)'!$A:$BT,52,0)</f>
        <v>144.89721254355399</v>
      </c>
    </row>
    <row r="69" spans="1:11" x14ac:dyDescent="0.2">
      <c r="A69" s="11" t="s">
        <v>54</v>
      </c>
      <c r="B69" s="11" t="s">
        <v>85</v>
      </c>
      <c r="C69" s="15">
        <f>HLOOKUP($A69,'Summary(Specialty)'!$A:$BT,44,0)</f>
        <v>47.88095238095238</v>
      </c>
      <c r="D69" s="16">
        <f>HLOOKUP($A69,'Summary(Specialty)'!$A:$BT,46,0)</f>
        <v>75</v>
      </c>
      <c r="E69" s="16">
        <f>HLOOKUP($A69,'Summary(Specialty)'!$A:$BT,47,0)</f>
        <v>28</v>
      </c>
      <c r="F69" s="16">
        <f>HLOOKUP($A69,'Summary(Specialty)'!$A:$BT,48,0)</f>
        <v>47</v>
      </c>
      <c r="G69" s="16">
        <f>HLOOKUP($A69,'Summary(Specialty)'!$A:$BT,51,0)</f>
        <v>39</v>
      </c>
      <c r="H69" s="16">
        <f>HLOOKUP($A69,'Summary(Specialty)'!$A:$BT,45,0)</f>
        <v>45</v>
      </c>
      <c r="I69" s="16">
        <f>HLOOKUP($A69,'Summary(Specialty)'!$A:$BT,50,0)</f>
        <v>54.75</v>
      </c>
      <c r="J69" s="16">
        <f>HLOOKUP($A69,'Summary(Specialty)'!$A:$BT,49,0)</f>
        <v>11.483184696684321</v>
      </c>
      <c r="K69" s="16">
        <f>HLOOKUP($A69,'Summary(Specialty)'!$A:$BT,52,0)</f>
        <v>131.86353077816497</v>
      </c>
    </row>
    <row r="70" spans="1:11" x14ac:dyDescent="0.2">
      <c r="A70" s="11" t="s">
        <v>39</v>
      </c>
      <c r="B70" s="11" t="s">
        <v>85</v>
      </c>
      <c r="C70" s="15">
        <f>HLOOKUP($A70,'Summary(Specialty)'!$A:$BT,44,0)</f>
        <v>4.1904761904761907</v>
      </c>
      <c r="D70" s="16">
        <f>HLOOKUP($A70,'Summary(Specialty)'!$A:$BT,46,0)</f>
        <v>54</v>
      </c>
      <c r="E70" s="16">
        <f>HLOOKUP($A70,'Summary(Specialty)'!$A:$BT,47,0)</f>
        <v>0</v>
      </c>
      <c r="F70" s="16">
        <f>HLOOKUP($A70,'Summary(Specialty)'!$A:$BT,48,0)</f>
        <v>54</v>
      </c>
      <c r="G70" s="16">
        <f>HLOOKUP($A70,'Summary(Specialty)'!$A:$BT,51,0)</f>
        <v>0</v>
      </c>
      <c r="H70" s="16">
        <f>HLOOKUP($A70,'Summary(Specialty)'!$A:$BT,45,0)</f>
        <v>0</v>
      </c>
      <c r="I70" s="16">
        <f>HLOOKUP($A70,'Summary(Specialty)'!$A:$BT,50,0)</f>
        <v>0</v>
      </c>
      <c r="J70" s="16">
        <f>HLOOKUP($A70,'Summary(Specialty)'!$A:$BT,49,0)</f>
        <v>11.229834165181073</v>
      </c>
      <c r="K70" s="16">
        <f>HLOOKUP($A70,'Summary(Specialty)'!$A:$BT,52,0)</f>
        <v>126.10917537746808</v>
      </c>
    </row>
    <row r="71" spans="1:11" x14ac:dyDescent="0.2">
      <c r="A71" s="11" t="s">
        <v>34</v>
      </c>
      <c r="B71" s="11" t="s">
        <v>85</v>
      </c>
      <c r="C71" s="15">
        <f>HLOOKUP($A71,'Summary(Specialty)'!$A:$BT,44,0)</f>
        <v>1.9285714285714286</v>
      </c>
      <c r="D71" s="16">
        <f>HLOOKUP($A71,'Summary(Specialty)'!$A:$BT,46,0)</f>
        <v>67</v>
      </c>
      <c r="E71" s="16">
        <f>HLOOKUP($A71,'Summary(Specialty)'!$A:$BT,47,0)</f>
        <v>0</v>
      </c>
      <c r="F71" s="16">
        <f>HLOOKUP($A71,'Summary(Specialty)'!$A:$BT,48,0)</f>
        <v>67</v>
      </c>
      <c r="G71" s="16">
        <f>HLOOKUP($A71,'Summary(Specialty)'!$A:$BT,51,0)</f>
        <v>0</v>
      </c>
      <c r="H71" s="16">
        <f>HLOOKUP($A71,'Summary(Specialty)'!$A:$BT,45,0)</f>
        <v>0</v>
      </c>
      <c r="I71" s="16">
        <f>HLOOKUP($A71,'Summary(Specialty)'!$A:$BT,50,0)</f>
        <v>0</v>
      </c>
      <c r="J71" s="16">
        <f>HLOOKUP($A71,'Summary(Specialty)'!$A:$BT,49,0)</f>
        <v>10.397919250440252</v>
      </c>
      <c r="K71" s="16">
        <f>HLOOKUP($A71,'Summary(Specialty)'!$A:$BT,52,0)</f>
        <v>108.11672473867597</v>
      </c>
    </row>
    <row r="72" spans="1:11" x14ac:dyDescent="0.2">
      <c r="A72" s="11" t="s">
        <v>66</v>
      </c>
      <c r="B72" s="11" t="s">
        <v>85</v>
      </c>
      <c r="C72" s="15">
        <f>HLOOKUP($A72,'Summary(Specialty)'!$A:$BT,44,0)</f>
        <v>3.4285714285714284</v>
      </c>
      <c r="D72" s="16">
        <f>HLOOKUP($A72,'Summary(Specialty)'!$A:$BT,46,0)</f>
        <v>26</v>
      </c>
      <c r="E72" s="16">
        <f>HLOOKUP($A72,'Summary(Specialty)'!$A:$BT,47,0)</f>
        <v>0</v>
      </c>
      <c r="F72" s="16">
        <f>HLOOKUP($A72,'Summary(Specialty)'!$A:$BT,48,0)</f>
        <v>26</v>
      </c>
      <c r="G72" s="16">
        <f>HLOOKUP($A72,'Summary(Specialty)'!$A:$BT,51,0)</f>
        <v>0</v>
      </c>
      <c r="H72" s="16">
        <f>HLOOKUP($A72,'Summary(Specialty)'!$A:$BT,45,0)</f>
        <v>0</v>
      </c>
      <c r="I72" s="16">
        <f>HLOOKUP($A72,'Summary(Specialty)'!$A:$BT,50,0)</f>
        <v>0</v>
      </c>
      <c r="J72" s="16">
        <f>HLOOKUP($A72,'Summary(Specialty)'!$A:$BT,49,0)</f>
        <v>7.9484401204533244</v>
      </c>
      <c r="K72" s="16">
        <f>HLOOKUP($A72,'Summary(Specialty)'!$A:$BT,52,0)</f>
        <v>63.177700348432055</v>
      </c>
    </row>
  </sheetData>
  <autoFilter ref="A1:K72" xr:uid="{4D4C03A1-3D68-2843-93C1-66DD2ECF85DD}">
    <sortState xmlns:xlrd2="http://schemas.microsoft.com/office/spreadsheetml/2017/richdata2" ref="A2:K72">
      <sortCondition ref="B1:B72"/>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96B72-2B4B-BC41-87F2-618B6C5E0273}">
  <dimension ref="B4:S46"/>
  <sheetViews>
    <sheetView zoomScale="69" workbookViewId="0">
      <selection activeCell="S16" sqref="S16"/>
    </sheetView>
  </sheetViews>
  <sheetFormatPr baseColWidth="10" defaultColWidth="11" defaultRowHeight="16" x14ac:dyDescent="0.2"/>
  <cols>
    <col min="2" max="2" width="10.6640625" bestFit="1" customWidth="1"/>
    <col min="3" max="3" width="18" bestFit="1" customWidth="1"/>
    <col min="4" max="4" width="11.5" bestFit="1" customWidth="1"/>
    <col min="5" max="5" width="14" bestFit="1" customWidth="1"/>
    <col min="6" max="6" width="13.1640625" bestFit="1" customWidth="1"/>
    <col min="7" max="7" width="8" bestFit="1" customWidth="1"/>
    <col min="8" max="8" width="14.83203125" bestFit="1" customWidth="1"/>
    <col min="9" max="9" width="9.83203125" bestFit="1" customWidth="1"/>
    <col min="10" max="10" width="10.33203125" bestFit="1" customWidth="1"/>
    <col min="11" max="11" width="12" bestFit="1" customWidth="1"/>
    <col min="12" max="12" width="12.6640625" bestFit="1" customWidth="1"/>
    <col min="18" max="18" width="11.5" bestFit="1" customWidth="1"/>
  </cols>
  <sheetData>
    <row r="4" spans="2:19" x14ac:dyDescent="0.2">
      <c r="B4" s="20" t="s">
        <v>0</v>
      </c>
      <c r="C4" s="21" t="s">
        <v>40</v>
      </c>
      <c r="D4" s="21" t="s">
        <v>12</v>
      </c>
      <c r="E4" s="21" t="s">
        <v>19</v>
      </c>
      <c r="F4" s="21" t="s">
        <v>36</v>
      </c>
      <c r="G4" s="21" t="s">
        <v>70</v>
      </c>
      <c r="H4" s="21" t="s">
        <v>18</v>
      </c>
      <c r="I4" s="21" t="s">
        <v>5</v>
      </c>
      <c r="J4" s="21" t="s">
        <v>58</v>
      </c>
      <c r="K4" s="21" t="s">
        <v>38</v>
      </c>
      <c r="L4" s="21" t="s">
        <v>68</v>
      </c>
    </row>
    <row r="5" spans="2:19" x14ac:dyDescent="0.2">
      <c r="B5" s="4">
        <v>44315</v>
      </c>
      <c r="C5" s="5">
        <v>67593</v>
      </c>
      <c r="D5" s="5">
        <v>45335</v>
      </c>
      <c r="E5" s="5">
        <v>45492</v>
      </c>
      <c r="F5" s="5">
        <v>47070</v>
      </c>
      <c r="G5" s="5">
        <v>33781</v>
      </c>
      <c r="H5" s="5">
        <v>21897</v>
      </c>
      <c r="I5" s="5">
        <v>30926</v>
      </c>
      <c r="J5" s="5">
        <v>12939</v>
      </c>
      <c r="K5" s="5">
        <v>72987</v>
      </c>
      <c r="L5" s="5">
        <v>20949</v>
      </c>
    </row>
    <row r="6" spans="2:19" x14ac:dyDescent="0.2">
      <c r="B6" s="4">
        <v>44329</v>
      </c>
      <c r="C6" s="5">
        <v>67511</v>
      </c>
      <c r="D6" s="5">
        <v>45361</v>
      </c>
      <c r="E6" s="5">
        <v>45418</v>
      </c>
      <c r="F6" s="5">
        <v>47037</v>
      </c>
      <c r="G6" s="5">
        <v>33709</v>
      </c>
      <c r="H6" s="5">
        <v>22101</v>
      </c>
      <c r="I6" s="5">
        <v>31068</v>
      </c>
      <c r="J6" s="5">
        <v>13065</v>
      </c>
      <c r="K6" s="5">
        <v>72261</v>
      </c>
      <c r="L6" s="5">
        <v>20857</v>
      </c>
    </row>
    <row r="7" spans="2:19" x14ac:dyDescent="0.2">
      <c r="B7" s="4">
        <v>44406</v>
      </c>
      <c r="C7" s="5">
        <v>68800</v>
      </c>
      <c r="D7" s="5">
        <v>48740</v>
      </c>
      <c r="E7" s="5">
        <v>47422</v>
      </c>
      <c r="F7" s="5">
        <v>48403</v>
      </c>
      <c r="G7" s="5">
        <v>34755</v>
      </c>
      <c r="H7" s="5">
        <v>21098</v>
      </c>
      <c r="I7" s="5">
        <v>32982</v>
      </c>
      <c r="J7" s="5">
        <v>13686</v>
      </c>
      <c r="K7" s="5">
        <v>74362</v>
      </c>
      <c r="L7" s="5">
        <v>20804</v>
      </c>
    </row>
    <row r="8" spans="2:19" x14ac:dyDescent="0.2">
      <c r="B8" s="4">
        <v>44434</v>
      </c>
      <c r="C8" s="5">
        <v>67153</v>
      </c>
      <c r="D8" s="5">
        <v>48597</v>
      </c>
      <c r="E8" s="5">
        <v>47163</v>
      </c>
      <c r="F8" s="5">
        <v>47798</v>
      </c>
      <c r="G8" s="5">
        <v>34767</v>
      </c>
      <c r="H8" s="5">
        <v>21136</v>
      </c>
      <c r="I8" s="5">
        <v>33304</v>
      </c>
      <c r="J8" s="5">
        <v>14205</v>
      </c>
      <c r="K8" s="5">
        <v>74379</v>
      </c>
      <c r="L8" s="5">
        <v>20635</v>
      </c>
    </row>
    <row r="9" spans="2:19" x14ac:dyDescent="0.2">
      <c r="B9" s="4">
        <v>44469</v>
      </c>
      <c r="C9" s="5">
        <v>66548</v>
      </c>
      <c r="D9" s="5">
        <v>48325</v>
      </c>
      <c r="E9" s="5">
        <v>47519</v>
      </c>
      <c r="F9" s="5">
        <v>47603</v>
      </c>
      <c r="G9" s="5">
        <v>34280</v>
      </c>
      <c r="H9" s="5">
        <v>21453</v>
      </c>
      <c r="I9" s="5">
        <v>33702</v>
      </c>
      <c r="J9" s="5">
        <v>14422</v>
      </c>
      <c r="K9" s="5">
        <v>74684</v>
      </c>
      <c r="L9" s="5">
        <v>20126</v>
      </c>
    </row>
    <row r="10" spans="2:19" x14ac:dyDescent="0.2">
      <c r="B10" s="4">
        <v>44497</v>
      </c>
      <c r="C10" s="5">
        <v>64297</v>
      </c>
      <c r="D10" s="5">
        <v>47144</v>
      </c>
      <c r="E10" s="5">
        <v>47157</v>
      </c>
      <c r="F10" s="5">
        <v>47459</v>
      </c>
      <c r="G10" s="5">
        <v>33616</v>
      </c>
      <c r="H10" s="5">
        <v>20112</v>
      </c>
      <c r="I10" s="5">
        <v>34083</v>
      </c>
      <c r="J10" s="5">
        <v>14680</v>
      </c>
      <c r="K10" s="5">
        <v>74138</v>
      </c>
      <c r="L10" s="5">
        <v>19695</v>
      </c>
    </row>
    <row r="11" spans="2:19" x14ac:dyDescent="0.2">
      <c r="B11" s="4">
        <v>44525</v>
      </c>
      <c r="C11" s="5">
        <v>63175</v>
      </c>
      <c r="D11" s="5">
        <v>45183</v>
      </c>
      <c r="E11" s="5">
        <v>46630</v>
      </c>
      <c r="F11" s="5">
        <v>46187</v>
      </c>
      <c r="G11" s="5">
        <v>33263</v>
      </c>
      <c r="H11" s="5">
        <v>20130</v>
      </c>
      <c r="I11" s="5">
        <v>34203</v>
      </c>
      <c r="J11" s="5">
        <v>15038</v>
      </c>
      <c r="K11" s="5">
        <v>73418</v>
      </c>
      <c r="L11" s="5">
        <v>19426</v>
      </c>
      <c r="Q11" s="42" t="s">
        <v>246</v>
      </c>
      <c r="R11" s="42" t="s">
        <v>101</v>
      </c>
      <c r="S11" s="42" t="s">
        <v>102</v>
      </c>
    </row>
    <row r="12" spans="2:19" x14ac:dyDescent="0.2">
      <c r="B12" s="4">
        <v>44553</v>
      </c>
      <c r="C12" s="5">
        <v>60971</v>
      </c>
      <c r="D12" s="5">
        <v>43579</v>
      </c>
      <c r="E12" s="5">
        <v>44726</v>
      </c>
      <c r="F12" s="5">
        <v>44755</v>
      </c>
      <c r="G12" s="5">
        <v>31928</v>
      </c>
      <c r="H12" s="5">
        <v>19394</v>
      </c>
      <c r="I12" s="5">
        <v>33267</v>
      </c>
      <c r="J12" s="5">
        <v>15077</v>
      </c>
      <c r="K12" s="5">
        <v>71549</v>
      </c>
      <c r="L12" s="5">
        <v>18705</v>
      </c>
      <c r="Q12" s="45" t="s">
        <v>96</v>
      </c>
      <c r="R12" s="16">
        <v>11259703</v>
      </c>
      <c r="S12" s="16">
        <v>1721078</v>
      </c>
    </row>
    <row r="13" spans="2:19" x14ac:dyDescent="0.2">
      <c r="B13" s="4">
        <v>44588</v>
      </c>
      <c r="C13" s="5">
        <v>61418</v>
      </c>
      <c r="D13" s="5">
        <v>42886</v>
      </c>
      <c r="E13" s="5">
        <v>45788</v>
      </c>
      <c r="F13" s="5">
        <v>44781</v>
      </c>
      <c r="G13" s="5">
        <v>32292</v>
      </c>
      <c r="H13" s="5">
        <v>19695</v>
      </c>
      <c r="I13" s="5">
        <v>34121</v>
      </c>
      <c r="J13" s="5">
        <v>15772</v>
      </c>
      <c r="K13" s="5">
        <v>71994</v>
      </c>
      <c r="L13" s="5">
        <v>18699</v>
      </c>
      <c r="Q13" s="45" t="s">
        <v>106</v>
      </c>
      <c r="R13" s="16">
        <v>4683563</v>
      </c>
      <c r="S13" s="16">
        <v>785453</v>
      </c>
    </row>
    <row r="14" spans="2:19" x14ac:dyDescent="0.2">
      <c r="B14" s="4">
        <v>44616</v>
      </c>
      <c r="C14" s="5">
        <v>61925</v>
      </c>
      <c r="D14" s="5">
        <v>42885</v>
      </c>
      <c r="E14" s="5">
        <v>46219</v>
      </c>
      <c r="F14" s="5">
        <v>44389</v>
      </c>
      <c r="G14" s="5">
        <v>32020</v>
      </c>
      <c r="H14" s="5">
        <v>20015</v>
      </c>
      <c r="I14" s="5">
        <v>34040</v>
      </c>
      <c r="J14" s="5">
        <v>16571</v>
      </c>
      <c r="K14" s="5">
        <v>71925</v>
      </c>
      <c r="L14" s="5">
        <v>18448</v>
      </c>
      <c r="Q14" s="45" t="s">
        <v>107</v>
      </c>
      <c r="R14" s="16">
        <v>2282945</v>
      </c>
      <c r="S14" s="16">
        <v>385213</v>
      </c>
    </row>
    <row r="15" spans="2:19" x14ac:dyDescent="0.2">
      <c r="B15" s="4">
        <v>44651</v>
      </c>
      <c r="C15" s="5">
        <v>60633</v>
      </c>
      <c r="D15" s="5">
        <v>42776</v>
      </c>
      <c r="E15" s="5">
        <v>45536</v>
      </c>
      <c r="F15" s="5">
        <v>44083</v>
      </c>
      <c r="G15" s="5">
        <v>32058</v>
      </c>
      <c r="H15" s="5">
        <v>20252</v>
      </c>
      <c r="I15" s="5">
        <v>33904</v>
      </c>
      <c r="J15" s="5">
        <v>17241</v>
      </c>
      <c r="K15" s="5">
        <v>71759</v>
      </c>
      <c r="L15" s="5">
        <v>17990</v>
      </c>
      <c r="Q15" s="45" t="s">
        <v>247</v>
      </c>
      <c r="R15" s="16">
        <v>3808258</v>
      </c>
      <c r="S15" s="16">
        <v>630300</v>
      </c>
    </row>
    <row r="16" spans="2:19" x14ac:dyDescent="0.2">
      <c r="B16" s="4">
        <v>44679</v>
      </c>
      <c r="C16" s="5">
        <v>59543</v>
      </c>
      <c r="D16" s="5">
        <v>43237</v>
      </c>
      <c r="E16" s="5">
        <v>44973</v>
      </c>
      <c r="F16" s="5">
        <v>43966</v>
      </c>
      <c r="G16" s="5">
        <v>31679</v>
      </c>
      <c r="H16" s="5">
        <v>20782</v>
      </c>
      <c r="I16" s="5">
        <v>33143</v>
      </c>
      <c r="J16" s="5">
        <v>17728</v>
      </c>
      <c r="K16" s="5">
        <v>71759</v>
      </c>
      <c r="L16" s="5">
        <v>17898</v>
      </c>
      <c r="R16" s="178">
        <f>SUM(R12:R15)</f>
        <v>22034469</v>
      </c>
      <c r="S16" s="178">
        <f>SUM(S12:S15)</f>
        <v>3522044</v>
      </c>
    </row>
    <row r="17" spans="2:12" x14ac:dyDescent="0.2">
      <c r="B17" s="4">
        <v>44707</v>
      </c>
      <c r="C17" s="5">
        <v>58904</v>
      </c>
      <c r="D17" s="5">
        <v>42818</v>
      </c>
      <c r="E17" s="5">
        <v>44675</v>
      </c>
      <c r="F17" s="5">
        <v>44059</v>
      </c>
      <c r="G17" s="5">
        <v>31403</v>
      </c>
      <c r="H17" s="5">
        <v>20978</v>
      </c>
      <c r="I17" s="5">
        <v>33460</v>
      </c>
      <c r="J17" s="5">
        <v>17813</v>
      </c>
      <c r="K17" s="5">
        <v>70331</v>
      </c>
      <c r="L17" s="5">
        <v>18077</v>
      </c>
    </row>
    <row r="18" spans="2:12" x14ac:dyDescent="0.2">
      <c r="B18" s="4">
        <v>44742</v>
      </c>
      <c r="C18" s="5">
        <v>57531</v>
      </c>
      <c r="D18" s="5">
        <v>43119</v>
      </c>
      <c r="E18" s="5">
        <v>44196</v>
      </c>
      <c r="F18" s="5">
        <v>43537</v>
      </c>
      <c r="G18" s="5">
        <v>30683</v>
      </c>
      <c r="H18" s="5">
        <v>20989</v>
      </c>
      <c r="I18" s="5">
        <v>32789</v>
      </c>
      <c r="J18" s="5">
        <v>18181</v>
      </c>
      <c r="K18" s="5">
        <v>70646</v>
      </c>
      <c r="L18" s="5">
        <v>17884</v>
      </c>
    </row>
    <row r="19" spans="2:12" x14ac:dyDescent="0.2">
      <c r="B19" s="4">
        <v>44770</v>
      </c>
      <c r="C19" s="5">
        <v>58039</v>
      </c>
      <c r="D19" s="5">
        <v>43722</v>
      </c>
      <c r="E19" s="5">
        <v>43861</v>
      </c>
      <c r="F19" s="5">
        <v>43162</v>
      </c>
      <c r="G19" s="5">
        <v>30600</v>
      </c>
      <c r="H19" s="5">
        <v>21175</v>
      </c>
      <c r="I19" s="5">
        <v>33376</v>
      </c>
      <c r="J19" s="5">
        <v>18192</v>
      </c>
      <c r="K19" s="5">
        <v>71011</v>
      </c>
      <c r="L19" s="5">
        <v>18210</v>
      </c>
    </row>
    <row r="20" spans="2:12" x14ac:dyDescent="0.2">
      <c r="B20" s="4">
        <v>44798</v>
      </c>
      <c r="C20" s="5">
        <v>56417</v>
      </c>
      <c r="D20" s="5">
        <v>44254</v>
      </c>
      <c r="E20" s="5">
        <v>44038</v>
      </c>
      <c r="F20" s="5">
        <v>42957</v>
      </c>
      <c r="G20" s="5">
        <v>30106</v>
      </c>
      <c r="H20" s="5">
        <v>21606</v>
      </c>
      <c r="I20" s="5">
        <v>33529</v>
      </c>
      <c r="J20" s="5">
        <v>18272</v>
      </c>
      <c r="K20" s="5">
        <v>71693</v>
      </c>
      <c r="L20" s="5">
        <v>18256</v>
      </c>
    </row>
    <row r="21" spans="2:12" x14ac:dyDescent="0.2">
      <c r="B21" s="4">
        <v>44833</v>
      </c>
      <c r="C21" s="5">
        <v>56524</v>
      </c>
      <c r="D21" s="5">
        <v>44782</v>
      </c>
      <c r="E21" s="5">
        <v>43045</v>
      </c>
      <c r="F21" s="5">
        <v>40752</v>
      </c>
      <c r="G21" s="5">
        <v>29561</v>
      </c>
      <c r="H21" s="5">
        <v>21501</v>
      </c>
      <c r="I21" s="5">
        <v>33823</v>
      </c>
      <c r="J21" s="5">
        <v>18293</v>
      </c>
      <c r="K21" s="5">
        <v>71028</v>
      </c>
      <c r="L21" s="5">
        <v>18106</v>
      </c>
    </row>
    <row r="22" spans="2:12" x14ac:dyDescent="0.2">
      <c r="B22" s="4">
        <v>44861</v>
      </c>
      <c r="C22" s="5">
        <v>54494</v>
      </c>
      <c r="D22" s="5">
        <v>44265</v>
      </c>
      <c r="E22" s="5">
        <v>42040</v>
      </c>
      <c r="F22" s="5">
        <v>39685</v>
      </c>
      <c r="G22" s="5">
        <v>28463</v>
      </c>
      <c r="H22" s="5">
        <v>21544</v>
      </c>
      <c r="I22" s="5">
        <v>34103</v>
      </c>
      <c r="J22" s="5">
        <v>18336</v>
      </c>
      <c r="K22" s="5">
        <v>69145</v>
      </c>
      <c r="L22" s="5">
        <v>17792</v>
      </c>
    </row>
    <row r="23" spans="2:12" x14ac:dyDescent="0.2">
      <c r="B23" s="4">
        <v>44889</v>
      </c>
      <c r="C23" s="5">
        <v>52343</v>
      </c>
      <c r="D23" s="5">
        <v>43940</v>
      </c>
      <c r="E23" s="5">
        <v>40803</v>
      </c>
      <c r="F23" s="5">
        <v>39198</v>
      </c>
      <c r="G23" s="5">
        <v>28273</v>
      </c>
      <c r="H23" s="5">
        <v>21143</v>
      </c>
      <c r="I23" s="5">
        <v>33387</v>
      </c>
      <c r="J23" s="5">
        <v>18737</v>
      </c>
      <c r="K23" s="5">
        <v>67334</v>
      </c>
      <c r="L23" s="5">
        <v>17660</v>
      </c>
    </row>
    <row r="24" spans="2:12" x14ac:dyDescent="0.2">
      <c r="B24" s="4">
        <v>44917</v>
      </c>
      <c r="C24" s="5">
        <v>50875</v>
      </c>
      <c r="D24" s="5">
        <v>42751</v>
      </c>
      <c r="E24" s="5">
        <v>37880</v>
      </c>
      <c r="F24" s="5">
        <v>37901</v>
      </c>
      <c r="G24" s="5">
        <v>27098</v>
      </c>
      <c r="H24" s="5">
        <v>19875</v>
      </c>
      <c r="I24" s="5">
        <v>32107</v>
      </c>
      <c r="J24" s="5">
        <v>18944</v>
      </c>
      <c r="K24" s="5">
        <v>66478</v>
      </c>
      <c r="L24" s="5">
        <v>17055</v>
      </c>
    </row>
    <row r="25" spans="2:12" x14ac:dyDescent="0.2">
      <c r="B25" s="4">
        <v>44952</v>
      </c>
      <c r="C25" s="5">
        <v>51807</v>
      </c>
      <c r="D25" s="5">
        <v>42768</v>
      </c>
      <c r="E25" s="5">
        <v>37503</v>
      </c>
      <c r="F25" s="5">
        <v>37629</v>
      </c>
      <c r="G25" s="5">
        <v>26815</v>
      </c>
      <c r="H25" s="5">
        <v>20174</v>
      </c>
      <c r="I25" s="5">
        <v>32722</v>
      </c>
      <c r="J25" s="5">
        <v>19630</v>
      </c>
      <c r="K25" s="5">
        <v>67938</v>
      </c>
      <c r="L25" s="5">
        <v>16834</v>
      </c>
    </row>
    <row r="26" spans="2:12" x14ac:dyDescent="0.2">
      <c r="B26" s="4">
        <v>44980</v>
      </c>
      <c r="C26" s="5">
        <v>51907</v>
      </c>
      <c r="D26" s="5">
        <v>43640</v>
      </c>
      <c r="E26" s="5">
        <v>37645</v>
      </c>
      <c r="F26" s="5">
        <v>37829</v>
      </c>
      <c r="G26" s="5">
        <v>27162</v>
      </c>
      <c r="H26" s="5">
        <v>20572</v>
      </c>
      <c r="I26" s="5">
        <v>33796</v>
      </c>
      <c r="J26" s="5">
        <v>20683</v>
      </c>
      <c r="K26" s="5">
        <v>68487</v>
      </c>
      <c r="L26" s="5">
        <v>16522</v>
      </c>
    </row>
    <row r="27" spans="2:12" x14ac:dyDescent="0.2">
      <c r="B27" s="4">
        <v>45015</v>
      </c>
      <c r="C27" s="5">
        <v>50580</v>
      </c>
      <c r="D27" s="5">
        <v>44510</v>
      </c>
      <c r="E27" s="5">
        <v>37152</v>
      </c>
      <c r="F27" s="5">
        <v>37673</v>
      </c>
      <c r="G27" s="5">
        <v>26583</v>
      </c>
      <c r="H27" s="5">
        <v>20986</v>
      </c>
      <c r="I27" s="5">
        <v>34760</v>
      </c>
      <c r="J27" s="5">
        <v>21336</v>
      </c>
      <c r="K27" s="5">
        <v>67697</v>
      </c>
      <c r="L27" s="5">
        <v>15899</v>
      </c>
    </row>
    <row r="28" spans="2:12" x14ac:dyDescent="0.2">
      <c r="B28" s="4">
        <v>45043</v>
      </c>
      <c r="C28" s="5">
        <v>50401</v>
      </c>
      <c r="D28" s="5">
        <v>44797</v>
      </c>
      <c r="E28" s="5">
        <v>37126</v>
      </c>
      <c r="F28" s="5">
        <v>37613</v>
      </c>
      <c r="G28" s="5">
        <v>26812</v>
      </c>
      <c r="H28" s="5">
        <v>21373</v>
      </c>
      <c r="I28" s="5">
        <v>34846</v>
      </c>
      <c r="J28" s="5">
        <v>21744</v>
      </c>
      <c r="K28" s="5">
        <v>66871</v>
      </c>
      <c r="L28" s="5">
        <v>15751</v>
      </c>
    </row>
    <row r="29" spans="2:12" x14ac:dyDescent="0.2">
      <c r="B29" s="4">
        <v>45071</v>
      </c>
      <c r="C29" s="5">
        <v>50455</v>
      </c>
      <c r="D29" s="5">
        <v>45982</v>
      </c>
      <c r="E29" s="5">
        <v>36868</v>
      </c>
      <c r="F29" s="5">
        <v>37738</v>
      </c>
      <c r="G29" s="5">
        <v>26669</v>
      </c>
      <c r="H29" s="5">
        <v>21504</v>
      </c>
      <c r="I29" s="5">
        <v>35149</v>
      </c>
      <c r="J29" s="5">
        <v>21905</v>
      </c>
      <c r="K29" s="5">
        <v>67656</v>
      </c>
      <c r="L29" s="5">
        <v>15817</v>
      </c>
    </row>
    <row r="30" spans="2:12" x14ac:dyDescent="0.2">
      <c r="B30" s="4">
        <v>45106</v>
      </c>
      <c r="C30" s="5">
        <v>48843</v>
      </c>
      <c r="D30" s="5">
        <v>47408</v>
      </c>
      <c r="E30" s="5">
        <v>37192</v>
      </c>
      <c r="F30" s="5">
        <v>37641</v>
      </c>
      <c r="G30" s="5">
        <v>25613</v>
      </c>
      <c r="H30" s="5">
        <v>19134</v>
      </c>
      <c r="I30" s="5">
        <v>37023</v>
      </c>
      <c r="J30" s="5">
        <v>21521</v>
      </c>
      <c r="K30" s="5">
        <v>67851</v>
      </c>
      <c r="L30" s="5">
        <v>15754</v>
      </c>
    </row>
    <row r="31" spans="2:12" x14ac:dyDescent="0.2">
      <c r="B31" s="4">
        <v>45134</v>
      </c>
      <c r="C31" s="5">
        <v>48984</v>
      </c>
      <c r="D31" s="5">
        <v>48755</v>
      </c>
      <c r="E31" s="5">
        <v>37637</v>
      </c>
      <c r="F31" s="5">
        <v>37554</v>
      </c>
      <c r="G31" s="5">
        <v>25245</v>
      </c>
      <c r="H31" s="5">
        <v>18972</v>
      </c>
      <c r="I31" s="5">
        <v>36664</v>
      </c>
      <c r="J31" s="5">
        <v>21189</v>
      </c>
      <c r="K31" s="5">
        <v>67969</v>
      </c>
      <c r="L31" s="5">
        <v>15759</v>
      </c>
    </row>
    <row r="32" spans="2:12" x14ac:dyDescent="0.2">
      <c r="B32" s="4">
        <v>45169</v>
      </c>
      <c r="C32" s="5">
        <v>47549</v>
      </c>
      <c r="D32" s="5">
        <v>49591</v>
      </c>
      <c r="E32" s="5">
        <v>37329</v>
      </c>
      <c r="F32" s="5">
        <v>36911</v>
      </c>
      <c r="G32" s="5">
        <v>25477</v>
      </c>
      <c r="H32" s="5">
        <v>19137</v>
      </c>
      <c r="I32" s="5">
        <v>36675</v>
      </c>
      <c r="J32" s="5">
        <v>21142</v>
      </c>
      <c r="K32" s="5">
        <v>68537</v>
      </c>
      <c r="L32" s="5">
        <v>15840</v>
      </c>
    </row>
    <row r="33" spans="2:12" x14ac:dyDescent="0.2">
      <c r="B33" s="4">
        <v>45197</v>
      </c>
      <c r="C33" s="5">
        <v>46367</v>
      </c>
      <c r="D33" s="5">
        <v>50703</v>
      </c>
      <c r="E33" s="5">
        <v>36269</v>
      </c>
      <c r="F33" s="5">
        <v>37318</v>
      </c>
      <c r="G33" s="5">
        <v>24826</v>
      </c>
      <c r="H33" s="5">
        <v>18343</v>
      </c>
      <c r="I33" s="5">
        <v>37300</v>
      </c>
      <c r="J33" s="5">
        <v>21172</v>
      </c>
      <c r="K33" s="5">
        <v>68673</v>
      </c>
      <c r="L33" s="5">
        <v>15605</v>
      </c>
    </row>
    <row r="34" spans="2:12" x14ac:dyDescent="0.2">
      <c r="B34" s="4">
        <v>45225</v>
      </c>
      <c r="C34" s="5">
        <v>44779</v>
      </c>
      <c r="D34" s="5">
        <v>52061</v>
      </c>
      <c r="E34" s="5">
        <v>35221</v>
      </c>
      <c r="F34" s="5">
        <v>37419</v>
      </c>
      <c r="G34" s="5">
        <v>24492</v>
      </c>
      <c r="H34" s="5">
        <v>17456</v>
      </c>
      <c r="I34" s="5">
        <v>36687</v>
      </c>
      <c r="J34" s="5">
        <v>20268</v>
      </c>
      <c r="K34" s="5">
        <v>68603</v>
      </c>
      <c r="L34" s="5">
        <v>14649</v>
      </c>
    </row>
    <row r="35" spans="2:12" x14ac:dyDescent="0.2">
      <c r="B35" s="4">
        <v>45260</v>
      </c>
      <c r="C35" s="5">
        <v>43799</v>
      </c>
      <c r="D35" s="5">
        <v>51762</v>
      </c>
      <c r="E35" s="5">
        <v>34098</v>
      </c>
      <c r="F35" s="5">
        <v>37014</v>
      </c>
      <c r="G35" s="5">
        <v>24271</v>
      </c>
      <c r="H35" s="5">
        <v>15879</v>
      </c>
      <c r="I35" s="5">
        <v>36557</v>
      </c>
      <c r="J35" s="5">
        <v>19958</v>
      </c>
      <c r="K35" s="5">
        <v>68425</v>
      </c>
      <c r="L35" s="5">
        <v>14342</v>
      </c>
    </row>
    <row r="36" spans="2:12" x14ac:dyDescent="0.2">
      <c r="B36" s="4">
        <v>45288</v>
      </c>
      <c r="C36" s="5">
        <v>42201</v>
      </c>
      <c r="D36" s="5">
        <v>50331</v>
      </c>
      <c r="E36" s="5">
        <v>32623</v>
      </c>
      <c r="F36" s="5">
        <v>36416</v>
      </c>
      <c r="G36" s="5">
        <v>23075</v>
      </c>
      <c r="H36" s="5">
        <v>14732</v>
      </c>
      <c r="I36" s="5">
        <v>36582</v>
      </c>
      <c r="J36" s="5">
        <v>19389</v>
      </c>
      <c r="K36" s="5">
        <v>66745</v>
      </c>
      <c r="L36" s="5">
        <v>13734</v>
      </c>
    </row>
    <row r="37" spans="2:12" x14ac:dyDescent="0.2">
      <c r="B37" s="4">
        <v>45316</v>
      </c>
      <c r="C37" s="5">
        <v>43185</v>
      </c>
      <c r="D37" s="5">
        <v>51012</v>
      </c>
      <c r="E37" s="5">
        <v>33313</v>
      </c>
      <c r="F37" s="5">
        <v>36578</v>
      </c>
      <c r="G37" s="5">
        <v>23440</v>
      </c>
      <c r="H37" s="5">
        <v>14645</v>
      </c>
      <c r="I37" s="5">
        <v>37586</v>
      </c>
      <c r="J37" s="5">
        <v>19640</v>
      </c>
      <c r="K37" s="5">
        <v>66221</v>
      </c>
      <c r="L37" s="5">
        <v>13569</v>
      </c>
    </row>
    <row r="38" spans="2:12" x14ac:dyDescent="0.2">
      <c r="B38" s="4">
        <v>45351</v>
      </c>
      <c r="C38" s="5">
        <v>43975</v>
      </c>
      <c r="D38" s="5">
        <v>53025</v>
      </c>
      <c r="E38" s="5">
        <v>34366</v>
      </c>
      <c r="F38" s="5">
        <v>36824</v>
      </c>
      <c r="G38" s="5">
        <v>24031</v>
      </c>
      <c r="H38" s="5">
        <v>13891</v>
      </c>
      <c r="I38" s="5">
        <v>38946</v>
      </c>
      <c r="J38" s="5">
        <v>20421</v>
      </c>
      <c r="K38" s="5">
        <v>66074</v>
      </c>
      <c r="L38" s="5">
        <v>13026</v>
      </c>
    </row>
    <row r="39" spans="2:12" x14ac:dyDescent="0.2">
      <c r="B39" s="4">
        <v>45379</v>
      </c>
      <c r="C39" s="5">
        <v>44410</v>
      </c>
      <c r="D39" s="5">
        <v>54522</v>
      </c>
      <c r="E39" s="5">
        <v>35189</v>
      </c>
      <c r="F39" s="5">
        <v>37881</v>
      </c>
      <c r="G39" s="5">
        <v>24457</v>
      </c>
      <c r="H39" s="5">
        <v>13905</v>
      </c>
      <c r="I39" s="5">
        <v>39158</v>
      </c>
      <c r="J39" s="5">
        <v>20821</v>
      </c>
      <c r="K39" s="5">
        <v>66384</v>
      </c>
      <c r="L39" s="5">
        <v>12672</v>
      </c>
    </row>
    <row r="40" spans="2:12" x14ac:dyDescent="0.2">
      <c r="B40" s="4">
        <v>45407</v>
      </c>
      <c r="C40" s="5">
        <v>44603</v>
      </c>
      <c r="D40" s="5">
        <v>55124</v>
      </c>
      <c r="E40" s="5">
        <v>34898</v>
      </c>
      <c r="F40" s="5">
        <v>37814</v>
      </c>
      <c r="G40" s="5">
        <v>24743</v>
      </c>
      <c r="H40" s="5">
        <v>13748</v>
      </c>
      <c r="I40" s="5">
        <v>39498</v>
      </c>
      <c r="J40" s="5">
        <v>20955</v>
      </c>
      <c r="K40" s="5">
        <v>67367</v>
      </c>
      <c r="L40" s="5">
        <v>12988</v>
      </c>
    </row>
    <row r="41" spans="2:12" x14ac:dyDescent="0.2">
      <c r="B41" s="4">
        <v>45442</v>
      </c>
      <c r="C41" s="5">
        <v>44952</v>
      </c>
      <c r="D41" s="5">
        <v>56763</v>
      </c>
      <c r="E41" s="5">
        <v>34519</v>
      </c>
      <c r="F41" s="5">
        <v>36973</v>
      </c>
      <c r="G41" s="5">
        <v>24783</v>
      </c>
      <c r="H41" s="5">
        <v>13464</v>
      </c>
      <c r="I41" s="5">
        <v>40612</v>
      </c>
      <c r="J41" s="5">
        <v>20650</v>
      </c>
      <c r="K41" s="5">
        <v>68200</v>
      </c>
      <c r="L41" s="5">
        <v>12995</v>
      </c>
    </row>
    <row r="42" spans="2:12" x14ac:dyDescent="0.2">
      <c r="B42" s="4">
        <v>45470</v>
      </c>
      <c r="C42" s="5">
        <v>45610</v>
      </c>
      <c r="D42" s="5">
        <v>57921</v>
      </c>
      <c r="E42" s="5">
        <v>34439</v>
      </c>
      <c r="F42" s="5">
        <v>36950</v>
      </c>
      <c r="G42" s="5">
        <v>24948</v>
      </c>
      <c r="H42" s="5">
        <v>13411</v>
      </c>
      <c r="I42" s="5">
        <v>40400</v>
      </c>
      <c r="J42" s="5">
        <v>20693</v>
      </c>
      <c r="K42" s="5">
        <v>68496</v>
      </c>
      <c r="L42" s="5">
        <v>13166</v>
      </c>
    </row>
    <row r="43" spans="2:12" x14ac:dyDescent="0.2">
      <c r="B43" s="4">
        <v>45498</v>
      </c>
      <c r="C43" s="5">
        <v>45564</v>
      </c>
      <c r="D43" s="5">
        <v>59369</v>
      </c>
      <c r="E43" s="5">
        <v>33649</v>
      </c>
      <c r="F43" s="5">
        <v>37259</v>
      </c>
      <c r="G43" s="5">
        <v>24986</v>
      </c>
      <c r="H43" s="5">
        <v>12567</v>
      </c>
      <c r="I43" s="5">
        <v>40236</v>
      </c>
      <c r="J43" s="5">
        <v>20488</v>
      </c>
      <c r="K43" s="5">
        <v>68981</v>
      </c>
      <c r="L43" s="5">
        <v>13506</v>
      </c>
    </row>
    <row r="44" spans="2:12" x14ac:dyDescent="0.2">
      <c r="B44" s="4">
        <v>45533</v>
      </c>
      <c r="C44" s="5">
        <v>45700</v>
      </c>
      <c r="D44" s="5">
        <v>60060</v>
      </c>
      <c r="E44" s="5">
        <v>33397</v>
      </c>
      <c r="F44" s="5">
        <v>38012</v>
      </c>
      <c r="G44" s="5">
        <v>25146</v>
      </c>
      <c r="H44" s="5">
        <v>12586</v>
      </c>
      <c r="I44" s="5">
        <v>39642</v>
      </c>
      <c r="J44" s="5">
        <v>20133</v>
      </c>
      <c r="K44" s="5">
        <v>67633</v>
      </c>
      <c r="L44" s="5">
        <v>14581</v>
      </c>
    </row>
    <row r="45" spans="2:12" x14ac:dyDescent="0.2">
      <c r="B45" s="4">
        <v>45561</v>
      </c>
      <c r="C45" s="5">
        <v>45148</v>
      </c>
      <c r="D45" s="5">
        <v>59508</v>
      </c>
      <c r="E45" s="5">
        <v>32533</v>
      </c>
      <c r="F45" s="5">
        <v>37683</v>
      </c>
      <c r="G45" s="5">
        <v>24609</v>
      </c>
      <c r="H45" s="5">
        <v>12496</v>
      </c>
      <c r="I45" s="5">
        <v>39784</v>
      </c>
      <c r="J45" s="5">
        <v>19872</v>
      </c>
      <c r="K45" s="5">
        <v>67443</v>
      </c>
      <c r="L45" s="5">
        <v>14071</v>
      </c>
    </row>
    <row r="46" spans="2:12" x14ac:dyDescent="0.2">
      <c r="B46" s="4">
        <v>45596</v>
      </c>
      <c r="C46" s="5">
        <v>44550</v>
      </c>
      <c r="D46" s="5">
        <v>57995</v>
      </c>
      <c r="E46" s="5">
        <v>31348</v>
      </c>
      <c r="F46" s="5">
        <v>38033</v>
      </c>
      <c r="G46" s="5">
        <v>24855</v>
      </c>
      <c r="H46" s="5">
        <v>11669</v>
      </c>
      <c r="I46" s="5">
        <v>39342</v>
      </c>
      <c r="J46" s="5">
        <v>19332</v>
      </c>
      <c r="K46" s="5">
        <v>66481</v>
      </c>
      <c r="L46" s="5">
        <v>13252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46A63-F12B-A14E-A366-9524866200DA}">
  <dimension ref="A1:E14373"/>
  <sheetViews>
    <sheetView workbookViewId="0"/>
  </sheetViews>
  <sheetFormatPr baseColWidth="10" defaultRowHeight="16" x14ac:dyDescent="0.2"/>
  <cols>
    <col min="1" max="1" width="13.6640625" bestFit="1" customWidth="1"/>
    <col min="2" max="2" width="13" bestFit="1" customWidth="1"/>
    <col min="3" max="3" width="27.5" bestFit="1" customWidth="1"/>
    <col min="4" max="4" width="22.83203125" bestFit="1" customWidth="1"/>
    <col min="5" max="5" width="14.83203125" bestFit="1" customWidth="1"/>
  </cols>
  <sheetData>
    <row r="1" spans="1:5" x14ac:dyDescent="0.2">
      <c r="A1" t="s">
        <v>93</v>
      </c>
      <c r="B1" t="s">
        <v>94</v>
      </c>
      <c r="C1" t="s">
        <v>95</v>
      </c>
      <c r="D1" t="s">
        <v>103</v>
      </c>
      <c r="E1" t="s">
        <v>104</v>
      </c>
    </row>
    <row r="2" spans="1:5" x14ac:dyDescent="0.2">
      <c r="A2" s="43">
        <v>44315</v>
      </c>
      <c r="B2" t="s">
        <v>101</v>
      </c>
      <c r="C2" t="s">
        <v>1</v>
      </c>
      <c r="D2" t="s">
        <v>105</v>
      </c>
      <c r="E2">
        <v>114</v>
      </c>
    </row>
    <row r="3" spans="1:5" x14ac:dyDescent="0.2">
      <c r="A3" s="43">
        <v>44315</v>
      </c>
      <c r="B3" t="s">
        <v>101</v>
      </c>
      <c r="C3" t="s">
        <v>3</v>
      </c>
      <c r="D3" t="s">
        <v>105</v>
      </c>
      <c r="E3" s="44">
        <v>3082</v>
      </c>
    </row>
    <row r="4" spans="1:5" x14ac:dyDescent="0.2">
      <c r="A4" s="43">
        <v>44315</v>
      </c>
      <c r="B4" t="s">
        <v>101</v>
      </c>
      <c r="C4" t="s">
        <v>4</v>
      </c>
      <c r="D4" t="s">
        <v>105</v>
      </c>
      <c r="E4">
        <v>210</v>
      </c>
    </row>
    <row r="5" spans="1:5" x14ac:dyDescent="0.2">
      <c r="A5" s="43">
        <v>44315</v>
      </c>
      <c r="B5" t="s">
        <v>101</v>
      </c>
      <c r="C5" t="s">
        <v>5</v>
      </c>
      <c r="D5" t="s">
        <v>105</v>
      </c>
      <c r="E5" s="44">
        <v>12969</v>
      </c>
    </row>
    <row r="6" spans="1:5" x14ac:dyDescent="0.2">
      <c r="A6" s="43">
        <v>44315</v>
      </c>
      <c r="B6" t="s">
        <v>101</v>
      </c>
      <c r="C6" t="s">
        <v>6</v>
      </c>
      <c r="D6" t="s">
        <v>105</v>
      </c>
      <c r="E6">
        <v>38</v>
      </c>
    </row>
    <row r="7" spans="1:5" x14ac:dyDescent="0.2">
      <c r="A7" s="43">
        <v>44315</v>
      </c>
      <c r="B7" t="s">
        <v>101</v>
      </c>
      <c r="C7" t="s">
        <v>8</v>
      </c>
      <c r="D7" t="s">
        <v>105</v>
      </c>
      <c r="E7">
        <v>952</v>
      </c>
    </row>
    <row r="8" spans="1:5" x14ac:dyDescent="0.2">
      <c r="A8" s="43">
        <v>44315</v>
      </c>
      <c r="B8" t="s">
        <v>101</v>
      </c>
      <c r="C8" t="s">
        <v>9</v>
      </c>
      <c r="D8" t="s">
        <v>105</v>
      </c>
      <c r="E8">
        <v>727</v>
      </c>
    </row>
    <row r="9" spans="1:5" x14ac:dyDescent="0.2">
      <c r="A9" s="43">
        <v>44315</v>
      </c>
      <c r="B9" t="s">
        <v>101</v>
      </c>
      <c r="C9" t="s">
        <v>10</v>
      </c>
      <c r="D9" t="s">
        <v>105</v>
      </c>
      <c r="E9">
        <v>551</v>
      </c>
    </row>
    <row r="10" spans="1:5" x14ac:dyDescent="0.2">
      <c r="A10" s="43">
        <v>44315</v>
      </c>
      <c r="B10" t="s">
        <v>101</v>
      </c>
      <c r="C10" t="s">
        <v>12</v>
      </c>
      <c r="D10" t="s">
        <v>105</v>
      </c>
      <c r="E10" s="44">
        <v>15909</v>
      </c>
    </row>
    <row r="11" spans="1:5" x14ac:dyDescent="0.2">
      <c r="A11" s="43">
        <v>44315</v>
      </c>
      <c r="B11" t="s">
        <v>101</v>
      </c>
      <c r="C11" t="s">
        <v>14</v>
      </c>
      <c r="D11" t="s">
        <v>105</v>
      </c>
      <c r="E11">
        <v>759</v>
      </c>
    </row>
    <row r="12" spans="1:5" x14ac:dyDescent="0.2">
      <c r="A12" s="43">
        <v>44315</v>
      </c>
      <c r="B12" t="s">
        <v>101</v>
      </c>
      <c r="C12" t="s">
        <v>15</v>
      </c>
      <c r="D12" t="s">
        <v>105</v>
      </c>
      <c r="E12" s="44">
        <v>5695</v>
      </c>
    </row>
    <row r="13" spans="1:5" x14ac:dyDescent="0.2">
      <c r="A13" s="43">
        <v>44315</v>
      </c>
      <c r="B13" t="s">
        <v>101</v>
      </c>
      <c r="C13" t="s">
        <v>16</v>
      </c>
      <c r="D13" t="s">
        <v>105</v>
      </c>
      <c r="E13" s="44">
        <v>8466</v>
      </c>
    </row>
    <row r="14" spans="1:5" x14ac:dyDescent="0.2">
      <c r="A14" s="43">
        <v>44315</v>
      </c>
      <c r="B14" t="s">
        <v>101</v>
      </c>
      <c r="C14" t="s">
        <v>17</v>
      </c>
      <c r="D14" t="s">
        <v>105</v>
      </c>
      <c r="E14">
        <v>222</v>
      </c>
    </row>
    <row r="15" spans="1:5" x14ac:dyDescent="0.2">
      <c r="A15" s="43">
        <v>44315</v>
      </c>
      <c r="B15" t="s">
        <v>101</v>
      </c>
      <c r="C15" t="s">
        <v>18</v>
      </c>
      <c r="D15" t="s">
        <v>105</v>
      </c>
      <c r="E15" s="44">
        <v>8618</v>
      </c>
    </row>
    <row r="16" spans="1:5" x14ac:dyDescent="0.2">
      <c r="A16" s="43">
        <v>44315</v>
      </c>
      <c r="B16" t="s">
        <v>101</v>
      </c>
      <c r="C16" t="s">
        <v>19</v>
      </c>
      <c r="D16" t="s">
        <v>105</v>
      </c>
      <c r="E16" s="44">
        <v>26541</v>
      </c>
    </row>
    <row r="17" spans="1:5" x14ac:dyDescent="0.2">
      <c r="A17" s="43">
        <v>44315</v>
      </c>
      <c r="B17" t="s">
        <v>101</v>
      </c>
      <c r="C17" t="s">
        <v>20</v>
      </c>
      <c r="D17" t="s">
        <v>105</v>
      </c>
      <c r="E17" s="44">
        <v>2006</v>
      </c>
    </row>
    <row r="18" spans="1:5" x14ac:dyDescent="0.2">
      <c r="A18" s="43">
        <v>44315</v>
      </c>
      <c r="B18" t="s">
        <v>101</v>
      </c>
      <c r="C18" t="s">
        <v>21</v>
      </c>
      <c r="D18" t="s">
        <v>105</v>
      </c>
      <c r="E18" s="44">
        <v>17238</v>
      </c>
    </row>
    <row r="19" spans="1:5" x14ac:dyDescent="0.2">
      <c r="A19" s="43">
        <v>44315</v>
      </c>
      <c r="B19" t="s">
        <v>101</v>
      </c>
      <c r="C19" t="s">
        <v>22</v>
      </c>
      <c r="D19" t="s">
        <v>105</v>
      </c>
      <c r="E19" s="44">
        <v>4223</v>
      </c>
    </row>
    <row r="20" spans="1:5" x14ac:dyDescent="0.2">
      <c r="A20" s="43">
        <v>44315</v>
      </c>
      <c r="B20" t="s">
        <v>101</v>
      </c>
      <c r="C20" t="s">
        <v>23</v>
      </c>
      <c r="D20" t="s">
        <v>105</v>
      </c>
      <c r="E20">
        <v>82</v>
      </c>
    </row>
    <row r="21" spans="1:5" x14ac:dyDescent="0.2">
      <c r="A21" s="43">
        <v>44315</v>
      </c>
      <c r="B21" t="s">
        <v>101</v>
      </c>
      <c r="C21" t="s">
        <v>24</v>
      </c>
      <c r="D21" t="s">
        <v>105</v>
      </c>
      <c r="E21">
        <v>0</v>
      </c>
    </row>
    <row r="22" spans="1:5" x14ac:dyDescent="0.2">
      <c r="A22" s="43">
        <v>44315</v>
      </c>
      <c r="B22" t="s">
        <v>101</v>
      </c>
      <c r="C22" t="s">
        <v>25</v>
      </c>
      <c r="D22" t="s">
        <v>105</v>
      </c>
      <c r="E22">
        <v>497</v>
      </c>
    </row>
    <row r="23" spans="1:5" x14ac:dyDescent="0.2">
      <c r="A23" s="43">
        <v>44315</v>
      </c>
      <c r="B23" t="s">
        <v>101</v>
      </c>
      <c r="C23" t="s">
        <v>26</v>
      </c>
      <c r="D23" t="s">
        <v>105</v>
      </c>
      <c r="E23">
        <v>19</v>
      </c>
    </row>
    <row r="24" spans="1:5" x14ac:dyDescent="0.2">
      <c r="A24" s="43">
        <v>44315</v>
      </c>
      <c r="B24" t="s">
        <v>101</v>
      </c>
      <c r="C24" t="s">
        <v>27</v>
      </c>
      <c r="D24" t="s">
        <v>105</v>
      </c>
      <c r="E24" s="44">
        <v>1177</v>
      </c>
    </row>
    <row r="25" spans="1:5" x14ac:dyDescent="0.2">
      <c r="A25" s="43">
        <v>44315</v>
      </c>
      <c r="B25" t="s">
        <v>101</v>
      </c>
      <c r="C25" t="s">
        <v>28</v>
      </c>
      <c r="D25" t="s">
        <v>105</v>
      </c>
      <c r="E25">
        <v>59</v>
      </c>
    </row>
    <row r="26" spans="1:5" x14ac:dyDescent="0.2">
      <c r="A26" s="43">
        <v>44315</v>
      </c>
      <c r="B26" t="s">
        <v>101</v>
      </c>
      <c r="C26" t="s">
        <v>29</v>
      </c>
      <c r="D26" t="s">
        <v>105</v>
      </c>
      <c r="E26">
        <v>46</v>
      </c>
    </row>
    <row r="27" spans="1:5" x14ac:dyDescent="0.2">
      <c r="A27" s="43">
        <v>44315</v>
      </c>
      <c r="B27" t="s">
        <v>101</v>
      </c>
      <c r="C27" t="s">
        <v>31</v>
      </c>
      <c r="D27" t="s">
        <v>105</v>
      </c>
      <c r="E27" s="44">
        <v>1885</v>
      </c>
    </row>
    <row r="28" spans="1:5" x14ac:dyDescent="0.2">
      <c r="A28" s="43">
        <v>44315</v>
      </c>
      <c r="B28" t="s">
        <v>101</v>
      </c>
      <c r="C28" t="s">
        <v>32</v>
      </c>
      <c r="D28" t="s">
        <v>105</v>
      </c>
      <c r="E28" s="44">
        <v>7392</v>
      </c>
    </row>
    <row r="29" spans="1:5" x14ac:dyDescent="0.2">
      <c r="A29" s="43">
        <v>44315</v>
      </c>
      <c r="B29" t="s">
        <v>101</v>
      </c>
      <c r="C29" t="s">
        <v>33</v>
      </c>
      <c r="D29" t="s">
        <v>105</v>
      </c>
      <c r="E29" s="44">
        <v>2237</v>
      </c>
    </row>
    <row r="30" spans="1:5" x14ac:dyDescent="0.2">
      <c r="A30" s="43">
        <v>44315</v>
      </c>
      <c r="B30" t="s">
        <v>101</v>
      </c>
      <c r="C30" t="s">
        <v>34</v>
      </c>
      <c r="D30" t="s">
        <v>105</v>
      </c>
      <c r="E30">
        <v>2</v>
      </c>
    </row>
    <row r="31" spans="1:5" x14ac:dyDescent="0.2">
      <c r="A31" s="43">
        <v>44315</v>
      </c>
      <c r="B31" t="s">
        <v>101</v>
      </c>
      <c r="C31" t="s">
        <v>35</v>
      </c>
      <c r="D31" t="s">
        <v>105</v>
      </c>
      <c r="E31">
        <v>456</v>
      </c>
    </row>
    <row r="32" spans="1:5" x14ac:dyDescent="0.2">
      <c r="A32" s="43">
        <v>44315</v>
      </c>
      <c r="B32" t="s">
        <v>101</v>
      </c>
      <c r="C32" t="s">
        <v>36</v>
      </c>
      <c r="D32" t="s">
        <v>105</v>
      </c>
      <c r="E32" s="44">
        <v>13270</v>
      </c>
    </row>
    <row r="33" spans="1:5" x14ac:dyDescent="0.2">
      <c r="A33" s="43">
        <v>44315</v>
      </c>
      <c r="B33" t="s">
        <v>101</v>
      </c>
      <c r="C33" t="s">
        <v>37</v>
      </c>
      <c r="D33" t="s">
        <v>105</v>
      </c>
      <c r="E33">
        <v>576</v>
      </c>
    </row>
    <row r="34" spans="1:5" x14ac:dyDescent="0.2">
      <c r="A34" s="43">
        <v>44315</v>
      </c>
      <c r="B34" t="s">
        <v>101</v>
      </c>
      <c r="C34" t="s">
        <v>38</v>
      </c>
      <c r="D34" t="s">
        <v>105</v>
      </c>
      <c r="E34" s="44">
        <v>23039</v>
      </c>
    </row>
    <row r="35" spans="1:5" x14ac:dyDescent="0.2">
      <c r="A35" s="43">
        <v>44315</v>
      </c>
      <c r="B35" t="s">
        <v>101</v>
      </c>
      <c r="C35" t="s">
        <v>40</v>
      </c>
      <c r="D35" t="s">
        <v>105</v>
      </c>
      <c r="E35" s="44">
        <v>13580</v>
      </c>
    </row>
    <row r="36" spans="1:5" x14ac:dyDescent="0.2">
      <c r="A36" s="43">
        <v>44315</v>
      </c>
      <c r="B36" t="s">
        <v>101</v>
      </c>
      <c r="C36" t="s">
        <v>41</v>
      </c>
      <c r="D36" t="s">
        <v>105</v>
      </c>
      <c r="E36">
        <v>7</v>
      </c>
    </row>
    <row r="37" spans="1:5" x14ac:dyDescent="0.2">
      <c r="A37" s="43">
        <v>44315</v>
      </c>
      <c r="B37" t="s">
        <v>101</v>
      </c>
      <c r="C37" t="s">
        <v>42</v>
      </c>
      <c r="D37" t="s">
        <v>105</v>
      </c>
      <c r="E37">
        <v>4</v>
      </c>
    </row>
    <row r="38" spans="1:5" x14ac:dyDescent="0.2">
      <c r="A38" s="43">
        <v>44315</v>
      </c>
      <c r="B38" t="s">
        <v>101</v>
      </c>
      <c r="C38" t="s">
        <v>51</v>
      </c>
      <c r="D38" t="s">
        <v>105</v>
      </c>
      <c r="E38">
        <v>10</v>
      </c>
    </row>
    <row r="39" spans="1:5" x14ac:dyDescent="0.2">
      <c r="A39" s="43">
        <v>44315</v>
      </c>
      <c r="B39" t="s">
        <v>101</v>
      </c>
      <c r="C39" t="s">
        <v>53</v>
      </c>
      <c r="D39" t="s">
        <v>105</v>
      </c>
      <c r="E39">
        <v>2</v>
      </c>
    </row>
    <row r="40" spans="1:5" x14ac:dyDescent="0.2">
      <c r="A40" s="43">
        <v>44315</v>
      </c>
      <c r="B40" t="s">
        <v>101</v>
      </c>
      <c r="C40" t="s">
        <v>55</v>
      </c>
      <c r="D40" t="s">
        <v>105</v>
      </c>
      <c r="E40">
        <v>2</v>
      </c>
    </row>
    <row r="41" spans="1:5" x14ac:dyDescent="0.2">
      <c r="A41" s="43">
        <v>44315</v>
      </c>
      <c r="B41" t="s">
        <v>101</v>
      </c>
      <c r="C41" t="s">
        <v>58</v>
      </c>
      <c r="D41" t="s">
        <v>105</v>
      </c>
      <c r="E41">
        <v>61</v>
      </c>
    </row>
    <row r="42" spans="1:5" x14ac:dyDescent="0.2">
      <c r="A42" s="43">
        <v>44315</v>
      </c>
      <c r="B42" t="s">
        <v>101</v>
      </c>
      <c r="C42" t="s">
        <v>59</v>
      </c>
      <c r="D42" t="s">
        <v>105</v>
      </c>
      <c r="E42" s="44">
        <v>3600</v>
      </c>
    </row>
    <row r="43" spans="1:5" x14ac:dyDescent="0.2">
      <c r="A43" s="43">
        <v>44315</v>
      </c>
      <c r="B43" t="s">
        <v>101</v>
      </c>
      <c r="C43" t="s">
        <v>61</v>
      </c>
      <c r="D43" t="s">
        <v>105</v>
      </c>
      <c r="E43">
        <v>58</v>
      </c>
    </row>
    <row r="44" spans="1:5" x14ac:dyDescent="0.2">
      <c r="A44" s="43">
        <v>44315</v>
      </c>
      <c r="B44" t="s">
        <v>101</v>
      </c>
      <c r="C44" t="s">
        <v>62</v>
      </c>
      <c r="D44" t="s">
        <v>105</v>
      </c>
      <c r="E44" s="44">
        <v>5049</v>
      </c>
    </row>
    <row r="45" spans="1:5" x14ac:dyDescent="0.2">
      <c r="A45" s="43">
        <v>44315</v>
      </c>
      <c r="B45" t="s">
        <v>101</v>
      </c>
      <c r="C45" t="s">
        <v>63</v>
      </c>
      <c r="D45" t="s">
        <v>105</v>
      </c>
      <c r="E45">
        <v>279</v>
      </c>
    </row>
    <row r="46" spans="1:5" x14ac:dyDescent="0.2">
      <c r="A46" s="43">
        <v>44315</v>
      </c>
      <c r="B46" t="s">
        <v>101</v>
      </c>
      <c r="C46" t="s">
        <v>64</v>
      </c>
      <c r="D46" t="s">
        <v>105</v>
      </c>
      <c r="E46">
        <v>14</v>
      </c>
    </row>
    <row r="47" spans="1:5" x14ac:dyDescent="0.2">
      <c r="A47" s="43">
        <v>44315</v>
      </c>
      <c r="B47" t="s">
        <v>101</v>
      </c>
      <c r="C47" t="s">
        <v>65</v>
      </c>
      <c r="D47" t="s">
        <v>105</v>
      </c>
      <c r="E47">
        <v>56</v>
      </c>
    </row>
    <row r="48" spans="1:5" x14ac:dyDescent="0.2">
      <c r="A48" s="43">
        <v>44315</v>
      </c>
      <c r="B48" t="s">
        <v>101</v>
      </c>
      <c r="C48" t="s">
        <v>66</v>
      </c>
      <c r="D48" t="s">
        <v>105</v>
      </c>
      <c r="E48">
        <v>15</v>
      </c>
    </row>
    <row r="49" spans="1:5" x14ac:dyDescent="0.2">
      <c r="A49" s="43">
        <v>44315</v>
      </c>
      <c r="B49" t="s">
        <v>101</v>
      </c>
      <c r="C49" t="s">
        <v>67</v>
      </c>
      <c r="D49" t="s">
        <v>105</v>
      </c>
      <c r="E49" s="44">
        <v>6386</v>
      </c>
    </row>
    <row r="50" spans="1:5" x14ac:dyDescent="0.2">
      <c r="A50" s="43">
        <v>44315</v>
      </c>
      <c r="B50" t="s">
        <v>101</v>
      </c>
      <c r="C50" t="s">
        <v>68</v>
      </c>
      <c r="D50" t="s">
        <v>105</v>
      </c>
      <c r="E50" s="44">
        <v>6608</v>
      </c>
    </row>
    <row r="51" spans="1:5" x14ac:dyDescent="0.2">
      <c r="A51" s="43">
        <v>44315</v>
      </c>
      <c r="B51" t="s">
        <v>101</v>
      </c>
      <c r="C51" t="s">
        <v>89</v>
      </c>
      <c r="D51" t="s">
        <v>105</v>
      </c>
      <c r="E51">
        <v>6</v>
      </c>
    </row>
    <row r="52" spans="1:5" x14ac:dyDescent="0.2">
      <c r="A52" s="43">
        <v>44315</v>
      </c>
      <c r="B52" t="s">
        <v>101</v>
      </c>
      <c r="C52" t="s">
        <v>70</v>
      </c>
      <c r="D52" t="s">
        <v>105</v>
      </c>
      <c r="E52" s="44">
        <v>10067</v>
      </c>
    </row>
    <row r="53" spans="1:5" x14ac:dyDescent="0.2">
      <c r="A53" s="43">
        <v>44315</v>
      </c>
      <c r="B53" t="s">
        <v>101</v>
      </c>
      <c r="C53" t="s">
        <v>71</v>
      </c>
      <c r="D53" t="s">
        <v>105</v>
      </c>
      <c r="E53" s="44">
        <v>4758</v>
      </c>
    </row>
    <row r="54" spans="1:5" x14ac:dyDescent="0.2">
      <c r="A54" s="43">
        <v>44315</v>
      </c>
      <c r="B54" t="s">
        <v>102</v>
      </c>
      <c r="C54" t="s">
        <v>1</v>
      </c>
      <c r="D54" t="s">
        <v>105</v>
      </c>
      <c r="E54">
        <v>0</v>
      </c>
    </row>
    <row r="55" spans="1:5" x14ac:dyDescent="0.2">
      <c r="A55" s="43">
        <v>44315</v>
      </c>
      <c r="B55" t="s">
        <v>102</v>
      </c>
      <c r="C55" t="s">
        <v>3</v>
      </c>
      <c r="D55" t="s">
        <v>105</v>
      </c>
      <c r="E55">
        <v>14</v>
      </c>
    </row>
    <row r="56" spans="1:5" x14ac:dyDescent="0.2">
      <c r="A56" s="43">
        <v>44315</v>
      </c>
      <c r="B56" t="s">
        <v>102</v>
      </c>
      <c r="C56" t="s">
        <v>4</v>
      </c>
      <c r="D56" t="s">
        <v>105</v>
      </c>
      <c r="E56">
        <v>73</v>
      </c>
    </row>
    <row r="57" spans="1:5" x14ac:dyDescent="0.2">
      <c r="A57" s="43">
        <v>44315</v>
      </c>
      <c r="B57" t="s">
        <v>102</v>
      </c>
      <c r="C57" t="s">
        <v>5</v>
      </c>
      <c r="D57" t="s">
        <v>105</v>
      </c>
      <c r="E57">
        <v>44</v>
      </c>
    </row>
    <row r="58" spans="1:5" x14ac:dyDescent="0.2">
      <c r="A58" s="43">
        <v>44315</v>
      </c>
      <c r="B58" t="s">
        <v>102</v>
      </c>
      <c r="C58" t="s">
        <v>6</v>
      </c>
      <c r="D58" t="s">
        <v>105</v>
      </c>
      <c r="E58">
        <v>8</v>
      </c>
    </row>
    <row r="59" spans="1:5" x14ac:dyDescent="0.2">
      <c r="A59" s="43">
        <v>44315</v>
      </c>
      <c r="B59" t="s">
        <v>102</v>
      </c>
      <c r="C59" t="s">
        <v>7</v>
      </c>
      <c r="D59" t="s">
        <v>105</v>
      </c>
      <c r="E59">
        <v>27</v>
      </c>
    </row>
    <row r="60" spans="1:5" x14ac:dyDescent="0.2">
      <c r="A60" s="43">
        <v>44315</v>
      </c>
      <c r="B60" t="s">
        <v>102</v>
      </c>
      <c r="C60" t="s">
        <v>8</v>
      </c>
      <c r="D60" t="s">
        <v>105</v>
      </c>
      <c r="E60">
        <v>403</v>
      </c>
    </row>
    <row r="61" spans="1:5" x14ac:dyDescent="0.2">
      <c r="A61" s="43">
        <v>44315</v>
      </c>
      <c r="B61" t="s">
        <v>102</v>
      </c>
      <c r="C61" t="s">
        <v>9</v>
      </c>
      <c r="D61" t="s">
        <v>105</v>
      </c>
      <c r="E61">
        <v>250</v>
      </c>
    </row>
    <row r="62" spans="1:5" x14ac:dyDescent="0.2">
      <c r="A62" s="43">
        <v>44315</v>
      </c>
      <c r="B62" t="s">
        <v>102</v>
      </c>
      <c r="C62" t="s">
        <v>11</v>
      </c>
      <c r="D62" t="s">
        <v>105</v>
      </c>
      <c r="E62">
        <v>104</v>
      </c>
    </row>
    <row r="63" spans="1:5" x14ac:dyDescent="0.2">
      <c r="A63" s="43">
        <v>44315</v>
      </c>
      <c r="B63" t="s">
        <v>102</v>
      </c>
      <c r="C63" t="s">
        <v>12</v>
      </c>
      <c r="D63" t="s">
        <v>105</v>
      </c>
      <c r="E63" s="44">
        <v>1221</v>
      </c>
    </row>
    <row r="64" spans="1:5" x14ac:dyDescent="0.2">
      <c r="A64" s="43">
        <v>44315</v>
      </c>
      <c r="B64" t="s">
        <v>102</v>
      </c>
      <c r="C64" t="s">
        <v>13</v>
      </c>
      <c r="D64" t="s">
        <v>105</v>
      </c>
      <c r="E64">
        <v>219</v>
      </c>
    </row>
    <row r="65" spans="1:5" x14ac:dyDescent="0.2">
      <c r="A65" s="43">
        <v>44315</v>
      </c>
      <c r="B65" t="s">
        <v>102</v>
      </c>
      <c r="C65" t="s">
        <v>14</v>
      </c>
      <c r="D65" t="s">
        <v>105</v>
      </c>
      <c r="E65">
        <v>4</v>
      </c>
    </row>
    <row r="66" spans="1:5" x14ac:dyDescent="0.2">
      <c r="A66" s="43">
        <v>44315</v>
      </c>
      <c r="B66" t="s">
        <v>102</v>
      </c>
      <c r="C66" t="s">
        <v>15</v>
      </c>
      <c r="D66" t="s">
        <v>105</v>
      </c>
      <c r="E66">
        <v>12</v>
      </c>
    </row>
    <row r="67" spans="1:5" x14ac:dyDescent="0.2">
      <c r="A67" s="43">
        <v>44315</v>
      </c>
      <c r="B67" t="s">
        <v>102</v>
      </c>
      <c r="C67" t="s">
        <v>16</v>
      </c>
      <c r="D67" t="s">
        <v>105</v>
      </c>
      <c r="E67">
        <v>20</v>
      </c>
    </row>
    <row r="68" spans="1:5" x14ac:dyDescent="0.2">
      <c r="A68" s="43">
        <v>44315</v>
      </c>
      <c r="B68" t="s">
        <v>102</v>
      </c>
      <c r="C68" t="s">
        <v>18</v>
      </c>
      <c r="D68" t="s">
        <v>105</v>
      </c>
      <c r="E68">
        <v>24</v>
      </c>
    </row>
    <row r="69" spans="1:5" x14ac:dyDescent="0.2">
      <c r="A69" s="43">
        <v>44315</v>
      </c>
      <c r="B69" t="s">
        <v>102</v>
      </c>
      <c r="C69" t="s">
        <v>19</v>
      </c>
      <c r="D69" t="s">
        <v>105</v>
      </c>
      <c r="E69">
        <v>870</v>
      </c>
    </row>
    <row r="70" spans="1:5" x14ac:dyDescent="0.2">
      <c r="A70" s="43">
        <v>44315</v>
      </c>
      <c r="B70" t="s">
        <v>102</v>
      </c>
      <c r="C70" t="s">
        <v>21</v>
      </c>
      <c r="D70" t="s">
        <v>105</v>
      </c>
      <c r="E70">
        <v>327</v>
      </c>
    </row>
    <row r="71" spans="1:5" x14ac:dyDescent="0.2">
      <c r="A71" s="43">
        <v>44315</v>
      </c>
      <c r="B71" t="s">
        <v>102</v>
      </c>
      <c r="C71" t="s">
        <v>22</v>
      </c>
      <c r="D71" t="s">
        <v>105</v>
      </c>
      <c r="E71">
        <v>51</v>
      </c>
    </row>
    <row r="72" spans="1:5" x14ac:dyDescent="0.2">
      <c r="A72" s="43">
        <v>44315</v>
      </c>
      <c r="B72" t="s">
        <v>102</v>
      </c>
      <c r="C72" t="s">
        <v>24</v>
      </c>
      <c r="D72" t="s">
        <v>105</v>
      </c>
      <c r="E72">
        <v>114</v>
      </c>
    </row>
    <row r="73" spans="1:5" x14ac:dyDescent="0.2">
      <c r="A73" s="43">
        <v>44315</v>
      </c>
      <c r="B73" t="s">
        <v>102</v>
      </c>
      <c r="C73" t="s">
        <v>27</v>
      </c>
      <c r="D73" t="s">
        <v>105</v>
      </c>
      <c r="E73">
        <v>102</v>
      </c>
    </row>
    <row r="74" spans="1:5" x14ac:dyDescent="0.2">
      <c r="A74" s="43">
        <v>44315</v>
      </c>
      <c r="B74" t="s">
        <v>102</v>
      </c>
      <c r="C74" t="s">
        <v>30</v>
      </c>
      <c r="D74" t="s">
        <v>105</v>
      </c>
      <c r="E74">
        <v>7</v>
      </c>
    </row>
    <row r="75" spans="1:5" x14ac:dyDescent="0.2">
      <c r="A75" s="43">
        <v>44315</v>
      </c>
      <c r="B75" t="s">
        <v>102</v>
      </c>
      <c r="C75" t="s">
        <v>31</v>
      </c>
      <c r="D75" t="s">
        <v>105</v>
      </c>
      <c r="E75">
        <v>4</v>
      </c>
    </row>
    <row r="76" spans="1:5" x14ac:dyDescent="0.2">
      <c r="A76" s="43">
        <v>44315</v>
      </c>
      <c r="B76" t="s">
        <v>102</v>
      </c>
      <c r="C76" t="s">
        <v>32</v>
      </c>
      <c r="D76" t="s">
        <v>105</v>
      </c>
      <c r="E76">
        <v>21</v>
      </c>
    </row>
    <row r="77" spans="1:5" x14ac:dyDescent="0.2">
      <c r="A77" s="43">
        <v>44315</v>
      </c>
      <c r="B77" t="s">
        <v>102</v>
      </c>
      <c r="C77" t="s">
        <v>33</v>
      </c>
      <c r="D77" t="s">
        <v>105</v>
      </c>
      <c r="E77">
        <v>11</v>
      </c>
    </row>
    <row r="78" spans="1:5" x14ac:dyDescent="0.2">
      <c r="A78" s="43">
        <v>44315</v>
      </c>
      <c r="B78" t="s">
        <v>102</v>
      </c>
      <c r="C78" t="s">
        <v>36</v>
      </c>
      <c r="D78" t="s">
        <v>105</v>
      </c>
      <c r="E78" s="44">
        <v>2064</v>
      </c>
    </row>
    <row r="79" spans="1:5" x14ac:dyDescent="0.2">
      <c r="A79" s="43">
        <v>44315</v>
      </c>
      <c r="B79" t="s">
        <v>102</v>
      </c>
      <c r="C79" t="s">
        <v>37</v>
      </c>
      <c r="D79" t="s">
        <v>105</v>
      </c>
      <c r="E79">
        <v>61</v>
      </c>
    </row>
    <row r="80" spans="1:5" x14ac:dyDescent="0.2">
      <c r="A80" s="43">
        <v>44315</v>
      </c>
      <c r="B80" t="s">
        <v>102</v>
      </c>
      <c r="C80" t="s">
        <v>38</v>
      </c>
      <c r="D80" t="s">
        <v>105</v>
      </c>
      <c r="E80" s="44">
        <v>1420</v>
      </c>
    </row>
    <row r="81" spans="1:5" x14ac:dyDescent="0.2">
      <c r="A81" s="43">
        <v>44315</v>
      </c>
      <c r="B81" t="s">
        <v>102</v>
      </c>
      <c r="C81" t="s">
        <v>40</v>
      </c>
      <c r="D81" t="s">
        <v>105</v>
      </c>
      <c r="E81" s="44">
        <v>2059</v>
      </c>
    </row>
    <row r="82" spans="1:5" x14ac:dyDescent="0.2">
      <c r="A82" s="43">
        <v>44315</v>
      </c>
      <c r="B82" t="s">
        <v>102</v>
      </c>
      <c r="C82" t="s">
        <v>41</v>
      </c>
      <c r="D82" t="s">
        <v>105</v>
      </c>
      <c r="E82" s="44">
        <v>1669</v>
      </c>
    </row>
    <row r="83" spans="1:5" x14ac:dyDescent="0.2">
      <c r="A83" s="43">
        <v>44315</v>
      </c>
      <c r="B83" t="s">
        <v>102</v>
      </c>
      <c r="C83" t="s">
        <v>42</v>
      </c>
      <c r="D83" t="s">
        <v>105</v>
      </c>
      <c r="E83">
        <v>498</v>
      </c>
    </row>
    <row r="84" spans="1:5" x14ac:dyDescent="0.2">
      <c r="A84" s="43">
        <v>44315</v>
      </c>
      <c r="B84" t="s">
        <v>102</v>
      </c>
      <c r="C84" t="s">
        <v>43</v>
      </c>
      <c r="D84" t="s">
        <v>105</v>
      </c>
      <c r="E84">
        <v>439</v>
      </c>
    </row>
    <row r="85" spans="1:5" x14ac:dyDescent="0.2">
      <c r="A85" s="43">
        <v>44315</v>
      </c>
      <c r="B85" t="s">
        <v>102</v>
      </c>
      <c r="C85" t="s">
        <v>44</v>
      </c>
      <c r="D85" t="s">
        <v>105</v>
      </c>
      <c r="E85">
        <v>123</v>
      </c>
    </row>
    <row r="86" spans="1:5" x14ac:dyDescent="0.2">
      <c r="A86" s="43">
        <v>44315</v>
      </c>
      <c r="B86" t="s">
        <v>102</v>
      </c>
      <c r="C86" t="s">
        <v>45</v>
      </c>
      <c r="D86" t="s">
        <v>105</v>
      </c>
      <c r="E86">
        <v>49</v>
      </c>
    </row>
    <row r="87" spans="1:5" x14ac:dyDescent="0.2">
      <c r="A87" s="43">
        <v>44315</v>
      </c>
      <c r="B87" t="s">
        <v>102</v>
      </c>
      <c r="C87" t="s">
        <v>46</v>
      </c>
      <c r="D87" t="s">
        <v>105</v>
      </c>
      <c r="E87">
        <v>295</v>
      </c>
    </row>
    <row r="88" spans="1:5" x14ac:dyDescent="0.2">
      <c r="A88" s="43">
        <v>44315</v>
      </c>
      <c r="B88" t="s">
        <v>102</v>
      </c>
      <c r="C88" t="s">
        <v>47</v>
      </c>
      <c r="D88" t="s">
        <v>105</v>
      </c>
      <c r="E88">
        <v>2</v>
      </c>
    </row>
    <row r="89" spans="1:5" x14ac:dyDescent="0.2">
      <c r="A89" s="43">
        <v>44315</v>
      </c>
      <c r="B89" t="s">
        <v>102</v>
      </c>
      <c r="C89" t="s">
        <v>48</v>
      </c>
      <c r="D89" t="s">
        <v>105</v>
      </c>
      <c r="E89" s="44">
        <v>1283</v>
      </c>
    </row>
    <row r="90" spans="1:5" x14ac:dyDescent="0.2">
      <c r="A90" s="43">
        <v>44315</v>
      </c>
      <c r="B90" t="s">
        <v>102</v>
      </c>
      <c r="C90" t="s">
        <v>49</v>
      </c>
      <c r="D90" t="s">
        <v>105</v>
      </c>
      <c r="E90">
        <v>24</v>
      </c>
    </row>
    <row r="91" spans="1:5" x14ac:dyDescent="0.2">
      <c r="A91" s="43">
        <v>44315</v>
      </c>
      <c r="B91" t="s">
        <v>102</v>
      </c>
      <c r="C91" t="s">
        <v>50</v>
      </c>
      <c r="D91" t="s">
        <v>105</v>
      </c>
      <c r="E91" s="44">
        <v>1450</v>
      </c>
    </row>
    <row r="92" spans="1:5" x14ac:dyDescent="0.2">
      <c r="A92" s="43">
        <v>44315</v>
      </c>
      <c r="B92" t="s">
        <v>102</v>
      </c>
      <c r="C92" t="s">
        <v>51</v>
      </c>
      <c r="D92" t="s">
        <v>105</v>
      </c>
      <c r="E92" s="44">
        <v>1345</v>
      </c>
    </row>
    <row r="93" spans="1:5" x14ac:dyDescent="0.2">
      <c r="A93" s="43">
        <v>44315</v>
      </c>
      <c r="B93" t="s">
        <v>102</v>
      </c>
      <c r="C93" t="s">
        <v>52</v>
      </c>
      <c r="D93" t="s">
        <v>105</v>
      </c>
      <c r="E93">
        <v>69</v>
      </c>
    </row>
    <row r="94" spans="1:5" x14ac:dyDescent="0.2">
      <c r="A94" s="43">
        <v>44315</v>
      </c>
      <c r="B94" t="s">
        <v>102</v>
      </c>
      <c r="C94" t="s">
        <v>53</v>
      </c>
      <c r="D94" t="s">
        <v>105</v>
      </c>
      <c r="E94">
        <v>573</v>
      </c>
    </row>
    <row r="95" spans="1:5" x14ac:dyDescent="0.2">
      <c r="A95" s="43">
        <v>44315</v>
      </c>
      <c r="B95" t="s">
        <v>102</v>
      </c>
      <c r="C95" t="s">
        <v>54</v>
      </c>
      <c r="D95" t="s">
        <v>105</v>
      </c>
      <c r="E95">
        <v>27</v>
      </c>
    </row>
    <row r="96" spans="1:5" x14ac:dyDescent="0.2">
      <c r="A96" s="43">
        <v>44315</v>
      </c>
      <c r="B96" t="s">
        <v>102</v>
      </c>
      <c r="C96" t="s">
        <v>55</v>
      </c>
      <c r="D96" t="s">
        <v>105</v>
      </c>
      <c r="E96">
        <v>381</v>
      </c>
    </row>
    <row r="97" spans="1:5" x14ac:dyDescent="0.2">
      <c r="A97" s="43">
        <v>44315</v>
      </c>
      <c r="B97" t="s">
        <v>102</v>
      </c>
      <c r="C97" t="s">
        <v>56</v>
      </c>
      <c r="D97" t="s">
        <v>105</v>
      </c>
      <c r="E97" s="44">
        <v>1864</v>
      </c>
    </row>
    <row r="98" spans="1:5" x14ac:dyDescent="0.2">
      <c r="A98" s="43">
        <v>44315</v>
      </c>
      <c r="B98" t="s">
        <v>102</v>
      </c>
      <c r="C98" t="s">
        <v>57</v>
      </c>
      <c r="D98" t="s">
        <v>105</v>
      </c>
      <c r="E98">
        <v>328</v>
      </c>
    </row>
    <row r="99" spans="1:5" x14ac:dyDescent="0.2">
      <c r="A99" s="43">
        <v>44315</v>
      </c>
      <c r="B99" t="s">
        <v>102</v>
      </c>
      <c r="C99" t="s">
        <v>58</v>
      </c>
      <c r="D99" t="s">
        <v>105</v>
      </c>
      <c r="E99" s="44">
        <v>8572</v>
      </c>
    </row>
    <row r="100" spans="1:5" x14ac:dyDescent="0.2">
      <c r="A100" s="43">
        <v>44315</v>
      </c>
      <c r="B100" t="s">
        <v>102</v>
      </c>
      <c r="C100" t="s">
        <v>59</v>
      </c>
      <c r="D100" t="s">
        <v>105</v>
      </c>
      <c r="E100">
        <v>16</v>
      </c>
    </row>
    <row r="101" spans="1:5" x14ac:dyDescent="0.2">
      <c r="A101" s="43">
        <v>44315</v>
      </c>
      <c r="B101" t="s">
        <v>102</v>
      </c>
      <c r="C101" t="s">
        <v>62</v>
      </c>
      <c r="D101" t="s">
        <v>105</v>
      </c>
      <c r="E101">
        <v>659</v>
      </c>
    </row>
    <row r="102" spans="1:5" x14ac:dyDescent="0.2">
      <c r="A102" s="43">
        <v>44315</v>
      </c>
      <c r="B102" t="s">
        <v>102</v>
      </c>
      <c r="C102" t="s">
        <v>67</v>
      </c>
      <c r="D102" t="s">
        <v>105</v>
      </c>
      <c r="E102">
        <v>10</v>
      </c>
    </row>
    <row r="103" spans="1:5" x14ac:dyDescent="0.2">
      <c r="A103" s="43">
        <v>44315</v>
      </c>
      <c r="B103" t="s">
        <v>102</v>
      </c>
      <c r="C103" t="s">
        <v>68</v>
      </c>
      <c r="D103" t="s">
        <v>105</v>
      </c>
      <c r="E103">
        <v>261</v>
      </c>
    </row>
    <row r="104" spans="1:5" x14ac:dyDescent="0.2">
      <c r="A104" s="43">
        <v>44315</v>
      </c>
      <c r="B104" t="s">
        <v>102</v>
      </c>
      <c r="C104" t="s">
        <v>89</v>
      </c>
      <c r="D104" t="s">
        <v>105</v>
      </c>
      <c r="E104">
        <v>4</v>
      </c>
    </row>
    <row r="105" spans="1:5" x14ac:dyDescent="0.2">
      <c r="A105" s="43">
        <v>44315</v>
      </c>
      <c r="B105" t="s">
        <v>102</v>
      </c>
      <c r="C105" t="s">
        <v>70</v>
      </c>
      <c r="D105" t="s">
        <v>105</v>
      </c>
      <c r="E105">
        <v>792</v>
      </c>
    </row>
    <row r="106" spans="1:5" x14ac:dyDescent="0.2">
      <c r="A106" s="43">
        <v>44315</v>
      </c>
      <c r="B106" t="s">
        <v>102</v>
      </c>
      <c r="C106" t="s">
        <v>71</v>
      </c>
      <c r="D106" t="s">
        <v>105</v>
      </c>
      <c r="E106">
        <v>9</v>
      </c>
    </row>
    <row r="107" spans="1:5" x14ac:dyDescent="0.2">
      <c r="A107" s="43">
        <v>44329</v>
      </c>
      <c r="B107" t="s">
        <v>101</v>
      </c>
      <c r="C107" t="s">
        <v>1</v>
      </c>
      <c r="D107" t="s">
        <v>105</v>
      </c>
      <c r="E107">
        <v>118</v>
      </c>
    </row>
    <row r="108" spans="1:5" x14ac:dyDescent="0.2">
      <c r="A108" s="43">
        <v>44329</v>
      </c>
      <c r="B108" t="s">
        <v>101</v>
      </c>
      <c r="C108" t="s">
        <v>3</v>
      </c>
      <c r="D108" t="s">
        <v>105</v>
      </c>
      <c r="E108" s="44">
        <v>2858</v>
      </c>
    </row>
    <row r="109" spans="1:5" x14ac:dyDescent="0.2">
      <c r="A109" s="43">
        <v>44329</v>
      </c>
      <c r="B109" t="s">
        <v>101</v>
      </c>
      <c r="C109" t="s">
        <v>4</v>
      </c>
      <c r="D109" t="s">
        <v>105</v>
      </c>
      <c r="E109">
        <v>232</v>
      </c>
    </row>
    <row r="110" spans="1:5" x14ac:dyDescent="0.2">
      <c r="A110" s="43">
        <v>44329</v>
      </c>
      <c r="B110" t="s">
        <v>101</v>
      </c>
      <c r="C110" t="s">
        <v>5</v>
      </c>
      <c r="D110" t="s">
        <v>105</v>
      </c>
      <c r="E110" s="44">
        <v>13006</v>
      </c>
    </row>
    <row r="111" spans="1:5" x14ac:dyDescent="0.2">
      <c r="A111" s="43">
        <v>44329</v>
      </c>
      <c r="B111" t="s">
        <v>101</v>
      </c>
      <c r="C111" t="s">
        <v>6</v>
      </c>
      <c r="D111" t="s">
        <v>105</v>
      </c>
      <c r="E111">
        <v>34</v>
      </c>
    </row>
    <row r="112" spans="1:5" x14ac:dyDescent="0.2">
      <c r="A112" s="43">
        <v>44329</v>
      </c>
      <c r="B112" t="s">
        <v>101</v>
      </c>
      <c r="C112" t="s">
        <v>8</v>
      </c>
      <c r="D112" t="s">
        <v>105</v>
      </c>
      <c r="E112">
        <v>937</v>
      </c>
    </row>
    <row r="113" spans="1:5" x14ac:dyDescent="0.2">
      <c r="A113" s="43">
        <v>44329</v>
      </c>
      <c r="B113" t="s">
        <v>101</v>
      </c>
      <c r="C113" t="s">
        <v>9</v>
      </c>
      <c r="D113" t="s">
        <v>105</v>
      </c>
      <c r="E113">
        <v>716</v>
      </c>
    </row>
    <row r="114" spans="1:5" x14ac:dyDescent="0.2">
      <c r="A114" s="43">
        <v>44329</v>
      </c>
      <c r="B114" t="s">
        <v>101</v>
      </c>
      <c r="C114" t="s">
        <v>10</v>
      </c>
      <c r="D114" t="s">
        <v>105</v>
      </c>
      <c r="E114">
        <v>546</v>
      </c>
    </row>
    <row r="115" spans="1:5" x14ac:dyDescent="0.2">
      <c r="A115" s="43">
        <v>44329</v>
      </c>
      <c r="B115" t="s">
        <v>101</v>
      </c>
      <c r="C115" t="s">
        <v>12</v>
      </c>
      <c r="D115" t="s">
        <v>105</v>
      </c>
      <c r="E115" s="44">
        <v>15876</v>
      </c>
    </row>
    <row r="116" spans="1:5" x14ac:dyDescent="0.2">
      <c r="A116" s="43">
        <v>44329</v>
      </c>
      <c r="B116" t="s">
        <v>101</v>
      </c>
      <c r="C116" t="s">
        <v>14</v>
      </c>
      <c r="D116" t="s">
        <v>105</v>
      </c>
      <c r="E116">
        <v>757</v>
      </c>
    </row>
    <row r="117" spans="1:5" x14ac:dyDescent="0.2">
      <c r="A117" s="43">
        <v>44329</v>
      </c>
      <c r="B117" t="s">
        <v>101</v>
      </c>
      <c r="C117" t="s">
        <v>15</v>
      </c>
      <c r="D117" t="s">
        <v>105</v>
      </c>
      <c r="E117" s="44">
        <v>5760</v>
      </c>
    </row>
    <row r="118" spans="1:5" x14ac:dyDescent="0.2">
      <c r="A118" s="43">
        <v>44329</v>
      </c>
      <c r="B118" t="s">
        <v>101</v>
      </c>
      <c r="C118" t="s">
        <v>16</v>
      </c>
      <c r="D118" t="s">
        <v>105</v>
      </c>
      <c r="E118" s="44">
        <v>8562</v>
      </c>
    </row>
    <row r="119" spans="1:5" x14ac:dyDescent="0.2">
      <c r="A119" s="43">
        <v>44329</v>
      </c>
      <c r="B119" t="s">
        <v>101</v>
      </c>
      <c r="C119" t="s">
        <v>17</v>
      </c>
      <c r="D119" t="s">
        <v>105</v>
      </c>
      <c r="E119">
        <v>237</v>
      </c>
    </row>
    <row r="120" spans="1:5" x14ac:dyDescent="0.2">
      <c r="A120" s="43">
        <v>44329</v>
      </c>
      <c r="B120" t="s">
        <v>101</v>
      </c>
      <c r="C120" t="s">
        <v>18</v>
      </c>
      <c r="D120" t="s">
        <v>105</v>
      </c>
      <c r="E120" s="44">
        <v>8622</v>
      </c>
    </row>
    <row r="121" spans="1:5" x14ac:dyDescent="0.2">
      <c r="A121" s="43">
        <v>44329</v>
      </c>
      <c r="B121" t="s">
        <v>101</v>
      </c>
      <c r="C121" t="s">
        <v>19</v>
      </c>
      <c r="D121" t="s">
        <v>105</v>
      </c>
      <c r="E121" s="44">
        <v>26256</v>
      </c>
    </row>
    <row r="122" spans="1:5" x14ac:dyDescent="0.2">
      <c r="A122" s="43">
        <v>44329</v>
      </c>
      <c r="B122" t="s">
        <v>101</v>
      </c>
      <c r="C122" t="s">
        <v>20</v>
      </c>
      <c r="D122" t="s">
        <v>105</v>
      </c>
      <c r="E122" s="44">
        <v>2054</v>
      </c>
    </row>
    <row r="123" spans="1:5" x14ac:dyDescent="0.2">
      <c r="A123" s="43">
        <v>44329</v>
      </c>
      <c r="B123" t="s">
        <v>101</v>
      </c>
      <c r="C123" t="s">
        <v>21</v>
      </c>
      <c r="D123" t="s">
        <v>105</v>
      </c>
      <c r="E123" s="44">
        <v>17302</v>
      </c>
    </row>
    <row r="124" spans="1:5" x14ac:dyDescent="0.2">
      <c r="A124" s="43">
        <v>44329</v>
      </c>
      <c r="B124" t="s">
        <v>101</v>
      </c>
      <c r="C124" t="s">
        <v>22</v>
      </c>
      <c r="D124" t="s">
        <v>105</v>
      </c>
      <c r="E124" s="44">
        <v>4183</v>
      </c>
    </row>
    <row r="125" spans="1:5" x14ac:dyDescent="0.2">
      <c r="A125" s="43">
        <v>44329</v>
      </c>
      <c r="B125" t="s">
        <v>101</v>
      </c>
      <c r="C125" t="s">
        <v>23</v>
      </c>
      <c r="D125" t="s">
        <v>105</v>
      </c>
      <c r="E125">
        <v>87</v>
      </c>
    </row>
    <row r="126" spans="1:5" x14ac:dyDescent="0.2">
      <c r="A126" s="43">
        <v>44329</v>
      </c>
      <c r="B126" t="s">
        <v>101</v>
      </c>
      <c r="C126" t="s">
        <v>24</v>
      </c>
      <c r="D126" t="s">
        <v>105</v>
      </c>
      <c r="E126">
        <v>0</v>
      </c>
    </row>
    <row r="127" spans="1:5" x14ac:dyDescent="0.2">
      <c r="A127" s="43">
        <v>44329</v>
      </c>
      <c r="B127" t="s">
        <v>101</v>
      </c>
      <c r="C127" t="s">
        <v>25</v>
      </c>
      <c r="D127" t="s">
        <v>105</v>
      </c>
      <c r="E127">
        <v>520</v>
      </c>
    </row>
    <row r="128" spans="1:5" x14ac:dyDescent="0.2">
      <c r="A128" s="43">
        <v>44329</v>
      </c>
      <c r="B128" t="s">
        <v>101</v>
      </c>
      <c r="C128" t="s">
        <v>26</v>
      </c>
      <c r="D128" t="s">
        <v>105</v>
      </c>
      <c r="E128">
        <v>17</v>
      </c>
    </row>
    <row r="129" spans="1:5" x14ac:dyDescent="0.2">
      <c r="A129" s="43">
        <v>44329</v>
      </c>
      <c r="B129" t="s">
        <v>101</v>
      </c>
      <c r="C129" t="s">
        <v>27</v>
      </c>
      <c r="D129" t="s">
        <v>105</v>
      </c>
      <c r="E129" s="44">
        <v>1216</v>
      </c>
    </row>
    <row r="130" spans="1:5" x14ac:dyDescent="0.2">
      <c r="A130" s="43">
        <v>44329</v>
      </c>
      <c r="B130" t="s">
        <v>101</v>
      </c>
      <c r="C130" t="s">
        <v>28</v>
      </c>
      <c r="D130" t="s">
        <v>105</v>
      </c>
      <c r="E130">
        <v>90</v>
      </c>
    </row>
    <row r="131" spans="1:5" x14ac:dyDescent="0.2">
      <c r="A131" s="43">
        <v>44329</v>
      </c>
      <c r="B131" t="s">
        <v>101</v>
      </c>
      <c r="C131" t="s">
        <v>29</v>
      </c>
      <c r="D131" t="s">
        <v>105</v>
      </c>
      <c r="E131">
        <v>52</v>
      </c>
    </row>
    <row r="132" spans="1:5" x14ac:dyDescent="0.2">
      <c r="A132" s="43">
        <v>44329</v>
      </c>
      <c r="B132" t="s">
        <v>101</v>
      </c>
      <c r="C132" t="s">
        <v>31</v>
      </c>
      <c r="D132" t="s">
        <v>105</v>
      </c>
      <c r="E132" s="44">
        <v>1820</v>
      </c>
    </row>
    <row r="133" spans="1:5" x14ac:dyDescent="0.2">
      <c r="A133" s="43">
        <v>44329</v>
      </c>
      <c r="B133" t="s">
        <v>101</v>
      </c>
      <c r="C133" t="s">
        <v>32</v>
      </c>
      <c r="D133" t="s">
        <v>105</v>
      </c>
      <c r="E133" s="44">
        <v>7393</v>
      </c>
    </row>
    <row r="134" spans="1:5" x14ac:dyDescent="0.2">
      <c r="A134" s="43">
        <v>44329</v>
      </c>
      <c r="B134" t="s">
        <v>101</v>
      </c>
      <c r="C134" t="s">
        <v>33</v>
      </c>
      <c r="D134" t="s">
        <v>105</v>
      </c>
      <c r="E134" s="44">
        <v>2256</v>
      </c>
    </row>
    <row r="135" spans="1:5" x14ac:dyDescent="0.2">
      <c r="A135" s="43">
        <v>44329</v>
      </c>
      <c r="B135" t="s">
        <v>101</v>
      </c>
      <c r="C135" t="s">
        <v>34</v>
      </c>
      <c r="D135" t="s">
        <v>105</v>
      </c>
      <c r="E135">
        <v>2</v>
      </c>
    </row>
    <row r="136" spans="1:5" x14ac:dyDescent="0.2">
      <c r="A136" s="43">
        <v>44329</v>
      </c>
      <c r="B136" t="s">
        <v>101</v>
      </c>
      <c r="C136" t="s">
        <v>35</v>
      </c>
      <c r="D136" t="s">
        <v>105</v>
      </c>
      <c r="E136">
        <v>453</v>
      </c>
    </row>
    <row r="137" spans="1:5" x14ac:dyDescent="0.2">
      <c r="A137" s="43">
        <v>44329</v>
      </c>
      <c r="B137" t="s">
        <v>101</v>
      </c>
      <c r="C137" t="s">
        <v>36</v>
      </c>
      <c r="D137" t="s">
        <v>105</v>
      </c>
      <c r="E137" s="44">
        <v>13375</v>
      </c>
    </row>
    <row r="138" spans="1:5" x14ac:dyDescent="0.2">
      <c r="A138" s="43">
        <v>44329</v>
      </c>
      <c r="B138" t="s">
        <v>101</v>
      </c>
      <c r="C138" t="s">
        <v>37</v>
      </c>
      <c r="D138" t="s">
        <v>105</v>
      </c>
      <c r="E138">
        <v>570</v>
      </c>
    </row>
    <row r="139" spans="1:5" x14ac:dyDescent="0.2">
      <c r="A139" s="43">
        <v>44329</v>
      </c>
      <c r="B139" t="s">
        <v>101</v>
      </c>
      <c r="C139" t="s">
        <v>38</v>
      </c>
      <c r="D139" t="s">
        <v>105</v>
      </c>
      <c r="E139" s="44">
        <v>23597</v>
      </c>
    </row>
    <row r="140" spans="1:5" x14ac:dyDescent="0.2">
      <c r="A140" s="43">
        <v>44329</v>
      </c>
      <c r="B140" t="s">
        <v>101</v>
      </c>
      <c r="C140" t="s">
        <v>40</v>
      </c>
      <c r="D140" t="s">
        <v>105</v>
      </c>
      <c r="E140" s="44">
        <v>13835</v>
      </c>
    </row>
    <row r="141" spans="1:5" x14ac:dyDescent="0.2">
      <c r="A141" s="43">
        <v>44329</v>
      </c>
      <c r="B141" t="s">
        <v>101</v>
      </c>
      <c r="C141" t="s">
        <v>41</v>
      </c>
      <c r="D141" t="s">
        <v>105</v>
      </c>
      <c r="E141">
        <v>4</v>
      </c>
    </row>
    <row r="142" spans="1:5" x14ac:dyDescent="0.2">
      <c r="A142" s="43">
        <v>44329</v>
      </c>
      <c r="B142" t="s">
        <v>101</v>
      </c>
      <c r="C142" t="s">
        <v>42</v>
      </c>
      <c r="D142" t="s">
        <v>105</v>
      </c>
      <c r="E142">
        <v>2</v>
      </c>
    </row>
    <row r="143" spans="1:5" x14ac:dyDescent="0.2">
      <c r="A143" s="43">
        <v>44329</v>
      </c>
      <c r="B143" t="s">
        <v>101</v>
      </c>
      <c r="C143" t="s">
        <v>51</v>
      </c>
      <c r="D143" t="s">
        <v>105</v>
      </c>
      <c r="E143">
        <v>7</v>
      </c>
    </row>
    <row r="144" spans="1:5" x14ac:dyDescent="0.2">
      <c r="A144" s="43">
        <v>44329</v>
      </c>
      <c r="B144" t="s">
        <v>101</v>
      </c>
      <c r="C144" t="s">
        <v>53</v>
      </c>
      <c r="D144" t="s">
        <v>105</v>
      </c>
      <c r="E144">
        <v>2</v>
      </c>
    </row>
    <row r="145" spans="1:5" x14ac:dyDescent="0.2">
      <c r="A145" s="43">
        <v>44329</v>
      </c>
      <c r="B145" t="s">
        <v>101</v>
      </c>
      <c r="C145" t="s">
        <v>55</v>
      </c>
      <c r="D145" t="s">
        <v>105</v>
      </c>
      <c r="E145">
        <v>4</v>
      </c>
    </row>
    <row r="146" spans="1:5" x14ac:dyDescent="0.2">
      <c r="A146" s="43">
        <v>44329</v>
      </c>
      <c r="B146" t="s">
        <v>101</v>
      </c>
      <c r="C146" t="s">
        <v>58</v>
      </c>
      <c r="D146" t="s">
        <v>105</v>
      </c>
      <c r="E146">
        <v>68</v>
      </c>
    </row>
    <row r="147" spans="1:5" x14ac:dyDescent="0.2">
      <c r="A147" s="43">
        <v>44329</v>
      </c>
      <c r="B147" t="s">
        <v>101</v>
      </c>
      <c r="C147" t="s">
        <v>59</v>
      </c>
      <c r="D147" t="s">
        <v>105</v>
      </c>
      <c r="E147" s="44">
        <v>3557</v>
      </c>
    </row>
    <row r="148" spans="1:5" x14ac:dyDescent="0.2">
      <c r="A148" s="43">
        <v>44329</v>
      </c>
      <c r="B148" t="s">
        <v>101</v>
      </c>
      <c r="C148" t="s">
        <v>60</v>
      </c>
      <c r="D148" t="s">
        <v>105</v>
      </c>
      <c r="E148">
        <v>13</v>
      </c>
    </row>
    <row r="149" spans="1:5" x14ac:dyDescent="0.2">
      <c r="A149" s="43">
        <v>44329</v>
      </c>
      <c r="B149" t="s">
        <v>101</v>
      </c>
      <c r="C149" t="s">
        <v>61</v>
      </c>
      <c r="D149" t="s">
        <v>105</v>
      </c>
      <c r="E149">
        <v>52</v>
      </c>
    </row>
    <row r="150" spans="1:5" x14ac:dyDescent="0.2">
      <c r="A150" s="43">
        <v>44329</v>
      </c>
      <c r="B150" t="s">
        <v>101</v>
      </c>
      <c r="C150" t="s">
        <v>62</v>
      </c>
      <c r="D150" t="s">
        <v>105</v>
      </c>
      <c r="E150" s="44">
        <v>5003</v>
      </c>
    </row>
    <row r="151" spans="1:5" x14ac:dyDescent="0.2">
      <c r="A151" s="43">
        <v>44329</v>
      </c>
      <c r="B151" t="s">
        <v>101</v>
      </c>
      <c r="C151" t="s">
        <v>63</v>
      </c>
      <c r="D151" t="s">
        <v>105</v>
      </c>
      <c r="E151">
        <v>287</v>
      </c>
    </row>
    <row r="152" spans="1:5" x14ac:dyDescent="0.2">
      <c r="A152" s="43">
        <v>44329</v>
      </c>
      <c r="B152" t="s">
        <v>101</v>
      </c>
      <c r="C152" t="s">
        <v>64</v>
      </c>
      <c r="D152" t="s">
        <v>105</v>
      </c>
      <c r="E152">
        <v>14</v>
      </c>
    </row>
    <row r="153" spans="1:5" x14ac:dyDescent="0.2">
      <c r="A153" s="43">
        <v>44329</v>
      </c>
      <c r="B153" t="s">
        <v>101</v>
      </c>
      <c r="C153" t="s">
        <v>65</v>
      </c>
      <c r="D153" t="s">
        <v>105</v>
      </c>
      <c r="E153">
        <v>50</v>
      </c>
    </row>
    <row r="154" spans="1:5" x14ac:dyDescent="0.2">
      <c r="A154" s="43">
        <v>44329</v>
      </c>
      <c r="B154" t="s">
        <v>101</v>
      </c>
      <c r="C154" t="s">
        <v>66</v>
      </c>
      <c r="D154" t="s">
        <v>105</v>
      </c>
      <c r="E154">
        <v>14</v>
      </c>
    </row>
    <row r="155" spans="1:5" x14ac:dyDescent="0.2">
      <c r="A155" s="43">
        <v>44329</v>
      </c>
      <c r="B155" t="s">
        <v>101</v>
      </c>
      <c r="C155" t="s">
        <v>67</v>
      </c>
      <c r="D155" t="s">
        <v>105</v>
      </c>
      <c r="E155" s="44">
        <v>6434</v>
      </c>
    </row>
    <row r="156" spans="1:5" x14ac:dyDescent="0.2">
      <c r="A156" s="43">
        <v>44329</v>
      </c>
      <c r="B156" t="s">
        <v>101</v>
      </c>
      <c r="C156" t="s">
        <v>68</v>
      </c>
      <c r="D156" t="s">
        <v>105</v>
      </c>
      <c r="E156" s="44">
        <v>6554</v>
      </c>
    </row>
    <row r="157" spans="1:5" x14ac:dyDescent="0.2">
      <c r="A157" s="43">
        <v>44329</v>
      </c>
      <c r="B157" t="s">
        <v>101</v>
      </c>
      <c r="C157" t="s">
        <v>89</v>
      </c>
      <c r="D157" t="s">
        <v>105</v>
      </c>
      <c r="E157">
        <v>2</v>
      </c>
    </row>
    <row r="158" spans="1:5" x14ac:dyDescent="0.2">
      <c r="A158" s="43">
        <v>44329</v>
      </c>
      <c r="B158" t="s">
        <v>101</v>
      </c>
      <c r="C158" t="s">
        <v>70</v>
      </c>
      <c r="D158" t="s">
        <v>105</v>
      </c>
      <c r="E158" s="44">
        <v>10083</v>
      </c>
    </row>
    <row r="159" spans="1:5" x14ac:dyDescent="0.2">
      <c r="A159" s="43">
        <v>44329</v>
      </c>
      <c r="B159" t="s">
        <v>101</v>
      </c>
      <c r="C159" t="s">
        <v>71</v>
      </c>
      <c r="D159" t="s">
        <v>105</v>
      </c>
      <c r="E159" s="44">
        <v>4956</v>
      </c>
    </row>
    <row r="160" spans="1:5" x14ac:dyDescent="0.2">
      <c r="A160" s="43">
        <v>44329</v>
      </c>
      <c r="B160" t="s">
        <v>102</v>
      </c>
      <c r="C160" t="s">
        <v>1</v>
      </c>
      <c r="D160" t="s">
        <v>105</v>
      </c>
      <c r="E160">
        <v>0</v>
      </c>
    </row>
    <row r="161" spans="1:5" x14ac:dyDescent="0.2">
      <c r="A161" s="43">
        <v>44329</v>
      </c>
      <c r="B161" t="s">
        <v>102</v>
      </c>
      <c r="C161" t="s">
        <v>3</v>
      </c>
      <c r="D161" t="s">
        <v>105</v>
      </c>
      <c r="E161">
        <v>11</v>
      </c>
    </row>
    <row r="162" spans="1:5" x14ac:dyDescent="0.2">
      <c r="A162" s="43">
        <v>44329</v>
      </c>
      <c r="B162" t="s">
        <v>102</v>
      </c>
      <c r="C162" t="s">
        <v>4</v>
      </c>
      <c r="D162" t="s">
        <v>105</v>
      </c>
      <c r="E162">
        <v>74</v>
      </c>
    </row>
    <row r="163" spans="1:5" x14ac:dyDescent="0.2">
      <c r="A163" s="43">
        <v>44329</v>
      </c>
      <c r="B163" t="s">
        <v>102</v>
      </c>
      <c r="C163" t="s">
        <v>5</v>
      </c>
      <c r="D163" t="s">
        <v>105</v>
      </c>
      <c r="E163">
        <v>44</v>
      </c>
    </row>
    <row r="164" spans="1:5" x14ac:dyDescent="0.2">
      <c r="A164" s="43">
        <v>44329</v>
      </c>
      <c r="B164" t="s">
        <v>102</v>
      </c>
      <c r="C164" t="s">
        <v>7</v>
      </c>
      <c r="D164" t="s">
        <v>105</v>
      </c>
      <c r="E164">
        <v>26</v>
      </c>
    </row>
    <row r="165" spans="1:5" x14ac:dyDescent="0.2">
      <c r="A165" s="43">
        <v>44329</v>
      </c>
      <c r="B165" t="s">
        <v>102</v>
      </c>
      <c r="C165" t="s">
        <v>8</v>
      </c>
      <c r="D165" t="s">
        <v>105</v>
      </c>
      <c r="E165">
        <v>389</v>
      </c>
    </row>
    <row r="166" spans="1:5" x14ac:dyDescent="0.2">
      <c r="A166" s="43">
        <v>44329</v>
      </c>
      <c r="B166" t="s">
        <v>102</v>
      </c>
      <c r="C166" t="s">
        <v>9</v>
      </c>
      <c r="D166" t="s">
        <v>105</v>
      </c>
      <c r="E166">
        <v>262</v>
      </c>
    </row>
    <row r="167" spans="1:5" x14ac:dyDescent="0.2">
      <c r="A167" s="43">
        <v>44329</v>
      </c>
      <c r="B167" t="s">
        <v>102</v>
      </c>
      <c r="C167" t="s">
        <v>11</v>
      </c>
      <c r="D167" t="s">
        <v>105</v>
      </c>
      <c r="E167">
        <v>92</v>
      </c>
    </row>
    <row r="168" spans="1:5" x14ac:dyDescent="0.2">
      <c r="A168" s="43">
        <v>44329</v>
      </c>
      <c r="B168" t="s">
        <v>102</v>
      </c>
      <c r="C168" t="s">
        <v>12</v>
      </c>
      <c r="D168" t="s">
        <v>105</v>
      </c>
      <c r="E168" s="44">
        <v>1300</v>
      </c>
    </row>
    <row r="169" spans="1:5" x14ac:dyDescent="0.2">
      <c r="A169" s="43">
        <v>44329</v>
      </c>
      <c r="B169" t="s">
        <v>102</v>
      </c>
      <c r="C169" t="s">
        <v>13</v>
      </c>
      <c r="D169" t="s">
        <v>105</v>
      </c>
      <c r="E169">
        <v>216</v>
      </c>
    </row>
    <row r="170" spans="1:5" x14ac:dyDescent="0.2">
      <c r="A170" s="43">
        <v>44329</v>
      </c>
      <c r="B170" t="s">
        <v>102</v>
      </c>
      <c r="C170" t="s">
        <v>14</v>
      </c>
      <c r="D170" t="s">
        <v>105</v>
      </c>
      <c r="E170">
        <v>7</v>
      </c>
    </row>
    <row r="171" spans="1:5" x14ac:dyDescent="0.2">
      <c r="A171" s="43">
        <v>44329</v>
      </c>
      <c r="B171" t="s">
        <v>102</v>
      </c>
      <c r="C171" t="s">
        <v>15</v>
      </c>
      <c r="D171" t="s">
        <v>105</v>
      </c>
      <c r="E171">
        <v>12</v>
      </c>
    </row>
    <row r="172" spans="1:5" x14ac:dyDescent="0.2">
      <c r="A172" s="43">
        <v>44329</v>
      </c>
      <c r="B172" t="s">
        <v>102</v>
      </c>
      <c r="C172" t="s">
        <v>16</v>
      </c>
      <c r="D172" t="s">
        <v>105</v>
      </c>
      <c r="E172">
        <v>16</v>
      </c>
    </row>
    <row r="173" spans="1:5" x14ac:dyDescent="0.2">
      <c r="A173" s="43">
        <v>44329</v>
      </c>
      <c r="B173" t="s">
        <v>102</v>
      </c>
      <c r="C173" t="s">
        <v>18</v>
      </c>
      <c r="D173" t="s">
        <v>105</v>
      </c>
      <c r="E173">
        <v>25</v>
      </c>
    </row>
    <row r="174" spans="1:5" x14ac:dyDescent="0.2">
      <c r="A174" s="43">
        <v>44329</v>
      </c>
      <c r="B174" t="s">
        <v>102</v>
      </c>
      <c r="C174" t="s">
        <v>19</v>
      </c>
      <c r="D174" t="s">
        <v>105</v>
      </c>
      <c r="E174">
        <v>882</v>
      </c>
    </row>
    <row r="175" spans="1:5" x14ac:dyDescent="0.2">
      <c r="A175" s="43">
        <v>44329</v>
      </c>
      <c r="B175" t="s">
        <v>102</v>
      </c>
      <c r="C175" t="s">
        <v>21</v>
      </c>
      <c r="D175" t="s">
        <v>105</v>
      </c>
      <c r="E175">
        <v>328</v>
      </c>
    </row>
    <row r="176" spans="1:5" x14ac:dyDescent="0.2">
      <c r="A176" s="43">
        <v>44329</v>
      </c>
      <c r="B176" t="s">
        <v>102</v>
      </c>
      <c r="C176" t="s">
        <v>22</v>
      </c>
      <c r="D176" t="s">
        <v>105</v>
      </c>
      <c r="E176">
        <v>58</v>
      </c>
    </row>
    <row r="177" spans="1:5" x14ac:dyDescent="0.2">
      <c r="A177" s="43">
        <v>44329</v>
      </c>
      <c r="B177" t="s">
        <v>102</v>
      </c>
      <c r="C177" t="s">
        <v>24</v>
      </c>
      <c r="D177" t="s">
        <v>105</v>
      </c>
      <c r="E177">
        <v>124</v>
      </c>
    </row>
    <row r="178" spans="1:5" x14ac:dyDescent="0.2">
      <c r="A178" s="43">
        <v>44329</v>
      </c>
      <c r="B178" t="s">
        <v>102</v>
      </c>
      <c r="C178" t="s">
        <v>27</v>
      </c>
      <c r="D178" t="s">
        <v>105</v>
      </c>
      <c r="E178">
        <v>100</v>
      </c>
    </row>
    <row r="179" spans="1:5" x14ac:dyDescent="0.2">
      <c r="A179" s="43">
        <v>44329</v>
      </c>
      <c r="B179" t="s">
        <v>102</v>
      </c>
      <c r="C179" t="s">
        <v>30</v>
      </c>
      <c r="D179" t="s">
        <v>105</v>
      </c>
      <c r="E179">
        <v>4</v>
      </c>
    </row>
    <row r="180" spans="1:5" x14ac:dyDescent="0.2">
      <c r="A180" s="43">
        <v>44329</v>
      </c>
      <c r="B180" t="s">
        <v>102</v>
      </c>
      <c r="C180" t="s">
        <v>31</v>
      </c>
      <c r="D180" t="s">
        <v>105</v>
      </c>
      <c r="E180">
        <v>4</v>
      </c>
    </row>
    <row r="181" spans="1:5" x14ac:dyDescent="0.2">
      <c r="A181" s="43">
        <v>44329</v>
      </c>
      <c r="B181" t="s">
        <v>102</v>
      </c>
      <c r="C181" t="s">
        <v>32</v>
      </c>
      <c r="D181" t="s">
        <v>105</v>
      </c>
      <c r="E181">
        <v>23</v>
      </c>
    </row>
    <row r="182" spans="1:5" x14ac:dyDescent="0.2">
      <c r="A182" s="43">
        <v>44329</v>
      </c>
      <c r="B182" t="s">
        <v>102</v>
      </c>
      <c r="C182" t="s">
        <v>33</v>
      </c>
      <c r="D182" t="s">
        <v>105</v>
      </c>
      <c r="E182">
        <v>4</v>
      </c>
    </row>
    <row r="183" spans="1:5" x14ac:dyDescent="0.2">
      <c r="A183" s="43">
        <v>44329</v>
      </c>
      <c r="B183" t="s">
        <v>102</v>
      </c>
      <c r="C183" t="s">
        <v>36</v>
      </c>
      <c r="D183" t="s">
        <v>105</v>
      </c>
      <c r="E183" s="44">
        <v>2010</v>
      </c>
    </row>
    <row r="184" spans="1:5" x14ac:dyDescent="0.2">
      <c r="A184" s="43">
        <v>44329</v>
      </c>
      <c r="B184" t="s">
        <v>102</v>
      </c>
      <c r="C184" t="s">
        <v>37</v>
      </c>
      <c r="D184" t="s">
        <v>105</v>
      </c>
      <c r="E184">
        <v>53</v>
      </c>
    </row>
    <row r="185" spans="1:5" x14ac:dyDescent="0.2">
      <c r="A185" s="43">
        <v>44329</v>
      </c>
      <c r="B185" t="s">
        <v>102</v>
      </c>
      <c r="C185" t="s">
        <v>38</v>
      </c>
      <c r="D185" t="s">
        <v>105</v>
      </c>
      <c r="E185" s="44">
        <v>1412</v>
      </c>
    </row>
    <row r="186" spans="1:5" x14ac:dyDescent="0.2">
      <c r="A186" s="43">
        <v>44329</v>
      </c>
      <c r="B186" t="s">
        <v>102</v>
      </c>
      <c r="C186" t="s">
        <v>40</v>
      </c>
      <c r="D186" t="s">
        <v>105</v>
      </c>
      <c r="E186" s="44">
        <v>2118</v>
      </c>
    </row>
    <row r="187" spans="1:5" x14ac:dyDescent="0.2">
      <c r="A187" s="43">
        <v>44329</v>
      </c>
      <c r="B187" t="s">
        <v>102</v>
      </c>
      <c r="C187" t="s">
        <v>41</v>
      </c>
      <c r="D187" t="s">
        <v>105</v>
      </c>
      <c r="E187" s="44">
        <v>1644</v>
      </c>
    </row>
    <row r="188" spans="1:5" x14ac:dyDescent="0.2">
      <c r="A188" s="43">
        <v>44329</v>
      </c>
      <c r="B188" t="s">
        <v>102</v>
      </c>
      <c r="C188" t="s">
        <v>42</v>
      </c>
      <c r="D188" t="s">
        <v>105</v>
      </c>
      <c r="E188">
        <v>533</v>
      </c>
    </row>
    <row r="189" spans="1:5" x14ac:dyDescent="0.2">
      <c r="A189" s="43">
        <v>44329</v>
      </c>
      <c r="B189" t="s">
        <v>102</v>
      </c>
      <c r="C189" t="s">
        <v>43</v>
      </c>
      <c r="D189" t="s">
        <v>105</v>
      </c>
      <c r="E189">
        <v>454</v>
      </c>
    </row>
    <row r="190" spans="1:5" x14ac:dyDescent="0.2">
      <c r="A190" s="43">
        <v>44329</v>
      </c>
      <c r="B190" t="s">
        <v>102</v>
      </c>
      <c r="C190" t="s">
        <v>44</v>
      </c>
      <c r="D190" t="s">
        <v>105</v>
      </c>
      <c r="E190">
        <v>126</v>
      </c>
    </row>
    <row r="191" spans="1:5" x14ac:dyDescent="0.2">
      <c r="A191" s="43">
        <v>44329</v>
      </c>
      <c r="B191" t="s">
        <v>102</v>
      </c>
      <c r="C191" t="s">
        <v>45</v>
      </c>
      <c r="D191" t="s">
        <v>105</v>
      </c>
      <c r="E191">
        <v>49</v>
      </c>
    </row>
    <row r="192" spans="1:5" x14ac:dyDescent="0.2">
      <c r="A192" s="43">
        <v>44329</v>
      </c>
      <c r="B192" t="s">
        <v>102</v>
      </c>
      <c r="C192" t="s">
        <v>46</v>
      </c>
      <c r="D192" t="s">
        <v>105</v>
      </c>
      <c r="E192">
        <v>294</v>
      </c>
    </row>
    <row r="193" spans="1:5" x14ac:dyDescent="0.2">
      <c r="A193" s="43">
        <v>44329</v>
      </c>
      <c r="B193" t="s">
        <v>102</v>
      </c>
      <c r="C193" t="s">
        <v>47</v>
      </c>
      <c r="D193" t="s">
        <v>105</v>
      </c>
      <c r="E193">
        <v>2</v>
      </c>
    </row>
    <row r="194" spans="1:5" x14ac:dyDescent="0.2">
      <c r="A194" s="43">
        <v>44329</v>
      </c>
      <c r="B194" t="s">
        <v>102</v>
      </c>
      <c r="C194" t="s">
        <v>48</v>
      </c>
      <c r="D194" t="s">
        <v>105</v>
      </c>
      <c r="E194" s="44">
        <v>1251</v>
      </c>
    </row>
    <row r="195" spans="1:5" x14ac:dyDescent="0.2">
      <c r="A195" s="43">
        <v>44329</v>
      </c>
      <c r="B195" t="s">
        <v>102</v>
      </c>
      <c r="C195" t="s">
        <v>49</v>
      </c>
      <c r="D195" t="s">
        <v>105</v>
      </c>
      <c r="E195">
        <v>20</v>
      </c>
    </row>
    <row r="196" spans="1:5" x14ac:dyDescent="0.2">
      <c r="A196" s="43">
        <v>44329</v>
      </c>
      <c r="B196" t="s">
        <v>102</v>
      </c>
      <c r="C196" t="s">
        <v>50</v>
      </c>
      <c r="D196" t="s">
        <v>105</v>
      </c>
      <c r="E196" s="44">
        <v>1486</v>
      </c>
    </row>
    <row r="197" spans="1:5" x14ac:dyDescent="0.2">
      <c r="A197" s="43">
        <v>44329</v>
      </c>
      <c r="B197" t="s">
        <v>102</v>
      </c>
      <c r="C197" t="s">
        <v>51</v>
      </c>
      <c r="D197" t="s">
        <v>105</v>
      </c>
      <c r="E197" s="44">
        <v>1370</v>
      </c>
    </row>
    <row r="198" spans="1:5" x14ac:dyDescent="0.2">
      <c r="A198" s="43">
        <v>44329</v>
      </c>
      <c r="B198" t="s">
        <v>102</v>
      </c>
      <c r="C198" t="s">
        <v>52</v>
      </c>
      <c r="D198" t="s">
        <v>105</v>
      </c>
      <c r="E198">
        <v>70</v>
      </c>
    </row>
    <row r="199" spans="1:5" x14ac:dyDescent="0.2">
      <c r="A199" s="43">
        <v>44329</v>
      </c>
      <c r="B199" t="s">
        <v>102</v>
      </c>
      <c r="C199" t="s">
        <v>53</v>
      </c>
      <c r="D199" t="s">
        <v>105</v>
      </c>
      <c r="E199">
        <v>575</v>
      </c>
    </row>
    <row r="200" spans="1:5" x14ac:dyDescent="0.2">
      <c r="A200" s="43">
        <v>44329</v>
      </c>
      <c r="B200" t="s">
        <v>102</v>
      </c>
      <c r="C200" t="s">
        <v>54</v>
      </c>
      <c r="D200" t="s">
        <v>105</v>
      </c>
      <c r="E200">
        <v>29</v>
      </c>
    </row>
    <row r="201" spans="1:5" x14ac:dyDescent="0.2">
      <c r="A201" s="43">
        <v>44329</v>
      </c>
      <c r="B201" t="s">
        <v>102</v>
      </c>
      <c r="C201" t="s">
        <v>55</v>
      </c>
      <c r="D201" t="s">
        <v>105</v>
      </c>
      <c r="E201">
        <v>374</v>
      </c>
    </row>
    <row r="202" spans="1:5" x14ac:dyDescent="0.2">
      <c r="A202" s="43">
        <v>44329</v>
      </c>
      <c r="B202" t="s">
        <v>102</v>
      </c>
      <c r="C202" t="s">
        <v>56</v>
      </c>
      <c r="D202" t="s">
        <v>105</v>
      </c>
      <c r="E202" s="44">
        <v>1894</v>
      </c>
    </row>
    <row r="203" spans="1:5" x14ac:dyDescent="0.2">
      <c r="A203" s="43">
        <v>44329</v>
      </c>
      <c r="B203" t="s">
        <v>102</v>
      </c>
      <c r="C203" t="s">
        <v>57</v>
      </c>
      <c r="D203" t="s">
        <v>105</v>
      </c>
      <c r="E203">
        <v>327</v>
      </c>
    </row>
    <row r="204" spans="1:5" x14ac:dyDescent="0.2">
      <c r="A204" s="43">
        <v>44329</v>
      </c>
      <c r="B204" t="s">
        <v>102</v>
      </c>
      <c r="C204" t="s">
        <v>58</v>
      </c>
      <c r="D204" t="s">
        <v>105</v>
      </c>
      <c r="E204" s="44">
        <v>8657</v>
      </c>
    </row>
    <row r="205" spans="1:5" x14ac:dyDescent="0.2">
      <c r="A205" s="43">
        <v>44329</v>
      </c>
      <c r="B205" t="s">
        <v>102</v>
      </c>
      <c r="C205" t="s">
        <v>59</v>
      </c>
      <c r="D205" t="s">
        <v>105</v>
      </c>
      <c r="E205">
        <v>14</v>
      </c>
    </row>
    <row r="206" spans="1:5" x14ac:dyDescent="0.2">
      <c r="A206" s="43">
        <v>44329</v>
      </c>
      <c r="B206" t="s">
        <v>102</v>
      </c>
      <c r="C206" t="s">
        <v>62</v>
      </c>
      <c r="D206" t="s">
        <v>105</v>
      </c>
      <c r="E206">
        <v>659</v>
      </c>
    </row>
    <row r="207" spans="1:5" x14ac:dyDescent="0.2">
      <c r="A207" s="43">
        <v>44329</v>
      </c>
      <c r="B207" t="s">
        <v>102</v>
      </c>
      <c r="C207" t="s">
        <v>67</v>
      </c>
      <c r="D207" t="s">
        <v>105</v>
      </c>
      <c r="E207">
        <v>7</v>
      </c>
    </row>
    <row r="208" spans="1:5" x14ac:dyDescent="0.2">
      <c r="A208" s="43">
        <v>44329</v>
      </c>
      <c r="B208" t="s">
        <v>102</v>
      </c>
      <c r="C208" t="s">
        <v>68</v>
      </c>
      <c r="D208" t="s">
        <v>105</v>
      </c>
      <c r="E208">
        <v>258</v>
      </c>
    </row>
    <row r="209" spans="1:5" x14ac:dyDescent="0.2">
      <c r="A209" s="43">
        <v>44329</v>
      </c>
      <c r="B209" t="s">
        <v>102</v>
      </c>
      <c r="C209" t="s">
        <v>89</v>
      </c>
      <c r="D209" t="s">
        <v>105</v>
      </c>
      <c r="E209">
        <v>7</v>
      </c>
    </row>
    <row r="210" spans="1:5" x14ac:dyDescent="0.2">
      <c r="A210" s="43">
        <v>44329</v>
      </c>
      <c r="B210" t="s">
        <v>102</v>
      </c>
      <c r="C210" t="s">
        <v>70</v>
      </c>
      <c r="D210" t="s">
        <v>105</v>
      </c>
      <c r="E210">
        <v>784</v>
      </c>
    </row>
    <row r="211" spans="1:5" x14ac:dyDescent="0.2">
      <c r="A211" s="43">
        <v>44329</v>
      </c>
      <c r="B211" t="s">
        <v>102</v>
      </c>
      <c r="C211" t="s">
        <v>71</v>
      </c>
      <c r="D211" t="s">
        <v>105</v>
      </c>
      <c r="E211">
        <v>9</v>
      </c>
    </row>
    <row r="212" spans="1:5" x14ac:dyDescent="0.2">
      <c r="A212" s="43">
        <v>44406</v>
      </c>
      <c r="B212" t="s">
        <v>101</v>
      </c>
      <c r="C212" t="s">
        <v>1</v>
      </c>
      <c r="D212" t="s">
        <v>105</v>
      </c>
      <c r="E212">
        <v>144</v>
      </c>
    </row>
    <row r="213" spans="1:5" x14ac:dyDescent="0.2">
      <c r="A213" s="43">
        <v>44406</v>
      </c>
      <c r="B213" t="s">
        <v>101</v>
      </c>
      <c r="C213" t="s">
        <v>3</v>
      </c>
      <c r="D213" t="s">
        <v>105</v>
      </c>
      <c r="E213" s="44">
        <v>2773</v>
      </c>
    </row>
    <row r="214" spans="1:5" x14ac:dyDescent="0.2">
      <c r="A214" s="43">
        <v>44406</v>
      </c>
      <c r="B214" t="s">
        <v>101</v>
      </c>
      <c r="C214" t="s">
        <v>4</v>
      </c>
      <c r="D214" t="s">
        <v>105</v>
      </c>
      <c r="E214">
        <v>234</v>
      </c>
    </row>
    <row r="215" spans="1:5" x14ac:dyDescent="0.2">
      <c r="A215" s="43">
        <v>44406</v>
      </c>
      <c r="B215" t="s">
        <v>101</v>
      </c>
      <c r="C215" t="s">
        <v>5</v>
      </c>
      <c r="D215" t="s">
        <v>105</v>
      </c>
      <c r="E215" s="44">
        <v>14217</v>
      </c>
    </row>
    <row r="216" spans="1:5" x14ac:dyDescent="0.2">
      <c r="A216" s="43">
        <v>44406</v>
      </c>
      <c r="B216" t="s">
        <v>101</v>
      </c>
      <c r="C216" t="s">
        <v>6</v>
      </c>
      <c r="D216" t="s">
        <v>105</v>
      </c>
      <c r="E216">
        <v>47</v>
      </c>
    </row>
    <row r="217" spans="1:5" x14ac:dyDescent="0.2">
      <c r="A217" s="43">
        <v>44406</v>
      </c>
      <c r="B217" t="s">
        <v>101</v>
      </c>
      <c r="C217" t="s">
        <v>8</v>
      </c>
      <c r="D217" t="s">
        <v>105</v>
      </c>
      <c r="E217">
        <v>880</v>
      </c>
    </row>
    <row r="218" spans="1:5" x14ac:dyDescent="0.2">
      <c r="A218" s="43">
        <v>44406</v>
      </c>
      <c r="B218" t="s">
        <v>101</v>
      </c>
      <c r="C218" t="s">
        <v>9</v>
      </c>
      <c r="D218" t="s">
        <v>105</v>
      </c>
      <c r="E218">
        <v>775</v>
      </c>
    </row>
    <row r="219" spans="1:5" x14ac:dyDescent="0.2">
      <c r="A219" s="43">
        <v>44406</v>
      </c>
      <c r="B219" t="s">
        <v>101</v>
      </c>
      <c r="C219" t="s">
        <v>10</v>
      </c>
      <c r="D219" t="s">
        <v>105</v>
      </c>
      <c r="E219">
        <v>706</v>
      </c>
    </row>
    <row r="220" spans="1:5" x14ac:dyDescent="0.2">
      <c r="A220" s="43">
        <v>44406</v>
      </c>
      <c r="B220" t="s">
        <v>101</v>
      </c>
      <c r="C220" t="s">
        <v>12</v>
      </c>
      <c r="D220" t="s">
        <v>105</v>
      </c>
      <c r="E220" s="44">
        <v>18960</v>
      </c>
    </row>
    <row r="221" spans="1:5" x14ac:dyDescent="0.2">
      <c r="A221" s="43">
        <v>44406</v>
      </c>
      <c r="B221" t="s">
        <v>101</v>
      </c>
      <c r="C221" t="s">
        <v>14</v>
      </c>
      <c r="D221" t="s">
        <v>105</v>
      </c>
      <c r="E221">
        <v>791</v>
      </c>
    </row>
    <row r="222" spans="1:5" x14ac:dyDescent="0.2">
      <c r="A222" s="43">
        <v>44406</v>
      </c>
      <c r="B222" t="s">
        <v>101</v>
      </c>
      <c r="C222" t="s">
        <v>15</v>
      </c>
      <c r="D222" t="s">
        <v>105</v>
      </c>
      <c r="E222" s="44">
        <v>6211</v>
      </c>
    </row>
    <row r="223" spans="1:5" x14ac:dyDescent="0.2">
      <c r="A223" s="43">
        <v>44406</v>
      </c>
      <c r="B223" t="s">
        <v>101</v>
      </c>
      <c r="C223" t="s">
        <v>16</v>
      </c>
      <c r="D223" t="s">
        <v>105</v>
      </c>
      <c r="E223" s="44">
        <v>8456</v>
      </c>
    </row>
    <row r="224" spans="1:5" x14ac:dyDescent="0.2">
      <c r="A224" s="43">
        <v>44406</v>
      </c>
      <c r="B224" t="s">
        <v>101</v>
      </c>
      <c r="C224" t="s">
        <v>17</v>
      </c>
      <c r="D224" t="s">
        <v>105</v>
      </c>
      <c r="E224">
        <v>382</v>
      </c>
    </row>
    <row r="225" spans="1:5" x14ac:dyDescent="0.2">
      <c r="A225" s="43">
        <v>44406</v>
      </c>
      <c r="B225" t="s">
        <v>101</v>
      </c>
      <c r="C225" t="s">
        <v>18</v>
      </c>
      <c r="D225" t="s">
        <v>105</v>
      </c>
      <c r="E225" s="44">
        <v>8498</v>
      </c>
    </row>
    <row r="226" spans="1:5" x14ac:dyDescent="0.2">
      <c r="A226" s="43">
        <v>44406</v>
      </c>
      <c r="B226" t="s">
        <v>101</v>
      </c>
      <c r="C226" t="s">
        <v>19</v>
      </c>
      <c r="D226" t="s">
        <v>105</v>
      </c>
      <c r="E226" s="44">
        <v>27295</v>
      </c>
    </row>
    <row r="227" spans="1:5" x14ac:dyDescent="0.2">
      <c r="A227" s="43">
        <v>44406</v>
      </c>
      <c r="B227" t="s">
        <v>101</v>
      </c>
      <c r="C227" t="s">
        <v>20</v>
      </c>
      <c r="D227" t="s">
        <v>105</v>
      </c>
      <c r="E227" s="44">
        <v>2441</v>
      </c>
    </row>
    <row r="228" spans="1:5" x14ac:dyDescent="0.2">
      <c r="A228" s="43">
        <v>44406</v>
      </c>
      <c r="B228" t="s">
        <v>101</v>
      </c>
      <c r="C228" t="s">
        <v>21</v>
      </c>
      <c r="D228" t="s">
        <v>105</v>
      </c>
      <c r="E228" s="44">
        <v>17547</v>
      </c>
    </row>
    <row r="229" spans="1:5" x14ac:dyDescent="0.2">
      <c r="A229" s="43">
        <v>44406</v>
      </c>
      <c r="B229" t="s">
        <v>101</v>
      </c>
      <c r="C229" t="s">
        <v>22</v>
      </c>
      <c r="D229" t="s">
        <v>105</v>
      </c>
      <c r="E229" s="44">
        <v>3847</v>
      </c>
    </row>
    <row r="230" spans="1:5" x14ac:dyDescent="0.2">
      <c r="A230" s="43">
        <v>44406</v>
      </c>
      <c r="B230" t="s">
        <v>101</v>
      </c>
      <c r="C230" t="s">
        <v>23</v>
      </c>
      <c r="D230" t="s">
        <v>105</v>
      </c>
      <c r="E230">
        <v>62</v>
      </c>
    </row>
    <row r="231" spans="1:5" x14ac:dyDescent="0.2">
      <c r="A231" s="43">
        <v>44406</v>
      </c>
      <c r="B231" t="s">
        <v>101</v>
      </c>
      <c r="C231" t="s">
        <v>25</v>
      </c>
      <c r="D231" t="s">
        <v>105</v>
      </c>
      <c r="E231">
        <v>489</v>
      </c>
    </row>
    <row r="232" spans="1:5" x14ac:dyDescent="0.2">
      <c r="A232" s="43">
        <v>44406</v>
      </c>
      <c r="B232" t="s">
        <v>101</v>
      </c>
      <c r="C232" t="s">
        <v>27</v>
      </c>
      <c r="D232" t="s">
        <v>105</v>
      </c>
      <c r="E232" s="44">
        <v>1201</v>
      </c>
    </row>
    <row r="233" spans="1:5" x14ac:dyDescent="0.2">
      <c r="A233" s="43">
        <v>44406</v>
      </c>
      <c r="B233" t="s">
        <v>101</v>
      </c>
      <c r="C233" t="s">
        <v>28</v>
      </c>
      <c r="D233" t="s">
        <v>105</v>
      </c>
      <c r="E233">
        <v>41</v>
      </c>
    </row>
    <row r="234" spans="1:5" x14ac:dyDescent="0.2">
      <c r="A234" s="43">
        <v>44406</v>
      </c>
      <c r="B234" t="s">
        <v>101</v>
      </c>
      <c r="C234" t="s">
        <v>29</v>
      </c>
      <c r="D234" t="s">
        <v>105</v>
      </c>
      <c r="E234">
        <v>41</v>
      </c>
    </row>
    <row r="235" spans="1:5" x14ac:dyDescent="0.2">
      <c r="A235" s="43">
        <v>44406</v>
      </c>
      <c r="B235" t="s">
        <v>101</v>
      </c>
      <c r="C235" t="s">
        <v>31</v>
      </c>
      <c r="D235" t="s">
        <v>105</v>
      </c>
      <c r="E235" s="44">
        <v>1632</v>
      </c>
    </row>
    <row r="236" spans="1:5" x14ac:dyDescent="0.2">
      <c r="A236" s="43">
        <v>44406</v>
      </c>
      <c r="B236" t="s">
        <v>101</v>
      </c>
      <c r="C236" t="s">
        <v>32</v>
      </c>
      <c r="D236" t="s">
        <v>105</v>
      </c>
      <c r="E236" s="44">
        <v>7768</v>
      </c>
    </row>
    <row r="237" spans="1:5" x14ac:dyDescent="0.2">
      <c r="A237" s="43">
        <v>44406</v>
      </c>
      <c r="B237" t="s">
        <v>101</v>
      </c>
      <c r="C237" t="s">
        <v>33</v>
      </c>
      <c r="D237" t="s">
        <v>105</v>
      </c>
      <c r="E237" s="44">
        <v>2305</v>
      </c>
    </row>
    <row r="238" spans="1:5" x14ac:dyDescent="0.2">
      <c r="A238" s="43">
        <v>44406</v>
      </c>
      <c r="B238" t="s">
        <v>101</v>
      </c>
      <c r="C238" t="s">
        <v>35</v>
      </c>
      <c r="D238" t="s">
        <v>105</v>
      </c>
      <c r="E238">
        <v>559</v>
      </c>
    </row>
    <row r="239" spans="1:5" x14ac:dyDescent="0.2">
      <c r="A239" s="43">
        <v>44406</v>
      </c>
      <c r="B239" t="s">
        <v>101</v>
      </c>
      <c r="C239" t="s">
        <v>36</v>
      </c>
      <c r="D239" t="s">
        <v>105</v>
      </c>
      <c r="E239" s="44">
        <v>14454</v>
      </c>
    </row>
    <row r="240" spans="1:5" x14ac:dyDescent="0.2">
      <c r="A240" s="43">
        <v>44406</v>
      </c>
      <c r="B240" t="s">
        <v>101</v>
      </c>
      <c r="C240" t="s">
        <v>37</v>
      </c>
      <c r="D240" t="s">
        <v>105</v>
      </c>
      <c r="E240">
        <v>594</v>
      </c>
    </row>
    <row r="241" spans="1:5" x14ac:dyDescent="0.2">
      <c r="A241" s="43">
        <v>44406</v>
      </c>
      <c r="B241" t="s">
        <v>101</v>
      </c>
      <c r="C241" t="s">
        <v>38</v>
      </c>
      <c r="D241" t="s">
        <v>105</v>
      </c>
      <c r="E241" s="44">
        <v>24649</v>
      </c>
    </row>
    <row r="242" spans="1:5" x14ac:dyDescent="0.2">
      <c r="A242" s="43">
        <v>44406</v>
      </c>
      <c r="B242" t="s">
        <v>101</v>
      </c>
      <c r="C242" t="s">
        <v>40</v>
      </c>
      <c r="D242" t="s">
        <v>105</v>
      </c>
      <c r="E242" s="44">
        <v>14643</v>
      </c>
    </row>
    <row r="243" spans="1:5" x14ac:dyDescent="0.2">
      <c r="A243" s="43">
        <v>44406</v>
      </c>
      <c r="B243" t="s">
        <v>101</v>
      </c>
      <c r="C243" t="s">
        <v>41</v>
      </c>
      <c r="D243" t="s">
        <v>105</v>
      </c>
      <c r="E243">
        <v>10</v>
      </c>
    </row>
    <row r="244" spans="1:5" x14ac:dyDescent="0.2">
      <c r="A244" s="43">
        <v>44406</v>
      </c>
      <c r="B244" t="s">
        <v>101</v>
      </c>
      <c r="C244" t="s">
        <v>51</v>
      </c>
      <c r="D244" t="s">
        <v>105</v>
      </c>
      <c r="E244">
        <v>4</v>
      </c>
    </row>
    <row r="245" spans="1:5" x14ac:dyDescent="0.2">
      <c r="A245" s="43">
        <v>44406</v>
      </c>
      <c r="B245" t="s">
        <v>101</v>
      </c>
      <c r="C245" t="s">
        <v>53</v>
      </c>
      <c r="D245" t="s">
        <v>105</v>
      </c>
      <c r="E245">
        <v>4</v>
      </c>
    </row>
    <row r="246" spans="1:5" x14ac:dyDescent="0.2">
      <c r="A246" s="43">
        <v>44406</v>
      </c>
      <c r="B246" t="s">
        <v>101</v>
      </c>
      <c r="C246" t="s">
        <v>58</v>
      </c>
      <c r="D246" t="s">
        <v>105</v>
      </c>
      <c r="E246">
        <v>70</v>
      </c>
    </row>
    <row r="247" spans="1:5" x14ac:dyDescent="0.2">
      <c r="A247" s="43">
        <v>44406</v>
      </c>
      <c r="B247" t="s">
        <v>101</v>
      </c>
      <c r="C247" t="s">
        <v>59</v>
      </c>
      <c r="D247" t="s">
        <v>105</v>
      </c>
      <c r="E247" s="44">
        <v>3708</v>
      </c>
    </row>
    <row r="248" spans="1:5" x14ac:dyDescent="0.2">
      <c r="A248" s="43">
        <v>44406</v>
      </c>
      <c r="B248" t="s">
        <v>101</v>
      </c>
      <c r="C248" t="s">
        <v>60</v>
      </c>
      <c r="D248" t="s">
        <v>105</v>
      </c>
      <c r="E248">
        <v>22</v>
      </c>
    </row>
    <row r="249" spans="1:5" x14ac:dyDescent="0.2">
      <c r="A249" s="43">
        <v>44406</v>
      </c>
      <c r="B249" t="s">
        <v>101</v>
      </c>
      <c r="C249" t="s">
        <v>61</v>
      </c>
      <c r="D249" t="s">
        <v>105</v>
      </c>
      <c r="E249">
        <v>55</v>
      </c>
    </row>
    <row r="250" spans="1:5" x14ac:dyDescent="0.2">
      <c r="A250" s="43">
        <v>44406</v>
      </c>
      <c r="B250" t="s">
        <v>101</v>
      </c>
      <c r="C250" t="s">
        <v>62</v>
      </c>
      <c r="D250" t="s">
        <v>105</v>
      </c>
      <c r="E250" s="44">
        <v>6205</v>
      </c>
    </row>
    <row r="251" spans="1:5" x14ac:dyDescent="0.2">
      <c r="A251" s="43">
        <v>44406</v>
      </c>
      <c r="B251" t="s">
        <v>101</v>
      </c>
      <c r="C251" t="s">
        <v>63</v>
      </c>
      <c r="D251" t="s">
        <v>105</v>
      </c>
      <c r="E251">
        <v>401</v>
      </c>
    </row>
    <row r="252" spans="1:5" x14ac:dyDescent="0.2">
      <c r="A252" s="43">
        <v>44406</v>
      </c>
      <c r="B252" t="s">
        <v>101</v>
      </c>
      <c r="C252" t="s">
        <v>64</v>
      </c>
      <c r="D252" t="s">
        <v>105</v>
      </c>
      <c r="E252">
        <v>23</v>
      </c>
    </row>
    <row r="253" spans="1:5" x14ac:dyDescent="0.2">
      <c r="A253" s="43">
        <v>44406</v>
      </c>
      <c r="B253" t="s">
        <v>101</v>
      </c>
      <c r="C253" t="s">
        <v>65</v>
      </c>
      <c r="D253" t="s">
        <v>105</v>
      </c>
      <c r="E253">
        <v>29</v>
      </c>
    </row>
    <row r="254" spans="1:5" x14ac:dyDescent="0.2">
      <c r="A254" s="43">
        <v>44406</v>
      </c>
      <c r="B254" t="s">
        <v>101</v>
      </c>
      <c r="C254" t="s">
        <v>67</v>
      </c>
      <c r="D254" t="s">
        <v>105</v>
      </c>
      <c r="E254" s="44">
        <v>6937</v>
      </c>
    </row>
    <row r="255" spans="1:5" x14ac:dyDescent="0.2">
      <c r="A255" s="43">
        <v>44406</v>
      </c>
      <c r="B255" t="s">
        <v>101</v>
      </c>
      <c r="C255" t="s">
        <v>68</v>
      </c>
      <c r="D255" t="s">
        <v>105</v>
      </c>
      <c r="E255" s="44">
        <v>6477</v>
      </c>
    </row>
    <row r="256" spans="1:5" x14ac:dyDescent="0.2">
      <c r="A256" s="43">
        <v>44406</v>
      </c>
      <c r="B256" t="s">
        <v>101</v>
      </c>
      <c r="C256" t="s">
        <v>89</v>
      </c>
      <c r="D256" t="s">
        <v>105</v>
      </c>
      <c r="E256">
        <v>22</v>
      </c>
    </row>
    <row r="257" spans="1:5" x14ac:dyDescent="0.2">
      <c r="A257" s="43">
        <v>44406</v>
      </c>
      <c r="B257" t="s">
        <v>101</v>
      </c>
      <c r="C257" t="s">
        <v>70</v>
      </c>
      <c r="D257" t="s">
        <v>105</v>
      </c>
      <c r="E257" s="44">
        <v>10538</v>
      </c>
    </row>
    <row r="258" spans="1:5" x14ac:dyDescent="0.2">
      <c r="A258" s="43">
        <v>44406</v>
      </c>
      <c r="B258" t="s">
        <v>101</v>
      </c>
      <c r="C258" t="s">
        <v>71</v>
      </c>
      <c r="D258" t="s">
        <v>105</v>
      </c>
      <c r="E258" s="44">
        <v>5918</v>
      </c>
    </row>
    <row r="259" spans="1:5" x14ac:dyDescent="0.2">
      <c r="A259" s="43">
        <v>44406</v>
      </c>
      <c r="B259" t="s">
        <v>102</v>
      </c>
      <c r="C259" t="s">
        <v>3</v>
      </c>
      <c r="D259" t="s">
        <v>105</v>
      </c>
      <c r="E259">
        <v>14</v>
      </c>
    </row>
    <row r="260" spans="1:5" x14ac:dyDescent="0.2">
      <c r="A260" s="43">
        <v>44406</v>
      </c>
      <c r="B260" t="s">
        <v>102</v>
      </c>
      <c r="C260" t="s">
        <v>4</v>
      </c>
      <c r="D260" t="s">
        <v>105</v>
      </c>
      <c r="E260">
        <v>52</v>
      </c>
    </row>
    <row r="261" spans="1:5" x14ac:dyDescent="0.2">
      <c r="A261" s="43">
        <v>44406</v>
      </c>
      <c r="B261" t="s">
        <v>102</v>
      </c>
      <c r="C261" t="s">
        <v>5</v>
      </c>
      <c r="D261" t="s">
        <v>105</v>
      </c>
      <c r="E261">
        <v>43</v>
      </c>
    </row>
    <row r="262" spans="1:5" x14ac:dyDescent="0.2">
      <c r="A262" s="43">
        <v>44406</v>
      </c>
      <c r="B262" t="s">
        <v>102</v>
      </c>
      <c r="C262" t="s">
        <v>7</v>
      </c>
      <c r="D262" t="s">
        <v>105</v>
      </c>
      <c r="E262">
        <v>26</v>
      </c>
    </row>
    <row r="263" spans="1:5" x14ac:dyDescent="0.2">
      <c r="A263" s="43">
        <v>44406</v>
      </c>
      <c r="B263" t="s">
        <v>102</v>
      </c>
      <c r="C263" t="s">
        <v>8</v>
      </c>
      <c r="D263" t="s">
        <v>105</v>
      </c>
      <c r="E263">
        <v>388</v>
      </c>
    </row>
    <row r="264" spans="1:5" x14ac:dyDescent="0.2">
      <c r="A264" s="43">
        <v>44406</v>
      </c>
      <c r="B264" t="s">
        <v>102</v>
      </c>
      <c r="C264" t="s">
        <v>9</v>
      </c>
      <c r="D264" t="s">
        <v>105</v>
      </c>
      <c r="E264">
        <v>241</v>
      </c>
    </row>
    <row r="265" spans="1:5" x14ac:dyDescent="0.2">
      <c r="A265" s="43">
        <v>44406</v>
      </c>
      <c r="B265" t="s">
        <v>102</v>
      </c>
      <c r="C265" t="s">
        <v>11</v>
      </c>
      <c r="D265" t="s">
        <v>105</v>
      </c>
      <c r="E265">
        <v>76</v>
      </c>
    </row>
    <row r="266" spans="1:5" x14ac:dyDescent="0.2">
      <c r="A266" s="43">
        <v>44406</v>
      </c>
      <c r="B266" t="s">
        <v>102</v>
      </c>
      <c r="C266" t="s">
        <v>12</v>
      </c>
      <c r="D266" t="s">
        <v>105</v>
      </c>
      <c r="E266" s="44">
        <v>1435</v>
      </c>
    </row>
    <row r="267" spans="1:5" x14ac:dyDescent="0.2">
      <c r="A267" s="43">
        <v>44406</v>
      </c>
      <c r="B267" t="s">
        <v>102</v>
      </c>
      <c r="C267" t="s">
        <v>13</v>
      </c>
      <c r="D267" t="s">
        <v>105</v>
      </c>
      <c r="E267">
        <v>211</v>
      </c>
    </row>
    <row r="268" spans="1:5" x14ac:dyDescent="0.2">
      <c r="A268" s="43">
        <v>44406</v>
      </c>
      <c r="B268" t="s">
        <v>102</v>
      </c>
      <c r="C268" t="s">
        <v>16</v>
      </c>
      <c r="D268" t="s">
        <v>105</v>
      </c>
      <c r="E268">
        <v>18</v>
      </c>
    </row>
    <row r="269" spans="1:5" x14ac:dyDescent="0.2">
      <c r="A269" s="43">
        <v>44406</v>
      </c>
      <c r="B269" t="s">
        <v>102</v>
      </c>
      <c r="C269" t="s">
        <v>18</v>
      </c>
      <c r="D269" t="s">
        <v>105</v>
      </c>
      <c r="E269">
        <v>26</v>
      </c>
    </row>
    <row r="270" spans="1:5" x14ac:dyDescent="0.2">
      <c r="A270" s="43">
        <v>44406</v>
      </c>
      <c r="B270" t="s">
        <v>102</v>
      </c>
      <c r="C270" t="s">
        <v>19</v>
      </c>
      <c r="D270" t="s">
        <v>105</v>
      </c>
      <c r="E270">
        <v>992</v>
      </c>
    </row>
    <row r="271" spans="1:5" x14ac:dyDescent="0.2">
      <c r="A271" s="43">
        <v>44406</v>
      </c>
      <c r="B271" t="s">
        <v>102</v>
      </c>
      <c r="C271" t="s">
        <v>21</v>
      </c>
      <c r="D271" t="s">
        <v>105</v>
      </c>
      <c r="E271">
        <v>312</v>
      </c>
    </row>
    <row r="272" spans="1:5" x14ac:dyDescent="0.2">
      <c r="A272" s="43">
        <v>44406</v>
      </c>
      <c r="B272" t="s">
        <v>102</v>
      </c>
      <c r="C272" t="s">
        <v>22</v>
      </c>
      <c r="D272" t="s">
        <v>105</v>
      </c>
      <c r="E272">
        <v>46</v>
      </c>
    </row>
    <row r="273" spans="1:5" x14ac:dyDescent="0.2">
      <c r="A273" s="43">
        <v>44406</v>
      </c>
      <c r="B273" t="s">
        <v>102</v>
      </c>
      <c r="C273" t="s">
        <v>24</v>
      </c>
      <c r="D273" t="s">
        <v>105</v>
      </c>
      <c r="E273">
        <v>121</v>
      </c>
    </row>
    <row r="274" spans="1:5" x14ac:dyDescent="0.2">
      <c r="A274" s="43">
        <v>44406</v>
      </c>
      <c r="B274" t="s">
        <v>102</v>
      </c>
      <c r="C274" t="s">
        <v>27</v>
      </c>
      <c r="D274" t="s">
        <v>105</v>
      </c>
      <c r="E274">
        <v>79</v>
      </c>
    </row>
    <row r="275" spans="1:5" x14ac:dyDescent="0.2">
      <c r="A275" s="43">
        <v>44406</v>
      </c>
      <c r="B275" t="s">
        <v>102</v>
      </c>
      <c r="C275" t="s">
        <v>32</v>
      </c>
      <c r="D275" t="s">
        <v>105</v>
      </c>
      <c r="E275">
        <v>19</v>
      </c>
    </row>
    <row r="276" spans="1:5" x14ac:dyDescent="0.2">
      <c r="A276" s="43">
        <v>44406</v>
      </c>
      <c r="B276" t="s">
        <v>102</v>
      </c>
      <c r="C276" t="s">
        <v>36</v>
      </c>
      <c r="D276" t="s">
        <v>105</v>
      </c>
      <c r="E276" s="44">
        <v>2041</v>
      </c>
    </row>
    <row r="277" spans="1:5" x14ac:dyDescent="0.2">
      <c r="A277" s="43">
        <v>44406</v>
      </c>
      <c r="B277" t="s">
        <v>102</v>
      </c>
      <c r="C277" t="s">
        <v>37</v>
      </c>
      <c r="D277" t="s">
        <v>105</v>
      </c>
      <c r="E277">
        <v>60</v>
      </c>
    </row>
    <row r="278" spans="1:5" x14ac:dyDescent="0.2">
      <c r="A278" s="43">
        <v>44406</v>
      </c>
      <c r="B278" t="s">
        <v>102</v>
      </c>
      <c r="C278" t="s">
        <v>38</v>
      </c>
      <c r="D278" t="s">
        <v>105</v>
      </c>
      <c r="E278" s="44">
        <v>1453</v>
      </c>
    </row>
    <row r="279" spans="1:5" x14ac:dyDescent="0.2">
      <c r="A279" s="43">
        <v>44406</v>
      </c>
      <c r="B279" t="s">
        <v>102</v>
      </c>
      <c r="C279" t="s">
        <v>40</v>
      </c>
      <c r="D279" t="s">
        <v>105</v>
      </c>
      <c r="E279" s="44">
        <v>2345</v>
      </c>
    </row>
    <row r="280" spans="1:5" x14ac:dyDescent="0.2">
      <c r="A280" s="43">
        <v>44406</v>
      </c>
      <c r="B280" t="s">
        <v>102</v>
      </c>
      <c r="C280" t="s">
        <v>41</v>
      </c>
      <c r="D280" t="s">
        <v>105</v>
      </c>
      <c r="E280" s="44">
        <v>1691</v>
      </c>
    </row>
    <row r="281" spans="1:5" x14ac:dyDescent="0.2">
      <c r="A281" s="43">
        <v>44406</v>
      </c>
      <c r="B281" t="s">
        <v>102</v>
      </c>
      <c r="C281" t="s">
        <v>42</v>
      </c>
      <c r="D281" t="s">
        <v>105</v>
      </c>
      <c r="E281">
        <v>514</v>
      </c>
    </row>
    <row r="282" spans="1:5" x14ac:dyDescent="0.2">
      <c r="A282" s="43">
        <v>44406</v>
      </c>
      <c r="B282" t="s">
        <v>102</v>
      </c>
      <c r="C282" t="s">
        <v>43</v>
      </c>
      <c r="D282" t="s">
        <v>105</v>
      </c>
      <c r="E282">
        <v>413</v>
      </c>
    </row>
    <row r="283" spans="1:5" x14ac:dyDescent="0.2">
      <c r="A283" s="43">
        <v>44406</v>
      </c>
      <c r="B283" t="s">
        <v>102</v>
      </c>
      <c r="C283" t="s">
        <v>44</v>
      </c>
      <c r="D283" t="s">
        <v>105</v>
      </c>
      <c r="E283">
        <v>121</v>
      </c>
    </row>
    <row r="284" spans="1:5" x14ac:dyDescent="0.2">
      <c r="A284" s="43">
        <v>44406</v>
      </c>
      <c r="B284" t="s">
        <v>102</v>
      </c>
      <c r="C284" t="s">
        <v>45</v>
      </c>
      <c r="D284" t="s">
        <v>105</v>
      </c>
      <c r="E284">
        <v>49</v>
      </c>
    </row>
    <row r="285" spans="1:5" x14ac:dyDescent="0.2">
      <c r="A285" s="43">
        <v>44406</v>
      </c>
      <c r="B285" t="s">
        <v>102</v>
      </c>
      <c r="C285" t="s">
        <v>46</v>
      </c>
      <c r="D285" t="s">
        <v>105</v>
      </c>
      <c r="E285">
        <v>285</v>
      </c>
    </row>
    <row r="286" spans="1:5" x14ac:dyDescent="0.2">
      <c r="A286" s="43">
        <v>44406</v>
      </c>
      <c r="B286" t="s">
        <v>102</v>
      </c>
      <c r="C286" t="s">
        <v>48</v>
      </c>
      <c r="D286" t="s">
        <v>105</v>
      </c>
      <c r="E286" s="44">
        <v>1311</v>
      </c>
    </row>
    <row r="287" spans="1:5" x14ac:dyDescent="0.2">
      <c r="A287" s="43">
        <v>44406</v>
      </c>
      <c r="B287" t="s">
        <v>102</v>
      </c>
      <c r="C287" t="s">
        <v>49</v>
      </c>
      <c r="D287" t="s">
        <v>105</v>
      </c>
      <c r="E287">
        <v>20</v>
      </c>
    </row>
    <row r="288" spans="1:5" x14ac:dyDescent="0.2">
      <c r="A288" s="43">
        <v>44406</v>
      </c>
      <c r="B288" t="s">
        <v>102</v>
      </c>
      <c r="C288" t="s">
        <v>50</v>
      </c>
      <c r="D288" t="s">
        <v>105</v>
      </c>
      <c r="E288" s="44">
        <v>1546</v>
      </c>
    </row>
    <row r="289" spans="1:5" x14ac:dyDescent="0.2">
      <c r="A289" s="43">
        <v>44406</v>
      </c>
      <c r="B289" t="s">
        <v>102</v>
      </c>
      <c r="C289" t="s">
        <v>51</v>
      </c>
      <c r="D289" t="s">
        <v>105</v>
      </c>
      <c r="E289" s="44">
        <v>1471</v>
      </c>
    </row>
    <row r="290" spans="1:5" x14ac:dyDescent="0.2">
      <c r="A290" s="43">
        <v>44406</v>
      </c>
      <c r="B290" t="s">
        <v>102</v>
      </c>
      <c r="C290" t="s">
        <v>52</v>
      </c>
      <c r="D290" t="s">
        <v>105</v>
      </c>
      <c r="E290">
        <v>61</v>
      </c>
    </row>
    <row r="291" spans="1:5" x14ac:dyDescent="0.2">
      <c r="A291" s="43">
        <v>44406</v>
      </c>
      <c r="B291" t="s">
        <v>102</v>
      </c>
      <c r="C291" t="s">
        <v>53</v>
      </c>
      <c r="D291" t="s">
        <v>105</v>
      </c>
      <c r="E291">
        <v>608</v>
      </c>
    </row>
    <row r="292" spans="1:5" x14ac:dyDescent="0.2">
      <c r="A292" s="43">
        <v>44406</v>
      </c>
      <c r="B292" t="s">
        <v>102</v>
      </c>
      <c r="C292" t="s">
        <v>54</v>
      </c>
      <c r="D292" t="s">
        <v>105</v>
      </c>
      <c r="E292">
        <v>29</v>
      </c>
    </row>
    <row r="293" spans="1:5" x14ac:dyDescent="0.2">
      <c r="A293" s="43">
        <v>44406</v>
      </c>
      <c r="B293" t="s">
        <v>102</v>
      </c>
      <c r="C293" t="s">
        <v>55</v>
      </c>
      <c r="D293" t="s">
        <v>105</v>
      </c>
      <c r="E293">
        <v>400</v>
      </c>
    </row>
    <row r="294" spans="1:5" x14ac:dyDescent="0.2">
      <c r="A294" s="43">
        <v>44406</v>
      </c>
      <c r="B294" t="s">
        <v>102</v>
      </c>
      <c r="C294" t="s">
        <v>56</v>
      </c>
      <c r="D294" t="s">
        <v>105</v>
      </c>
      <c r="E294" s="44">
        <v>2010</v>
      </c>
    </row>
    <row r="295" spans="1:5" x14ac:dyDescent="0.2">
      <c r="A295" s="43">
        <v>44406</v>
      </c>
      <c r="B295" t="s">
        <v>102</v>
      </c>
      <c r="C295" t="s">
        <v>57</v>
      </c>
      <c r="D295" t="s">
        <v>105</v>
      </c>
      <c r="E295">
        <v>360</v>
      </c>
    </row>
    <row r="296" spans="1:5" x14ac:dyDescent="0.2">
      <c r="A296" s="43">
        <v>44406</v>
      </c>
      <c r="B296" t="s">
        <v>102</v>
      </c>
      <c r="C296" t="s">
        <v>58</v>
      </c>
      <c r="D296" t="s">
        <v>105</v>
      </c>
      <c r="E296" s="44">
        <v>9036</v>
      </c>
    </row>
    <row r="297" spans="1:5" x14ac:dyDescent="0.2">
      <c r="A297" s="43">
        <v>44406</v>
      </c>
      <c r="B297" t="s">
        <v>102</v>
      </c>
      <c r="C297" t="s">
        <v>59</v>
      </c>
      <c r="D297" t="s">
        <v>105</v>
      </c>
      <c r="E297">
        <v>23</v>
      </c>
    </row>
    <row r="298" spans="1:5" x14ac:dyDescent="0.2">
      <c r="A298" s="43">
        <v>44406</v>
      </c>
      <c r="B298" t="s">
        <v>102</v>
      </c>
      <c r="C298" t="s">
        <v>62</v>
      </c>
      <c r="D298" t="s">
        <v>105</v>
      </c>
      <c r="E298">
        <v>757</v>
      </c>
    </row>
    <row r="299" spans="1:5" x14ac:dyDescent="0.2">
      <c r="A299" s="43">
        <v>44406</v>
      </c>
      <c r="B299" t="s">
        <v>102</v>
      </c>
      <c r="C299" t="s">
        <v>68</v>
      </c>
      <c r="D299" t="s">
        <v>105</v>
      </c>
      <c r="E299">
        <v>232</v>
      </c>
    </row>
    <row r="300" spans="1:5" x14ac:dyDescent="0.2">
      <c r="A300" s="43">
        <v>44406</v>
      </c>
      <c r="B300" t="s">
        <v>102</v>
      </c>
      <c r="C300" t="s">
        <v>89</v>
      </c>
      <c r="D300" t="s">
        <v>105</v>
      </c>
      <c r="E300">
        <v>54</v>
      </c>
    </row>
    <row r="301" spans="1:5" x14ac:dyDescent="0.2">
      <c r="A301" s="43">
        <v>44406</v>
      </c>
      <c r="B301" t="s">
        <v>102</v>
      </c>
      <c r="C301" t="s">
        <v>70</v>
      </c>
      <c r="D301" t="s">
        <v>105</v>
      </c>
      <c r="E301">
        <v>824</v>
      </c>
    </row>
    <row r="302" spans="1:5" x14ac:dyDescent="0.2">
      <c r="A302" s="43">
        <v>44406</v>
      </c>
      <c r="B302" t="s">
        <v>102</v>
      </c>
      <c r="C302" t="s">
        <v>71</v>
      </c>
      <c r="D302" t="s">
        <v>105</v>
      </c>
      <c r="E302">
        <v>17</v>
      </c>
    </row>
    <row r="303" spans="1:5" x14ac:dyDescent="0.2">
      <c r="A303" s="43">
        <v>44434</v>
      </c>
      <c r="B303" t="s">
        <v>101</v>
      </c>
      <c r="C303" t="s">
        <v>1</v>
      </c>
      <c r="D303" t="s">
        <v>105</v>
      </c>
      <c r="E303">
        <v>153</v>
      </c>
    </row>
    <row r="304" spans="1:5" x14ac:dyDescent="0.2">
      <c r="A304" s="43">
        <v>44434</v>
      </c>
      <c r="B304" t="s">
        <v>101</v>
      </c>
      <c r="C304" t="s">
        <v>3</v>
      </c>
      <c r="D304" t="s">
        <v>105</v>
      </c>
      <c r="E304" s="44">
        <v>2662</v>
      </c>
    </row>
    <row r="305" spans="1:5" x14ac:dyDescent="0.2">
      <c r="A305" s="43">
        <v>44434</v>
      </c>
      <c r="B305" t="s">
        <v>101</v>
      </c>
      <c r="C305" t="s">
        <v>4</v>
      </c>
      <c r="D305" t="s">
        <v>105</v>
      </c>
      <c r="E305">
        <v>243</v>
      </c>
    </row>
    <row r="306" spans="1:5" x14ac:dyDescent="0.2">
      <c r="A306" s="43">
        <v>44434</v>
      </c>
      <c r="B306" t="s">
        <v>101</v>
      </c>
      <c r="C306" t="s">
        <v>5</v>
      </c>
      <c r="D306" t="s">
        <v>105</v>
      </c>
      <c r="E306" s="44">
        <v>14455</v>
      </c>
    </row>
    <row r="307" spans="1:5" x14ac:dyDescent="0.2">
      <c r="A307" s="43">
        <v>44434</v>
      </c>
      <c r="B307" t="s">
        <v>101</v>
      </c>
      <c r="C307" t="s">
        <v>6</v>
      </c>
      <c r="D307" t="s">
        <v>105</v>
      </c>
      <c r="E307">
        <v>59</v>
      </c>
    </row>
    <row r="308" spans="1:5" x14ac:dyDescent="0.2">
      <c r="A308" s="43">
        <v>44434</v>
      </c>
      <c r="B308" t="s">
        <v>101</v>
      </c>
      <c r="C308" t="s">
        <v>8</v>
      </c>
      <c r="D308" t="s">
        <v>105</v>
      </c>
      <c r="E308">
        <v>852</v>
      </c>
    </row>
    <row r="309" spans="1:5" x14ac:dyDescent="0.2">
      <c r="A309" s="43">
        <v>44434</v>
      </c>
      <c r="B309" t="s">
        <v>101</v>
      </c>
      <c r="C309" t="s">
        <v>9</v>
      </c>
      <c r="D309" t="s">
        <v>105</v>
      </c>
      <c r="E309">
        <v>749</v>
      </c>
    </row>
    <row r="310" spans="1:5" x14ac:dyDescent="0.2">
      <c r="A310" s="43">
        <v>44434</v>
      </c>
      <c r="B310" t="s">
        <v>101</v>
      </c>
      <c r="C310" t="s">
        <v>10</v>
      </c>
      <c r="D310" t="s">
        <v>105</v>
      </c>
      <c r="E310">
        <v>702</v>
      </c>
    </row>
    <row r="311" spans="1:5" x14ac:dyDescent="0.2">
      <c r="A311" s="43">
        <v>44434</v>
      </c>
      <c r="B311" t="s">
        <v>101</v>
      </c>
      <c r="C311" t="s">
        <v>12</v>
      </c>
      <c r="D311" t="s">
        <v>105</v>
      </c>
      <c r="E311" s="44">
        <v>20007</v>
      </c>
    </row>
    <row r="312" spans="1:5" x14ac:dyDescent="0.2">
      <c r="A312" s="43">
        <v>44434</v>
      </c>
      <c r="B312" t="s">
        <v>101</v>
      </c>
      <c r="C312" t="s">
        <v>14</v>
      </c>
      <c r="D312" t="s">
        <v>105</v>
      </c>
      <c r="E312">
        <v>807</v>
      </c>
    </row>
    <row r="313" spans="1:5" x14ac:dyDescent="0.2">
      <c r="A313" s="43">
        <v>44434</v>
      </c>
      <c r="B313" t="s">
        <v>101</v>
      </c>
      <c r="C313" t="s">
        <v>15</v>
      </c>
      <c r="D313" t="s">
        <v>105</v>
      </c>
      <c r="E313" s="44">
        <v>6553</v>
      </c>
    </row>
    <row r="314" spans="1:5" x14ac:dyDescent="0.2">
      <c r="A314" s="43">
        <v>44434</v>
      </c>
      <c r="B314" t="s">
        <v>101</v>
      </c>
      <c r="C314" t="s">
        <v>16</v>
      </c>
      <c r="D314" t="s">
        <v>105</v>
      </c>
      <c r="E314" s="44">
        <v>8571</v>
      </c>
    </row>
    <row r="315" spans="1:5" x14ac:dyDescent="0.2">
      <c r="A315" s="43">
        <v>44434</v>
      </c>
      <c r="B315" t="s">
        <v>101</v>
      </c>
      <c r="C315" t="s">
        <v>17</v>
      </c>
      <c r="D315" t="s">
        <v>105</v>
      </c>
      <c r="E315">
        <v>397</v>
      </c>
    </row>
    <row r="316" spans="1:5" x14ac:dyDescent="0.2">
      <c r="A316" s="43">
        <v>44434</v>
      </c>
      <c r="B316" t="s">
        <v>101</v>
      </c>
      <c r="C316" t="s">
        <v>18</v>
      </c>
      <c r="D316" t="s">
        <v>105</v>
      </c>
      <c r="E316" s="44">
        <v>8941</v>
      </c>
    </row>
    <row r="317" spans="1:5" x14ac:dyDescent="0.2">
      <c r="A317" s="43">
        <v>44434</v>
      </c>
      <c r="B317" t="s">
        <v>101</v>
      </c>
      <c r="C317" t="s">
        <v>19</v>
      </c>
      <c r="D317" t="s">
        <v>105</v>
      </c>
      <c r="E317" s="44">
        <v>27659</v>
      </c>
    </row>
    <row r="318" spans="1:5" x14ac:dyDescent="0.2">
      <c r="A318" s="43">
        <v>44434</v>
      </c>
      <c r="B318" t="s">
        <v>101</v>
      </c>
      <c r="C318" t="s">
        <v>20</v>
      </c>
      <c r="D318" t="s">
        <v>105</v>
      </c>
      <c r="E318" s="44">
        <v>2886</v>
      </c>
    </row>
    <row r="319" spans="1:5" x14ac:dyDescent="0.2">
      <c r="A319" s="43">
        <v>44434</v>
      </c>
      <c r="B319" t="s">
        <v>101</v>
      </c>
      <c r="C319" t="s">
        <v>21</v>
      </c>
      <c r="D319" t="s">
        <v>105</v>
      </c>
      <c r="E319" s="44">
        <v>17524</v>
      </c>
    </row>
    <row r="320" spans="1:5" x14ac:dyDescent="0.2">
      <c r="A320" s="43">
        <v>44434</v>
      </c>
      <c r="B320" t="s">
        <v>101</v>
      </c>
      <c r="C320" t="s">
        <v>22</v>
      </c>
      <c r="D320" t="s">
        <v>105</v>
      </c>
      <c r="E320" s="44">
        <v>4063</v>
      </c>
    </row>
    <row r="321" spans="1:5" x14ac:dyDescent="0.2">
      <c r="A321" s="43">
        <v>44434</v>
      </c>
      <c r="B321" t="s">
        <v>101</v>
      </c>
      <c r="C321" t="s">
        <v>23</v>
      </c>
      <c r="D321" t="s">
        <v>105</v>
      </c>
      <c r="E321">
        <v>68</v>
      </c>
    </row>
    <row r="322" spans="1:5" x14ac:dyDescent="0.2">
      <c r="A322" s="43">
        <v>44434</v>
      </c>
      <c r="B322" t="s">
        <v>101</v>
      </c>
      <c r="C322" t="s">
        <v>25</v>
      </c>
      <c r="D322" t="s">
        <v>105</v>
      </c>
      <c r="E322">
        <v>478</v>
      </c>
    </row>
    <row r="323" spans="1:5" x14ac:dyDescent="0.2">
      <c r="A323" s="43">
        <v>44434</v>
      </c>
      <c r="B323" t="s">
        <v>101</v>
      </c>
      <c r="C323" t="s">
        <v>27</v>
      </c>
      <c r="D323" t="s">
        <v>105</v>
      </c>
      <c r="E323" s="44">
        <v>1225</v>
      </c>
    </row>
    <row r="324" spans="1:5" x14ac:dyDescent="0.2">
      <c r="A324" s="43">
        <v>44434</v>
      </c>
      <c r="B324" t="s">
        <v>101</v>
      </c>
      <c r="C324" t="s">
        <v>28</v>
      </c>
      <c r="D324" t="s">
        <v>105</v>
      </c>
      <c r="E324">
        <v>45</v>
      </c>
    </row>
    <row r="325" spans="1:5" x14ac:dyDescent="0.2">
      <c r="A325" s="43">
        <v>44434</v>
      </c>
      <c r="B325" t="s">
        <v>101</v>
      </c>
      <c r="C325" t="s">
        <v>29</v>
      </c>
      <c r="D325" t="s">
        <v>105</v>
      </c>
      <c r="E325">
        <v>45</v>
      </c>
    </row>
    <row r="326" spans="1:5" x14ac:dyDescent="0.2">
      <c r="A326" s="43">
        <v>44434</v>
      </c>
      <c r="B326" t="s">
        <v>101</v>
      </c>
      <c r="C326" t="s">
        <v>31</v>
      </c>
      <c r="D326" t="s">
        <v>105</v>
      </c>
      <c r="E326" s="44">
        <v>1649</v>
      </c>
    </row>
    <row r="327" spans="1:5" x14ac:dyDescent="0.2">
      <c r="A327" s="43">
        <v>44434</v>
      </c>
      <c r="B327" t="s">
        <v>101</v>
      </c>
      <c r="C327" t="s">
        <v>32</v>
      </c>
      <c r="D327" t="s">
        <v>105</v>
      </c>
      <c r="E327" s="44">
        <v>7627</v>
      </c>
    </row>
    <row r="328" spans="1:5" x14ac:dyDescent="0.2">
      <c r="A328" s="43">
        <v>44434</v>
      </c>
      <c r="B328" t="s">
        <v>101</v>
      </c>
      <c r="C328" t="s">
        <v>33</v>
      </c>
      <c r="D328" t="s">
        <v>105</v>
      </c>
      <c r="E328" s="44">
        <v>2282</v>
      </c>
    </row>
    <row r="329" spans="1:5" x14ac:dyDescent="0.2">
      <c r="A329" s="43">
        <v>44434</v>
      </c>
      <c r="B329" t="s">
        <v>101</v>
      </c>
      <c r="C329" t="s">
        <v>35</v>
      </c>
      <c r="D329" t="s">
        <v>105</v>
      </c>
      <c r="E329">
        <v>508</v>
      </c>
    </row>
    <row r="330" spans="1:5" x14ac:dyDescent="0.2">
      <c r="A330" s="43">
        <v>44434</v>
      </c>
      <c r="B330" t="s">
        <v>101</v>
      </c>
      <c r="C330" t="s">
        <v>36</v>
      </c>
      <c r="D330" t="s">
        <v>105</v>
      </c>
      <c r="E330" s="44">
        <v>14573</v>
      </c>
    </row>
    <row r="331" spans="1:5" x14ac:dyDescent="0.2">
      <c r="A331" s="43">
        <v>44434</v>
      </c>
      <c r="B331" t="s">
        <v>101</v>
      </c>
      <c r="C331" t="s">
        <v>37</v>
      </c>
      <c r="D331" t="s">
        <v>105</v>
      </c>
      <c r="E331">
        <v>559</v>
      </c>
    </row>
    <row r="332" spans="1:5" x14ac:dyDescent="0.2">
      <c r="A332" s="43">
        <v>44434</v>
      </c>
      <c r="B332" t="s">
        <v>101</v>
      </c>
      <c r="C332" t="s">
        <v>38</v>
      </c>
      <c r="D332" t="s">
        <v>105</v>
      </c>
      <c r="E332" s="44">
        <v>25685</v>
      </c>
    </row>
    <row r="333" spans="1:5" x14ac:dyDescent="0.2">
      <c r="A333" s="43">
        <v>44434</v>
      </c>
      <c r="B333" t="s">
        <v>101</v>
      </c>
      <c r="C333" t="s">
        <v>40</v>
      </c>
      <c r="D333" t="s">
        <v>105</v>
      </c>
      <c r="E333" s="44">
        <v>14883</v>
      </c>
    </row>
    <row r="334" spans="1:5" x14ac:dyDescent="0.2">
      <c r="A334" s="43">
        <v>44434</v>
      </c>
      <c r="B334" t="s">
        <v>101</v>
      </c>
      <c r="C334" t="s">
        <v>41</v>
      </c>
      <c r="D334" t="s">
        <v>105</v>
      </c>
      <c r="E334">
        <v>13</v>
      </c>
    </row>
    <row r="335" spans="1:5" x14ac:dyDescent="0.2">
      <c r="A335" s="43">
        <v>44434</v>
      </c>
      <c r="B335" t="s">
        <v>101</v>
      </c>
      <c r="C335" t="s">
        <v>51</v>
      </c>
      <c r="D335" t="s">
        <v>105</v>
      </c>
      <c r="E335">
        <v>4</v>
      </c>
    </row>
    <row r="336" spans="1:5" x14ac:dyDescent="0.2">
      <c r="A336" s="43">
        <v>44434</v>
      </c>
      <c r="B336" t="s">
        <v>101</v>
      </c>
      <c r="C336" t="s">
        <v>53</v>
      </c>
      <c r="D336" t="s">
        <v>105</v>
      </c>
      <c r="E336">
        <v>4</v>
      </c>
    </row>
    <row r="337" spans="1:5" x14ac:dyDescent="0.2">
      <c r="A337" s="43">
        <v>44434</v>
      </c>
      <c r="B337" t="s">
        <v>101</v>
      </c>
      <c r="C337" t="s">
        <v>58</v>
      </c>
      <c r="D337" t="s">
        <v>105</v>
      </c>
      <c r="E337">
        <v>68</v>
      </c>
    </row>
    <row r="338" spans="1:5" x14ac:dyDescent="0.2">
      <c r="A338" s="43">
        <v>44434</v>
      </c>
      <c r="B338" t="s">
        <v>101</v>
      </c>
      <c r="C338" t="s">
        <v>59</v>
      </c>
      <c r="D338" t="s">
        <v>105</v>
      </c>
      <c r="E338" s="44">
        <v>3675</v>
      </c>
    </row>
    <row r="339" spans="1:5" x14ac:dyDescent="0.2">
      <c r="A339" s="43">
        <v>44434</v>
      </c>
      <c r="B339" t="s">
        <v>101</v>
      </c>
      <c r="C339" t="s">
        <v>60</v>
      </c>
      <c r="D339" t="s">
        <v>105</v>
      </c>
      <c r="E339">
        <v>22</v>
      </c>
    </row>
    <row r="340" spans="1:5" x14ac:dyDescent="0.2">
      <c r="A340" s="43">
        <v>44434</v>
      </c>
      <c r="B340" t="s">
        <v>101</v>
      </c>
      <c r="C340" t="s">
        <v>61</v>
      </c>
      <c r="D340" t="s">
        <v>105</v>
      </c>
      <c r="E340">
        <v>61</v>
      </c>
    </row>
    <row r="341" spans="1:5" x14ac:dyDescent="0.2">
      <c r="A341" s="43">
        <v>44434</v>
      </c>
      <c r="B341" t="s">
        <v>101</v>
      </c>
      <c r="C341" t="s">
        <v>62</v>
      </c>
      <c r="D341" t="s">
        <v>105</v>
      </c>
      <c r="E341" s="44">
        <v>6730</v>
      </c>
    </row>
    <row r="342" spans="1:5" x14ac:dyDescent="0.2">
      <c r="A342" s="43">
        <v>44434</v>
      </c>
      <c r="B342" t="s">
        <v>101</v>
      </c>
      <c r="C342" t="s">
        <v>63</v>
      </c>
      <c r="D342" t="s">
        <v>105</v>
      </c>
      <c r="E342">
        <v>451</v>
      </c>
    </row>
    <row r="343" spans="1:5" x14ac:dyDescent="0.2">
      <c r="A343" s="43">
        <v>44434</v>
      </c>
      <c r="B343" t="s">
        <v>101</v>
      </c>
      <c r="C343" t="s">
        <v>64</v>
      </c>
      <c r="D343" t="s">
        <v>105</v>
      </c>
      <c r="E343">
        <v>21</v>
      </c>
    </row>
    <row r="344" spans="1:5" x14ac:dyDescent="0.2">
      <c r="A344" s="43">
        <v>44434</v>
      </c>
      <c r="B344" t="s">
        <v>101</v>
      </c>
      <c r="C344" t="s">
        <v>65</v>
      </c>
      <c r="D344" t="s">
        <v>105</v>
      </c>
      <c r="E344">
        <v>44</v>
      </c>
    </row>
    <row r="345" spans="1:5" x14ac:dyDescent="0.2">
      <c r="A345" s="43">
        <v>44434</v>
      </c>
      <c r="B345" t="s">
        <v>101</v>
      </c>
      <c r="C345" t="s">
        <v>67</v>
      </c>
      <c r="D345" t="s">
        <v>105</v>
      </c>
      <c r="E345" s="44">
        <v>7069</v>
      </c>
    </row>
    <row r="346" spans="1:5" x14ac:dyDescent="0.2">
      <c r="A346" s="43">
        <v>44434</v>
      </c>
      <c r="B346" t="s">
        <v>101</v>
      </c>
      <c r="C346" t="s">
        <v>68</v>
      </c>
      <c r="D346" t="s">
        <v>105</v>
      </c>
      <c r="E346" s="44">
        <v>6658</v>
      </c>
    </row>
    <row r="347" spans="1:5" x14ac:dyDescent="0.2">
      <c r="A347" s="43">
        <v>44434</v>
      </c>
      <c r="B347" t="s">
        <v>101</v>
      </c>
      <c r="C347" t="s">
        <v>89</v>
      </c>
      <c r="D347" t="s">
        <v>105</v>
      </c>
      <c r="E347">
        <v>18</v>
      </c>
    </row>
    <row r="348" spans="1:5" x14ac:dyDescent="0.2">
      <c r="A348" s="43">
        <v>44434</v>
      </c>
      <c r="B348" t="s">
        <v>101</v>
      </c>
      <c r="C348" t="s">
        <v>70</v>
      </c>
      <c r="D348" t="s">
        <v>105</v>
      </c>
      <c r="E348" s="44">
        <v>10872</v>
      </c>
    </row>
    <row r="349" spans="1:5" x14ac:dyDescent="0.2">
      <c r="A349" s="43">
        <v>44434</v>
      </c>
      <c r="B349" t="s">
        <v>101</v>
      </c>
      <c r="C349" t="s">
        <v>71</v>
      </c>
      <c r="D349" t="s">
        <v>105</v>
      </c>
      <c r="E349" s="44">
        <v>6237</v>
      </c>
    </row>
    <row r="350" spans="1:5" x14ac:dyDescent="0.2">
      <c r="A350" s="43">
        <v>44434</v>
      </c>
      <c r="B350" t="s">
        <v>102</v>
      </c>
      <c r="C350" t="s">
        <v>3</v>
      </c>
      <c r="D350" t="s">
        <v>105</v>
      </c>
      <c r="E350">
        <v>19</v>
      </c>
    </row>
    <row r="351" spans="1:5" x14ac:dyDescent="0.2">
      <c r="A351" s="43">
        <v>44434</v>
      </c>
      <c r="B351" t="s">
        <v>102</v>
      </c>
      <c r="C351" t="s">
        <v>4</v>
      </c>
      <c r="D351" t="s">
        <v>105</v>
      </c>
      <c r="E351">
        <v>61</v>
      </c>
    </row>
    <row r="352" spans="1:5" x14ac:dyDescent="0.2">
      <c r="A352" s="43">
        <v>44434</v>
      </c>
      <c r="B352" t="s">
        <v>102</v>
      </c>
      <c r="C352" t="s">
        <v>5</v>
      </c>
      <c r="D352" t="s">
        <v>105</v>
      </c>
      <c r="E352">
        <v>43</v>
      </c>
    </row>
    <row r="353" spans="1:5" x14ac:dyDescent="0.2">
      <c r="A353" s="43">
        <v>44434</v>
      </c>
      <c r="B353" t="s">
        <v>102</v>
      </c>
      <c r="C353" t="s">
        <v>7</v>
      </c>
      <c r="D353" t="s">
        <v>105</v>
      </c>
      <c r="E353">
        <v>9</v>
      </c>
    </row>
    <row r="354" spans="1:5" x14ac:dyDescent="0.2">
      <c r="A354" s="43">
        <v>44434</v>
      </c>
      <c r="B354" t="s">
        <v>102</v>
      </c>
      <c r="C354" t="s">
        <v>8</v>
      </c>
      <c r="D354" t="s">
        <v>105</v>
      </c>
      <c r="E354">
        <v>363</v>
      </c>
    </row>
    <row r="355" spans="1:5" x14ac:dyDescent="0.2">
      <c r="A355" s="43">
        <v>44434</v>
      </c>
      <c r="B355" t="s">
        <v>102</v>
      </c>
      <c r="C355" t="s">
        <v>9</v>
      </c>
      <c r="D355" t="s">
        <v>105</v>
      </c>
      <c r="E355">
        <v>225</v>
      </c>
    </row>
    <row r="356" spans="1:5" x14ac:dyDescent="0.2">
      <c r="A356" s="43">
        <v>44434</v>
      </c>
      <c r="B356" t="s">
        <v>102</v>
      </c>
      <c r="C356" t="s">
        <v>11</v>
      </c>
      <c r="D356" t="s">
        <v>105</v>
      </c>
      <c r="E356">
        <v>120</v>
      </c>
    </row>
    <row r="357" spans="1:5" x14ac:dyDescent="0.2">
      <c r="A357" s="43">
        <v>44434</v>
      </c>
      <c r="B357" t="s">
        <v>102</v>
      </c>
      <c r="C357" t="s">
        <v>12</v>
      </c>
      <c r="D357" t="s">
        <v>105</v>
      </c>
      <c r="E357" s="44">
        <v>1492</v>
      </c>
    </row>
    <row r="358" spans="1:5" x14ac:dyDescent="0.2">
      <c r="A358" s="43">
        <v>44434</v>
      </c>
      <c r="B358" t="s">
        <v>102</v>
      </c>
      <c r="C358" t="s">
        <v>13</v>
      </c>
      <c r="D358" t="s">
        <v>105</v>
      </c>
      <c r="E358">
        <v>209</v>
      </c>
    </row>
    <row r="359" spans="1:5" x14ac:dyDescent="0.2">
      <c r="A359" s="43">
        <v>44434</v>
      </c>
      <c r="B359" t="s">
        <v>102</v>
      </c>
      <c r="C359" t="s">
        <v>15</v>
      </c>
      <c r="D359" t="s">
        <v>105</v>
      </c>
      <c r="E359">
        <v>11</v>
      </c>
    </row>
    <row r="360" spans="1:5" x14ac:dyDescent="0.2">
      <c r="A360" s="43">
        <v>44434</v>
      </c>
      <c r="B360" t="s">
        <v>102</v>
      </c>
      <c r="C360" t="s">
        <v>16</v>
      </c>
      <c r="D360" t="s">
        <v>105</v>
      </c>
      <c r="E360">
        <v>16</v>
      </c>
    </row>
    <row r="361" spans="1:5" x14ac:dyDescent="0.2">
      <c r="A361" s="43">
        <v>44434</v>
      </c>
      <c r="B361" t="s">
        <v>102</v>
      </c>
      <c r="C361" t="s">
        <v>18</v>
      </c>
      <c r="D361" t="s">
        <v>105</v>
      </c>
      <c r="E361">
        <v>29</v>
      </c>
    </row>
    <row r="362" spans="1:5" x14ac:dyDescent="0.2">
      <c r="A362" s="43">
        <v>44434</v>
      </c>
      <c r="B362" t="s">
        <v>102</v>
      </c>
      <c r="C362" t="s">
        <v>19</v>
      </c>
      <c r="D362" t="s">
        <v>105</v>
      </c>
      <c r="E362" s="44">
        <v>1050</v>
      </c>
    </row>
    <row r="363" spans="1:5" x14ac:dyDescent="0.2">
      <c r="A363" s="43">
        <v>44434</v>
      </c>
      <c r="B363" t="s">
        <v>102</v>
      </c>
      <c r="C363" t="s">
        <v>21</v>
      </c>
      <c r="D363" t="s">
        <v>105</v>
      </c>
      <c r="E363">
        <v>338</v>
      </c>
    </row>
    <row r="364" spans="1:5" x14ac:dyDescent="0.2">
      <c r="A364" s="43">
        <v>44434</v>
      </c>
      <c r="B364" t="s">
        <v>102</v>
      </c>
      <c r="C364" t="s">
        <v>22</v>
      </c>
      <c r="D364" t="s">
        <v>105</v>
      </c>
      <c r="E364">
        <v>57</v>
      </c>
    </row>
    <row r="365" spans="1:5" x14ac:dyDescent="0.2">
      <c r="A365" s="43">
        <v>44434</v>
      </c>
      <c r="B365" t="s">
        <v>102</v>
      </c>
      <c r="C365" t="s">
        <v>24</v>
      </c>
      <c r="D365" t="s">
        <v>105</v>
      </c>
      <c r="E365">
        <v>116</v>
      </c>
    </row>
    <row r="366" spans="1:5" x14ac:dyDescent="0.2">
      <c r="A366" s="43">
        <v>44434</v>
      </c>
      <c r="B366" t="s">
        <v>102</v>
      </c>
      <c r="C366" t="s">
        <v>27</v>
      </c>
      <c r="D366" t="s">
        <v>105</v>
      </c>
      <c r="E366">
        <v>82</v>
      </c>
    </row>
    <row r="367" spans="1:5" x14ac:dyDescent="0.2">
      <c r="A367" s="43">
        <v>44434</v>
      </c>
      <c r="B367" t="s">
        <v>102</v>
      </c>
      <c r="C367" t="s">
        <v>32</v>
      </c>
      <c r="D367" t="s">
        <v>105</v>
      </c>
      <c r="E367">
        <v>17</v>
      </c>
    </row>
    <row r="368" spans="1:5" x14ac:dyDescent="0.2">
      <c r="A368" s="43">
        <v>44434</v>
      </c>
      <c r="B368" t="s">
        <v>102</v>
      </c>
      <c r="C368" t="s">
        <v>36</v>
      </c>
      <c r="D368" t="s">
        <v>105</v>
      </c>
      <c r="E368" s="44">
        <v>2041</v>
      </c>
    </row>
    <row r="369" spans="1:5" x14ac:dyDescent="0.2">
      <c r="A369" s="43">
        <v>44434</v>
      </c>
      <c r="B369" t="s">
        <v>102</v>
      </c>
      <c r="C369" t="s">
        <v>37</v>
      </c>
      <c r="D369" t="s">
        <v>105</v>
      </c>
      <c r="E369">
        <v>57</v>
      </c>
    </row>
    <row r="370" spans="1:5" x14ac:dyDescent="0.2">
      <c r="A370" s="43">
        <v>44434</v>
      </c>
      <c r="B370" t="s">
        <v>102</v>
      </c>
      <c r="C370" t="s">
        <v>38</v>
      </c>
      <c r="D370" t="s">
        <v>105</v>
      </c>
      <c r="E370" s="44">
        <v>1460</v>
      </c>
    </row>
    <row r="371" spans="1:5" x14ac:dyDescent="0.2">
      <c r="A371" s="43">
        <v>44434</v>
      </c>
      <c r="B371" t="s">
        <v>102</v>
      </c>
      <c r="C371" t="s">
        <v>40</v>
      </c>
      <c r="D371" t="s">
        <v>105</v>
      </c>
      <c r="E371" s="44">
        <v>2352</v>
      </c>
    </row>
    <row r="372" spans="1:5" x14ac:dyDescent="0.2">
      <c r="A372" s="43">
        <v>44434</v>
      </c>
      <c r="B372" t="s">
        <v>102</v>
      </c>
      <c r="C372" t="s">
        <v>41</v>
      </c>
      <c r="D372" t="s">
        <v>105</v>
      </c>
      <c r="E372" s="44">
        <v>1759</v>
      </c>
    </row>
    <row r="373" spans="1:5" x14ac:dyDescent="0.2">
      <c r="A373" s="43">
        <v>44434</v>
      </c>
      <c r="B373" t="s">
        <v>102</v>
      </c>
      <c r="C373" t="s">
        <v>42</v>
      </c>
      <c r="D373" t="s">
        <v>105</v>
      </c>
      <c r="E373">
        <v>531</v>
      </c>
    </row>
    <row r="374" spans="1:5" x14ac:dyDescent="0.2">
      <c r="A374" s="43">
        <v>44434</v>
      </c>
      <c r="B374" t="s">
        <v>102</v>
      </c>
      <c r="C374" t="s">
        <v>43</v>
      </c>
      <c r="D374" t="s">
        <v>105</v>
      </c>
      <c r="E374">
        <v>397</v>
      </c>
    </row>
    <row r="375" spans="1:5" x14ac:dyDescent="0.2">
      <c r="A375" s="43">
        <v>44434</v>
      </c>
      <c r="B375" t="s">
        <v>102</v>
      </c>
      <c r="C375" t="s">
        <v>44</v>
      </c>
      <c r="D375" t="s">
        <v>105</v>
      </c>
      <c r="E375">
        <v>189</v>
      </c>
    </row>
    <row r="376" spans="1:5" x14ac:dyDescent="0.2">
      <c r="A376" s="43">
        <v>44434</v>
      </c>
      <c r="B376" t="s">
        <v>102</v>
      </c>
      <c r="C376" t="s">
        <v>45</v>
      </c>
      <c r="D376" t="s">
        <v>105</v>
      </c>
      <c r="E376">
        <v>36</v>
      </c>
    </row>
    <row r="377" spans="1:5" x14ac:dyDescent="0.2">
      <c r="A377" s="43">
        <v>44434</v>
      </c>
      <c r="B377" t="s">
        <v>102</v>
      </c>
      <c r="C377" t="s">
        <v>46</v>
      </c>
      <c r="D377" t="s">
        <v>105</v>
      </c>
      <c r="E377">
        <v>273</v>
      </c>
    </row>
    <row r="378" spans="1:5" x14ac:dyDescent="0.2">
      <c r="A378" s="43">
        <v>44434</v>
      </c>
      <c r="B378" t="s">
        <v>102</v>
      </c>
      <c r="C378" t="s">
        <v>48</v>
      </c>
      <c r="D378" t="s">
        <v>105</v>
      </c>
      <c r="E378" s="44">
        <v>1428</v>
      </c>
    </row>
    <row r="379" spans="1:5" x14ac:dyDescent="0.2">
      <c r="A379" s="43">
        <v>44434</v>
      </c>
      <c r="B379" t="s">
        <v>102</v>
      </c>
      <c r="C379" t="s">
        <v>49</v>
      </c>
      <c r="D379" t="s">
        <v>105</v>
      </c>
      <c r="E379">
        <v>8</v>
      </c>
    </row>
    <row r="380" spans="1:5" x14ac:dyDescent="0.2">
      <c r="A380" s="43">
        <v>44434</v>
      </c>
      <c r="B380" t="s">
        <v>102</v>
      </c>
      <c r="C380" t="s">
        <v>50</v>
      </c>
      <c r="D380" t="s">
        <v>105</v>
      </c>
      <c r="E380" s="44">
        <v>1619</v>
      </c>
    </row>
    <row r="381" spans="1:5" x14ac:dyDescent="0.2">
      <c r="A381" s="43">
        <v>44434</v>
      </c>
      <c r="B381" t="s">
        <v>102</v>
      </c>
      <c r="C381" t="s">
        <v>51</v>
      </c>
      <c r="D381" t="s">
        <v>105</v>
      </c>
      <c r="E381" s="44">
        <v>1539</v>
      </c>
    </row>
    <row r="382" spans="1:5" x14ac:dyDescent="0.2">
      <c r="A382" s="43">
        <v>44434</v>
      </c>
      <c r="B382" t="s">
        <v>102</v>
      </c>
      <c r="C382" t="s">
        <v>52</v>
      </c>
      <c r="D382" t="s">
        <v>105</v>
      </c>
      <c r="E382">
        <v>81</v>
      </c>
    </row>
    <row r="383" spans="1:5" x14ac:dyDescent="0.2">
      <c r="A383" s="43">
        <v>44434</v>
      </c>
      <c r="B383" t="s">
        <v>102</v>
      </c>
      <c r="C383" t="s">
        <v>53</v>
      </c>
      <c r="D383" t="s">
        <v>105</v>
      </c>
      <c r="E383">
        <v>613</v>
      </c>
    </row>
    <row r="384" spans="1:5" x14ac:dyDescent="0.2">
      <c r="A384" s="43">
        <v>44434</v>
      </c>
      <c r="B384" t="s">
        <v>102</v>
      </c>
      <c r="C384" t="s">
        <v>54</v>
      </c>
      <c r="D384" t="s">
        <v>105</v>
      </c>
      <c r="E384">
        <v>29</v>
      </c>
    </row>
    <row r="385" spans="1:5" x14ac:dyDescent="0.2">
      <c r="A385" s="43">
        <v>44434</v>
      </c>
      <c r="B385" t="s">
        <v>102</v>
      </c>
      <c r="C385" t="s">
        <v>55</v>
      </c>
      <c r="D385" t="s">
        <v>105</v>
      </c>
      <c r="E385">
        <v>424</v>
      </c>
    </row>
    <row r="386" spans="1:5" x14ac:dyDescent="0.2">
      <c r="A386" s="43">
        <v>44434</v>
      </c>
      <c r="B386" t="s">
        <v>102</v>
      </c>
      <c r="C386" t="s">
        <v>56</v>
      </c>
      <c r="D386" t="s">
        <v>105</v>
      </c>
      <c r="E386" s="44">
        <v>2039</v>
      </c>
    </row>
    <row r="387" spans="1:5" x14ac:dyDescent="0.2">
      <c r="A387" s="43">
        <v>44434</v>
      </c>
      <c r="B387" t="s">
        <v>102</v>
      </c>
      <c r="C387" t="s">
        <v>57</v>
      </c>
      <c r="D387" t="s">
        <v>105</v>
      </c>
      <c r="E387">
        <v>399</v>
      </c>
    </row>
    <row r="388" spans="1:5" x14ac:dyDescent="0.2">
      <c r="A388" s="43">
        <v>44434</v>
      </c>
      <c r="B388" t="s">
        <v>102</v>
      </c>
      <c r="C388" t="s">
        <v>58</v>
      </c>
      <c r="D388" t="s">
        <v>105</v>
      </c>
      <c r="E388" s="44">
        <v>9101</v>
      </c>
    </row>
    <row r="389" spans="1:5" x14ac:dyDescent="0.2">
      <c r="A389" s="43">
        <v>44434</v>
      </c>
      <c r="B389" t="s">
        <v>102</v>
      </c>
      <c r="C389" t="s">
        <v>59</v>
      </c>
      <c r="D389" t="s">
        <v>105</v>
      </c>
      <c r="E389">
        <v>19</v>
      </c>
    </row>
    <row r="390" spans="1:5" x14ac:dyDescent="0.2">
      <c r="A390" s="43">
        <v>44434</v>
      </c>
      <c r="B390" t="s">
        <v>102</v>
      </c>
      <c r="C390" t="s">
        <v>62</v>
      </c>
      <c r="D390" t="s">
        <v>105</v>
      </c>
      <c r="E390">
        <v>849</v>
      </c>
    </row>
    <row r="391" spans="1:5" x14ac:dyDescent="0.2">
      <c r="A391" s="43">
        <v>44434</v>
      </c>
      <c r="B391" t="s">
        <v>102</v>
      </c>
      <c r="C391" t="s">
        <v>68</v>
      </c>
      <c r="D391" t="s">
        <v>105</v>
      </c>
      <c r="E391">
        <v>231</v>
      </c>
    </row>
    <row r="392" spans="1:5" x14ac:dyDescent="0.2">
      <c r="A392" s="43">
        <v>44434</v>
      </c>
      <c r="B392" t="s">
        <v>102</v>
      </c>
      <c r="C392" t="s">
        <v>89</v>
      </c>
      <c r="D392" t="s">
        <v>105</v>
      </c>
      <c r="E392">
        <v>54</v>
      </c>
    </row>
    <row r="393" spans="1:5" x14ac:dyDescent="0.2">
      <c r="A393" s="43">
        <v>44434</v>
      </c>
      <c r="B393" t="s">
        <v>102</v>
      </c>
      <c r="C393" t="s">
        <v>70</v>
      </c>
      <c r="D393" t="s">
        <v>105</v>
      </c>
      <c r="E393">
        <v>843</v>
      </c>
    </row>
    <row r="394" spans="1:5" x14ac:dyDescent="0.2">
      <c r="A394" s="43">
        <v>44469</v>
      </c>
      <c r="B394" t="s">
        <v>101</v>
      </c>
      <c r="C394" t="s">
        <v>1</v>
      </c>
      <c r="D394" t="s">
        <v>105</v>
      </c>
      <c r="E394">
        <v>152</v>
      </c>
    </row>
    <row r="395" spans="1:5" x14ac:dyDescent="0.2">
      <c r="A395" s="43">
        <v>44469</v>
      </c>
      <c r="B395" t="s">
        <v>101</v>
      </c>
      <c r="C395" t="s">
        <v>2</v>
      </c>
      <c r="D395" t="s">
        <v>105</v>
      </c>
      <c r="E395">
        <v>16</v>
      </c>
    </row>
    <row r="396" spans="1:5" x14ac:dyDescent="0.2">
      <c r="A396" s="43">
        <v>44469</v>
      </c>
      <c r="B396" t="s">
        <v>101</v>
      </c>
      <c r="C396" t="s">
        <v>3</v>
      </c>
      <c r="D396" t="s">
        <v>105</v>
      </c>
      <c r="E396" s="44">
        <v>2634</v>
      </c>
    </row>
    <row r="397" spans="1:5" x14ac:dyDescent="0.2">
      <c r="A397" s="43">
        <v>44469</v>
      </c>
      <c r="B397" t="s">
        <v>101</v>
      </c>
      <c r="C397" t="s">
        <v>4</v>
      </c>
      <c r="D397" t="s">
        <v>105</v>
      </c>
      <c r="E397">
        <v>266</v>
      </c>
    </row>
    <row r="398" spans="1:5" x14ac:dyDescent="0.2">
      <c r="A398" s="43">
        <v>44469</v>
      </c>
      <c r="B398" t="s">
        <v>101</v>
      </c>
      <c r="C398" t="s">
        <v>5</v>
      </c>
      <c r="D398" t="s">
        <v>105</v>
      </c>
      <c r="E398" s="44">
        <v>15117</v>
      </c>
    </row>
    <row r="399" spans="1:5" x14ac:dyDescent="0.2">
      <c r="A399" s="43">
        <v>44469</v>
      </c>
      <c r="B399" t="s">
        <v>101</v>
      </c>
      <c r="C399" t="s">
        <v>6</v>
      </c>
      <c r="D399" t="s">
        <v>105</v>
      </c>
      <c r="E399">
        <v>68</v>
      </c>
    </row>
    <row r="400" spans="1:5" x14ac:dyDescent="0.2">
      <c r="A400" s="43">
        <v>44469</v>
      </c>
      <c r="B400" t="s">
        <v>101</v>
      </c>
      <c r="C400" t="s">
        <v>8</v>
      </c>
      <c r="D400" t="s">
        <v>105</v>
      </c>
      <c r="E400">
        <v>856</v>
      </c>
    </row>
    <row r="401" spans="1:5" x14ac:dyDescent="0.2">
      <c r="A401" s="43">
        <v>44469</v>
      </c>
      <c r="B401" t="s">
        <v>101</v>
      </c>
      <c r="C401" t="s">
        <v>9</v>
      </c>
      <c r="D401" t="s">
        <v>105</v>
      </c>
      <c r="E401">
        <v>826</v>
      </c>
    </row>
    <row r="402" spans="1:5" x14ac:dyDescent="0.2">
      <c r="A402" s="43">
        <v>44469</v>
      </c>
      <c r="B402" t="s">
        <v>101</v>
      </c>
      <c r="C402" t="s">
        <v>10</v>
      </c>
      <c r="D402" t="s">
        <v>105</v>
      </c>
      <c r="E402">
        <v>778</v>
      </c>
    </row>
    <row r="403" spans="1:5" x14ac:dyDescent="0.2">
      <c r="A403" s="43">
        <v>44469</v>
      </c>
      <c r="B403" t="s">
        <v>101</v>
      </c>
      <c r="C403" t="s">
        <v>12</v>
      </c>
      <c r="D403" t="s">
        <v>105</v>
      </c>
      <c r="E403" s="44">
        <v>21140</v>
      </c>
    </row>
    <row r="404" spans="1:5" x14ac:dyDescent="0.2">
      <c r="A404" s="43">
        <v>44469</v>
      </c>
      <c r="B404" t="s">
        <v>101</v>
      </c>
      <c r="C404" t="s">
        <v>14</v>
      </c>
      <c r="D404" t="s">
        <v>105</v>
      </c>
      <c r="E404">
        <v>874</v>
      </c>
    </row>
    <row r="405" spans="1:5" x14ac:dyDescent="0.2">
      <c r="A405" s="43">
        <v>44469</v>
      </c>
      <c r="B405" t="s">
        <v>101</v>
      </c>
      <c r="C405" t="s">
        <v>15</v>
      </c>
      <c r="D405" t="s">
        <v>105</v>
      </c>
      <c r="E405" s="44">
        <v>6532</v>
      </c>
    </row>
    <row r="406" spans="1:5" x14ac:dyDescent="0.2">
      <c r="A406" s="43">
        <v>44469</v>
      </c>
      <c r="B406" t="s">
        <v>101</v>
      </c>
      <c r="C406" t="s">
        <v>16</v>
      </c>
      <c r="D406" t="s">
        <v>105</v>
      </c>
      <c r="E406" s="44">
        <v>9001</v>
      </c>
    </row>
    <row r="407" spans="1:5" x14ac:dyDescent="0.2">
      <c r="A407" s="43">
        <v>44469</v>
      </c>
      <c r="B407" t="s">
        <v>101</v>
      </c>
      <c r="C407" t="s">
        <v>17</v>
      </c>
      <c r="D407" t="s">
        <v>105</v>
      </c>
      <c r="E407">
        <v>398</v>
      </c>
    </row>
    <row r="408" spans="1:5" x14ac:dyDescent="0.2">
      <c r="A408" s="43">
        <v>44469</v>
      </c>
      <c r="B408" t="s">
        <v>101</v>
      </c>
      <c r="C408" t="s">
        <v>18</v>
      </c>
      <c r="D408" t="s">
        <v>105</v>
      </c>
      <c r="E408" s="44">
        <v>9372</v>
      </c>
    </row>
    <row r="409" spans="1:5" x14ac:dyDescent="0.2">
      <c r="A409" s="43">
        <v>44469</v>
      </c>
      <c r="B409" t="s">
        <v>101</v>
      </c>
      <c r="C409" t="s">
        <v>19</v>
      </c>
      <c r="D409" t="s">
        <v>105</v>
      </c>
      <c r="E409" s="44">
        <v>28623</v>
      </c>
    </row>
    <row r="410" spans="1:5" x14ac:dyDescent="0.2">
      <c r="A410" s="43">
        <v>44469</v>
      </c>
      <c r="B410" t="s">
        <v>101</v>
      </c>
      <c r="C410" t="s">
        <v>20</v>
      </c>
      <c r="D410" t="s">
        <v>105</v>
      </c>
      <c r="E410" s="44">
        <v>2953</v>
      </c>
    </row>
    <row r="411" spans="1:5" x14ac:dyDescent="0.2">
      <c r="A411" s="43">
        <v>44469</v>
      </c>
      <c r="B411" t="s">
        <v>101</v>
      </c>
      <c r="C411" t="s">
        <v>21</v>
      </c>
      <c r="D411" t="s">
        <v>105</v>
      </c>
      <c r="E411" s="44">
        <v>17838</v>
      </c>
    </row>
    <row r="412" spans="1:5" x14ac:dyDescent="0.2">
      <c r="A412" s="43">
        <v>44469</v>
      </c>
      <c r="B412" t="s">
        <v>101</v>
      </c>
      <c r="C412" t="s">
        <v>22</v>
      </c>
      <c r="D412" t="s">
        <v>105</v>
      </c>
      <c r="E412" s="44">
        <v>4374</v>
      </c>
    </row>
    <row r="413" spans="1:5" x14ac:dyDescent="0.2">
      <c r="A413" s="43">
        <v>44469</v>
      </c>
      <c r="B413" t="s">
        <v>101</v>
      </c>
      <c r="C413" t="s">
        <v>23</v>
      </c>
      <c r="D413" t="s">
        <v>105</v>
      </c>
      <c r="E413">
        <v>57</v>
      </c>
    </row>
    <row r="414" spans="1:5" x14ac:dyDescent="0.2">
      <c r="A414" s="43">
        <v>44469</v>
      </c>
      <c r="B414" t="s">
        <v>101</v>
      </c>
      <c r="C414" t="s">
        <v>25</v>
      </c>
      <c r="D414" t="s">
        <v>105</v>
      </c>
      <c r="E414">
        <v>466</v>
      </c>
    </row>
    <row r="415" spans="1:5" x14ac:dyDescent="0.2">
      <c r="A415" s="43">
        <v>44469</v>
      </c>
      <c r="B415" t="s">
        <v>101</v>
      </c>
      <c r="C415" t="s">
        <v>27</v>
      </c>
      <c r="D415" t="s">
        <v>105</v>
      </c>
      <c r="E415" s="44">
        <v>1237</v>
      </c>
    </row>
    <row r="416" spans="1:5" x14ac:dyDescent="0.2">
      <c r="A416" s="43">
        <v>44469</v>
      </c>
      <c r="B416" t="s">
        <v>101</v>
      </c>
      <c r="C416" t="s">
        <v>28</v>
      </c>
      <c r="D416" t="s">
        <v>105</v>
      </c>
      <c r="E416">
        <v>36</v>
      </c>
    </row>
    <row r="417" spans="1:5" x14ac:dyDescent="0.2">
      <c r="A417" s="43">
        <v>44469</v>
      </c>
      <c r="B417" t="s">
        <v>101</v>
      </c>
      <c r="C417" t="s">
        <v>29</v>
      </c>
      <c r="D417" t="s">
        <v>105</v>
      </c>
      <c r="E417">
        <v>37</v>
      </c>
    </row>
    <row r="418" spans="1:5" x14ac:dyDescent="0.2">
      <c r="A418" s="43">
        <v>44469</v>
      </c>
      <c r="B418" t="s">
        <v>101</v>
      </c>
      <c r="C418" t="s">
        <v>31</v>
      </c>
      <c r="D418" t="s">
        <v>105</v>
      </c>
      <c r="E418" s="44">
        <v>1721</v>
      </c>
    </row>
    <row r="419" spans="1:5" x14ac:dyDescent="0.2">
      <c r="A419" s="43">
        <v>44469</v>
      </c>
      <c r="B419" t="s">
        <v>101</v>
      </c>
      <c r="C419" t="s">
        <v>32</v>
      </c>
      <c r="D419" t="s">
        <v>105</v>
      </c>
      <c r="E419" s="44">
        <v>7956</v>
      </c>
    </row>
    <row r="420" spans="1:5" x14ac:dyDescent="0.2">
      <c r="A420" s="43">
        <v>44469</v>
      </c>
      <c r="B420" t="s">
        <v>101</v>
      </c>
      <c r="C420" t="s">
        <v>33</v>
      </c>
      <c r="D420" t="s">
        <v>105</v>
      </c>
      <c r="E420" s="44">
        <v>2540</v>
      </c>
    </row>
    <row r="421" spans="1:5" x14ac:dyDescent="0.2">
      <c r="A421" s="43">
        <v>44469</v>
      </c>
      <c r="B421" t="s">
        <v>101</v>
      </c>
      <c r="C421" t="s">
        <v>35</v>
      </c>
      <c r="D421" t="s">
        <v>105</v>
      </c>
      <c r="E421">
        <v>495</v>
      </c>
    </row>
    <row r="422" spans="1:5" x14ac:dyDescent="0.2">
      <c r="A422" s="43">
        <v>44469</v>
      </c>
      <c r="B422" t="s">
        <v>101</v>
      </c>
      <c r="C422" t="s">
        <v>36</v>
      </c>
      <c r="D422" t="s">
        <v>105</v>
      </c>
      <c r="E422" s="44">
        <v>15131</v>
      </c>
    </row>
    <row r="423" spans="1:5" x14ac:dyDescent="0.2">
      <c r="A423" s="43">
        <v>44469</v>
      </c>
      <c r="B423" t="s">
        <v>101</v>
      </c>
      <c r="C423" t="s">
        <v>37</v>
      </c>
      <c r="D423" t="s">
        <v>105</v>
      </c>
      <c r="E423">
        <v>577</v>
      </c>
    </row>
    <row r="424" spans="1:5" x14ac:dyDescent="0.2">
      <c r="A424" s="43">
        <v>44469</v>
      </c>
      <c r="B424" t="s">
        <v>101</v>
      </c>
      <c r="C424" t="s">
        <v>38</v>
      </c>
      <c r="D424" t="s">
        <v>105</v>
      </c>
      <c r="E424" s="44">
        <v>26833</v>
      </c>
    </row>
    <row r="425" spans="1:5" x14ac:dyDescent="0.2">
      <c r="A425" s="43">
        <v>44469</v>
      </c>
      <c r="B425" t="s">
        <v>101</v>
      </c>
      <c r="C425" t="s">
        <v>40</v>
      </c>
      <c r="D425" t="s">
        <v>105</v>
      </c>
      <c r="E425" s="44">
        <v>15218</v>
      </c>
    </row>
    <row r="426" spans="1:5" x14ac:dyDescent="0.2">
      <c r="A426" s="43">
        <v>44469</v>
      </c>
      <c r="B426" t="s">
        <v>101</v>
      </c>
      <c r="C426" t="s">
        <v>41</v>
      </c>
      <c r="D426" t="s">
        <v>105</v>
      </c>
      <c r="E426">
        <v>14</v>
      </c>
    </row>
    <row r="427" spans="1:5" x14ac:dyDescent="0.2">
      <c r="A427" s="43">
        <v>44469</v>
      </c>
      <c r="B427" t="s">
        <v>101</v>
      </c>
      <c r="C427" t="s">
        <v>51</v>
      </c>
      <c r="D427" t="s">
        <v>105</v>
      </c>
      <c r="E427">
        <v>4</v>
      </c>
    </row>
    <row r="428" spans="1:5" x14ac:dyDescent="0.2">
      <c r="A428" s="43">
        <v>44469</v>
      </c>
      <c r="B428" t="s">
        <v>101</v>
      </c>
      <c r="C428" t="s">
        <v>53</v>
      </c>
      <c r="D428" t="s">
        <v>105</v>
      </c>
      <c r="E428">
        <v>4</v>
      </c>
    </row>
    <row r="429" spans="1:5" x14ac:dyDescent="0.2">
      <c r="A429" s="43">
        <v>44469</v>
      </c>
      <c r="B429" t="s">
        <v>101</v>
      </c>
      <c r="C429" t="s">
        <v>58</v>
      </c>
      <c r="D429" t="s">
        <v>105</v>
      </c>
      <c r="E429">
        <v>71</v>
      </c>
    </row>
    <row r="430" spans="1:5" x14ac:dyDescent="0.2">
      <c r="A430" s="43">
        <v>44469</v>
      </c>
      <c r="B430" t="s">
        <v>101</v>
      </c>
      <c r="C430" t="s">
        <v>59</v>
      </c>
      <c r="D430" t="s">
        <v>105</v>
      </c>
      <c r="E430" s="44">
        <v>3950</v>
      </c>
    </row>
    <row r="431" spans="1:5" x14ac:dyDescent="0.2">
      <c r="A431" s="43">
        <v>44469</v>
      </c>
      <c r="B431" t="s">
        <v>101</v>
      </c>
      <c r="C431" t="s">
        <v>60</v>
      </c>
      <c r="D431" t="s">
        <v>105</v>
      </c>
      <c r="E431">
        <v>29</v>
      </c>
    </row>
    <row r="432" spans="1:5" x14ac:dyDescent="0.2">
      <c r="A432" s="43">
        <v>44469</v>
      </c>
      <c r="B432" t="s">
        <v>101</v>
      </c>
      <c r="C432" t="s">
        <v>61</v>
      </c>
      <c r="D432" t="s">
        <v>105</v>
      </c>
      <c r="E432">
        <v>52</v>
      </c>
    </row>
    <row r="433" spans="1:5" x14ac:dyDescent="0.2">
      <c r="A433" s="43">
        <v>44469</v>
      </c>
      <c r="B433" t="s">
        <v>101</v>
      </c>
      <c r="C433" t="s">
        <v>62</v>
      </c>
      <c r="D433" t="s">
        <v>105</v>
      </c>
      <c r="E433" s="44">
        <v>7250</v>
      </c>
    </row>
    <row r="434" spans="1:5" x14ac:dyDescent="0.2">
      <c r="A434" s="43">
        <v>44469</v>
      </c>
      <c r="B434" t="s">
        <v>101</v>
      </c>
      <c r="C434" t="s">
        <v>63</v>
      </c>
      <c r="D434" t="s">
        <v>105</v>
      </c>
      <c r="E434">
        <v>491</v>
      </c>
    </row>
    <row r="435" spans="1:5" x14ac:dyDescent="0.2">
      <c r="A435" s="43">
        <v>44469</v>
      </c>
      <c r="B435" t="s">
        <v>101</v>
      </c>
      <c r="C435" t="s">
        <v>64</v>
      </c>
      <c r="D435" t="s">
        <v>105</v>
      </c>
      <c r="E435">
        <v>24</v>
      </c>
    </row>
    <row r="436" spans="1:5" x14ac:dyDescent="0.2">
      <c r="A436" s="43">
        <v>44469</v>
      </c>
      <c r="B436" t="s">
        <v>101</v>
      </c>
      <c r="C436" t="s">
        <v>65</v>
      </c>
      <c r="D436" t="s">
        <v>105</v>
      </c>
      <c r="E436">
        <v>35</v>
      </c>
    </row>
    <row r="437" spans="1:5" x14ac:dyDescent="0.2">
      <c r="A437" s="43">
        <v>44469</v>
      </c>
      <c r="B437" t="s">
        <v>101</v>
      </c>
      <c r="C437" t="s">
        <v>67</v>
      </c>
      <c r="D437" t="s">
        <v>105</v>
      </c>
      <c r="E437" s="44">
        <v>7221</v>
      </c>
    </row>
    <row r="438" spans="1:5" x14ac:dyDescent="0.2">
      <c r="A438" s="43">
        <v>44469</v>
      </c>
      <c r="B438" t="s">
        <v>101</v>
      </c>
      <c r="C438" t="s">
        <v>68</v>
      </c>
      <c r="D438" t="s">
        <v>105</v>
      </c>
      <c r="E438" s="44">
        <v>6706</v>
      </c>
    </row>
    <row r="439" spans="1:5" x14ac:dyDescent="0.2">
      <c r="A439" s="43">
        <v>44469</v>
      </c>
      <c r="B439" t="s">
        <v>101</v>
      </c>
      <c r="C439" t="s">
        <v>89</v>
      </c>
      <c r="D439" t="s">
        <v>105</v>
      </c>
      <c r="E439">
        <v>23</v>
      </c>
    </row>
    <row r="440" spans="1:5" x14ac:dyDescent="0.2">
      <c r="A440" s="43">
        <v>44469</v>
      </c>
      <c r="B440" t="s">
        <v>101</v>
      </c>
      <c r="C440" t="s">
        <v>70</v>
      </c>
      <c r="D440" t="s">
        <v>105</v>
      </c>
      <c r="E440" s="44">
        <v>10758</v>
      </c>
    </row>
    <row r="441" spans="1:5" x14ac:dyDescent="0.2">
      <c r="A441" s="43">
        <v>44469</v>
      </c>
      <c r="B441" t="s">
        <v>101</v>
      </c>
      <c r="C441" t="s">
        <v>71</v>
      </c>
      <c r="D441" t="s">
        <v>105</v>
      </c>
      <c r="E441" s="44">
        <v>6611</v>
      </c>
    </row>
    <row r="442" spans="1:5" x14ac:dyDescent="0.2">
      <c r="A442" s="43">
        <v>44469</v>
      </c>
      <c r="B442" t="s">
        <v>102</v>
      </c>
      <c r="C442" t="s">
        <v>3</v>
      </c>
      <c r="D442" t="s">
        <v>105</v>
      </c>
      <c r="E442">
        <v>19</v>
      </c>
    </row>
    <row r="443" spans="1:5" x14ac:dyDescent="0.2">
      <c r="A443" s="43">
        <v>44469</v>
      </c>
      <c r="B443" t="s">
        <v>102</v>
      </c>
      <c r="C443" t="s">
        <v>4</v>
      </c>
      <c r="D443" t="s">
        <v>105</v>
      </c>
      <c r="E443">
        <v>59</v>
      </c>
    </row>
    <row r="444" spans="1:5" x14ac:dyDescent="0.2">
      <c r="A444" s="43">
        <v>44469</v>
      </c>
      <c r="B444" t="s">
        <v>102</v>
      </c>
      <c r="C444" t="s">
        <v>5</v>
      </c>
      <c r="D444" t="s">
        <v>105</v>
      </c>
      <c r="E444">
        <v>39</v>
      </c>
    </row>
    <row r="445" spans="1:5" x14ac:dyDescent="0.2">
      <c r="A445" s="43">
        <v>44469</v>
      </c>
      <c r="B445" t="s">
        <v>102</v>
      </c>
      <c r="C445" t="s">
        <v>7</v>
      </c>
      <c r="D445" t="s">
        <v>105</v>
      </c>
      <c r="E445">
        <v>0</v>
      </c>
    </row>
    <row r="446" spans="1:5" x14ac:dyDescent="0.2">
      <c r="A446" s="43">
        <v>44469</v>
      </c>
      <c r="B446" t="s">
        <v>102</v>
      </c>
      <c r="C446" t="s">
        <v>8</v>
      </c>
      <c r="D446" t="s">
        <v>105</v>
      </c>
      <c r="E446">
        <v>363</v>
      </c>
    </row>
    <row r="447" spans="1:5" x14ac:dyDescent="0.2">
      <c r="A447" s="43">
        <v>44469</v>
      </c>
      <c r="B447" t="s">
        <v>102</v>
      </c>
      <c r="C447" t="s">
        <v>9</v>
      </c>
      <c r="D447" t="s">
        <v>105</v>
      </c>
      <c r="E447">
        <v>238</v>
      </c>
    </row>
    <row r="448" spans="1:5" x14ac:dyDescent="0.2">
      <c r="A448" s="43">
        <v>44469</v>
      </c>
      <c r="B448" t="s">
        <v>102</v>
      </c>
      <c r="C448" t="s">
        <v>11</v>
      </c>
      <c r="D448" t="s">
        <v>105</v>
      </c>
      <c r="E448">
        <v>123</v>
      </c>
    </row>
    <row r="449" spans="1:5" x14ac:dyDescent="0.2">
      <c r="A449" s="43">
        <v>44469</v>
      </c>
      <c r="B449" t="s">
        <v>102</v>
      </c>
      <c r="C449" t="s">
        <v>12</v>
      </c>
      <c r="D449" t="s">
        <v>105</v>
      </c>
      <c r="E449" s="44">
        <v>1537</v>
      </c>
    </row>
    <row r="450" spans="1:5" x14ac:dyDescent="0.2">
      <c r="A450" s="43">
        <v>44469</v>
      </c>
      <c r="B450" t="s">
        <v>102</v>
      </c>
      <c r="C450" t="s">
        <v>13</v>
      </c>
      <c r="D450" t="s">
        <v>105</v>
      </c>
      <c r="E450">
        <v>229</v>
      </c>
    </row>
    <row r="451" spans="1:5" x14ac:dyDescent="0.2">
      <c r="A451" s="43">
        <v>44469</v>
      </c>
      <c r="B451" t="s">
        <v>102</v>
      </c>
      <c r="C451" t="s">
        <v>15</v>
      </c>
      <c r="D451" t="s">
        <v>105</v>
      </c>
      <c r="E451">
        <v>13</v>
      </c>
    </row>
    <row r="452" spans="1:5" x14ac:dyDescent="0.2">
      <c r="A452" s="43">
        <v>44469</v>
      </c>
      <c r="B452" t="s">
        <v>102</v>
      </c>
      <c r="C452" t="s">
        <v>16</v>
      </c>
      <c r="D452" t="s">
        <v>105</v>
      </c>
      <c r="E452">
        <v>19</v>
      </c>
    </row>
    <row r="453" spans="1:5" x14ac:dyDescent="0.2">
      <c r="A453" s="43">
        <v>44469</v>
      </c>
      <c r="B453" t="s">
        <v>102</v>
      </c>
      <c r="C453" t="s">
        <v>18</v>
      </c>
      <c r="D453" t="s">
        <v>105</v>
      </c>
      <c r="E453">
        <v>35</v>
      </c>
    </row>
    <row r="454" spans="1:5" x14ac:dyDescent="0.2">
      <c r="A454" s="43">
        <v>44469</v>
      </c>
      <c r="B454" t="s">
        <v>102</v>
      </c>
      <c r="C454" t="s">
        <v>19</v>
      </c>
      <c r="D454" t="s">
        <v>105</v>
      </c>
      <c r="E454" s="44">
        <v>1077</v>
      </c>
    </row>
    <row r="455" spans="1:5" x14ac:dyDescent="0.2">
      <c r="A455" s="43">
        <v>44469</v>
      </c>
      <c r="B455" t="s">
        <v>102</v>
      </c>
      <c r="C455" t="s">
        <v>21</v>
      </c>
      <c r="D455" t="s">
        <v>105</v>
      </c>
      <c r="E455">
        <v>367</v>
      </c>
    </row>
    <row r="456" spans="1:5" x14ac:dyDescent="0.2">
      <c r="A456" s="43">
        <v>44469</v>
      </c>
      <c r="B456" t="s">
        <v>102</v>
      </c>
      <c r="C456" t="s">
        <v>22</v>
      </c>
      <c r="D456" t="s">
        <v>105</v>
      </c>
      <c r="E456">
        <v>60</v>
      </c>
    </row>
    <row r="457" spans="1:5" x14ac:dyDescent="0.2">
      <c r="A457" s="43">
        <v>44469</v>
      </c>
      <c r="B457" t="s">
        <v>102</v>
      </c>
      <c r="C457" t="s">
        <v>24</v>
      </c>
      <c r="D457" t="s">
        <v>105</v>
      </c>
      <c r="E457">
        <v>135</v>
      </c>
    </row>
    <row r="458" spans="1:5" x14ac:dyDescent="0.2">
      <c r="A458" s="43">
        <v>44469</v>
      </c>
      <c r="B458" t="s">
        <v>102</v>
      </c>
      <c r="C458" t="s">
        <v>27</v>
      </c>
      <c r="D458" t="s">
        <v>105</v>
      </c>
      <c r="E458">
        <v>91</v>
      </c>
    </row>
    <row r="459" spans="1:5" x14ac:dyDescent="0.2">
      <c r="A459" s="43">
        <v>44469</v>
      </c>
      <c r="B459" t="s">
        <v>102</v>
      </c>
      <c r="C459" t="s">
        <v>32</v>
      </c>
      <c r="D459" t="s">
        <v>105</v>
      </c>
      <c r="E459">
        <v>25</v>
      </c>
    </row>
    <row r="460" spans="1:5" x14ac:dyDescent="0.2">
      <c r="A460" s="43">
        <v>44469</v>
      </c>
      <c r="B460" t="s">
        <v>102</v>
      </c>
      <c r="C460" t="s">
        <v>36</v>
      </c>
      <c r="D460" t="s">
        <v>105</v>
      </c>
      <c r="E460" s="44">
        <v>1956</v>
      </c>
    </row>
    <row r="461" spans="1:5" x14ac:dyDescent="0.2">
      <c r="A461" s="43">
        <v>44469</v>
      </c>
      <c r="B461" t="s">
        <v>102</v>
      </c>
      <c r="C461" t="s">
        <v>37</v>
      </c>
      <c r="D461" t="s">
        <v>105</v>
      </c>
      <c r="E461">
        <v>61</v>
      </c>
    </row>
    <row r="462" spans="1:5" x14ac:dyDescent="0.2">
      <c r="A462" s="43">
        <v>44469</v>
      </c>
      <c r="B462" t="s">
        <v>102</v>
      </c>
      <c r="C462" t="s">
        <v>38</v>
      </c>
      <c r="D462" t="s">
        <v>105</v>
      </c>
      <c r="E462" s="44">
        <v>1530</v>
      </c>
    </row>
    <row r="463" spans="1:5" x14ac:dyDescent="0.2">
      <c r="A463" s="43">
        <v>44469</v>
      </c>
      <c r="B463" t="s">
        <v>102</v>
      </c>
      <c r="C463" t="s">
        <v>40</v>
      </c>
      <c r="D463" t="s">
        <v>105</v>
      </c>
      <c r="E463" s="44">
        <v>2514</v>
      </c>
    </row>
    <row r="464" spans="1:5" x14ac:dyDescent="0.2">
      <c r="A464" s="43">
        <v>44469</v>
      </c>
      <c r="B464" t="s">
        <v>102</v>
      </c>
      <c r="C464" t="s">
        <v>41</v>
      </c>
      <c r="D464" t="s">
        <v>105</v>
      </c>
      <c r="E464" s="44">
        <v>1834</v>
      </c>
    </row>
    <row r="465" spans="1:5" x14ac:dyDescent="0.2">
      <c r="A465" s="43">
        <v>44469</v>
      </c>
      <c r="B465" t="s">
        <v>102</v>
      </c>
      <c r="C465" t="s">
        <v>42</v>
      </c>
      <c r="D465" t="s">
        <v>105</v>
      </c>
      <c r="E465">
        <v>560</v>
      </c>
    </row>
    <row r="466" spans="1:5" x14ac:dyDescent="0.2">
      <c r="A466" s="43">
        <v>44469</v>
      </c>
      <c r="B466" t="s">
        <v>102</v>
      </c>
      <c r="C466" t="s">
        <v>43</v>
      </c>
      <c r="D466" t="s">
        <v>105</v>
      </c>
      <c r="E466">
        <v>433</v>
      </c>
    </row>
    <row r="467" spans="1:5" x14ac:dyDescent="0.2">
      <c r="A467" s="43">
        <v>44469</v>
      </c>
      <c r="B467" t="s">
        <v>102</v>
      </c>
      <c r="C467" t="s">
        <v>44</v>
      </c>
      <c r="D467" t="s">
        <v>105</v>
      </c>
      <c r="E467">
        <v>189</v>
      </c>
    </row>
    <row r="468" spans="1:5" x14ac:dyDescent="0.2">
      <c r="A468" s="43">
        <v>44469</v>
      </c>
      <c r="B468" t="s">
        <v>102</v>
      </c>
      <c r="C468" t="s">
        <v>45</v>
      </c>
      <c r="D468" t="s">
        <v>105</v>
      </c>
      <c r="E468">
        <v>43</v>
      </c>
    </row>
    <row r="469" spans="1:5" x14ac:dyDescent="0.2">
      <c r="A469" s="43">
        <v>44469</v>
      </c>
      <c r="B469" t="s">
        <v>102</v>
      </c>
      <c r="C469" t="s">
        <v>46</v>
      </c>
      <c r="D469" t="s">
        <v>105</v>
      </c>
      <c r="E469">
        <v>291</v>
      </c>
    </row>
    <row r="470" spans="1:5" x14ac:dyDescent="0.2">
      <c r="A470" s="43">
        <v>44469</v>
      </c>
      <c r="B470" t="s">
        <v>102</v>
      </c>
      <c r="C470" t="s">
        <v>48</v>
      </c>
      <c r="D470" t="s">
        <v>105</v>
      </c>
      <c r="E470" s="44">
        <v>1485</v>
      </c>
    </row>
    <row r="471" spans="1:5" x14ac:dyDescent="0.2">
      <c r="A471" s="43">
        <v>44469</v>
      </c>
      <c r="B471" t="s">
        <v>102</v>
      </c>
      <c r="C471" t="s">
        <v>49</v>
      </c>
      <c r="D471" t="s">
        <v>105</v>
      </c>
      <c r="E471">
        <v>2</v>
      </c>
    </row>
    <row r="472" spans="1:5" x14ac:dyDescent="0.2">
      <c r="A472" s="43">
        <v>44469</v>
      </c>
      <c r="B472" t="s">
        <v>102</v>
      </c>
      <c r="C472" t="s">
        <v>50</v>
      </c>
      <c r="D472" t="s">
        <v>105</v>
      </c>
      <c r="E472" s="44">
        <v>1690</v>
      </c>
    </row>
    <row r="473" spans="1:5" x14ac:dyDescent="0.2">
      <c r="A473" s="43">
        <v>44469</v>
      </c>
      <c r="B473" t="s">
        <v>102</v>
      </c>
      <c r="C473" t="s">
        <v>51</v>
      </c>
      <c r="D473" t="s">
        <v>105</v>
      </c>
      <c r="E473" s="44">
        <v>1513</v>
      </c>
    </row>
    <row r="474" spans="1:5" x14ac:dyDescent="0.2">
      <c r="A474" s="43">
        <v>44469</v>
      </c>
      <c r="B474" t="s">
        <v>102</v>
      </c>
      <c r="C474" t="s">
        <v>52</v>
      </c>
      <c r="D474" t="s">
        <v>105</v>
      </c>
      <c r="E474">
        <v>77</v>
      </c>
    </row>
    <row r="475" spans="1:5" x14ac:dyDescent="0.2">
      <c r="A475" s="43">
        <v>44469</v>
      </c>
      <c r="B475" t="s">
        <v>102</v>
      </c>
      <c r="C475" t="s">
        <v>53</v>
      </c>
      <c r="D475" t="s">
        <v>105</v>
      </c>
      <c r="E475">
        <v>622</v>
      </c>
    </row>
    <row r="476" spans="1:5" x14ac:dyDescent="0.2">
      <c r="A476" s="43">
        <v>44469</v>
      </c>
      <c r="B476" t="s">
        <v>102</v>
      </c>
      <c r="C476" t="s">
        <v>54</v>
      </c>
      <c r="D476" t="s">
        <v>105</v>
      </c>
      <c r="E476">
        <v>31</v>
      </c>
    </row>
    <row r="477" spans="1:5" x14ac:dyDescent="0.2">
      <c r="A477" s="43">
        <v>44469</v>
      </c>
      <c r="B477" t="s">
        <v>102</v>
      </c>
      <c r="C477" t="s">
        <v>55</v>
      </c>
      <c r="D477" t="s">
        <v>105</v>
      </c>
      <c r="E477">
        <v>489</v>
      </c>
    </row>
    <row r="478" spans="1:5" x14ac:dyDescent="0.2">
      <c r="A478" s="43">
        <v>44469</v>
      </c>
      <c r="B478" t="s">
        <v>102</v>
      </c>
      <c r="C478" t="s">
        <v>56</v>
      </c>
      <c r="D478" t="s">
        <v>105</v>
      </c>
      <c r="E478" s="44">
        <v>2036</v>
      </c>
    </row>
    <row r="479" spans="1:5" x14ac:dyDescent="0.2">
      <c r="A479" s="43">
        <v>44469</v>
      </c>
      <c r="B479" t="s">
        <v>102</v>
      </c>
      <c r="C479" t="s">
        <v>57</v>
      </c>
      <c r="D479" t="s">
        <v>105</v>
      </c>
      <c r="E479">
        <v>390</v>
      </c>
    </row>
    <row r="480" spans="1:5" x14ac:dyDescent="0.2">
      <c r="A480" s="43">
        <v>44469</v>
      </c>
      <c r="B480" t="s">
        <v>102</v>
      </c>
      <c r="C480" t="s">
        <v>58</v>
      </c>
      <c r="D480" t="s">
        <v>105</v>
      </c>
      <c r="E480" s="44">
        <v>9319</v>
      </c>
    </row>
    <row r="481" spans="1:5" x14ac:dyDescent="0.2">
      <c r="A481" s="43">
        <v>44469</v>
      </c>
      <c r="B481" t="s">
        <v>102</v>
      </c>
      <c r="C481" t="s">
        <v>59</v>
      </c>
      <c r="D481" t="s">
        <v>105</v>
      </c>
      <c r="E481">
        <v>18</v>
      </c>
    </row>
    <row r="482" spans="1:5" x14ac:dyDescent="0.2">
      <c r="A482" s="43">
        <v>44469</v>
      </c>
      <c r="B482" t="s">
        <v>102</v>
      </c>
      <c r="C482" t="s">
        <v>62</v>
      </c>
      <c r="D482" t="s">
        <v>105</v>
      </c>
      <c r="E482">
        <v>935</v>
      </c>
    </row>
    <row r="483" spans="1:5" x14ac:dyDescent="0.2">
      <c r="A483" s="43">
        <v>44469</v>
      </c>
      <c r="B483" t="s">
        <v>102</v>
      </c>
      <c r="C483" t="s">
        <v>68</v>
      </c>
      <c r="D483" t="s">
        <v>105</v>
      </c>
      <c r="E483">
        <v>219</v>
      </c>
    </row>
    <row r="484" spans="1:5" x14ac:dyDescent="0.2">
      <c r="A484" s="43">
        <v>44469</v>
      </c>
      <c r="B484" t="s">
        <v>102</v>
      </c>
      <c r="C484" t="s">
        <v>89</v>
      </c>
      <c r="D484" t="s">
        <v>105</v>
      </c>
      <c r="E484">
        <v>58</v>
      </c>
    </row>
    <row r="485" spans="1:5" x14ac:dyDescent="0.2">
      <c r="A485" s="43">
        <v>44469</v>
      </c>
      <c r="B485" t="s">
        <v>102</v>
      </c>
      <c r="C485" t="s">
        <v>70</v>
      </c>
      <c r="D485" t="s">
        <v>105</v>
      </c>
      <c r="E485">
        <v>881</v>
      </c>
    </row>
    <row r="486" spans="1:5" x14ac:dyDescent="0.2">
      <c r="A486" s="43">
        <v>44497</v>
      </c>
      <c r="B486" t="s">
        <v>101</v>
      </c>
      <c r="C486" t="s">
        <v>1</v>
      </c>
      <c r="D486" t="s">
        <v>105</v>
      </c>
      <c r="E486">
        <v>146</v>
      </c>
    </row>
    <row r="487" spans="1:5" x14ac:dyDescent="0.2">
      <c r="A487" s="43">
        <v>44497</v>
      </c>
      <c r="B487" t="s">
        <v>101</v>
      </c>
      <c r="C487" t="s">
        <v>3</v>
      </c>
      <c r="D487" t="s">
        <v>105</v>
      </c>
      <c r="E487" s="44">
        <v>2856</v>
      </c>
    </row>
    <row r="488" spans="1:5" x14ac:dyDescent="0.2">
      <c r="A488" s="43">
        <v>44497</v>
      </c>
      <c r="B488" t="s">
        <v>101</v>
      </c>
      <c r="C488" t="s">
        <v>4</v>
      </c>
      <c r="D488" t="s">
        <v>105</v>
      </c>
      <c r="E488">
        <v>256</v>
      </c>
    </row>
    <row r="489" spans="1:5" x14ac:dyDescent="0.2">
      <c r="A489" s="43">
        <v>44497</v>
      </c>
      <c r="B489" t="s">
        <v>101</v>
      </c>
      <c r="C489" t="s">
        <v>5</v>
      </c>
      <c r="D489" t="s">
        <v>105</v>
      </c>
      <c r="E489" s="44">
        <v>15770</v>
      </c>
    </row>
    <row r="490" spans="1:5" x14ac:dyDescent="0.2">
      <c r="A490" s="43">
        <v>44497</v>
      </c>
      <c r="B490" t="s">
        <v>101</v>
      </c>
      <c r="C490" t="s">
        <v>6</v>
      </c>
      <c r="D490" t="s">
        <v>105</v>
      </c>
      <c r="E490">
        <v>76</v>
      </c>
    </row>
    <row r="491" spans="1:5" x14ac:dyDescent="0.2">
      <c r="A491" s="43">
        <v>44497</v>
      </c>
      <c r="B491" t="s">
        <v>101</v>
      </c>
      <c r="C491" t="s">
        <v>8</v>
      </c>
      <c r="D491" t="s">
        <v>105</v>
      </c>
      <c r="E491">
        <v>899</v>
      </c>
    </row>
    <row r="492" spans="1:5" x14ac:dyDescent="0.2">
      <c r="A492" s="43">
        <v>44497</v>
      </c>
      <c r="B492" t="s">
        <v>101</v>
      </c>
      <c r="C492" t="s">
        <v>9</v>
      </c>
      <c r="D492" t="s">
        <v>105</v>
      </c>
      <c r="E492">
        <v>813</v>
      </c>
    </row>
    <row r="493" spans="1:5" x14ac:dyDescent="0.2">
      <c r="A493" s="43">
        <v>44497</v>
      </c>
      <c r="B493" t="s">
        <v>101</v>
      </c>
      <c r="C493" t="s">
        <v>10</v>
      </c>
      <c r="D493" t="s">
        <v>105</v>
      </c>
      <c r="E493">
        <v>830</v>
      </c>
    </row>
    <row r="494" spans="1:5" x14ac:dyDescent="0.2">
      <c r="A494" s="43">
        <v>44497</v>
      </c>
      <c r="B494" t="s">
        <v>101</v>
      </c>
      <c r="C494" t="s">
        <v>12</v>
      </c>
      <c r="D494" t="s">
        <v>105</v>
      </c>
      <c r="E494" s="44">
        <v>21381</v>
      </c>
    </row>
    <row r="495" spans="1:5" x14ac:dyDescent="0.2">
      <c r="A495" s="43">
        <v>44497</v>
      </c>
      <c r="B495" t="s">
        <v>101</v>
      </c>
      <c r="C495" t="s">
        <v>14</v>
      </c>
      <c r="D495" t="s">
        <v>105</v>
      </c>
      <c r="E495">
        <v>865</v>
      </c>
    </row>
    <row r="496" spans="1:5" x14ac:dyDescent="0.2">
      <c r="A496" s="43">
        <v>44497</v>
      </c>
      <c r="B496" t="s">
        <v>101</v>
      </c>
      <c r="C496" t="s">
        <v>15</v>
      </c>
      <c r="D496" t="s">
        <v>105</v>
      </c>
      <c r="E496" s="44">
        <v>6174</v>
      </c>
    </row>
    <row r="497" spans="1:5" x14ac:dyDescent="0.2">
      <c r="A497" s="43">
        <v>44497</v>
      </c>
      <c r="B497" t="s">
        <v>101</v>
      </c>
      <c r="C497" t="s">
        <v>16</v>
      </c>
      <c r="D497" t="s">
        <v>105</v>
      </c>
      <c r="E497" s="44">
        <v>9061</v>
      </c>
    </row>
    <row r="498" spans="1:5" x14ac:dyDescent="0.2">
      <c r="A498" s="43">
        <v>44497</v>
      </c>
      <c r="B498" t="s">
        <v>101</v>
      </c>
      <c r="C498" t="s">
        <v>17</v>
      </c>
      <c r="D498" t="s">
        <v>105</v>
      </c>
      <c r="E498">
        <v>418</v>
      </c>
    </row>
    <row r="499" spans="1:5" x14ac:dyDescent="0.2">
      <c r="A499" s="43">
        <v>44497</v>
      </c>
      <c r="B499" t="s">
        <v>101</v>
      </c>
      <c r="C499" t="s">
        <v>18</v>
      </c>
      <c r="D499" t="s">
        <v>105</v>
      </c>
      <c r="E499" s="44">
        <v>9113</v>
      </c>
    </row>
    <row r="500" spans="1:5" x14ac:dyDescent="0.2">
      <c r="A500" s="43">
        <v>44497</v>
      </c>
      <c r="B500" t="s">
        <v>101</v>
      </c>
      <c r="C500" t="s">
        <v>19</v>
      </c>
      <c r="D500" t="s">
        <v>105</v>
      </c>
      <c r="E500" s="44">
        <v>28442</v>
      </c>
    </row>
    <row r="501" spans="1:5" x14ac:dyDescent="0.2">
      <c r="A501" s="43">
        <v>44497</v>
      </c>
      <c r="B501" t="s">
        <v>101</v>
      </c>
      <c r="C501" t="s">
        <v>20</v>
      </c>
      <c r="D501" t="s">
        <v>105</v>
      </c>
      <c r="E501" s="44">
        <v>3016</v>
      </c>
    </row>
    <row r="502" spans="1:5" x14ac:dyDescent="0.2">
      <c r="A502" s="43">
        <v>44497</v>
      </c>
      <c r="B502" t="s">
        <v>101</v>
      </c>
      <c r="C502" t="s">
        <v>21</v>
      </c>
      <c r="D502" t="s">
        <v>105</v>
      </c>
      <c r="E502" s="44">
        <v>17481</v>
      </c>
    </row>
    <row r="503" spans="1:5" x14ac:dyDescent="0.2">
      <c r="A503" s="43">
        <v>44497</v>
      </c>
      <c r="B503" t="s">
        <v>101</v>
      </c>
      <c r="C503" t="s">
        <v>22</v>
      </c>
      <c r="D503" t="s">
        <v>105</v>
      </c>
      <c r="E503" s="44">
        <v>4350</v>
      </c>
    </row>
    <row r="504" spans="1:5" x14ac:dyDescent="0.2">
      <c r="A504" s="43">
        <v>44497</v>
      </c>
      <c r="B504" t="s">
        <v>101</v>
      </c>
      <c r="C504" t="s">
        <v>23</v>
      </c>
      <c r="D504" t="s">
        <v>105</v>
      </c>
      <c r="E504">
        <v>52</v>
      </c>
    </row>
    <row r="505" spans="1:5" x14ac:dyDescent="0.2">
      <c r="A505" s="43">
        <v>44497</v>
      </c>
      <c r="B505" t="s">
        <v>101</v>
      </c>
      <c r="C505" t="s">
        <v>25</v>
      </c>
      <c r="D505" t="s">
        <v>105</v>
      </c>
      <c r="E505">
        <v>473</v>
      </c>
    </row>
    <row r="506" spans="1:5" x14ac:dyDescent="0.2">
      <c r="A506" s="43">
        <v>44497</v>
      </c>
      <c r="B506" t="s">
        <v>101</v>
      </c>
      <c r="C506" t="s">
        <v>27</v>
      </c>
      <c r="D506" t="s">
        <v>105</v>
      </c>
      <c r="E506" s="44">
        <v>1180</v>
      </c>
    </row>
    <row r="507" spans="1:5" x14ac:dyDescent="0.2">
      <c r="A507" s="43">
        <v>44497</v>
      </c>
      <c r="B507" t="s">
        <v>101</v>
      </c>
      <c r="C507" t="s">
        <v>28</v>
      </c>
      <c r="D507" t="s">
        <v>105</v>
      </c>
      <c r="E507">
        <v>43</v>
      </c>
    </row>
    <row r="508" spans="1:5" x14ac:dyDescent="0.2">
      <c r="A508" s="43">
        <v>44497</v>
      </c>
      <c r="B508" t="s">
        <v>101</v>
      </c>
      <c r="C508" t="s">
        <v>29</v>
      </c>
      <c r="D508" t="s">
        <v>105</v>
      </c>
      <c r="E508">
        <v>32</v>
      </c>
    </row>
    <row r="509" spans="1:5" x14ac:dyDescent="0.2">
      <c r="A509" s="43">
        <v>44497</v>
      </c>
      <c r="B509" t="s">
        <v>101</v>
      </c>
      <c r="C509" t="s">
        <v>31</v>
      </c>
      <c r="D509" t="s">
        <v>105</v>
      </c>
      <c r="E509" s="44">
        <v>1701</v>
      </c>
    </row>
    <row r="510" spans="1:5" x14ac:dyDescent="0.2">
      <c r="A510" s="43">
        <v>44497</v>
      </c>
      <c r="B510" t="s">
        <v>101</v>
      </c>
      <c r="C510" t="s">
        <v>32</v>
      </c>
      <c r="D510" t="s">
        <v>105</v>
      </c>
      <c r="E510" s="44">
        <v>8058</v>
      </c>
    </row>
    <row r="511" spans="1:5" x14ac:dyDescent="0.2">
      <c r="A511" s="43">
        <v>44497</v>
      </c>
      <c r="B511" t="s">
        <v>101</v>
      </c>
      <c r="C511" t="s">
        <v>33</v>
      </c>
      <c r="D511" t="s">
        <v>105</v>
      </c>
      <c r="E511" s="44">
        <v>2614</v>
      </c>
    </row>
    <row r="512" spans="1:5" x14ac:dyDescent="0.2">
      <c r="A512" s="43">
        <v>44497</v>
      </c>
      <c r="B512" t="s">
        <v>101</v>
      </c>
      <c r="C512" t="s">
        <v>35</v>
      </c>
      <c r="D512" t="s">
        <v>105</v>
      </c>
      <c r="E512">
        <v>573</v>
      </c>
    </row>
    <row r="513" spans="1:5" x14ac:dyDescent="0.2">
      <c r="A513" s="43">
        <v>44497</v>
      </c>
      <c r="B513" t="s">
        <v>101</v>
      </c>
      <c r="C513" t="s">
        <v>36</v>
      </c>
      <c r="D513" t="s">
        <v>105</v>
      </c>
      <c r="E513" s="44">
        <v>15341</v>
      </c>
    </row>
    <row r="514" spans="1:5" x14ac:dyDescent="0.2">
      <c r="A514" s="43">
        <v>44497</v>
      </c>
      <c r="B514" t="s">
        <v>101</v>
      </c>
      <c r="C514" t="s">
        <v>37</v>
      </c>
      <c r="D514" t="s">
        <v>105</v>
      </c>
      <c r="E514">
        <v>597</v>
      </c>
    </row>
    <row r="515" spans="1:5" x14ac:dyDescent="0.2">
      <c r="A515" s="43">
        <v>44497</v>
      </c>
      <c r="B515" t="s">
        <v>101</v>
      </c>
      <c r="C515" t="s">
        <v>38</v>
      </c>
      <c r="D515" t="s">
        <v>105</v>
      </c>
      <c r="E515" s="44">
        <v>26958</v>
      </c>
    </row>
    <row r="516" spans="1:5" x14ac:dyDescent="0.2">
      <c r="A516" s="43">
        <v>44497</v>
      </c>
      <c r="B516" t="s">
        <v>101</v>
      </c>
      <c r="C516" t="s">
        <v>40</v>
      </c>
      <c r="D516" t="s">
        <v>105</v>
      </c>
      <c r="E516" s="44">
        <v>15182</v>
      </c>
    </row>
    <row r="517" spans="1:5" x14ac:dyDescent="0.2">
      <c r="A517" s="43">
        <v>44497</v>
      </c>
      <c r="B517" t="s">
        <v>101</v>
      </c>
      <c r="C517" t="s">
        <v>41</v>
      </c>
      <c r="D517" t="s">
        <v>105</v>
      </c>
      <c r="E517">
        <v>10</v>
      </c>
    </row>
    <row r="518" spans="1:5" x14ac:dyDescent="0.2">
      <c r="A518" s="43">
        <v>44497</v>
      </c>
      <c r="B518" t="s">
        <v>101</v>
      </c>
      <c r="C518" t="s">
        <v>53</v>
      </c>
      <c r="D518" t="s">
        <v>105</v>
      </c>
      <c r="E518">
        <v>7</v>
      </c>
    </row>
    <row r="519" spans="1:5" x14ac:dyDescent="0.2">
      <c r="A519" s="43">
        <v>44497</v>
      </c>
      <c r="B519" t="s">
        <v>101</v>
      </c>
      <c r="C519" t="s">
        <v>58</v>
      </c>
      <c r="D519" t="s">
        <v>105</v>
      </c>
      <c r="E519">
        <v>75</v>
      </c>
    </row>
    <row r="520" spans="1:5" x14ac:dyDescent="0.2">
      <c r="A520" s="43">
        <v>44497</v>
      </c>
      <c r="B520" t="s">
        <v>101</v>
      </c>
      <c r="C520" t="s">
        <v>59</v>
      </c>
      <c r="D520" t="s">
        <v>105</v>
      </c>
      <c r="E520" s="44">
        <v>4080</v>
      </c>
    </row>
    <row r="521" spans="1:5" x14ac:dyDescent="0.2">
      <c r="A521" s="43">
        <v>44497</v>
      </c>
      <c r="B521" t="s">
        <v>101</v>
      </c>
      <c r="C521" t="s">
        <v>60</v>
      </c>
      <c r="D521" t="s">
        <v>105</v>
      </c>
      <c r="E521">
        <v>31</v>
      </c>
    </row>
    <row r="522" spans="1:5" x14ac:dyDescent="0.2">
      <c r="A522" s="43">
        <v>44497</v>
      </c>
      <c r="B522" t="s">
        <v>101</v>
      </c>
      <c r="C522" t="s">
        <v>61</v>
      </c>
      <c r="D522" t="s">
        <v>105</v>
      </c>
      <c r="E522">
        <v>51</v>
      </c>
    </row>
    <row r="523" spans="1:5" x14ac:dyDescent="0.2">
      <c r="A523" s="43">
        <v>44497</v>
      </c>
      <c r="B523" t="s">
        <v>101</v>
      </c>
      <c r="C523" t="s">
        <v>62</v>
      </c>
      <c r="D523" t="s">
        <v>105</v>
      </c>
      <c r="E523" s="44">
        <v>7220</v>
      </c>
    </row>
    <row r="524" spans="1:5" x14ac:dyDescent="0.2">
      <c r="A524" s="43">
        <v>44497</v>
      </c>
      <c r="B524" t="s">
        <v>101</v>
      </c>
      <c r="C524" t="s">
        <v>63</v>
      </c>
      <c r="D524" t="s">
        <v>105</v>
      </c>
      <c r="E524">
        <v>444</v>
      </c>
    </row>
    <row r="525" spans="1:5" x14ac:dyDescent="0.2">
      <c r="A525" s="43">
        <v>44497</v>
      </c>
      <c r="B525" t="s">
        <v>101</v>
      </c>
      <c r="C525" t="s">
        <v>64</v>
      </c>
      <c r="D525" t="s">
        <v>105</v>
      </c>
      <c r="E525">
        <v>24</v>
      </c>
    </row>
    <row r="526" spans="1:5" x14ac:dyDescent="0.2">
      <c r="A526" s="43">
        <v>44497</v>
      </c>
      <c r="B526" t="s">
        <v>101</v>
      </c>
      <c r="C526" t="s">
        <v>65</v>
      </c>
      <c r="D526" t="s">
        <v>105</v>
      </c>
      <c r="E526">
        <v>30</v>
      </c>
    </row>
    <row r="527" spans="1:5" x14ac:dyDescent="0.2">
      <c r="A527" s="43">
        <v>44497</v>
      </c>
      <c r="B527" t="s">
        <v>101</v>
      </c>
      <c r="C527" t="s">
        <v>67</v>
      </c>
      <c r="D527" t="s">
        <v>105</v>
      </c>
      <c r="E527" s="44">
        <v>7327</v>
      </c>
    </row>
    <row r="528" spans="1:5" x14ac:dyDescent="0.2">
      <c r="A528" s="43">
        <v>44497</v>
      </c>
      <c r="B528" t="s">
        <v>101</v>
      </c>
      <c r="C528" t="s">
        <v>68</v>
      </c>
      <c r="D528" t="s">
        <v>105</v>
      </c>
      <c r="E528" s="44">
        <v>6641</v>
      </c>
    </row>
    <row r="529" spans="1:5" x14ac:dyDescent="0.2">
      <c r="A529" s="43">
        <v>44497</v>
      </c>
      <c r="B529" t="s">
        <v>101</v>
      </c>
      <c r="C529" t="s">
        <v>89</v>
      </c>
      <c r="D529" t="s">
        <v>105</v>
      </c>
      <c r="E529">
        <v>34</v>
      </c>
    </row>
    <row r="530" spans="1:5" x14ac:dyDescent="0.2">
      <c r="A530" s="43">
        <v>44497</v>
      </c>
      <c r="B530" t="s">
        <v>101</v>
      </c>
      <c r="C530" t="s">
        <v>70</v>
      </c>
      <c r="D530" t="s">
        <v>105</v>
      </c>
      <c r="E530" s="44">
        <v>10594</v>
      </c>
    </row>
    <row r="531" spans="1:5" x14ac:dyDescent="0.2">
      <c r="A531" s="43">
        <v>44497</v>
      </c>
      <c r="B531" t="s">
        <v>101</v>
      </c>
      <c r="C531" t="s">
        <v>71</v>
      </c>
      <c r="D531" t="s">
        <v>105</v>
      </c>
      <c r="E531" s="44">
        <v>6562</v>
      </c>
    </row>
    <row r="532" spans="1:5" x14ac:dyDescent="0.2">
      <c r="A532" s="43">
        <v>44497</v>
      </c>
      <c r="B532" t="s">
        <v>102</v>
      </c>
      <c r="C532" t="s">
        <v>3</v>
      </c>
      <c r="D532" t="s">
        <v>105</v>
      </c>
      <c r="E532">
        <v>16</v>
      </c>
    </row>
    <row r="533" spans="1:5" x14ac:dyDescent="0.2">
      <c r="A533" s="43">
        <v>44497</v>
      </c>
      <c r="B533" t="s">
        <v>102</v>
      </c>
      <c r="C533" t="s">
        <v>4</v>
      </c>
      <c r="D533" t="s">
        <v>105</v>
      </c>
      <c r="E533">
        <v>73</v>
      </c>
    </row>
    <row r="534" spans="1:5" x14ac:dyDescent="0.2">
      <c r="A534" s="43">
        <v>44497</v>
      </c>
      <c r="B534" t="s">
        <v>102</v>
      </c>
      <c r="C534" t="s">
        <v>5</v>
      </c>
      <c r="D534" t="s">
        <v>105</v>
      </c>
      <c r="E534">
        <v>36</v>
      </c>
    </row>
    <row r="535" spans="1:5" x14ac:dyDescent="0.2">
      <c r="A535" s="43">
        <v>44497</v>
      </c>
      <c r="B535" t="s">
        <v>102</v>
      </c>
      <c r="C535" t="s">
        <v>7</v>
      </c>
      <c r="D535" t="s">
        <v>105</v>
      </c>
      <c r="E535">
        <v>2</v>
      </c>
    </row>
    <row r="536" spans="1:5" x14ac:dyDescent="0.2">
      <c r="A536" s="43">
        <v>44497</v>
      </c>
      <c r="B536" t="s">
        <v>102</v>
      </c>
      <c r="C536" t="s">
        <v>8</v>
      </c>
      <c r="D536" t="s">
        <v>105</v>
      </c>
      <c r="E536">
        <v>374</v>
      </c>
    </row>
    <row r="537" spans="1:5" x14ac:dyDescent="0.2">
      <c r="A537" s="43">
        <v>44497</v>
      </c>
      <c r="B537" t="s">
        <v>102</v>
      </c>
      <c r="C537" t="s">
        <v>9</v>
      </c>
      <c r="D537" t="s">
        <v>105</v>
      </c>
      <c r="E537">
        <v>223</v>
      </c>
    </row>
    <row r="538" spans="1:5" x14ac:dyDescent="0.2">
      <c r="A538" s="43">
        <v>44497</v>
      </c>
      <c r="B538" t="s">
        <v>102</v>
      </c>
      <c r="C538" t="s">
        <v>11</v>
      </c>
      <c r="D538" t="s">
        <v>105</v>
      </c>
      <c r="E538">
        <v>129</v>
      </c>
    </row>
    <row r="539" spans="1:5" x14ac:dyDescent="0.2">
      <c r="A539" s="43">
        <v>44497</v>
      </c>
      <c r="B539" t="s">
        <v>102</v>
      </c>
      <c r="C539" t="s">
        <v>12</v>
      </c>
      <c r="D539" t="s">
        <v>105</v>
      </c>
      <c r="E539" s="44">
        <v>1516</v>
      </c>
    </row>
    <row r="540" spans="1:5" x14ac:dyDescent="0.2">
      <c r="A540" s="43">
        <v>44497</v>
      </c>
      <c r="B540" t="s">
        <v>102</v>
      </c>
      <c r="C540" t="s">
        <v>13</v>
      </c>
      <c r="D540" t="s">
        <v>105</v>
      </c>
      <c r="E540">
        <v>204</v>
      </c>
    </row>
    <row r="541" spans="1:5" x14ac:dyDescent="0.2">
      <c r="A541" s="43">
        <v>44497</v>
      </c>
      <c r="B541" t="s">
        <v>102</v>
      </c>
      <c r="C541" t="s">
        <v>15</v>
      </c>
      <c r="D541" t="s">
        <v>105</v>
      </c>
      <c r="E541">
        <v>15</v>
      </c>
    </row>
    <row r="542" spans="1:5" x14ac:dyDescent="0.2">
      <c r="A542" s="43">
        <v>44497</v>
      </c>
      <c r="B542" t="s">
        <v>102</v>
      </c>
      <c r="C542" t="s">
        <v>16</v>
      </c>
      <c r="D542" t="s">
        <v>105</v>
      </c>
      <c r="E542">
        <v>19</v>
      </c>
    </row>
    <row r="543" spans="1:5" x14ac:dyDescent="0.2">
      <c r="A543" s="43">
        <v>44497</v>
      </c>
      <c r="B543" t="s">
        <v>102</v>
      </c>
      <c r="C543" t="s">
        <v>18</v>
      </c>
      <c r="D543" t="s">
        <v>105</v>
      </c>
      <c r="E543">
        <v>30</v>
      </c>
    </row>
    <row r="544" spans="1:5" x14ac:dyDescent="0.2">
      <c r="A544" s="43">
        <v>44497</v>
      </c>
      <c r="B544" t="s">
        <v>102</v>
      </c>
      <c r="C544" t="s">
        <v>19</v>
      </c>
      <c r="D544" t="s">
        <v>105</v>
      </c>
      <c r="E544" s="44">
        <v>1046</v>
      </c>
    </row>
    <row r="545" spans="1:5" x14ac:dyDescent="0.2">
      <c r="A545" s="43">
        <v>44497</v>
      </c>
      <c r="B545" t="s">
        <v>102</v>
      </c>
      <c r="C545" t="s">
        <v>21</v>
      </c>
      <c r="D545" t="s">
        <v>105</v>
      </c>
      <c r="E545">
        <v>388</v>
      </c>
    </row>
    <row r="546" spans="1:5" x14ac:dyDescent="0.2">
      <c r="A546" s="43">
        <v>44497</v>
      </c>
      <c r="B546" t="s">
        <v>102</v>
      </c>
      <c r="C546" t="s">
        <v>22</v>
      </c>
      <c r="D546" t="s">
        <v>105</v>
      </c>
      <c r="E546">
        <v>54</v>
      </c>
    </row>
    <row r="547" spans="1:5" x14ac:dyDescent="0.2">
      <c r="A547" s="43">
        <v>44497</v>
      </c>
      <c r="B547" t="s">
        <v>102</v>
      </c>
      <c r="C547" t="s">
        <v>24</v>
      </c>
      <c r="D547" t="s">
        <v>105</v>
      </c>
      <c r="E547">
        <v>134</v>
      </c>
    </row>
    <row r="548" spans="1:5" x14ac:dyDescent="0.2">
      <c r="A548" s="43">
        <v>44497</v>
      </c>
      <c r="B548" t="s">
        <v>102</v>
      </c>
      <c r="C548" t="s">
        <v>27</v>
      </c>
      <c r="D548" t="s">
        <v>105</v>
      </c>
      <c r="E548">
        <v>101</v>
      </c>
    </row>
    <row r="549" spans="1:5" x14ac:dyDescent="0.2">
      <c r="A549" s="43">
        <v>44497</v>
      </c>
      <c r="B549" t="s">
        <v>102</v>
      </c>
      <c r="C549" t="s">
        <v>32</v>
      </c>
      <c r="D549" t="s">
        <v>105</v>
      </c>
      <c r="E549">
        <v>27</v>
      </c>
    </row>
    <row r="550" spans="1:5" x14ac:dyDescent="0.2">
      <c r="A550" s="43">
        <v>44497</v>
      </c>
      <c r="B550" t="s">
        <v>102</v>
      </c>
      <c r="C550" t="s">
        <v>36</v>
      </c>
      <c r="D550" t="s">
        <v>105</v>
      </c>
      <c r="E550" s="44">
        <v>2042</v>
      </c>
    </row>
    <row r="551" spans="1:5" x14ac:dyDescent="0.2">
      <c r="A551" s="43">
        <v>44497</v>
      </c>
      <c r="B551" t="s">
        <v>102</v>
      </c>
      <c r="C551" t="s">
        <v>37</v>
      </c>
      <c r="D551" t="s">
        <v>105</v>
      </c>
      <c r="E551">
        <v>82</v>
      </c>
    </row>
    <row r="552" spans="1:5" x14ac:dyDescent="0.2">
      <c r="A552" s="43">
        <v>44497</v>
      </c>
      <c r="B552" t="s">
        <v>102</v>
      </c>
      <c r="C552" t="s">
        <v>38</v>
      </c>
      <c r="D552" t="s">
        <v>105</v>
      </c>
      <c r="E552" s="44">
        <v>1433</v>
      </c>
    </row>
    <row r="553" spans="1:5" x14ac:dyDescent="0.2">
      <c r="A553" s="43">
        <v>44497</v>
      </c>
      <c r="B553" t="s">
        <v>102</v>
      </c>
      <c r="C553" t="s">
        <v>40</v>
      </c>
      <c r="D553" t="s">
        <v>105</v>
      </c>
      <c r="E553" s="44">
        <v>2476</v>
      </c>
    </row>
    <row r="554" spans="1:5" x14ac:dyDescent="0.2">
      <c r="A554" s="43">
        <v>44497</v>
      </c>
      <c r="B554" t="s">
        <v>102</v>
      </c>
      <c r="C554" t="s">
        <v>41</v>
      </c>
      <c r="D554" t="s">
        <v>105</v>
      </c>
      <c r="E554" s="44">
        <v>1764</v>
      </c>
    </row>
    <row r="555" spans="1:5" x14ac:dyDescent="0.2">
      <c r="A555" s="43">
        <v>44497</v>
      </c>
      <c r="B555" t="s">
        <v>102</v>
      </c>
      <c r="C555" t="s">
        <v>42</v>
      </c>
      <c r="D555" t="s">
        <v>105</v>
      </c>
      <c r="E555">
        <v>492</v>
      </c>
    </row>
    <row r="556" spans="1:5" x14ac:dyDescent="0.2">
      <c r="A556" s="43">
        <v>44497</v>
      </c>
      <c r="B556" t="s">
        <v>102</v>
      </c>
      <c r="C556" t="s">
        <v>43</v>
      </c>
      <c r="D556" t="s">
        <v>105</v>
      </c>
      <c r="E556">
        <v>422</v>
      </c>
    </row>
    <row r="557" spans="1:5" x14ac:dyDescent="0.2">
      <c r="A557" s="43">
        <v>44497</v>
      </c>
      <c r="B557" t="s">
        <v>102</v>
      </c>
      <c r="C557" t="s">
        <v>44</v>
      </c>
      <c r="D557" t="s">
        <v>105</v>
      </c>
      <c r="E557">
        <v>185</v>
      </c>
    </row>
    <row r="558" spans="1:5" x14ac:dyDescent="0.2">
      <c r="A558" s="43">
        <v>44497</v>
      </c>
      <c r="B558" t="s">
        <v>102</v>
      </c>
      <c r="C558" t="s">
        <v>45</v>
      </c>
      <c r="D558" t="s">
        <v>105</v>
      </c>
      <c r="E558">
        <v>51</v>
      </c>
    </row>
    <row r="559" spans="1:5" x14ac:dyDescent="0.2">
      <c r="A559" s="43">
        <v>44497</v>
      </c>
      <c r="B559" t="s">
        <v>102</v>
      </c>
      <c r="C559" t="s">
        <v>46</v>
      </c>
      <c r="D559" t="s">
        <v>105</v>
      </c>
      <c r="E559">
        <v>274</v>
      </c>
    </row>
    <row r="560" spans="1:5" x14ac:dyDescent="0.2">
      <c r="A560" s="43">
        <v>44497</v>
      </c>
      <c r="B560" t="s">
        <v>102</v>
      </c>
      <c r="C560" t="s">
        <v>48</v>
      </c>
      <c r="D560" t="s">
        <v>105</v>
      </c>
      <c r="E560" s="44">
        <v>1483</v>
      </c>
    </row>
    <row r="561" spans="1:5" x14ac:dyDescent="0.2">
      <c r="A561" s="43">
        <v>44497</v>
      </c>
      <c r="B561" t="s">
        <v>102</v>
      </c>
      <c r="C561" t="s">
        <v>49</v>
      </c>
      <c r="D561" t="s">
        <v>105</v>
      </c>
      <c r="E561">
        <v>4</v>
      </c>
    </row>
    <row r="562" spans="1:5" x14ac:dyDescent="0.2">
      <c r="A562" s="43">
        <v>44497</v>
      </c>
      <c r="B562" t="s">
        <v>102</v>
      </c>
      <c r="C562" t="s">
        <v>50</v>
      </c>
      <c r="D562" t="s">
        <v>105</v>
      </c>
      <c r="E562" s="44">
        <v>1593</v>
      </c>
    </row>
    <row r="563" spans="1:5" x14ac:dyDescent="0.2">
      <c r="A563" s="43">
        <v>44497</v>
      </c>
      <c r="B563" t="s">
        <v>102</v>
      </c>
      <c r="C563" t="s">
        <v>51</v>
      </c>
      <c r="D563" t="s">
        <v>105</v>
      </c>
      <c r="E563" s="44">
        <v>1532</v>
      </c>
    </row>
    <row r="564" spans="1:5" x14ac:dyDescent="0.2">
      <c r="A564" s="43">
        <v>44497</v>
      </c>
      <c r="B564" t="s">
        <v>102</v>
      </c>
      <c r="C564" t="s">
        <v>52</v>
      </c>
      <c r="D564" t="s">
        <v>105</v>
      </c>
      <c r="E564">
        <v>67</v>
      </c>
    </row>
    <row r="565" spans="1:5" x14ac:dyDescent="0.2">
      <c r="A565" s="43">
        <v>44497</v>
      </c>
      <c r="B565" t="s">
        <v>102</v>
      </c>
      <c r="C565" t="s">
        <v>53</v>
      </c>
      <c r="D565" t="s">
        <v>105</v>
      </c>
      <c r="E565">
        <v>638</v>
      </c>
    </row>
    <row r="566" spans="1:5" x14ac:dyDescent="0.2">
      <c r="A566" s="43">
        <v>44497</v>
      </c>
      <c r="B566" t="s">
        <v>102</v>
      </c>
      <c r="C566" t="s">
        <v>54</v>
      </c>
      <c r="D566" t="s">
        <v>105</v>
      </c>
      <c r="E566">
        <v>31</v>
      </c>
    </row>
    <row r="567" spans="1:5" x14ac:dyDescent="0.2">
      <c r="A567" s="43">
        <v>44497</v>
      </c>
      <c r="B567" t="s">
        <v>102</v>
      </c>
      <c r="C567" t="s">
        <v>55</v>
      </c>
      <c r="D567" t="s">
        <v>105</v>
      </c>
      <c r="E567">
        <v>502</v>
      </c>
    </row>
    <row r="568" spans="1:5" x14ac:dyDescent="0.2">
      <c r="A568" s="43">
        <v>44497</v>
      </c>
      <c r="B568" t="s">
        <v>102</v>
      </c>
      <c r="C568" t="s">
        <v>56</v>
      </c>
      <c r="D568" t="s">
        <v>105</v>
      </c>
      <c r="E568" s="44">
        <v>2042</v>
      </c>
    </row>
    <row r="569" spans="1:5" x14ac:dyDescent="0.2">
      <c r="A569" s="43">
        <v>44497</v>
      </c>
      <c r="B569" t="s">
        <v>102</v>
      </c>
      <c r="C569" t="s">
        <v>57</v>
      </c>
      <c r="D569" t="s">
        <v>105</v>
      </c>
      <c r="E569">
        <v>381</v>
      </c>
    </row>
    <row r="570" spans="1:5" x14ac:dyDescent="0.2">
      <c r="A570" s="43">
        <v>44497</v>
      </c>
      <c r="B570" t="s">
        <v>102</v>
      </c>
      <c r="C570" t="s">
        <v>58</v>
      </c>
      <c r="D570" t="s">
        <v>105</v>
      </c>
      <c r="E570" s="44">
        <v>9614</v>
      </c>
    </row>
    <row r="571" spans="1:5" x14ac:dyDescent="0.2">
      <c r="A571" s="43">
        <v>44497</v>
      </c>
      <c r="B571" t="s">
        <v>102</v>
      </c>
      <c r="C571" t="s">
        <v>59</v>
      </c>
      <c r="D571" t="s">
        <v>105</v>
      </c>
      <c r="E571">
        <v>29</v>
      </c>
    </row>
    <row r="572" spans="1:5" x14ac:dyDescent="0.2">
      <c r="A572" s="43">
        <v>44497</v>
      </c>
      <c r="B572" t="s">
        <v>102</v>
      </c>
      <c r="C572" t="s">
        <v>62</v>
      </c>
      <c r="D572" t="s">
        <v>105</v>
      </c>
      <c r="E572">
        <v>911</v>
      </c>
    </row>
    <row r="573" spans="1:5" x14ac:dyDescent="0.2">
      <c r="A573" s="43">
        <v>44497</v>
      </c>
      <c r="B573" t="s">
        <v>102</v>
      </c>
      <c r="C573" t="s">
        <v>68</v>
      </c>
      <c r="D573" t="s">
        <v>105</v>
      </c>
      <c r="E573">
        <v>223</v>
      </c>
    </row>
    <row r="574" spans="1:5" x14ac:dyDescent="0.2">
      <c r="A574" s="43">
        <v>44497</v>
      </c>
      <c r="B574" t="s">
        <v>102</v>
      </c>
      <c r="C574" t="s">
        <v>89</v>
      </c>
      <c r="D574" t="s">
        <v>105</v>
      </c>
      <c r="E574">
        <v>48</v>
      </c>
    </row>
    <row r="575" spans="1:5" x14ac:dyDescent="0.2">
      <c r="A575" s="43">
        <v>44497</v>
      </c>
      <c r="B575" t="s">
        <v>102</v>
      </c>
      <c r="C575" t="s">
        <v>70</v>
      </c>
      <c r="D575" t="s">
        <v>105</v>
      </c>
      <c r="E575">
        <v>883</v>
      </c>
    </row>
    <row r="576" spans="1:5" x14ac:dyDescent="0.2">
      <c r="A576" s="43">
        <v>44525</v>
      </c>
      <c r="B576" t="s">
        <v>101</v>
      </c>
      <c r="C576" t="s">
        <v>1</v>
      </c>
      <c r="D576" t="s">
        <v>105</v>
      </c>
      <c r="E576">
        <v>104</v>
      </c>
    </row>
    <row r="577" spans="1:5" x14ac:dyDescent="0.2">
      <c r="A577" s="43">
        <v>44525</v>
      </c>
      <c r="B577" t="s">
        <v>101</v>
      </c>
      <c r="C577" t="s">
        <v>3</v>
      </c>
      <c r="D577" t="s">
        <v>105</v>
      </c>
      <c r="E577" s="44">
        <v>2714</v>
      </c>
    </row>
    <row r="578" spans="1:5" x14ac:dyDescent="0.2">
      <c r="A578" s="43">
        <v>44525</v>
      </c>
      <c r="B578" t="s">
        <v>101</v>
      </c>
      <c r="C578" t="s">
        <v>4</v>
      </c>
      <c r="D578" t="s">
        <v>105</v>
      </c>
      <c r="E578">
        <v>214</v>
      </c>
    </row>
    <row r="579" spans="1:5" x14ac:dyDescent="0.2">
      <c r="A579" s="43">
        <v>44525</v>
      </c>
      <c r="B579" t="s">
        <v>101</v>
      </c>
      <c r="C579" t="s">
        <v>5</v>
      </c>
      <c r="D579" t="s">
        <v>105</v>
      </c>
      <c r="E579" s="44">
        <v>16270</v>
      </c>
    </row>
    <row r="580" spans="1:5" x14ac:dyDescent="0.2">
      <c r="A580" s="43">
        <v>44525</v>
      </c>
      <c r="B580" t="s">
        <v>101</v>
      </c>
      <c r="C580" t="s">
        <v>6</v>
      </c>
      <c r="D580" t="s">
        <v>105</v>
      </c>
      <c r="E580">
        <v>77</v>
      </c>
    </row>
    <row r="581" spans="1:5" x14ac:dyDescent="0.2">
      <c r="A581" s="43">
        <v>44525</v>
      </c>
      <c r="B581" t="s">
        <v>101</v>
      </c>
      <c r="C581" t="s">
        <v>8</v>
      </c>
      <c r="D581" t="s">
        <v>105</v>
      </c>
      <c r="E581">
        <v>896</v>
      </c>
    </row>
    <row r="582" spans="1:5" x14ac:dyDescent="0.2">
      <c r="A582" s="43">
        <v>44525</v>
      </c>
      <c r="B582" t="s">
        <v>101</v>
      </c>
      <c r="C582" t="s">
        <v>9</v>
      </c>
      <c r="D582" t="s">
        <v>105</v>
      </c>
      <c r="E582">
        <v>945</v>
      </c>
    </row>
    <row r="583" spans="1:5" x14ac:dyDescent="0.2">
      <c r="A583" s="43">
        <v>44525</v>
      </c>
      <c r="B583" t="s">
        <v>101</v>
      </c>
      <c r="C583" t="s">
        <v>10</v>
      </c>
      <c r="D583" t="s">
        <v>105</v>
      </c>
      <c r="E583">
        <v>872</v>
      </c>
    </row>
    <row r="584" spans="1:5" x14ac:dyDescent="0.2">
      <c r="A584" s="43">
        <v>44525</v>
      </c>
      <c r="B584" t="s">
        <v>101</v>
      </c>
      <c r="C584" t="s">
        <v>12</v>
      </c>
      <c r="D584" t="s">
        <v>105</v>
      </c>
      <c r="E584" s="44">
        <v>21262</v>
      </c>
    </row>
    <row r="585" spans="1:5" x14ac:dyDescent="0.2">
      <c r="A585" s="43">
        <v>44525</v>
      </c>
      <c r="B585" t="s">
        <v>101</v>
      </c>
      <c r="C585" t="s">
        <v>14</v>
      </c>
      <c r="D585" t="s">
        <v>105</v>
      </c>
      <c r="E585">
        <v>862</v>
      </c>
    </row>
    <row r="586" spans="1:5" x14ac:dyDescent="0.2">
      <c r="A586" s="43">
        <v>44525</v>
      </c>
      <c r="B586" t="s">
        <v>101</v>
      </c>
      <c r="C586" t="s">
        <v>15</v>
      </c>
      <c r="D586" t="s">
        <v>105</v>
      </c>
      <c r="E586" s="44">
        <v>6307</v>
      </c>
    </row>
    <row r="587" spans="1:5" x14ac:dyDescent="0.2">
      <c r="A587" s="43">
        <v>44525</v>
      </c>
      <c r="B587" t="s">
        <v>101</v>
      </c>
      <c r="C587" t="s">
        <v>16</v>
      </c>
      <c r="D587" t="s">
        <v>105</v>
      </c>
      <c r="E587" s="44">
        <v>9296</v>
      </c>
    </row>
    <row r="588" spans="1:5" x14ac:dyDescent="0.2">
      <c r="A588" s="43">
        <v>44525</v>
      </c>
      <c r="B588" t="s">
        <v>101</v>
      </c>
      <c r="C588" t="s">
        <v>17</v>
      </c>
      <c r="D588" t="s">
        <v>105</v>
      </c>
      <c r="E588">
        <v>443</v>
      </c>
    </row>
    <row r="589" spans="1:5" x14ac:dyDescent="0.2">
      <c r="A589" s="43">
        <v>44525</v>
      </c>
      <c r="B589" t="s">
        <v>101</v>
      </c>
      <c r="C589" t="s">
        <v>18</v>
      </c>
      <c r="D589" t="s">
        <v>105</v>
      </c>
      <c r="E589" s="44">
        <v>9466</v>
      </c>
    </row>
    <row r="590" spans="1:5" x14ac:dyDescent="0.2">
      <c r="A590" s="43">
        <v>44525</v>
      </c>
      <c r="B590" t="s">
        <v>101</v>
      </c>
      <c r="C590" t="s">
        <v>19</v>
      </c>
      <c r="D590" t="s">
        <v>105</v>
      </c>
      <c r="E590" s="44">
        <v>28384</v>
      </c>
    </row>
    <row r="591" spans="1:5" x14ac:dyDescent="0.2">
      <c r="A591" s="43">
        <v>44525</v>
      </c>
      <c r="B591" t="s">
        <v>101</v>
      </c>
      <c r="C591" t="s">
        <v>20</v>
      </c>
      <c r="D591" t="s">
        <v>105</v>
      </c>
      <c r="E591" s="44">
        <v>3059</v>
      </c>
    </row>
    <row r="592" spans="1:5" x14ac:dyDescent="0.2">
      <c r="A592" s="43">
        <v>44525</v>
      </c>
      <c r="B592" t="s">
        <v>101</v>
      </c>
      <c r="C592" t="s">
        <v>21</v>
      </c>
      <c r="D592" t="s">
        <v>105</v>
      </c>
      <c r="E592" s="44">
        <v>17331</v>
      </c>
    </row>
    <row r="593" spans="1:5" x14ac:dyDescent="0.2">
      <c r="A593" s="43">
        <v>44525</v>
      </c>
      <c r="B593" t="s">
        <v>101</v>
      </c>
      <c r="C593" t="s">
        <v>22</v>
      </c>
      <c r="D593" t="s">
        <v>105</v>
      </c>
      <c r="E593" s="44">
        <v>4452</v>
      </c>
    </row>
    <row r="594" spans="1:5" x14ac:dyDescent="0.2">
      <c r="A594" s="43">
        <v>44525</v>
      </c>
      <c r="B594" t="s">
        <v>101</v>
      </c>
      <c r="C594" t="s">
        <v>23</v>
      </c>
      <c r="D594" t="s">
        <v>105</v>
      </c>
      <c r="E594">
        <v>50</v>
      </c>
    </row>
    <row r="595" spans="1:5" x14ac:dyDescent="0.2">
      <c r="A595" s="43">
        <v>44525</v>
      </c>
      <c r="B595" t="s">
        <v>101</v>
      </c>
      <c r="C595" t="s">
        <v>25</v>
      </c>
      <c r="D595" t="s">
        <v>105</v>
      </c>
      <c r="E595">
        <v>475</v>
      </c>
    </row>
    <row r="596" spans="1:5" x14ac:dyDescent="0.2">
      <c r="A596" s="43">
        <v>44525</v>
      </c>
      <c r="B596" t="s">
        <v>101</v>
      </c>
      <c r="C596" t="s">
        <v>27</v>
      </c>
      <c r="D596" t="s">
        <v>105</v>
      </c>
      <c r="E596" s="44">
        <v>1225</v>
      </c>
    </row>
    <row r="597" spans="1:5" x14ac:dyDescent="0.2">
      <c r="A597" s="43">
        <v>44525</v>
      </c>
      <c r="B597" t="s">
        <v>101</v>
      </c>
      <c r="C597" t="s">
        <v>28</v>
      </c>
      <c r="D597" t="s">
        <v>105</v>
      </c>
      <c r="E597">
        <v>41</v>
      </c>
    </row>
    <row r="598" spans="1:5" x14ac:dyDescent="0.2">
      <c r="A598" s="43">
        <v>44525</v>
      </c>
      <c r="B598" t="s">
        <v>101</v>
      </c>
      <c r="C598" t="s">
        <v>29</v>
      </c>
      <c r="D598" t="s">
        <v>105</v>
      </c>
      <c r="E598">
        <v>33</v>
      </c>
    </row>
    <row r="599" spans="1:5" x14ac:dyDescent="0.2">
      <c r="A599" s="43">
        <v>44525</v>
      </c>
      <c r="B599" t="s">
        <v>101</v>
      </c>
      <c r="C599" t="s">
        <v>31</v>
      </c>
      <c r="D599" t="s">
        <v>105</v>
      </c>
      <c r="E599" s="44">
        <v>1663</v>
      </c>
    </row>
    <row r="600" spans="1:5" x14ac:dyDescent="0.2">
      <c r="A600" s="43">
        <v>44525</v>
      </c>
      <c r="B600" t="s">
        <v>101</v>
      </c>
      <c r="C600" t="s">
        <v>32</v>
      </c>
      <c r="D600" t="s">
        <v>105</v>
      </c>
      <c r="E600" s="44">
        <v>7993</v>
      </c>
    </row>
    <row r="601" spans="1:5" x14ac:dyDescent="0.2">
      <c r="A601" s="43">
        <v>44525</v>
      </c>
      <c r="B601" t="s">
        <v>101</v>
      </c>
      <c r="C601" t="s">
        <v>33</v>
      </c>
      <c r="D601" t="s">
        <v>105</v>
      </c>
      <c r="E601" s="44">
        <v>2655</v>
      </c>
    </row>
    <row r="602" spans="1:5" x14ac:dyDescent="0.2">
      <c r="A602" s="43">
        <v>44525</v>
      </c>
      <c r="B602" t="s">
        <v>101</v>
      </c>
      <c r="C602" t="s">
        <v>35</v>
      </c>
      <c r="D602" t="s">
        <v>105</v>
      </c>
      <c r="E602">
        <v>557</v>
      </c>
    </row>
    <row r="603" spans="1:5" x14ac:dyDescent="0.2">
      <c r="A603" s="43">
        <v>44525</v>
      </c>
      <c r="B603" t="s">
        <v>101</v>
      </c>
      <c r="C603" t="s">
        <v>36</v>
      </c>
      <c r="D603" t="s">
        <v>105</v>
      </c>
      <c r="E603" s="44">
        <v>15511</v>
      </c>
    </row>
    <row r="604" spans="1:5" x14ac:dyDescent="0.2">
      <c r="A604" s="43">
        <v>44525</v>
      </c>
      <c r="B604" t="s">
        <v>101</v>
      </c>
      <c r="C604" t="s">
        <v>37</v>
      </c>
      <c r="D604" t="s">
        <v>105</v>
      </c>
      <c r="E604">
        <v>576</v>
      </c>
    </row>
    <row r="605" spans="1:5" x14ac:dyDescent="0.2">
      <c r="A605" s="43">
        <v>44525</v>
      </c>
      <c r="B605" t="s">
        <v>101</v>
      </c>
      <c r="C605" t="s">
        <v>38</v>
      </c>
      <c r="D605" t="s">
        <v>105</v>
      </c>
      <c r="E605" s="44">
        <v>27588</v>
      </c>
    </row>
    <row r="606" spans="1:5" x14ac:dyDescent="0.2">
      <c r="A606" s="43">
        <v>44525</v>
      </c>
      <c r="B606" t="s">
        <v>101</v>
      </c>
      <c r="C606" t="s">
        <v>40</v>
      </c>
      <c r="D606" t="s">
        <v>105</v>
      </c>
      <c r="E606" s="44">
        <v>15681</v>
      </c>
    </row>
    <row r="607" spans="1:5" x14ac:dyDescent="0.2">
      <c r="A607" s="43">
        <v>44525</v>
      </c>
      <c r="B607" t="s">
        <v>101</v>
      </c>
      <c r="C607" t="s">
        <v>41</v>
      </c>
      <c r="D607" t="s">
        <v>105</v>
      </c>
      <c r="E607">
        <v>12</v>
      </c>
    </row>
    <row r="608" spans="1:5" x14ac:dyDescent="0.2">
      <c r="A608" s="43">
        <v>44525</v>
      </c>
      <c r="B608" t="s">
        <v>101</v>
      </c>
      <c r="C608" t="s">
        <v>51</v>
      </c>
      <c r="D608" t="s">
        <v>105</v>
      </c>
      <c r="E608">
        <v>5</v>
      </c>
    </row>
    <row r="609" spans="1:5" x14ac:dyDescent="0.2">
      <c r="A609" s="43">
        <v>44525</v>
      </c>
      <c r="B609" t="s">
        <v>101</v>
      </c>
      <c r="C609" t="s">
        <v>53</v>
      </c>
      <c r="D609" t="s">
        <v>105</v>
      </c>
      <c r="E609">
        <v>5</v>
      </c>
    </row>
    <row r="610" spans="1:5" x14ac:dyDescent="0.2">
      <c r="A610" s="43">
        <v>44525</v>
      </c>
      <c r="B610" t="s">
        <v>101</v>
      </c>
      <c r="C610" t="s">
        <v>58</v>
      </c>
      <c r="D610" t="s">
        <v>105</v>
      </c>
      <c r="E610">
        <v>88</v>
      </c>
    </row>
    <row r="611" spans="1:5" x14ac:dyDescent="0.2">
      <c r="A611" s="43">
        <v>44525</v>
      </c>
      <c r="B611" t="s">
        <v>101</v>
      </c>
      <c r="C611" t="s">
        <v>59</v>
      </c>
      <c r="D611" t="s">
        <v>105</v>
      </c>
      <c r="E611" s="44">
        <v>4191</v>
      </c>
    </row>
    <row r="612" spans="1:5" x14ac:dyDescent="0.2">
      <c r="A612" s="43">
        <v>44525</v>
      </c>
      <c r="B612" t="s">
        <v>101</v>
      </c>
      <c r="C612" t="s">
        <v>60</v>
      </c>
      <c r="D612" t="s">
        <v>105</v>
      </c>
      <c r="E612">
        <v>22</v>
      </c>
    </row>
    <row r="613" spans="1:5" x14ac:dyDescent="0.2">
      <c r="A613" s="43">
        <v>44525</v>
      </c>
      <c r="B613" t="s">
        <v>101</v>
      </c>
      <c r="C613" t="s">
        <v>61</v>
      </c>
      <c r="D613" t="s">
        <v>105</v>
      </c>
      <c r="E613">
        <v>53</v>
      </c>
    </row>
    <row r="614" spans="1:5" x14ac:dyDescent="0.2">
      <c r="A614" s="43">
        <v>44525</v>
      </c>
      <c r="B614" t="s">
        <v>101</v>
      </c>
      <c r="C614" t="s">
        <v>62</v>
      </c>
      <c r="D614" t="s">
        <v>105</v>
      </c>
      <c r="E614" s="44">
        <v>7304</v>
      </c>
    </row>
    <row r="615" spans="1:5" x14ac:dyDescent="0.2">
      <c r="A615" s="43">
        <v>44525</v>
      </c>
      <c r="B615" t="s">
        <v>101</v>
      </c>
      <c r="C615" t="s">
        <v>63</v>
      </c>
      <c r="D615" t="s">
        <v>105</v>
      </c>
      <c r="E615">
        <v>435</v>
      </c>
    </row>
    <row r="616" spans="1:5" x14ac:dyDescent="0.2">
      <c r="A616" s="43">
        <v>44525</v>
      </c>
      <c r="B616" t="s">
        <v>101</v>
      </c>
      <c r="C616" t="s">
        <v>65</v>
      </c>
      <c r="D616" t="s">
        <v>105</v>
      </c>
      <c r="E616">
        <v>46</v>
      </c>
    </row>
    <row r="617" spans="1:5" x14ac:dyDescent="0.2">
      <c r="A617" s="43">
        <v>44525</v>
      </c>
      <c r="B617" t="s">
        <v>101</v>
      </c>
      <c r="C617" t="s">
        <v>67</v>
      </c>
      <c r="D617" t="s">
        <v>105</v>
      </c>
      <c r="E617" s="44">
        <v>7494</v>
      </c>
    </row>
    <row r="618" spans="1:5" x14ac:dyDescent="0.2">
      <c r="A618" s="43">
        <v>44525</v>
      </c>
      <c r="B618" t="s">
        <v>101</v>
      </c>
      <c r="C618" t="s">
        <v>68</v>
      </c>
      <c r="D618" t="s">
        <v>105</v>
      </c>
      <c r="E618" s="44">
        <v>6787</v>
      </c>
    </row>
    <row r="619" spans="1:5" x14ac:dyDescent="0.2">
      <c r="A619" s="43">
        <v>44525</v>
      </c>
      <c r="B619" t="s">
        <v>101</v>
      </c>
      <c r="C619" t="s">
        <v>89</v>
      </c>
      <c r="D619" t="s">
        <v>105</v>
      </c>
      <c r="E619">
        <v>52</v>
      </c>
    </row>
    <row r="620" spans="1:5" x14ac:dyDescent="0.2">
      <c r="A620" s="43">
        <v>44525</v>
      </c>
      <c r="B620" t="s">
        <v>101</v>
      </c>
      <c r="C620" t="s">
        <v>70</v>
      </c>
      <c r="D620" t="s">
        <v>105</v>
      </c>
      <c r="E620" s="44">
        <v>11276</v>
      </c>
    </row>
    <row r="621" spans="1:5" x14ac:dyDescent="0.2">
      <c r="A621" s="43">
        <v>44525</v>
      </c>
      <c r="B621" t="s">
        <v>101</v>
      </c>
      <c r="C621" t="s">
        <v>71</v>
      </c>
      <c r="D621" t="s">
        <v>105</v>
      </c>
      <c r="E621" s="44">
        <v>6627</v>
      </c>
    </row>
    <row r="622" spans="1:5" x14ac:dyDescent="0.2">
      <c r="A622" s="43">
        <v>44525</v>
      </c>
      <c r="B622" t="s">
        <v>102</v>
      </c>
      <c r="C622" t="s">
        <v>4</v>
      </c>
      <c r="D622" t="s">
        <v>105</v>
      </c>
      <c r="E622">
        <v>49</v>
      </c>
    </row>
    <row r="623" spans="1:5" x14ac:dyDescent="0.2">
      <c r="A623" s="43">
        <v>44525</v>
      </c>
      <c r="B623" t="s">
        <v>102</v>
      </c>
      <c r="C623" t="s">
        <v>5</v>
      </c>
      <c r="D623" t="s">
        <v>105</v>
      </c>
      <c r="E623">
        <v>34</v>
      </c>
    </row>
    <row r="624" spans="1:5" x14ac:dyDescent="0.2">
      <c r="A624" s="43">
        <v>44525</v>
      </c>
      <c r="B624" t="s">
        <v>102</v>
      </c>
      <c r="C624" t="s">
        <v>7</v>
      </c>
      <c r="D624" t="s">
        <v>105</v>
      </c>
      <c r="E624">
        <v>0</v>
      </c>
    </row>
    <row r="625" spans="1:5" x14ac:dyDescent="0.2">
      <c r="A625" s="43">
        <v>44525</v>
      </c>
      <c r="B625" t="s">
        <v>102</v>
      </c>
      <c r="C625" t="s">
        <v>8</v>
      </c>
      <c r="D625" t="s">
        <v>105</v>
      </c>
      <c r="E625">
        <v>390</v>
      </c>
    </row>
    <row r="626" spans="1:5" x14ac:dyDescent="0.2">
      <c r="A626" s="43">
        <v>44525</v>
      </c>
      <c r="B626" t="s">
        <v>102</v>
      </c>
      <c r="C626" t="s">
        <v>9</v>
      </c>
      <c r="D626" t="s">
        <v>105</v>
      </c>
      <c r="E626">
        <v>246</v>
      </c>
    </row>
    <row r="627" spans="1:5" x14ac:dyDescent="0.2">
      <c r="A627" s="43">
        <v>44525</v>
      </c>
      <c r="B627" t="s">
        <v>102</v>
      </c>
      <c r="C627" t="s">
        <v>11</v>
      </c>
      <c r="D627" t="s">
        <v>105</v>
      </c>
      <c r="E627">
        <v>147</v>
      </c>
    </row>
    <row r="628" spans="1:5" x14ac:dyDescent="0.2">
      <c r="A628" s="43">
        <v>44525</v>
      </c>
      <c r="B628" t="s">
        <v>102</v>
      </c>
      <c r="C628" t="s">
        <v>12</v>
      </c>
      <c r="D628" t="s">
        <v>105</v>
      </c>
      <c r="E628" s="44">
        <v>1515</v>
      </c>
    </row>
    <row r="629" spans="1:5" x14ac:dyDescent="0.2">
      <c r="A629" s="43">
        <v>44525</v>
      </c>
      <c r="B629" t="s">
        <v>102</v>
      </c>
      <c r="C629" t="s">
        <v>13</v>
      </c>
      <c r="D629" t="s">
        <v>105</v>
      </c>
      <c r="E629">
        <v>239</v>
      </c>
    </row>
    <row r="630" spans="1:5" x14ac:dyDescent="0.2">
      <c r="A630" s="43">
        <v>44525</v>
      </c>
      <c r="B630" t="s">
        <v>102</v>
      </c>
      <c r="C630" t="s">
        <v>16</v>
      </c>
      <c r="D630" t="s">
        <v>105</v>
      </c>
      <c r="E630">
        <v>19</v>
      </c>
    </row>
    <row r="631" spans="1:5" x14ac:dyDescent="0.2">
      <c r="A631" s="43">
        <v>44525</v>
      </c>
      <c r="B631" t="s">
        <v>102</v>
      </c>
      <c r="C631" t="s">
        <v>18</v>
      </c>
      <c r="D631" t="s">
        <v>105</v>
      </c>
      <c r="E631">
        <v>35</v>
      </c>
    </row>
    <row r="632" spans="1:5" x14ac:dyDescent="0.2">
      <c r="A632" s="43">
        <v>44525</v>
      </c>
      <c r="B632" t="s">
        <v>102</v>
      </c>
      <c r="C632" t="s">
        <v>19</v>
      </c>
      <c r="D632" t="s">
        <v>105</v>
      </c>
      <c r="E632">
        <v>886</v>
      </c>
    </row>
    <row r="633" spans="1:5" x14ac:dyDescent="0.2">
      <c r="A633" s="43">
        <v>44525</v>
      </c>
      <c r="B633" t="s">
        <v>102</v>
      </c>
      <c r="C633" t="s">
        <v>21</v>
      </c>
      <c r="D633" t="s">
        <v>105</v>
      </c>
      <c r="E633">
        <v>384</v>
      </c>
    </row>
    <row r="634" spans="1:5" x14ac:dyDescent="0.2">
      <c r="A634" s="43">
        <v>44525</v>
      </c>
      <c r="B634" t="s">
        <v>102</v>
      </c>
      <c r="C634" t="s">
        <v>22</v>
      </c>
      <c r="D634" t="s">
        <v>105</v>
      </c>
      <c r="E634">
        <v>51</v>
      </c>
    </row>
    <row r="635" spans="1:5" x14ac:dyDescent="0.2">
      <c r="A635" s="43">
        <v>44525</v>
      </c>
      <c r="B635" t="s">
        <v>102</v>
      </c>
      <c r="C635" t="s">
        <v>24</v>
      </c>
      <c r="D635" t="s">
        <v>105</v>
      </c>
      <c r="E635">
        <v>138</v>
      </c>
    </row>
    <row r="636" spans="1:5" x14ac:dyDescent="0.2">
      <c r="A636" s="43">
        <v>44525</v>
      </c>
      <c r="B636" t="s">
        <v>102</v>
      </c>
      <c r="C636" t="s">
        <v>27</v>
      </c>
      <c r="D636" t="s">
        <v>105</v>
      </c>
      <c r="E636">
        <v>123</v>
      </c>
    </row>
    <row r="637" spans="1:5" x14ac:dyDescent="0.2">
      <c r="A637" s="43">
        <v>44525</v>
      </c>
      <c r="B637" t="s">
        <v>102</v>
      </c>
      <c r="C637" t="s">
        <v>32</v>
      </c>
      <c r="D637" t="s">
        <v>105</v>
      </c>
      <c r="E637">
        <v>30</v>
      </c>
    </row>
    <row r="638" spans="1:5" x14ac:dyDescent="0.2">
      <c r="A638" s="43">
        <v>44525</v>
      </c>
      <c r="B638" t="s">
        <v>102</v>
      </c>
      <c r="C638" t="s">
        <v>36</v>
      </c>
      <c r="D638" t="s">
        <v>105</v>
      </c>
      <c r="E638" s="44">
        <v>2119</v>
      </c>
    </row>
    <row r="639" spans="1:5" x14ac:dyDescent="0.2">
      <c r="A639" s="43">
        <v>44525</v>
      </c>
      <c r="B639" t="s">
        <v>102</v>
      </c>
      <c r="C639" t="s">
        <v>37</v>
      </c>
      <c r="D639" t="s">
        <v>105</v>
      </c>
      <c r="E639">
        <v>79</v>
      </c>
    </row>
    <row r="640" spans="1:5" x14ac:dyDescent="0.2">
      <c r="A640" s="43">
        <v>44525</v>
      </c>
      <c r="B640" t="s">
        <v>102</v>
      </c>
      <c r="C640" t="s">
        <v>38</v>
      </c>
      <c r="D640" t="s">
        <v>105</v>
      </c>
      <c r="E640" s="44">
        <v>1363</v>
      </c>
    </row>
    <row r="641" spans="1:5" x14ac:dyDescent="0.2">
      <c r="A641" s="43">
        <v>44525</v>
      </c>
      <c r="B641" t="s">
        <v>102</v>
      </c>
      <c r="C641" t="s">
        <v>40</v>
      </c>
      <c r="D641" t="s">
        <v>105</v>
      </c>
      <c r="E641" s="44">
        <v>2582</v>
      </c>
    </row>
    <row r="642" spans="1:5" x14ac:dyDescent="0.2">
      <c r="A642" s="43">
        <v>44525</v>
      </c>
      <c r="B642" t="s">
        <v>102</v>
      </c>
      <c r="C642" t="s">
        <v>41</v>
      </c>
      <c r="D642" t="s">
        <v>105</v>
      </c>
      <c r="E642" s="44">
        <v>1815</v>
      </c>
    </row>
    <row r="643" spans="1:5" x14ac:dyDescent="0.2">
      <c r="A643" s="43">
        <v>44525</v>
      </c>
      <c r="B643" t="s">
        <v>102</v>
      </c>
      <c r="C643" t="s">
        <v>42</v>
      </c>
      <c r="D643" t="s">
        <v>105</v>
      </c>
      <c r="E643">
        <v>462</v>
      </c>
    </row>
    <row r="644" spans="1:5" x14ac:dyDescent="0.2">
      <c r="A644" s="43">
        <v>44525</v>
      </c>
      <c r="B644" t="s">
        <v>102</v>
      </c>
      <c r="C644" t="s">
        <v>43</v>
      </c>
      <c r="D644" t="s">
        <v>105</v>
      </c>
      <c r="E644">
        <v>468</v>
      </c>
    </row>
    <row r="645" spans="1:5" x14ac:dyDescent="0.2">
      <c r="A645" s="43">
        <v>44525</v>
      </c>
      <c r="B645" t="s">
        <v>102</v>
      </c>
      <c r="C645" t="s">
        <v>44</v>
      </c>
      <c r="D645" t="s">
        <v>105</v>
      </c>
      <c r="E645">
        <v>172</v>
      </c>
    </row>
    <row r="646" spans="1:5" x14ac:dyDescent="0.2">
      <c r="A646" s="43">
        <v>44525</v>
      </c>
      <c r="B646" t="s">
        <v>102</v>
      </c>
      <c r="C646" t="s">
        <v>45</v>
      </c>
      <c r="D646" t="s">
        <v>105</v>
      </c>
      <c r="E646">
        <v>43</v>
      </c>
    </row>
    <row r="647" spans="1:5" x14ac:dyDescent="0.2">
      <c r="A647" s="43">
        <v>44525</v>
      </c>
      <c r="B647" t="s">
        <v>102</v>
      </c>
      <c r="C647" t="s">
        <v>46</v>
      </c>
      <c r="D647" t="s">
        <v>105</v>
      </c>
      <c r="E647">
        <v>286</v>
      </c>
    </row>
    <row r="648" spans="1:5" x14ac:dyDescent="0.2">
      <c r="A648" s="43">
        <v>44525</v>
      </c>
      <c r="B648" t="s">
        <v>102</v>
      </c>
      <c r="C648" t="s">
        <v>48</v>
      </c>
      <c r="D648" t="s">
        <v>105</v>
      </c>
      <c r="E648" s="44">
        <v>1638</v>
      </c>
    </row>
    <row r="649" spans="1:5" x14ac:dyDescent="0.2">
      <c r="A649" s="43">
        <v>44525</v>
      </c>
      <c r="B649" t="s">
        <v>102</v>
      </c>
      <c r="C649" t="s">
        <v>49</v>
      </c>
      <c r="D649" t="s">
        <v>105</v>
      </c>
      <c r="E649">
        <v>7</v>
      </c>
    </row>
    <row r="650" spans="1:5" x14ac:dyDescent="0.2">
      <c r="A650" s="43">
        <v>44525</v>
      </c>
      <c r="B650" t="s">
        <v>102</v>
      </c>
      <c r="C650" t="s">
        <v>50</v>
      </c>
      <c r="D650" t="s">
        <v>105</v>
      </c>
      <c r="E650" s="44">
        <v>1667</v>
      </c>
    </row>
    <row r="651" spans="1:5" x14ac:dyDescent="0.2">
      <c r="A651" s="43">
        <v>44525</v>
      </c>
      <c r="B651" t="s">
        <v>102</v>
      </c>
      <c r="C651" t="s">
        <v>51</v>
      </c>
      <c r="D651" t="s">
        <v>105</v>
      </c>
      <c r="E651" s="44">
        <v>1566</v>
      </c>
    </row>
    <row r="652" spans="1:5" x14ac:dyDescent="0.2">
      <c r="A652" s="43">
        <v>44525</v>
      </c>
      <c r="B652" t="s">
        <v>102</v>
      </c>
      <c r="C652" t="s">
        <v>52</v>
      </c>
      <c r="D652" t="s">
        <v>105</v>
      </c>
      <c r="E652">
        <v>70</v>
      </c>
    </row>
    <row r="653" spans="1:5" x14ac:dyDescent="0.2">
      <c r="A653" s="43">
        <v>44525</v>
      </c>
      <c r="B653" t="s">
        <v>102</v>
      </c>
      <c r="C653" t="s">
        <v>53</v>
      </c>
      <c r="D653" t="s">
        <v>105</v>
      </c>
      <c r="E653">
        <v>654</v>
      </c>
    </row>
    <row r="654" spans="1:5" x14ac:dyDescent="0.2">
      <c r="A654" s="43">
        <v>44525</v>
      </c>
      <c r="B654" t="s">
        <v>102</v>
      </c>
      <c r="C654" t="s">
        <v>54</v>
      </c>
      <c r="D654" t="s">
        <v>105</v>
      </c>
      <c r="E654">
        <v>36</v>
      </c>
    </row>
    <row r="655" spans="1:5" x14ac:dyDescent="0.2">
      <c r="A655" s="43">
        <v>44525</v>
      </c>
      <c r="B655" t="s">
        <v>102</v>
      </c>
      <c r="C655" t="s">
        <v>55</v>
      </c>
      <c r="D655" t="s">
        <v>105</v>
      </c>
      <c r="E655">
        <v>541</v>
      </c>
    </row>
    <row r="656" spans="1:5" x14ac:dyDescent="0.2">
      <c r="A656" s="43">
        <v>44525</v>
      </c>
      <c r="B656" t="s">
        <v>102</v>
      </c>
      <c r="C656" t="s">
        <v>56</v>
      </c>
      <c r="D656" t="s">
        <v>105</v>
      </c>
      <c r="E656" s="44">
        <v>2204</v>
      </c>
    </row>
    <row r="657" spans="1:5" x14ac:dyDescent="0.2">
      <c r="A657" s="43">
        <v>44525</v>
      </c>
      <c r="B657" t="s">
        <v>102</v>
      </c>
      <c r="C657" t="s">
        <v>57</v>
      </c>
      <c r="D657" t="s">
        <v>105</v>
      </c>
      <c r="E657">
        <v>388</v>
      </c>
    </row>
    <row r="658" spans="1:5" x14ac:dyDescent="0.2">
      <c r="A658" s="43">
        <v>44525</v>
      </c>
      <c r="B658" t="s">
        <v>102</v>
      </c>
      <c r="C658" t="s">
        <v>58</v>
      </c>
      <c r="D658" t="s">
        <v>105</v>
      </c>
      <c r="E658" s="44">
        <v>10069</v>
      </c>
    </row>
    <row r="659" spans="1:5" x14ac:dyDescent="0.2">
      <c r="A659" s="43">
        <v>44525</v>
      </c>
      <c r="B659" t="s">
        <v>102</v>
      </c>
      <c r="C659" t="s">
        <v>59</v>
      </c>
      <c r="D659" t="s">
        <v>105</v>
      </c>
      <c r="E659">
        <v>27</v>
      </c>
    </row>
    <row r="660" spans="1:5" x14ac:dyDescent="0.2">
      <c r="A660" s="43">
        <v>44525</v>
      </c>
      <c r="B660" t="s">
        <v>102</v>
      </c>
      <c r="C660" t="s">
        <v>62</v>
      </c>
      <c r="D660" t="s">
        <v>105</v>
      </c>
      <c r="E660">
        <v>925</v>
      </c>
    </row>
    <row r="661" spans="1:5" x14ac:dyDescent="0.2">
      <c r="A661" s="43">
        <v>44525</v>
      </c>
      <c r="B661" t="s">
        <v>102</v>
      </c>
      <c r="C661" t="s">
        <v>68</v>
      </c>
      <c r="D661" t="s">
        <v>105</v>
      </c>
      <c r="E661">
        <v>224</v>
      </c>
    </row>
    <row r="662" spans="1:5" x14ac:dyDescent="0.2">
      <c r="A662" s="43">
        <v>44525</v>
      </c>
      <c r="B662" t="s">
        <v>102</v>
      </c>
      <c r="C662" t="s">
        <v>89</v>
      </c>
      <c r="D662" t="s">
        <v>105</v>
      </c>
      <c r="E662">
        <v>72</v>
      </c>
    </row>
    <row r="663" spans="1:5" x14ac:dyDescent="0.2">
      <c r="A663" s="43">
        <v>44525</v>
      </c>
      <c r="B663" t="s">
        <v>102</v>
      </c>
      <c r="C663" t="s">
        <v>70</v>
      </c>
      <c r="D663" t="s">
        <v>105</v>
      </c>
      <c r="E663">
        <v>940</v>
      </c>
    </row>
    <row r="664" spans="1:5" x14ac:dyDescent="0.2">
      <c r="A664" s="43">
        <v>44553</v>
      </c>
      <c r="B664" t="s">
        <v>101</v>
      </c>
      <c r="C664" t="s">
        <v>1</v>
      </c>
      <c r="D664" t="s">
        <v>105</v>
      </c>
      <c r="E664">
        <v>46</v>
      </c>
    </row>
    <row r="665" spans="1:5" x14ac:dyDescent="0.2">
      <c r="A665" s="43">
        <v>44553</v>
      </c>
      <c r="B665" t="s">
        <v>101</v>
      </c>
      <c r="C665" t="s">
        <v>3</v>
      </c>
      <c r="D665" t="s">
        <v>105</v>
      </c>
      <c r="E665" s="44">
        <v>2444</v>
      </c>
    </row>
    <row r="666" spans="1:5" x14ac:dyDescent="0.2">
      <c r="A666" s="43">
        <v>44553</v>
      </c>
      <c r="B666" t="s">
        <v>101</v>
      </c>
      <c r="C666" t="s">
        <v>4</v>
      </c>
      <c r="D666" t="s">
        <v>105</v>
      </c>
      <c r="E666">
        <v>220</v>
      </c>
    </row>
    <row r="667" spans="1:5" x14ac:dyDescent="0.2">
      <c r="A667" s="43">
        <v>44553</v>
      </c>
      <c r="B667" t="s">
        <v>101</v>
      </c>
      <c r="C667" t="s">
        <v>5</v>
      </c>
      <c r="D667" t="s">
        <v>105</v>
      </c>
      <c r="E667" s="44">
        <v>16413</v>
      </c>
    </row>
    <row r="668" spans="1:5" x14ac:dyDescent="0.2">
      <c r="A668" s="43">
        <v>44553</v>
      </c>
      <c r="B668" t="s">
        <v>101</v>
      </c>
      <c r="C668" t="s">
        <v>6</v>
      </c>
      <c r="D668" t="s">
        <v>105</v>
      </c>
      <c r="E668">
        <v>76</v>
      </c>
    </row>
    <row r="669" spans="1:5" x14ac:dyDescent="0.2">
      <c r="A669" s="43">
        <v>44553</v>
      </c>
      <c r="B669" t="s">
        <v>101</v>
      </c>
      <c r="C669" t="s">
        <v>8</v>
      </c>
      <c r="D669" t="s">
        <v>105</v>
      </c>
      <c r="E669">
        <v>896</v>
      </c>
    </row>
    <row r="670" spans="1:5" x14ac:dyDescent="0.2">
      <c r="A670" s="43">
        <v>44553</v>
      </c>
      <c r="B670" t="s">
        <v>101</v>
      </c>
      <c r="C670" t="s">
        <v>9</v>
      </c>
      <c r="D670" t="s">
        <v>105</v>
      </c>
      <c r="E670">
        <v>937</v>
      </c>
    </row>
    <row r="671" spans="1:5" x14ac:dyDescent="0.2">
      <c r="A671" s="43">
        <v>44553</v>
      </c>
      <c r="B671" t="s">
        <v>101</v>
      </c>
      <c r="C671" t="s">
        <v>10</v>
      </c>
      <c r="D671" t="s">
        <v>105</v>
      </c>
      <c r="E671">
        <v>805</v>
      </c>
    </row>
    <row r="672" spans="1:5" x14ac:dyDescent="0.2">
      <c r="A672" s="43">
        <v>44553</v>
      </c>
      <c r="B672" t="s">
        <v>101</v>
      </c>
      <c r="C672" t="s">
        <v>12</v>
      </c>
      <c r="D672" t="s">
        <v>105</v>
      </c>
      <c r="E672" s="44">
        <v>20356</v>
      </c>
    </row>
    <row r="673" spans="1:5" x14ac:dyDescent="0.2">
      <c r="A673" s="43">
        <v>44553</v>
      </c>
      <c r="B673" t="s">
        <v>101</v>
      </c>
      <c r="C673" t="s">
        <v>14</v>
      </c>
      <c r="D673" t="s">
        <v>105</v>
      </c>
      <c r="E673">
        <v>915</v>
      </c>
    </row>
    <row r="674" spans="1:5" x14ac:dyDescent="0.2">
      <c r="A674" s="43">
        <v>44553</v>
      </c>
      <c r="B674" t="s">
        <v>101</v>
      </c>
      <c r="C674" t="s">
        <v>15</v>
      </c>
      <c r="D674" t="s">
        <v>105</v>
      </c>
      <c r="E674" s="44">
        <v>6517</v>
      </c>
    </row>
    <row r="675" spans="1:5" x14ac:dyDescent="0.2">
      <c r="A675" s="43">
        <v>44553</v>
      </c>
      <c r="B675" t="s">
        <v>101</v>
      </c>
      <c r="C675" t="s">
        <v>16</v>
      </c>
      <c r="D675" t="s">
        <v>105</v>
      </c>
      <c r="E675" s="44">
        <v>9259</v>
      </c>
    </row>
    <row r="676" spans="1:5" x14ac:dyDescent="0.2">
      <c r="A676" s="43">
        <v>44553</v>
      </c>
      <c r="B676" t="s">
        <v>101</v>
      </c>
      <c r="C676" t="s">
        <v>17</v>
      </c>
      <c r="D676" t="s">
        <v>105</v>
      </c>
      <c r="E676">
        <v>419</v>
      </c>
    </row>
    <row r="677" spans="1:5" x14ac:dyDescent="0.2">
      <c r="A677" s="43">
        <v>44553</v>
      </c>
      <c r="B677" t="s">
        <v>101</v>
      </c>
      <c r="C677" t="s">
        <v>18</v>
      </c>
      <c r="D677" t="s">
        <v>105</v>
      </c>
      <c r="E677" s="44">
        <v>9563</v>
      </c>
    </row>
    <row r="678" spans="1:5" x14ac:dyDescent="0.2">
      <c r="A678" s="43">
        <v>44553</v>
      </c>
      <c r="B678" t="s">
        <v>101</v>
      </c>
      <c r="C678" t="s">
        <v>19</v>
      </c>
      <c r="D678" t="s">
        <v>105</v>
      </c>
      <c r="E678" s="44">
        <v>26921</v>
      </c>
    </row>
    <row r="679" spans="1:5" x14ac:dyDescent="0.2">
      <c r="A679" s="43">
        <v>44553</v>
      </c>
      <c r="B679" t="s">
        <v>101</v>
      </c>
      <c r="C679" t="s">
        <v>20</v>
      </c>
      <c r="D679" t="s">
        <v>105</v>
      </c>
      <c r="E679" s="44">
        <v>2938</v>
      </c>
    </row>
    <row r="680" spans="1:5" x14ac:dyDescent="0.2">
      <c r="A680" s="43">
        <v>44553</v>
      </c>
      <c r="B680" t="s">
        <v>101</v>
      </c>
      <c r="C680" t="s">
        <v>21</v>
      </c>
      <c r="D680" t="s">
        <v>105</v>
      </c>
      <c r="E680" s="44">
        <v>17198</v>
      </c>
    </row>
    <row r="681" spans="1:5" x14ac:dyDescent="0.2">
      <c r="A681" s="43">
        <v>44553</v>
      </c>
      <c r="B681" t="s">
        <v>101</v>
      </c>
      <c r="C681" t="s">
        <v>22</v>
      </c>
      <c r="D681" t="s">
        <v>105</v>
      </c>
      <c r="E681" s="44">
        <v>4480</v>
      </c>
    </row>
    <row r="682" spans="1:5" x14ac:dyDescent="0.2">
      <c r="A682" s="43">
        <v>44553</v>
      </c>
      <c r="B682" t="s">
        <v>101</v>
      </c>
      <c r="C682" t="s">
        <v>23</v>
      </c>
      <c r="D682" t="s">
        <v>105</v>
      </c>
      <c r="E682">
        <v>56</v>
      </c>
    </row>
    <row r="683" spans="1:5" x14ac:dyDescent="0.2">
      <c r="A683" s="43">
        <v>44553</v>
      </c>
      <c r="B683" t="s">
        <v>101</v>
      </c>
      <c r="C683" t="s">
        <v>25</v>
      </c>
      <c r="D683" t="s">
        <v>105</v>
      </c>
      <c r="E683">
        <v>415</v>
      </c>
    </row>
    <row r="684" spans="1:5" x14ac:dyDescent="0.2">
      <c r="A684" s="43">
        <v>44553</v>
      </c>
      <c r="B684" t="s">
        <v>101</v>
      </c>
      <c r="C684" t="s">
        <v>27</v>
      </c>
      <c r="D684" t="s">
        <v>105</v>
      </c>
      <c r="E684" s="44">
        <v>1259</v>
      </c>
    </row>
    <row r="685" spans="1:5" x14ac:dyDescent="0.2">
      <c r="A685" s="43">
        <v>44553</v>
      </c>
      <c r="B685" t="s">
        <v>101</v>
      </c>
      <c r="C685" t="s">
        <v>28</v>
      </c>
      <c r="D685" t="s">
        <v>105</v>
      </c>
      <c r="E685">
        <v>60</v>
      </c>
    </row>
    <row r="686" spans="1:5" x14ac:dyDescent="0.2">
      <c r="A686" s="43">
        <v>44553</v>
      </c>
      <c r="B686" t="s">
        <v>101</v>
      </c>
      <c r="C686" t="s">
        <v>29</v>
      </c>
      <c r="D686" t="s">
        <v>105</v>
      </c>
      <c r="E686">
        <v>50</v>
      </c>
    </row>
    <row r="687" spans="1:5" x14ac:dyDescent="0.2">
      <c r="A687" s="43">
        <v>44553</v>
      </c>
      <c r="B687" t="s">
        <v>101</v>
      </c>
      <c r="C687" t="s">
        <v>31</v>
      </c>
      <c r="D687" t="s">
        <v>105</v>
      </c>
      <c r="E687" s="44">
        <v>1689</v>
      </c>
    </row>
    <row r="688" spans="1:5" x14ac:dyDescent="0.2">
      <c r="A688" s="43">
        <v>44553</v>
      </c>
      <c r="B688" t="s">
        <v>101</v>
      </c>
      <c r="C688" t="s">
        <v>32</v>
      </c>
      <c r="D688" t="s">
        <v>105</v>
      </c>
      <c r="E688" s="44">
        <v>8062</v>
      </c>
    </row>
    <row r="689" spans="1:5" x14ac:dyDescent="0.2">
      <c r="A689" s="43">
        <v>44553</v>
      </c>
      <c r="B689" t="s">
        <v>101</v>
      </c>
      <c r="C689" t="s">
        <v>33</v>
      </c>
      <c r="D689" t="s">
        <v>105</v>
      </c>
      <c r="E689" s="44">
        <v>2733</v>
      </c>
    </row>
    <row r="690" spans="1:5" x14ac:dyDescent="0.2">
      <c r="A690" s="43">
        <v>44553</v>
      </c>
      <c r="B690" t="s">
        <v>101</v>
      </c>
      <c r="C690" t="s">
        <v>35</v>
      </c>
      <c r="D690" t="s">
        <v>105</v>
      </c>
      <c r="E690">
        <v>540</v>
      </c>
    </row>
    <row r="691" spans="1:5" x14ac:dyDescent="0.2">
      <c r="A691" s="43">
        <v>44553</v>
      </c>
      <c r="B691" t="s">
        <v>101</v>
      </c>
      <c r="C691" t="s">
        <v>36</v>
      </c>
      <c r="D691" t="s">
        <v>105</v>
      </c>
      <c r="E691" s="44">
        <v>15210</v>
      </c>
    </row>
    <row r="692" spans="1:5" x14ac:dyDescent="0.2">
      <c r="A692" s="43">
        <v>44553</v>
      </c>
      <c r="B692" t="s">
        <v>101</v>
      </c>
      <c r="C692" t="s">
        <v>37</v>
      </c>
      <c r="D692" t="s">
        <v>105</v>
      </c>
      <c r="E692">
        <v>553</v>
      </c>
    </row>
    <row r="693" spans="1:5" x14ac:dyDescent="0.2">
      <c r="A693" s="43">
        <v>44553</v>
      </c>
      <c r="B693" t="s">
        <v>101</v>
      </c>
      <c r="C693" t="s">
        <v>38</v>
      </c>
      <c r="D693" t="s">
        <v>105</v>
      </c>
      <c r="E693" s="44">
        <v>28151</v>
      </c>
    </row>
    <row r="694" spans="1:5" x14ac:dyDescent="0.2">
      <c r="A694" s="43">
        <v>44553</v>
      </c>
      <c r="B694" t="s">
        <v>101</v>
      </c>
      <c r="C694" t="s">
        <v>40</v>
      </c>
      <c r="D694" t="s">
        <v>105</v>
      </c>
      <c r="E694" s="44">
        <v>15727</v>
      </c>
    </row>
    <row r="695" spans="1:5" x14ac:dyDescent="0.2">
      <c r="A695" s="43">
        <v>44553</v>
      </c>
      <c r="B695" t="s">
        <v>101</v>
      </c>
      <c r="C695" t="s">
        <v>41</v>
      </c>
      <c r="D695" t="s">
        <v>105</v>
      </c>
      <c r="E695">
        <v>10</v>
      </c>
    </row>
    <row r="696" spans="1:5" x14ac:dyDescent="0.2">
      <c r="A696" s="43">
        <v>44553</v>
      </c>
      <c r="B696" t="s">
        <v>101</v>
      </c>
      <c r="C696" t="s">
        <v>53</v>
      </c>
      <c r="D696" t="s">
        <v>105</v>
      </c>
      <c r="E696">
        <v>4</v>
      </c>
    </row>
    <row r="697" spans="1:5" x14ac:dyDescent="0.2">
      <c r="A697" s="43">
        <v>44553</v>
      </c>
      <c r="B697" t="s">
        <v>101</v>
      </c>
      <c r="C697" t="s">
        <v>58</v>
      </c>
      <c r="D697" t="s">
        <v>105</v>
      </c>
      <c r="E697">
        <v>85</v>
      </c>
    </row>
    <row r="698" spans="1:5" x14ac:dyDescent="0.2">
      <c r="A698" s="43">
        <v>44553</v>
      </c>
      <c r="B698" t="s">
        <v>101</v>
      </c>
      <c r="C698" t="s">
        <v>59</v>
      </c>
      <c r="D698" t="s">
        <v>105</v>
      </c>
      <c r="E698" s="44">
        <v>4465</v>
      </c>
    </row>
    <row r="699" spans="1:5" x14ac:dyDescent="0.2">
      <c r="A699" s="43">
        <v>44553</v>
      </c>
      <c r="B699" t="s">
        <v>101</v>
      </c>
      <c r="C699" t="s">
        <v>61</v>
      </c>
      <c r="D699" t="s">
        <v>105</v>
      </c>
      <c r="E699">
        <v>66</v>
      </c>
    </row>
    <row r="700" spans="1:5" x14ac:dyDescent="0.2">
      <c r="A700" s="43">
        <v>44553</v>
      </c>
      <c r="B700" t="s">
        <v>101</v>
      </c>
      <c r="C700" t="s">
        <v>62</v>
      </c>
      <c r="D700" t="s">
        <v>105</v>
      </c>
      <c r="E700" s="44">
        <v>7286</v>
      </c>
    </row>
    <row r="701" spans="1:5" x14ac:dyDescent="0.2">
      <c r="A701" s="43">
        <v>44553</v>
      </c>
      <c r="B701" t="s">
        <v>101</v>
      </c>
      <c r="C701" t="s">
        <v>63</v>
      </c>
      <c r="D701" t="s">
        <v>105</v>
      </c>
      <c r="E701">
        <v>437</v>
      </c>
    </row>
    <row r="702" spans="1:5" x14ac:dyDescent="0.2">
      <c r="A702" s="43">
        <v>44553</v>
      </c>
      <c r="B702" t="s">
        <v>101</v>
      </c>
      <c r="C702" t="s">
        <v>65</v>
      </c>
      <c r="D702" t="s">
        <v>105</v>
      </c>
      <c r="E702">
        <v>53</v>
      </c>
    </row>
    <row r="703" spans="1:5" x14ac:dyDescent="0.2">
      <c r="A703" s="43">
        <v>44553</v>
      </c>
      <c r="B703" t="s">
        <v>101</v>
      </c>
      <c r="C703" t="s">
        <v>67</v>
      </c>
      <c r="D703" t="s">
        <v>105</v>
      </c>
      <c r="E703" s="44">
        <v>7750</v>
      </c>
    </row>
    <row r="704" spans="1:5" x14ac:dyDescent="0.2">
      <c r="A704" s="43">
        <v>44553</v>
      </c>
      <c r="B704" t="s">
        <v>101</v>
      </c>
      <c r="C704" t="s">
        <v>68</v>
      </c>
      <c r="D704" t="s">
        <v>105</v>
      </c>
      <c r="E704" s="44">
        <v>6814</v>
      </c>
    </row>
    <row r="705" spans="1:5" x14ac:dyDescent="0.2">
      <c r="A705" s="43">
        <v>44553</v>
      </c>
      <c r="B705" t="s">
        <v>101</v>
      </c>
      <c r="C705" t="s">
        <v>89</v>
      </c>
      <c r="D705" t="s">
        <v>105</v>
      </c>
      <c r="E705">
        <v>94</v>
      </c>
    </row>
    <row r="706" spans="1:5" x14ac:dyDescent="0.2">
      <c r="A706" s="43">
        <v>44553</v>
      </c>
      <c r="B706" t="s">
        <v>101</v>
      </c>
      <c r="C706" t="s">
        <v>70</v>
      </c>
      <c r="D706" t="s">
        <v>105</v>
      </c>
      <c r="E706" s="44">
        <v>11613</v>
      </c>
    </row>
    <row r="707" spans="1:5" x14ac:dyDescent="0.2">
      <c r="A707" s="43">
        <v>44553</v>
      </c>
      <c r="B707" t="s">
        <v>101</v>
      </c>
      <c r="C707" t="s">
        <v>71</v>
      </c>
      <c r="D707" t="s">
        <v>105</v>
      </c>
      <c r="E707" s="44">
        <v>6622</v>
      </c>
    </row>
    <row r="708" spans="1:5" x14ac:dyDescent="0.2">
      <c r="A708" s="43">
        <v>44553</v>
      </c>
      <c r="B708" t="s">
        <v>102</v>
      </c>
      <c r="C708" t="s">
        <v>4</v>
      </c>
      <c r="D708" t="s">
        <v>105</v>
      </c>
      <c r="E708">
        <v>58</v>
      </c>
    </row>
    <row r="709" spans="1:5" x14ac:dyDescent="0.2">
      <c r="A709" s="43">
        <v>44553</v>
      </c>
      <c r="B709" t="s">
        <v>102</v>
      </c>
      <c r="C709" t="s">
        <v>5</v>
      </c>
      <c r="D709" t="s">
        <v>105</v>
      </c>
      <c r="E709">
        <v>42</v>
      </c>
    </row>
    <row r="710" spans="1:5" x14ac:dyDescent="0.2">
      <c r="A710" s="43">
        <v>44553</v>
      </c>
      <c r="B710" t="s">
        <v>102</v>
      </c>
      <c r="C710" t="s">
        <v>7</v>
      </c>
      <c r="D710" t="s">
        <v>105</v>
      </c>
      <c r="E710">
        <v>0</v>
      </c>
    </row>
    <row r="711" spans="1:5" x14ac:dyDescent="0.2">
      <c r="A711" s="43">
        <v>44553</v>
      </c>
      <c r="B711" t="s">
        <v>102</v>
      </c>
      <c r="C711" t="s">
        <v>8</v>
      </c>
      <c r="D711" t="s">
        <v>105</v>
      </c>
      <c r="E711">
        <v>407</v>
      </c>
    </row>
    <row r="712" spans="1:5" x14ac:dyDescent="0.2">
      <c r="A712" s="43">
        <v>44553</v>
      </c>
      <c r="B712" t="s">
        <v>102</v>
      </c>
      <c r="C712" t="s">
        <v>9</v>
      </c>
      <c r="D712" t="s">
        <v>105</v>
      </c>
      <c r="E712">
        <v>239</v>
      </c>
    </row>
    <row r="713" spans="1:5" x14ac:dyDescent="0.2">
      <c r="A713" s="43">
        <v>44553</v>
      </c>
      <c r="B713" t="s">
        <v>102</v>
      </c>
      <c r="C713" t="s">
        <v>11</v>
      </c>
      <c r="D713" t="s">
        <v>105</v>
      </c>
      <c r="E713">
        <v>151</v>
      </c>
    </row>
    <row r="714" spans="1:5" x14ac:dyDescent="0.2">
      <c r="A714" s="43">
        <v>44553</v>
      </c>
      <c r="B714" t="s">
        <v>102</v>
      </c>
      <c r="C714" t="s">
        <v>12</v>
      </c>
      <c r="D714" t="s">
        <v>105</v>
      </c>
      <c r="E714" s="44">
        <v>1504</v>
      </c>
    </row>
    <row r="715" spans="1:5" x14ac:dyDescent="0.2">
      <c r="A715" s="43">
        <v>44553</v>
      </c>
      <c r="B715" t="s">
        <v>102</v>
      </c>
      <c r="C715" t="s">
        <v>13</v>
      </c>
      <c r="D715" t="s">
        <v>105</v>
      </c>
      <c r="E715">
        <v>250</v>
      </c>
    </row>
    <row r="716" spans="1:5" x14ac:dyDescent="0.2">
      <c r="A716" s="43">
        <v>44553</v>
      </c>
      <c r="B716" t="s">
        <v>102</v>
      </c>
      <c r="C716" t="s">
        <v>16</v>
      </c>
      <c r="D716" t="s">
        <v>105</v>
      </c>
      <c r="E716">
        <v>17</v>
      </c>
    </row>
    <row r="717" spans="1:5" x14ac:dyDescent="0.2">
      <c r="A717" s="43">
        <v>44553</v>
      </c>
      <c r="B717" t="s">
        <v>102</v>
      </c>
      <c r="C717" t="s">
        <v>18</v>
      </c>
      <c r="D717" t="s">
        <v>105</v>
      </c>
      <c r="E717">
        <v>33</v>
      </c>
    </row>
    <row r="718" spans="1:5" x14ac:dyDescent="0.2">
      <c r="A718" s="43">
        <v>44553</v>
      </c>
      <c r="B718" t="s">
        <v>102</v>
      </c>
      <c r="C718" t="s">
        <v>19</v>
      </c>
      <c r="D718" t="s">
        <v>105</v>
      </c>
      <c r="E718">
        <v>867</v>
      </c>
    </row>
    <row r="719" spans="1:5" x14ac:dyDescent="0.2">
      <c r="A719" s="43">
        <v>44553</v>
      </c>
      <c r="B719" t="s">
        <v>102</v>
      </c>
      <c r="C719" t="s">
        <v>21</v>
      </c>
      <c r="D719" t="s">
        <v>105</v>
      </c>
      <c r="E719">
        <v>385</v>
      </c>
    </row>
    <row r="720" spans="1:5" x14ac:dyDescent="0.2">
      <c r="A720" s="43">
        <v>44553</v>
      </c>
      <c r="B720" t="s">
        <v>102</v>
      </c>
      <c r="C720" t="s">
        <v>22</v>
      </c>
      <c r="D720" t="s">
        <v>105</v>
      </c>
      <c r="E720">
        <v>55</v>
      </c>
    </row>
    <row r="721" spans="1:5" x14ac:dyDescent="0.2">
      <c r="A721" s="43">
        <v>44553</v>
      </c>
      <c r="B721" t="s">
        <v>102</v>
      </c>
      <c r="C721" t="s">
        <v>24</v>
      </c>
      <c r="D721" t="s">
        <v>105</v>
      </c>
      <c r="E721">
        <v>136</v>
      </c>
    </row>
    <row r="722" spans="1:5" x14ac:dyDescent="0.2">
      <c r="A722" s="43">
        <v>44553</v>
      </c>
      <c r="B722" t="s">
        <v>102</v>
      </c>
      <c r="C722" t="s">
        <v>27</v>
      </c>
      <c r="D722" t="s">
        <v>105</v>
      </c>
      <c r="E722">
        <v>144</v>
      </c>
    </row>
    <row r="723" spans="1:5" x14ac:dyDescent="0.2">
      <c r="A723" s="43">
        <v>44553</v>
      </c>
      <c r="B723" t="s">
        <v>102</v>
      </c>
      <c r="C723" t="s">
        <v>32</v>
      </c>
      <c r="D723" t="s">
        <v>105</v>
      </c>
      <c r="E723">
        <v>33</v>
      </c>
    </row>
    <row r="724" spans="1:5" x14ac:dyDescent="0.2">
      <c r="A724" s="43">
        <v>44553</v>
      </c>
      <c r="B724" t="s">
        <v>102</v>
      </c>
      <c r="C724" t="s">
        <v>36</v>
      </c>
      <c r="D724" t="s">
        <v>105</v>
      </c>
      <c r="E724" s="44">
        <v>2108</v>
      </c>
    </row>
    <row r="725" spans="1:5" x14ac:dyDescent="0.2">
      <c r="A725" s="43">
        <v>44553</v>
      </c>
      <c r="B725" t="s">
        <v>102</v>
      </c>
      <c r="C725" t="s">
        <v>37</v>
      </c>
      <c r="D725" t="s">
        <v>105</v>
      </c>
      <c r="E725">
        <v>87</v>
      </c>
    </row>
    <row r="726" spans="1:5" x14ac:dyDescent="0.2">
      <c r="A726" s="43">
        <v>44553</v>
      </c>
      <c r="B726" t="s">
        <v>102</v>
      </c>
      <c r="C726" t="s">
        <v>38</v>
      </c>
      <c r="D726" t="s">
        <v>105</v>
      </c>
      <c r="E726" s="44">
        <v>1403</v>
      </c>
    </row>
    <row r="727" spans="1:5" x14ac:dyDescent="0.2">
      <c r="A727" s="43">
        <v>44553</v>
      </c>
      <c r="B727" t="s">
        <v>102</v>
      </c>
      <c r="C727" t="s">
        <v>40</v>
      </c>
      <c r="D727" t="s">
        <v>105</v>
      </c>
      <c r="E727" s="44">
        <v>2708</v>
      </c>
    </row>
    <row r="728" spans="1:5" x14ac:dyDescent="0.2">
      <c r="A728" s="43">
        <v>44553</v>
      </c>
      <c r="B728" t="s">
        <v>102</v>
      </c>
      <c r="C728" t="s">
        <v>41</v>
      </c>
      <c r="D728" t="s">
        <v>105</v>
      </c>
      <c r="E728" s="44">
        <v>1936</v>
      </c>
    </row>
    <row r="729" spans="1:5" x14ac:dyDescent="0.2">
      <c r="A729" s="43">
        <v>44553</v>
      </c>
      <c r="B729" t="s">
        <v>102</v>
      </c>
      <c r="C729" t="s">
        <v>42</v>
      </c>
      <c r="D729" t="s">
        <v>105</v>
      </c>
      <c r="E729">
        <v>457</v>
      </c>
    </row>
    <row r="730" spans="1:5" x14ac:dyDescent="0.2">
      <c r="A730" s="43">
        <v>44553</v>
      </c>
      <c r="B730" t="s">
        <v>102</v>
      </c>
      <c r="C730" t="s">
        <v>43</v>
      </c>
      <c r="D730" t="s">
        <v>105</v>
      </c>
      <c r="E730">
        <v>487</v>
      </c>
    </row>
    <row r="731" spans="1:5" x14ac:dyDescent="0.2">
      <c r="A731" s="43">
        <v>44553</v>
      </c>
      <c r="B731" t="s">
        <v>102</v>
      </c>
      <c r="C731" t="s">
        <v>44</v>
      </c>
      <c r="D731" t="s">
        <v>105</v>
      </c>
      <c r="E731">
        <v>201</v>
      </c>
    </row>
    <row r="732" spans="1:5" x14ac:dyDescent="0.2">
      <c r="A732" s="43">
        <v>44553</v>
      </c>
      <c r="B732" t="s">
        <v>102</v>
      </c>
      <c r="C732" t="s">
        <v>45</v>
      </c>
      <c r="D732" t="s">
        <v>105</v>
      </c>
      <c r="E732">
        <v>48</v>
      </c>
    </row>
    <row r="733" spans="1:5" x14ac:dyDescent="0.2">
      <c r="A733" s="43">
        <v>44553</v>
      </c>
      <c r="B733" t="s">
        <v>102</v>
      </c>
      <c r="C733" t="s">
        <v>46</v>
      </c>
      <c r="D733" t="s">
        <v>105</v>
      </c>
      <c r="E733">
        <v>309</v>
      </c>
    </row>
    <row r="734" spans="1:5" x14ac:dyDescent="0.2">
      <c r="A734" s="43">
        <v>44553</v>
      </c>
      <c r="B734" t="s">
        <v>102</v>
      </c>
      <c r="C734" t="s">
        <v>48</v>
      </c>
      <c r="D734" t="s">
        <v>105</v>
      </c>
      <c r="E734" s="44">
        <v>1687</v>
      </c>
    </row>
    <row r="735" spans="1:5" x14ac:dyDescent="0.2">
      <c r="A735" s="43">
        <v>44553</v>
      </c>
      <c r="B735" t="s">
        <v>102</v>
      </c>
      <c r="C735" t="s">
        <v>50</v>
      </c>
      <c r="D735" t="s">
        <v>105</v>
      </c>
      <c r="E735" s="44">
        <v>1743</v>
      </c>
    </row>
    <row r="736" spans="1:5" x14ac:dyDescent="0.2">
      <c r="A736" s="43">
        <v>44553</v>
      </c>
      <c r="B736" t="s">
        <v>102</v>
      </c>
      <c r="C736" t="s">
        <v>51</v>
      </c>
      <c r="D736" t="s">
        <v>105</v>
      </c>
      <c r="E736" s="44">
        <v>1517</v>
      </c>
    </row>
    <row r="737" spans="1:5" x14ac:dyDescent="0.2">
      <c r="A737" s="43">
        <v>44553</v>
      </c>
      <c r="B737" t="s">
        <v>102</v>
      </c>
      <c r="C737" t="s">
        <v>52</v>
      </c>
      <c r="D737" t="s">
        <v>105</v>
      </c>
      <c r="E737">
        <v>77</v>
      </c>
    </row>
    <row r="738" spans="1:5" x14ac:dyDescent="0.2">
      <c r="A738" s="43">
        <v>44553</v>
      </c>
      <c r="B738" t="s">
        <v>102</v>
      </c>
      <c r="C738" t="s">
        <v>53</v>
      </c>
      <c r="D738" t="s">
        <v>105</v>
      </c>
      <c r="E738">
        <v>698</v>
      </c>
    </row>
    <row r="739" spans="1:5" x14ac:dyDescent="0.2">
      <c r="A739" s="43">
        <v>44553</v>
      </c>
      <c r="B739" t="s">
        <v>102</v>
      </c>
      <c r="C739" t="s">
        <v>54</v>
      </c>
      <c r="D739" t="s">
        <v>105</v>
      </c>
      <c r="E739">
        <v>40</v>
      </c>
    </row>
    <row r="740" spans="1:5" x14ac:dyDescent="0.2">
      <c r="A740" s="43">
        <v>44553</v>
      </c>
      <c r="B740" t="s">
        <v>102</v>
      </c>
      <c r="C740" t="s">
        <v>55</v>
      </c>
      <c r="D740" t="s">
        <v>105</v>
      </c>
      <c r="E740">
        <v>590</v>
      </c>
    </row>
    <row r="741" spans="1:5" x14ac:dyDescent="0.2">
      <c r="A741" s="43">
        <v>44553</v>
      </c>
      <c r="B741" t="s">
        <v>102</v>
      </c>
      <c r="C741" t="s">
        <v>56</v>
      </c>
      <c r="D741" t="s">
        <v>105</v>
      </c>
      <c r="E741" s="44">
        <v>2247</v>
      </c>
    </row>
    <row r="742" spans="1:5" x14ac:dyDescent="0.2">
      <c r="A742" s="43">
        <v>44553</v>
      </c>
      <c r="B742" t="s">
        <v>102</v>
      </c>
      <c r="C742" t="s">
        <v>57</v>
      </c>
      <c r="D742" t="s">
        <v>105</v>
      </c>
      <c r="E742">
        <v>379</v>
      </c>
    </row>
    <row r="743" spans="1:5" x14ac:dyDescent="0.2">
      <c r="A743" s="43">
        <v>44553</v>
      </c>
      <c r="B743" t="s">
        <v>102</v>
      </c>
      <c r="C743" t="s">
        <v>58</v>
      </c>
      <c r="D743" t="s">
        <v>105</v>
      </c>
      <c r="E743" s="44">
        <v>10251</v>
      </c>
    </row>
    <row r="744" spans="1:5" x14ac:dyDescent="0.2">
      <c r="A744" s="43">
        <v>44553</v>
      </c>
      <c r="B744" t="s">
        <v>102</v>
      </c>
      <c r="C744" t="s">
        <v>59</v>
      </c>
      <c r="D744" t="s">
        <v>105</v>
      </c>
      <c r="E744">
        <v>25</v>
      </c>
    </row>
    <row r="745" spans="1:5" x14ac:dyDescent="0.2">
      <c r="A745" s="43">
        <v>44553</v>
      </c>
      <c r="B745" t="s">
        <v>102</v>
      </c>
      <c r="C745" t="s">
        <v>62</v>
      </c>
      <c r="D745" t="s">
        <v>105</v>
      </c>
      <c r="E745">
        <v>920</v>
      </c>
    </row>
    <row r="746" spans="1:5" x14ac:dyDescent="0.2">
      <c r="A746" s="43">
        <v>44553</v>
      </c>
      <c r="B746" t="s">
        <v>102</v>
      </c>
      <c r="C746" t="s">
        <v>68</v>
      </c>
      <c r="D746" t="s">
        <v>105</v>
      </c>
      <c r="E746">
        <v>238</v>
      </c>
    </row>
    <row r="747" spans="1:5" x14ac:dyDescent="0.2">
      <c r="A747" s="43">
        <v>44553</v>
      </c>
      <c r="B747" t="s">
        <v>102</v>
      </c>
      <c r="C747" t="s">
        <v>89</v>
      </c>
      <c r="D747" t="s">
        <v>105</v>
      </c>
      <c r="E747">
        <v>74</v>
      </c>
    </row>
    <row r="748" spans="1:5" x14ac:dyDescent="0.2">
      <c r="A748" s="43">
        <v>44553</v>
      </c>
      <c r="B748" t="s">
        <v>102</v>
      </c>
      <c r="C748" t="s">
        <v>70</v>
      </c>
      <c r="D748" t="s">
        <v>105</v>
      </c>
      <c r="E748">
        <v>953</v>
      </c>
    </row>
    <row r="749" spans="1:5" x14ac:dyDescent="0.2">
      <c r="A749" s="43">
        <v>44588</v>
      </c>
      <c r="B749" t="s">
        <v>101</v>
      </c>
      <c r="C749" t="s">
        <v>1</v>
      </c>
      <c r="D749" t="s">
        <v>105</v>
      </c>
      <c r="E749">
        <v>54</v>
      </c>
    </row>
    <row r="750" spans="1:5" x14ac:dyDescent="0.2">
      <c r="A750" s="43">
        <v>44588</v>
      </c>
      <c r="B750" t="s">
        <v>101</v>
      </c>
      <c r="C750" t="s">
        <v>3</v>
      </c>
      <c r="D750" t="s">
        <v>105</v>
      </c>
      <c r="E750" s="44">
        <v>2653</v>
      </c>
    </row>
    <row r="751" spans="1:5" x14ac:dyDescent="0.2">
      <c r="A751" s="43">
        <v>44588</v>
      </c>
      <c r="B751" t="s">
        <v>101</v>
      </c>
      <c r="C751" t="s">
        <v>4</v>
      </c>
      <c r="D751" t="s">
        <v>105</v>
      </c>
      <c r="E751">
        <v>290</v>
      </c>
    </row>
    <row r="752" spans="1:5" x14ac:dyDescent="0.2">
      <c r="A752" s="43">
        <v>44588</v>
      </c>
      <c r="B752" t="s">
        <v>101</v>
      </c>
      <c r="C752" t="s">
        <v>5</v>
      </c>
      <c r="D752" t="s">
        <v>105</v>
      </c>
      <c r="E752" s="44">
        <v>15981</v>
      </c>
    </row>
    <row r="753" spans="1:5" x14ac:dyDescent="0.2">
      <c r="A753" s="43">
        <v>44588</v>
      </c>
      <c r="B753" t="s">
        <v>101</v>
      </c>
      <c r="C753" t="s">
        <v>6</v>
      </c>
      <c r="D753" t="s">
        <v>105</v>
      </c>
      <c r="E753">
        <v>72</v>
      </c>
    </row>
    <row r="754" spans="1:5" x14ac:dyDescent="0.2">
      <c r="A754" s="43">
        <v>44588</v>
      </c>
      <c r="B754" t="s">
        <v>101</v>
      </c>
      <c r="C754" t="s">
        <v>8</v>
      </c>
      <c r="D754" t="s">
        <v>105</v>
      </c>
      <c r="E754">
        <v>897</v>
      </c>
    </row>
    <row r="755" spans="1:5" x14ac:dyDescent="0.2">
      <c r="A755" s="43">
        <v>44588</v>
      </c>
      <c r="B755" t="s">
        <v>101</v>
      </c>
      <c r="C755" t="s">
        <v>9</v>
      </c>
      <c r="D755" t="s">
        <v>105</v>
      </c>
      <c r="E755">
        <v>925</v>
      </c>
    </row>
    <row r="756" spans="1:5" x14ac:dyDescent="0.2">
      <c r="A756" s="43">
        <v>44588</v>
      </c>
      <c r="B756" t="s">
        <v>101</v>
      </c>
      <c r="C756" t="s">
        <v>10</v>
      </c>
      <c r="D756" t="s">
        <v>105</v>
      </c>
      <c r="E756">
        <v>852</v>
      </c>
    </row>
    <row r="757" spans="1:5" x14ac:dyDescent="0.2">
      <c r="A757" s="43">
        <v>44588</v>
      </c>
      <c r="B757" t="s">
        <v>101</v>
      </c>
      <c r="C757" t="s">
        <v>12</v>
      </c>
      <c r="D757" t="s">
        <v>105</v>
      </c>
      <c r="E757" s="44">
        <v>18417</v>
      </c>
    </row>
    <row r="758" spans="1:5" x14ac:dyDescent="0.2">
      <c r="A758" s="43">
        <v>44588</v>
      </c>
      <c r="B758" t="s">
        <v>101</v>
      </c>
      <c r="C758" t="s">
        <v>14</v>
      </c>
      <c r="D758" t="s">
        <v>105</v>
      </c>
      <c r="E758">
        <v>861</v>
      </c>
    </row>
    <row r="759" spans="1:5" x14ac:dyDescent="0.2">
      <c r="A759" s="43">
        <v>44588</v>
      </c>
      <c r="B759" t="s">
        <v>101</v>
      </c>
      <c r="C759" t="s">
        <v>15</v>
      </c>
      <c r="D759" t="s">
        <v>105</v>
      </c>
      <c r="E759" s="44">
        <v>6121</v>
      </c>
    </row>
    <row r="760" spans="1:5" x14ac:dyDescent="0.2">
      <c r="A760" s="43">
        <v>44588</v>
      </c>
      <c r="B760" t="s">
        <v>101</v>
      </c>
      <c r="C760" t="s">
        <v>16</v>
      </c>
      <c r="D760" t="s">
        <v>105</v>
      </c>
      <c r="E760" s="44">
        <v>9285</v>
      </c>
    </row>
    <row r="761" spans="1:5" x14ac:dyDescent="0.2">
      <c r="A761" s="43">
        <v>44588</v>
      </c>
      <c r="B761" t="s">
        <v>101</v>
      </c>
      <c r="C761" t="s">
        <v>17</v>
      </c>
      <c r="D761" t="s">
        <v>105</v>
      </c>
      <c r="E761">
        <v>421</v>
      </c>
    </row>
    <row r="762" spans="1:5" x14ac:dyDescent="0.2">
      <c r="A762" s="43">
        <v>44588</v>
      </c>
      <c r="B762" t="s">
        <v>101</v>
      </c>
      <c r="C762" t="s">
        <v>18</v>
      </c>
      <c r="D762" t="s">
        <v>105</v>
      </c>
      <c r="E762" s="44">
        <v>9265</v>
      </c>
    </row>
    <row r="763" spans="1:5" x14ac:dyDescent="0.2">
      <c r="A763" s="43">
        <v>44588</v>
      </c>
      <c r="B763" t="s">
        <v>101</v>
      </c>
      <c r="C763" t="s">
        <v>19</v>
      </c>
      <c r="D763" t="s">
        <v>105</v>
      </c>
      <c r="E763" s="44">
        <v>26728</v>
      </c>
    </row>
    <row r="764" spans="1:5" x14ac:dyDescent="0.2">
      <c r="A764" s="43">
        <v>44588</v>
      </c>
      <c r="B764" t="s">
        <v>101</v>
      </c>
      <c r="C764" t="s">
        <v>20</v>
      </c>
      <c r="D764" t="s">
        <v>105</v>
      </c>
      <c r="E764" s="44">
        <v>3144</v>
      </c>
    </row>
    <row r="765" spans="1:5" x14ac:dyDescent="0.2">
      <c r="A765" s="43">
        <v>44588</v>
      </c>
      <c r="B765" t="s">
        <v>101</v>
      </c>
      <c r="C765" t="s">
        <v>21</v>
      </c>
      <c r="D765" t="s">
        <v>105</v>
      </c>
      <c r="E765" s="44">
        <v>16831</v>
      </c>
    </row>
    <row r="766" spans="1:5" x14ac:dyDescent="0.2">
      <c r="A766" s="43">
        <v>44588</v>
      </c>
      <c r="B766" t="s">
        <v>101</v>
      </c>
      <c r="C766" t="s">
        <v>22</v>
      </c>
      <c r="D766" t="s">
        <v>105</v>
      </c>
      <c r="E766" s="44">
        <v>4680</v>
      </c>
    </row>
    <row r="767" spans="1:5" x14ac:dyDescent="0.2">
      <c r="A767" s="43">
        <v>44588</v>
      </c>
      <c r="B767" t="s">
        <v>101</v>
      </c>
      <c r="C767" t="s">
        <v>23</v>
      </c>
      <c r="D767" t="s">
        <v>105</v>
      </c>
      <c r="E767">
        <v>98</v>
      </c>
    </row>
    <row r="768" spans="1:5" x14ac:dyDescent="0.2">
      <c r="A768" s="43">
        <v>44588</v>
      </c>
      <c r="B768" t="s">
        <v>101</v>
      </c>
      <c r="C768" t="s">
        <v>25</v>
      </c>
      <c r="D768" t="s">
        <v>105</v>
      </c>
      <c r="E768">
        <v>488</v>
      </c>
    </row>
    <row r="769" spans="1:5" x14ac:dyDescent="0.2">
      <c r="A769" s="43">
        <v>44588</v>
      </c>
      <c r="B769" t="s">
        <v>101</v>
      </c>
      <c r="C769" t="s">
        <v>27</v>
      </c>
      <c r="D769" t="s">
        <v>105</v>
      </c>
      <c r="E769" s="44">
        <v>1329</v>
      </c>
    </row>
    <row r="770" spans="1:5" x14ac:dyDescent="0.2">
      <c r="A770" s="43">
        <v>44588</v>
      </c>
      <c r="B770" t="s">
        <v>101</v>
      </c>
      <c r="C770" t="s">
        <v>28</v>
      </c>
      <c r="D770" t="s">
        <v>105</v>
      </c>
      <c r="E770">
        <v>57</v>
      </c>
    </row>
    <row r="771" spans="1:5" x14ac:dyDescent="0.2">
      <c r="A771" s="43">
        <v>44588</v>
      </c>
      <c r="B771" t="s">
        <v>101</v>
      </c>
      <c r="C771" t="s">
        <v>29</v>
      </c>
      <c r="D771" t="s">
        <v>105</v>
      </c>
      <c r="E771">
        <v>46</v>
      </c>
    </row>
    <row r="772" spans="1:5" x14ac:dyDescent="0.2">
      <c r="A772" s="43">
        <v>44588</v>
      </c>
      <c r="B772" t="s">
        <v>101</v>
      </c>
      <c r="C772" t="s">
        <v>31</v>
      </c>
      <c r="D772" t="s">
        <v>105</v>
      </c>
      <c r="E772" s="44">
        <v>1724</v>
      </c>
    </row>
    <row r="773" spans="1:5" x14ac:dyDescent="0.2">
      <c r="A773" s="43">
        <v>44588</v>
      </c>
      <c r="B773" t="s">
        <v>101</v>
      </c>
      <c r="C773" t="s">
        <v>32</v>
      </c>
      <c r="D773" t="s">
        <v>105</v>
      </c>
      <c r="E773" s="44">
        <v>7872</v>
      </c>
    </row>
    <row r="774" spans="1:5" x14ac:dyDescent="0.2">
      <c r="A774" s="43">
        <v>44588</v>
      </c>
      <c r="B774" t="s">
        <v>101</v>
      </c>
      <c r="C774" t="s">
        <v>33</v>
      </c>
      <c r="D774" t="s">
        <v>105</v>
      </c>
      <c r="E774" s="44">
        <v>3042</v>
      </c>
    </row>
    <row r="775" spans="1:5" x14ac:dyDescent="0.2">
      <c r="A775" s="43">
        <v>44588</v>
      </c>
      <c r="B775" t="s">
        <v>101</v>
      </c>
      <c r="C775" t="s">
        <v>35</v>
      </c>
      <c r="D775" t="s">
        <v>105</v>
      </c>
      <c r="E775">
        <v>539</v>
      </c>
    </row>
    <row r="776" spans="1:5" x14ac:dyDescent="0.2">
      <c r="A776" s="43">
        <v>44588</v>
      </c>
      <c r="B776" t="s">
        <v>101</v>
      </c>
      <c r="C776" t="s">
        <v>36</v>
      </c>
      <c r="D776" t="s">
        <v>105</v>
      </c>
      <c r="E776" s="44">
        <v>14539</v>
      </c>
    </row>
    <row r="777" spans="1:5" x14ac:dyDescent="0.2">
      <c r="A777" s="43">
        <v>44588</v>
      </c>
      <c r="B777" t="s">
        <v>101</v>
      </c>
      <c r="C777" t="s">
        <v>37</v>
      </c>
      <c r="D777" t="s">
        <v>105</v>
      </c>
      <c r="E777">
        <v>534</v>
      </c>
    </row>
    <row r="778" spans="1:5" x14ac:dyDescent="0.2">
      <c r="A778" s="43">
        <v>44588</v>
      </c>
      <c r="B778" t="s">
        <v>101</v>
      </c>
      <c r="C778" t="s">
        <v>38</v>
      </c>
      <c r="D778" t="s">
        <v>105</v>
      </c>
      <c r="E778" s="44">
        <v>27252</v>
      </c>
    </row>
    <row r="779" spans="1:5" x14ac:dyDescent="0.2">
      <c r="A779" s="43">
        <v>44588</v>
      </c>
      <c r="B779" t="s">
        <v>101</v>
      </c>
      <c r="C779" t="s">
        <v>40</v>
      </c>
      <c r="D779" t="s">
        <v>105</v>
      </c>
      <c r="E779" s="44">
        <v>15361</v>
      </c>
    </row>
    <row r="780" spans="1:5" x14ac:dyDescent="0.2">
      <c r="A780" s="43">
        <v>44588</v>
      </c>
      <c r="B780" t="s">
        <v>101</v>
      </c>
      <c r="C780" t="s">
        <v>41</v>
      </c>
      <c r="D780" t="s">
        <v>105</v>
      </c>
      <c r="E780">
        <v>4</v>
      </c>
    </row>
    <row r="781" spans="1:5" x14ac:dyDescent="0.2">
      <c r="A781" s="43">
        <v>44588</v>
      </c>
      <c r="B781" t="s">
        <v>101</v>
      </c>
      <c r="C781" t="s">
        <v>51</v>
      </c>
      <c r="D781" t="s">
        <v>105</v>
      </c>
      <c r="E781">
        <v>9</v>
      </c>
    </row>
    <row r="782" spans="1:5" x14ac:dyDescent="0.2">
      <c r="A782" s="43">
        <v>44588</v>
      </c>
      <c r="B782" t="s">
        <v>101</v>
      </c>
      <c r="C782" t="s">
        <v>53</v>
      </c>
      <c r="D782" t="s">
        <v>105</v>
      </c>
      <c r="E782">
        <v>2</v>
      </c>
    </row>
    <row r="783" spans="1:5" x14ac:dyDescent="0.2">
      <c r="A783" s="43">
        <v>44588</v>
      </c>
      <c r="B783" t="s">
        <v>101</v>
      </c>
      <c r="C783" t="s">
        <v>58</v>
      </c>
      <c r="D783" t="s">
        <v>105</v>
      </c>
      <c r="E783">
        <v>82</v>
      </c>
    </row>
    <row r="784" spans="1:5" x14ac:dyDescent="0.2">
      <c r="A784" s="43">
        <v>44588</v>
      </c>
      <c r="B784" t="s">
        <v>101</v>
      </c>
      <c r="C784" t="s">
        <v>59</v>
      </c>
      <c r="D784" t="s">
        <v>105</v>
      </c>
      <c r="E784" s="44">
        <v>4286</v>
      </c>
    </row>
    <row r="785" spans="1:5" x14ac:dyDescent="0.2">
      <c r="A785" s="43">
        <v>44588</v>
      </c>
      <c r="B785" t="s">
        <v>101</v>
      </c>
      <c r="C785" t="s">
        <v>61</v>
      </c>
      <c r="D785" t="s">
        <v>105</v>
      </c>
      <c r="E785">
        <v>64</v>
      </c>
    </row>
    <row r="786" spans="1:5" x14ac:dyDescent="0.2">
      <c r="A786" s="43">
        <v>44588</v>
      </c>
      <c r="B786" t="s">
        <v>101</v>
      </c>
      <c r="C786" t="s">
        <v>62</v>
      </c>
      <c r="D786" t="s">
        <v>105</v>
      </c>
      <c r="E786" s="44">
        <v>6901</v>
      </c>
    </row>
    <row r="787" spans="1:5" x14ac:dyDescent="0.2">
      <c r="A787" s="43">
        <v>44588</v>
      </c>
      <c r="B787" t="s">
        <v>101</v>
      </c>
      <c r="C787" t="s">
        <v>63</v>
      </c>
      <c r="D787" t="s">
        <v>105</v>
      </c>
      <c r="E787">
        <v>468</v>
      </c>
    </row>
    <row r="788" spans="1:5" x14ac:dyDescent="0.2">
      <c r="A788" s="43">
        <v>44588</v>
      </c>
      <c r="B788" t="s">
        <v>101</v>
      </c>
      <c r="C788" t="s">
        <v>64</v>
      </c>
      <c r="D788" t="s">
        <v>105</v>
      </c>
      <c r="E788">
        <v>20</v>
      </c>
    </row>
    <row r="789" spans="1:5" x14ac:dyDescent="0.2">
      <c r="A789" s="43">
        <v>44588</v>
      </c>
      <c r="B789" t="s">
        <v>101</v>
      </c>
      <c r="C789" t="s">
        <v>65</v>
      </c>
      <c r="D789" t="s">
        <v>105</v>
      </c>
      <c r="E789">
        <v>60</v>
      </c>
    </row>
    <row r="790" spans="1:5" x14ac:dyDescent="0.2">
      <c r="A790" s="43">
        <v>44588</v>
      </c>
      <c r="B790" t="s">
        <v>101</v>
      </c>
      <c r="C790" t="s">
        <v>67</v>
      </c>
      <c r="D790" t="s">
        <v>105</v>
      </c>
      <c r="E790" s="44">
        <v>7822</v>
      </c>
    </row>
    <row r="791" spans="1:5" x14ac:dyDescent="0.2">
      <c r="A791" s="43">
        <v>44588</v>
      </c>
      <c r="B791" t="s">
        <v>101</v>
      </c>
      <c r="C791" t="s">
        <v>68</v>
      </c>
      <c r="D791" t="s">
        <v>105</v>
      </c>
      <c r="E791" s="44">
        <v>6732</v>
      </c>
    </row>
    <row r="792" spans="1:5" x14ac:dyDescent="0.2">
      <c r="A792" s="43">
        <v>44588</v>
      </c>
      <c r="B792" t="s">
        <v>101</v>
      </c>
      <c r="C792" t="s">
        <v>89</v>
      </c>
      <c r="D792" t="s">
        <v>105</v>
      </c>
      <c r="E792">
        <v>77</v>
      </c>
    </row>
    <row r="793" spans="1:5" x14ac:dyDescent="0.2">
      <c r="A793" s="43">
        <v>44588</v>
      </c>
      <c r="B793" t="s">
        <v>101</v>
      </c>
      <c r="C793" t="s">
        <v>70</v>
      </c>
      <c r="D793" t="s">
        <v>105</v>
      </c>
      <c r="E793" s="44">
        <v>11207</v>
      </c>
    </row>
    <row r="794" spans="1:5" x14ac:dyDescent="0.2">
      <c r="A794" s="43">
        <v>44588</v>
      </c>
      <c r="B794" t="s">
        <v>101</v>
      </c>
      <c r="C794" t="s">
        <v>71</v>
      </c>
      <c r="D794" t="s">
        <v>105</v>
      </c>
      <c r="E794" s="44">
        <v>6368</v>
      </c>
    </row>
    <row r="795" spans="1:5" x14ac:dyDescent="0.2">
      <c r="A795" s="43">
        <v>44588</v>
      </c>
      <c r="B795" t="s">
        <v>102</v>
      </c>
      <c r="C795" t="s">
        <v>4</v>
      </c>
      <c r="D795" t="s">
        <v>105</v>
      </c>
      <c r="E795">
        <v>56</v>
      </c>
    </row>
    <row r="796" spans="1:5" x14ac:dyDescent="0.2">
      <c r="A796" s="43">
        <v>44588</v>
      </c>
      <c r="B796" t="s">
        <v>102</v>
      </c>
      <c r="C796" t="s">
        <v>5</v>
      </c>
      <c r="D796" t="s">
        <v>105</v>
      </c>
      <c r="E796">
        <v>34</v>
      </c>
    </row>
    <row r="797" spans="1:5" x14ac:dyDescent="0.2">
      <c r="A797" s="43">
        <v>44588</v>
      </c>
      <c r="B797" t="s">
        <v>102</v>
      </c>
      <c r="C797" t="s">
        <v>7</v>
      </c>
      <c r="D797" t="s">
        <v>105</v>
      </c>
      <c r="E797">
        <v>0</v>
      </c>
    </row>
    <row r="798" spans="1:5" x14ac:dyDescent="0.2">
      <c r="A798" s="43">
        <v>44588</v>
      </c>
      <c r="B798" t="s">
        <v>102</v>
      </c>
      <c r="C798" t="s">
        <v>8</v>
      </c>
      <c r="D798" t="s">
        <v>105</v>
      </c>
      <c r="E798">
        <v>406</v>
      </c>
    </row>
    <row r="799" spans="1:5" x14ac:dyDescent="0.2">
      <c r="A799" s="43">
        <v>44588</v>
      </c>
      <c r="B799" t="s">
        <v>102</v>
      </c>
      <c r="C799" t="s">
        <v>9</v>
      </c>
      <c r="D799" t="s">
        <v>105</v>
      </c>
      <c r="E799">
        <v>213</v>
      </c>
    </row>
    <row r="800" spans="1:5" x14ac:dyDescent="0.2">
      <c r="A800" s="43">
        <v>44588</v>
      </c>
      <c r="B800" t="s">
        <v>102</v>
      </c>
      <c r="C800" t="s">
        <v>11</v>
      </c>
      <c r="D800" t="s">
        <v>105</v>
      </c>
      <c r="E800">
        <v>163</v>
      </c>
    </row>
    <row r="801" spans="1:5" x14ac:dyDescent="0.2">
      <c r="A801" s="43">
        <v>44588</v>
      </c>
      <c r="B801" t="s">
        <v>102</v>
      </c>
      <c r="C801" t="s">
        <v>12</v>
      </c>
      <c r="D801" t="s">
        <v>105</v>
      </c>
      <c r="E801" s="44">
        <v>1430</v>
      </c>
    </row>
    <row r="802" spans="1:5" x14ac:dyDescent="0.2">
      <c r="A802" s="43">
        <v>44588</v>
      </c>
      <c r="B802" t="s">
        <v>102</v>
      </c>
      <c r="C802" t="s">
        <v>13</v>
      </c>
      <c r="D802" t="s">
        <v>105</v>
      </c>
      <c r="E802">
        <v>234</v>
      </c>
    </row>
    <row r="803" spans="1:5" x14ac:dyDescent="0.2">
      <c r="A803" s="43">
        <v>44588</v>
      </c>
      <c r="B803" t="s">
        <v>102</v>
      </c>
      <c r="C803" t="s">
        <v>15</v>
      </c>
      <c r="D803" t="s">
        <v>105</v>
      </c>
      <c r="E803">
        <v>14</v>
      </c>
    </row>
    <row r="804" spans="1:5" x14ac:dyDescent="0.2">
      <c r="A804" s="43">
        <v>44588</v>
      </c>
      <c r="B804" t="s">
        <v>102</v>
      </c>
      <c r="C804" t="s">
        <v>16</v>
      </c>
      <c r="D804" t="s">
        <v>105</v>
      </c>
      <c r="E804">
        <v>19</v>
      </c>
    </row>
    <row r="805" spans="1:5" x14ac:dyDescent="0.2">
      <c r="A805" s="43">
        <v>44588</v>
      </c>
      <c r="B805" t="s">
        <v>102</v>
      </c>
      <c r="C805" t="s">
        <v>18</v>
      </c>
      <c r="D805" t="s">
        <v>105</v>
      </c>
      <c r="E805">
        <v>28</v>
      </c>
    </row>
    <row r="806" spans="1:5" x14ac:dyDescent="0.2">
      <c r="A806" s="43">
        <v>44588</v>
      </c>
      <c r="B806" t="s">
        <v>102</v>
      </c>
      <c r="C806" t="s">
        <v>19</v>
      </c>
      <c r="D806" t="s">
        <v>105</v>
      </c>
      <c r="E806">
        <v>815</v>
      </c>
    </row>
    <row r="807" spans="1:5" x14ac:dyDescent="0.2">
      <c r="A807" s="43">
        <v>44588</v>
      </c>
      <c r="B807" t="s">
        <v>102</v>
      </c>
      <c r="C807" t="s">
        <v>21</v>
      </c>
      <c r="D807" t="s">
        <v>105</v>
      </c>
      <c r="E807">
        <v>364</v>
      </c>
    </row>
    <row r="808" spans="1:5" x14ac:dyDescent="0.2">
      <c r="A808" s="43">
        <v>44588</v>
      </c>
      <c r="B808" t="s">
        <v>102</v>
      </c>
      <c r="C808" t="s">
        <v>22</v>
      </c>
      <c r="D808" t="s">
        <v>105</v>
      </c>
      <c r="E808">
        <v>59</v>
      </c>
    </row>
    <row r="809" spans="1:5" x14ac:dyDescent="0.2">
      <c r="A809" s="43">
        <v>44588</v>
      </c>
      <c r="B809" t="s">
        <v>102</v>
      </c>
      <c r="C809" t="s">
        <v>24</v>
      </c>
      <c r="D809" t="s">
        <v>105</v>
      </c>
      <c r="E809">
        <v>152</v>
      </c>
    </row>
    <row r="810" spans="1:5" x14ac:dyDescent="0.2">
      <c r="A810" s="43">
        <v>44588</v>
      </c>
      <c r="B810" t="s">
        <v>102</v>
      </c>
      <c r="C810" t="s">
        <v>27</v>
      </c>
      <c r="D810" t="s">
        <v>105</v>
      </c>
      <c r="E810">
        <v>167</v>
      </c>
    </row>
    <row r="811" spans="1:5" x14ac:dyDescent="0.2">
      <c r="A811" s="43">
        <v>44588</v>
      </c>
      <c r="B811" t="s">
        <v>102</v>
      </c>
      <c r="C811" t="s">
        <v>32</v>
      </c>
      <c r="D811" t="s">
        <v>105</v>
      </c>
      <c r="E811">
        <v>37</v>
      </c>
    </row>
    <row r="812" spans="1:5" x14ac:dyDescent="0.2">
      <c r="A812" s="43">
        <v>44588</v>
      </c>
      <c r="B812" t="s">
        <v>102</v>
      </c>
      <c r="C812" t="s">
        <v>36</v>
      </c>
      <c r="D812" t="s">
        <v>105</v>
      </c>
      <c r="E812" s="44">
        <v>2034</v>
      </c>
    </row>
    <row r="813" spans="1:5" x14ac:dyDescent="0.2">
      <c r="A813" s="43">
        <v>44588</v>
      </c>
      <c r="B813" t="s">
        <v>102</v>
      </c>
      <c r="C813" t="s">
        <v>37</v>
      </c>
      <c r="D813" t="s">
        <v>105</v>
      </c>
      <c r="E813">
        <v>88</v>
      </c>
    </row>
    <row r="814" spans="1:5" x14ac:dyDescent="0.2">
      <c r="A814" s="43">
        <v>44588</v>
      </c>
      <c r="B814" t="s">
        <v>102</v>
      </c>
      <c r="C814" t="s">
        <v>38</v>
      </c>
      <c r="D814" t="s">
        <v>105</v>
      </c>
      <c r="E814" s="44">
        <v>1375</v>
      </c>
    </row>
    <row r="815" spans="1:5" x14ac:dyDescent="0.2">
      <c r="A815" s="43">
        <v>44588</v>
      </c>
      <c r="B815" t="s">
        <v>102</v>
      </c>
      <c r="C815" t="s">
        <v>40</v>
      </c>
      <c r="D815" t="s">
        <v>105</v>
      </c>
      <c r="E815" s="44">
        <v>2897</v>
      </c>
    </row>
    <row r="816" spans="1:5" x14ac:dyDescent="0.2">
      <c r="A816" s="43">
        <v>44588</v>
      </c>
      <c r="B816" t="s">
        <v>102</v>
      </c>
      <c r="C816" t="s">
        <v>41</v>
      </c>
      <c r="D816" t="s">
        <v>105</v>
      </c>
      <c r="E816" s="44">
        <v>1760</v>
      </c>
    </row>
    <row r="817" spans="1:5" x14ac:dyDescent="0.2">
      <c r="A817" s="43">
        <v>44588</v>
      </c>
      <c r="B817" t="s">
        <v>102</v>
      </c>
      <c r="C817" t="s">
        <v>42</v>
      </c>
      <c r="D817" t="s">
        <v>105</v>
      </c>
      <c r="E817">
        <v>425</v>
      </c>
    </row>
    <row r="818" spans="1:5" x14ac:dyDescent="0.2">
      <c r="A818" s="43">
        <v>44588</v>
      </c>
      <c r="B818" t="s">
        <v>102</v>
      </c>
      <c r="C818" t="s">
        <v>43</v>
      </c>
      <c r="D818" t="s">
        <v>105</v>
      </c>
      <c r="E818">
        <v>487</v>
      </c>
    </row>
    <row r="819" spans="1:5" x14ac:dyDescent="0.2">
      <c r="A819" s="43">
        <v>44588</v>
      </c>
      <c r="B819" t="s">
        <v>102</v>
      </c>
      <c r="C819" t="s">
        <v>44</v>
      </c>
      <c r="D819" t="s">
        <v>105</v>
      </c>
      <c r="E819">
        <v>212</v>
      </c>
    </row>
    <row r="820" spans="1:5" x14ac:dyDescent="0.2">
      <c r="A820" s="43">
        <v>44588</v>
      </c>
      <c r="B820" t="s">
        <v>102</v>
      </c>
      <c r="C820" t="s">
        <v>45</v>
      </c>
      <c r="D820" t="s">
        <v>105</v>
      </c>
      <c r="E820">
        <v>55</v>
      </c>
    </row>
    <row r="821" spans="1:5" x14ac:dyDescent="0.2">
      <c r="A821" s="43">
        <v>44588</v>
      </c>
      <c r="B821" t="s">
        <v>102</v>
      </c>
      <c r="C821" t="s">
        <v>46</v>
      </c>
      <c r="D821" t="s">
        <v>105</v>
      </c>
      <c r="E821">
        <v>326</v>
      </c>
    </row>
    <row r="822" spans="1:5" x14ac:dyDescent="0.2">
      <c r="A822" s="43">
        <v>44588</v>
      </c>
      <c r="B822" t="s">
        <v>102</v>
      </c>
      <c r="C822" t="s">
        <v>48</v>
      </c>
      <c r="D822" t="s">
        <v>105</v>
      </c>
      <c r="E822" s="44">
        <v>1642</v>
      </c>
    </row>
    <row r="823" spans="1:5" x14ac:dyDescent="0.2">
      <c r="A823" s="43">
        <v>44588</v>
      </c>
      <c r="B823" t="s">
        <v>102</v>
      </c>
      <c r="C823" t="s">
        <v>50</v>
      </c>
      <c r="D823" t="s">
        <v>105</v>
      </c>
      <c r="E823" s="44">
        <v>1562</v>
      </c>
    </row>
    <row r="824" spans="1:5" x14ac:dyDescent="0.2">
      <c r="A824" s="43">
        <v>44588</v>
      </c>
      <c r="B824" t="s">
        <v>102</v>
      </c>
      <c r="C824" t="s">
        <v>51</v>
      </c>
      <c r="D824" t="s">
        <v>105</v>
      </c>
      <c r="E824" s="44">
        <v>1534</v>
      </c>
    </row>
    <row r="825" spans="1:5" x14ac:dyDescent="0.2">
      <c r="A825" s="43">
        <v>44588</v>
      </c>
      <c r="B825" t="s">
        <v>102</v>
      </c>
      <c r="C825" t="s">
        <v>52</v>
      </c>
      <c r="D825" t="s">
        <v>105</v>
      </c>
      <c r="E825">
        <v>88</v>
      </c>
    </row>
    <row r="826" spans="1:5" x14ac:dyDescent="0.2">
      <c r="A826" s="43">
        <v>44588</v>
      </c>
      <c r="B826" t="s">
        <v>102</v>
      </c>
      <c r="C826" t="s">
        <v>53</v>
      </c>
      <c r="D826" t="s">
        <v>105</v>
      </c>
      <c r="E826">
        <v>722</v>
      </c>
    </row>
    <row r="827" spans="1:5" x14ac:dyDescent="0.2">
      <c r="A827" s="43">
        <v>44588</v>
      </c>
      <c r="B827" t="s">
        <v>102</v>
      </c>
      <c r="C827" t="s">
        <v>54</v>
      </c>
      <c r="D827" t="s">
        <v>105</v>
      </c>
      <c r="E827">
        <v>44</v>
      </c>
    </row>
    <row r="828" spans="1:5" x14ac:dyDescent="0.2">
      <c r="A828" s="43">
        <v>44588</v>
      </c>
      <c r="B828" t="s">
        <v>102</v>
      </c>
      <c r="C828" t="s">
        <v>55</v>
      </c>
      <c r="D828" t="s">
        <v>105</v>
      </c>
      <c r="E828">
        <v>565</v>
      </c>
    </row>
    <row r="829" spans="1:5" x14ac:dyDescent="0.2">
      <c r="A829" s="43">
        <v>44588</v>
      </c>
      <c r="B829" t="s">
        <v>102</v>
      </c>
      <c r="C829" t="s">
        <v>56</v>
      </c>
      <c r="D829" t="s">
        <v>105</v>
      </c>
      <c r="E829" s="44">
        <v>2124</v>
      </c>
    </row>
    <row r="830" spans="1:5" x14ac:dyDescent="0.2">
      <c r="A830" s="43">
        <v>44588</v>
      </c>
      <c r="B830" t="s">
        <v>102</v>
      </c>
      <c r="C830" t="s">
        <v>57</v>
      </c>
      <c r="D830" t="s">
        <v>105</v>
      </c>
      <c r="E830">
        <v>362</v>
      </c>
    </row>
    <row r="831" spans="1:5" x14ac:dyDescent="0.2">
      <c r="A831" s="43">
        <v>44588</v>
      </c>
      <c r="B831" t="s">
        <v>102</v>
      </c>
      <c r="C831" t="s">
        <v>58</v>
      </c>
      <c r="D831" t="s">
        <v>105</v>
      </c>
      <c r="E831" s="44">
        <v>10348</v>
      </c>
    </row>
    <row r="832" spans="1:5" x14ac:dyDescent="0.2">
      <c r="A832" s="43">
        <v>44588</v>
      </c>
      <c r="B832" t="s">
        <v>102</v>
      </c>
      <c r="C832" t="s">
        <v>59</v>
      </c>
      <c r="D832" t="s">
        <v>105</v>
      </c>
      <c r="E832">
        <v>25</v>
      </c>
    </row>
    <row r="833" spans="1:5" x14ac:dyDescent="0.2">
      <c r="A833" s="43">
        <v>44588</v>
      </c>
      <c r="B833" t="s">
        <v>102</v>
      </c>
      <c r="C833" t="s">
        <v>62</v>
      </c>
      <c r="D833" t="s">
        <v>105</v>
      </c>
      <c r="E833">
        <v>879</v>
      </c>
    </row>
    <row r="834" spans="1:5" x14ac:dyDescent="0.2">
      <c r="A834" s="43">
        <v>44588</v>
      </c>
      <c r="B834" t="s">
        <v>102</v>
      </c>
      <c r="C834" t="s">
        <v>68</v>
      </c>
      <c r="D834" t="s">
        <v>105</v>
      </c>
      <c r="E834">
        <v>245</v>
      </c>
    </row>
    <row r="835" spans="1:5" x14ac:dyDescent="0.2">
      <c r="A835" s="43">
        <v>44588</v>
      </c>
      <c r="B835" t="s">
        <v>102</v>
      </c>
      <c r="C835" t="s">
        <v>89</v>
      </c>
      <c r="D835" t="s">
        <v>105</v>
      </c>
      <c r="E835">
        <v>62</v>
      </c>
    </row>
    <row r="836" spans="1:5" x14ac:dyDescent="0.2">
      <c r="A836" s="43">
        <v>44588</v>
      </c>
      <c r="B836" t="s">
        <v>102</v>
      </c>
      <c r="C836" t="s">
        <v>70</v>
      </c>
      <c r="D836" t="s">
        <v>105</v>
      </c>
      <c r="E836">
        <v>920</v>
      </c>
    </row>
    <row r="837" spans="1:5" x14ac:dyDescent="0.2">
      <c r="A837" s="43">
        <v>44616</v>
      </c>
      <c r="B837" t="s">
        <v>101</v>
      </c>
      <c r="C837" t="s">
        <v>1</v>
      </c>
      <c r="D837" t="s">
        <v>105</v>
      </c>
      <c r="E837">
        <v>61</v>
      </c>
    </row>
    <row r="838" spans="1:5" x14ac:dyDescent="0.2">
      <c r="A838" s="43">
        <v>44616</v>
      </c>
      <c r="B838" t="s">
        <v>101</v>
      </c>
      <c r="C838" t="s">
        <v>3</v>
      </c>
      <c r="D838" t="s">
        <v>105</v>
      </c>
      <c r="E838" s="44">
        <v>2464</v>
      </c>
    </row>
    <row r="839" spans="1:5" x14ac:dyDescent="0.2">
      <c r="A839" s="43">
        <v>44616</v>
      </c>
      <c r="B839" t="s">
        <v>101</v>
      </c>
      <c r="C839" t="s">
        <v>4</v>
      </c>
      <c r="D839" t="s">
        <v>105</v>
      </c>
      <c r="E839">
        <v>262</v>
      </c>
    </row>
    <row r="840" spans="1:5" x14ac:dyDescent="0.2">
      <c r="A840" s="43">
        <v>44616</v>
      </c>
      <c r="B840" t="s">
        <v>101</v>
      </c>
      <c r="C840" t="s">
        <v>5</v>
      </c>
      <c r="D840" t="s">
        <v>105</v>
      </c>
      <c r="E840" s="44">
        <v>16618</v>
      </c>
    </row>
    <row r="841" spans="1:5" x14ac:dyDescent="0.2">
      <c r="A841" s="43">
        <v>44616</v>
      </c>
      <c r="B841" t="s">
        <v>101</v>
      </c>
      <c r="C841" t="s">
        <v>6</v>
      </c>
      <c r="D841" t="s">
        <v>105</v>
      </c>
      <c r="E841">
        <v>59</v>
      </c>
    </row>
    <row r="842" spans="1:5" x14ac:dyDescent="0.2">
      <c r="A842" s="43">
        <v>44616</v>
      </c>
      <c r="B842" t="s">
        <v>101</v>
      </c>
      <c r="C842" t="s">
        <v>8</v>
      </c>
      <c r="D842" t="s">
        <v>105</v>
      </c>
      <c r="E842">
        <v>933</v>
      </c>
    </row>
    <row r="843" spans="1:5" x14ac:dyDescent="0.2">
      <c r="A843" s="43">
        <v>44616</v>
      </c>
      <c r="B843" t="s">
        <v>101</v>
      </c>
      <c r="C843" t="s">
        <v>9</v>
      </c>
      <c r="D843" t="s">
        <v>105</v>
      </c>
      <c r="E843">
        <v>995</v>
      </c>
    </row>
    <row r="844" spans="1:5" x14ac:dyDescent="0.2">
      <c r="A844" s="43">
        <v>44616</v>
      </c>
      <c r="B844" t="s">
        <v>101</v>
      </c>
      <c r="C844" t="s">
        <v>10</v>
      </c>
      <c r="D844" t="s">
        <v>105</v>
      </c>
      <c r="E844">
        <v>886</v>
      </c>
    </row>
    <row r="845" spans="1:5" x14ac:dyDescent="0.2">
      <c r="A845" s="43">
        <v>44616</v>
      </c>
      <c r="B845" t="s">
        <v>101</v>
      </c>
      <c r="C845" t="s">
        <v>12</v>
      </c>
      <c r="D845" t="s">
        <v>105</v>
      </c>
      <c r="E845" s="44">
        <v>18409</v>
      </c>
    </row>
    <row r="846" spans="1:5" x14ac:dyDescent="0.2">
      <c r="A846" s="43">
        <v>44616</v>
      </c>
      <c r="B846" t="s">
        <v>101</v>
      </c>
      <c r="C846" t="s">
        <v>14</v>
      </c>
      <c r="D846" t="s">
        <v>105</v>
      </c>
      <c r="E846">
        <v>858</v>
      </c>
    </row>
    <row r="847" spans="1:5" x14ac:dyDescent="0.2">
      <c r="A847" s="43">
        <v>44616</v>
      </c>
      <c r="B847" t="s">
        <v>101</v>
      </c>
      <c r="C847" t="s">
        <v>15</v>
      </c>
      <c r="D847" t="s">
        <v>105</v>
      </c>
      <c r="E847" s="44">
        <v>6179</v>
      </c>
    </row>
    <row r="848" spans="1:5" x14ac:dyDescent="0.2">
      <c r="A848" s="43">
        <v>44616</v>
      </c>
      <c r="B848" t="s">
        <v>101</v>
      </c>
      <c r="C848" t="s">
        <v>16</v>
      </c>
      <c r="D848" t="s">
        <v>105</v>
      </c>
      <c r="E848" s="44">
        <v>9552</v>
      </c>
    </row>
    <row r="849" spans="1:5" x14ac:dyDescent="0.2">
      <c r="A849" s="43">
        <v>44616</v>
      </c>
      <c r="B849" t="s">
        <v>101</v>
      </c>
      <c r="C849" t="s">
        <v>17</v>
      </c>
      <c r="D849" t="s">
        <v>105</v>
      </c>
      <c r="E849">
        <v>425</v>
      </c>
    </row>
    <row r="850" spans="1:5" x14ac:dyDescent="0.2">
      <c r="A850" s="43">
        <v>44616</v>
      </c>
      <c r="B850" t="s">
        <v>101</v>
      </c>
      <c r="C850" t="s">
        <v>18</v>
      </c>
      <c r="D850" t="s">
        <v>105</v>
      </c>
      <c r="E850" s="44">
        <v>9629</v>
      </c>
    </row>
    <row r="851" spans="1:5" x14ac:dyDescent="0.2">
      <c r="A851" s="43">
        <v>44616</v>
      </c>
      <c r="B851" t="s">
        <v>101</v>
      </c>
      <c r="C851" t="s">
        <v>19</v>
      </c>
      <c r="D851" t="s">
        <v>105</v>
      </c>
      <c r="E851" s="44">
        <v>27091</v>
      </c>
    </row>
    <row r="852" spans="1:5" x14ac:dyDescent="0.2">
      <c r="A852" s="43">
        <v>44616</v>
      </c>
      <c r="B852" t="s">
        <v>101</v>
      </c>
      <c r="C852" t="s">
        <v>20</v>
      </c>
      <c r="D852" t="s">
        <v>105</v>
      </c>
      <c r="E852" s="44">
        <v>3144</v>
      </c>
    </row>
    <row r="853" spans="1:5" x14ac:dyDescent="0.2">
      <c r="A853" s="43">
        <v>44616</v>
      </c>
      <c r="B853" t="s">
        <v>101</v>
      </c>
      <c r="C853" t="s">
        <v>21</v>
      </c>
      <c r="D853" t="s">
        <v>105</v>
      </c>
      <c r="E853" s="44">
        <v>16833</v>
      </c>
    </row>
    <row r="854" spans="1:5" x14ac:dyDescent="0.2">
      <c r="A854" s="43">
        <v>44616</v>
      </c>
      <c r="B854" t="s">
        <v>101</v>
      </c>
      <c r="C854" t="s">
        <v>22</v>
      </c>
      <c r="D854" t="s">
        <v>105</v>
      </c>
      <c r="E854" s="44">
        <v>4734</v>
      </c>
    </row>
    <row r="855" spans="1:5" x14ac:dyDescent="0.2">
      <c r="A855" s="43">
        <v>44616</v>
      </c>
      <c r="B855" t="s">
        <v>101</v>
      </c>
      <c r="C855" t="s">
        <v>23</v>
      </c>
      <c r="D855" t="s">
        <v>105</v>
      </c>
      <c r="E855">
        <v>125</v>
      </c>
    </row>
    <row r="856" spans="1:5" x14ac:dyDescent="0.2">
      <c r="A856" s="43">
        <v>44616</v>
      </c>
      <c r="B856" t="s">
        <v>101</v>
      </c>
      <c r="C856" t="s">
        <v>25</v>
      </c>
      <c r="D856" t="s">
        <v>105</v>
      </c>
      <c r="E856">
        <v>527</v>
      </c>
    </row>
    <row r="857" spans="1:5" x14ac:dyDescent="0.2">
      <c r="A857" s="43">
        <v>44616</v>
      </c>
      <c r="B857" t="s">
        <v>101</v>
      </c>
      <c r="C857" t="s">
        <v>27</v>
      </c>
      <c r="D857" t="s">
        <v>105</v>
      </c>
      <c r="E857" s="44">
        <v>1333</v>
      </c>
    </row>
    <row r="858" spans="1:5" x14ac:dyDescent="0.2">
      <c r="A858" s="43">
        <v>44616</v>
      </c>
      <c r="B858" t="s">
        <v>101</v>
      </c>
      <c r="C858" t="s">
        <v>28</v>
      </c>
      <c r="D858" t="s">
        <v>105</v>
      </c>
      <c r="E858">
        <v>63</v>
      </c>
    </row>
    <row r="859" spans="1:5" x14ac:dyDescent="0.2">
      <c r="A859" s="43">
        <v>44616</v>
      </c>
      <c r="B859" t="s">
        <v>101</v>
      </c>
      <c r="C859" t="s">
        <v>29</v>
      </c>
      <c r="D859" t="s">
        <v>105</v>
      </c>
      <c r="E859">
        <v>42</v>
      </c>
    </row>
    <row r="860" spans="1:5" x14ac:dyDescent="0.2">
      <c r="A860" s="43">
        <v>44616</v>
      </c>
      <c r="B860" t="s">
        <v>101</v>
      </c>
      <c r="C860" t="s">
        <v>31</v>
      </c>
      <c r="D860" t="s">
        <v>105</v>
      </c>
      <c r="E860" s="44">
        <v>1733</v>
      </c>
    </row>
    <row r="861" spans="1:5" x14ac:dyDescent="0.2">
      <c r="A861" s="43">
        <v>44616</v>
      </c>
      <c r="B861" t="s">
        <v>101</v>
      </c>
      <c r="C861" t="s">
        <v>32</v>
      </c>
      <c r="D861" t="s">
        <v>105</v>
      </c>
      <c r="E861" s="44">
        <v>8119</v>
      </c>
    </row>
    <row r="862" spans="1:5" x14ac:dyDescent="0.2">
      <c r="A862" s="43">
        <v>44616</v>
      </c>
      <c r="B862" t="s">
        <v>101</v>
      </c>
      <c r="C862" t="s">
        <v>33</v>
      </c>
      <c r="D862" t="s">
        <v>105</v>
      </c>
      <c r="E862" s="44">
        <v>3034</v>
      </c>
    </row>
    <row r="863" spans="1:5" x14ac:dyDescent="0.2">
      <c r="A863" s="43">
        <v>44616</v>
      </c>
      <c r="B863" t="s">
        <v>101</v>
      </c>
      <c r="C863" t="s">
        <v>35</v>
      </c>
      <c r="D863" t="s">
        <v>105</v>
      </c>
      <c r="E863">
        <v>544</v>
      </c>
    </row>
    <row r="864" spans="1:5" x14ac:dyDescent="0.2">
      <c r="A864" s="43">
        <v>44616</v>
      </c>
      <c r="B864" t="s">
        <v>101</v>
      </c>
      <c r="C864" t="s">
        <v>36</v>
      </c>
      <c r="D864" t="s">
        <v>105</v>
      </c>
      <c r="E864" s="44">
        <v>14792</v>
      </c>
    </row>
    <row r="865" spans="1:5" x14ac:dyDescent="0.2">
      <c r="A865" s="43">
        <v>44616</v>
      </c>
      <c r="B865" t="s">
        <v>101</v>
      </c>
      <c r="C865" t="s">
        <v>37</v>
      </c>
      <c r="D865" t="s">
        <v>105</v>
      </c>
      <c r="E865">
        <v>553</v>
      </c>
    </row>
    <row r="866" spans="1:5" x14ac:dyDescent="0.2">
      <c r="A866" s="43">
        <v>44616</v>
      </c>
      <c r="B866" t="s">
        <v>101</v>
      </c>
      <c r="C866" t="s">
        <v>38</v>
      </c>
      <c r="D866" t="s">
        <v>105</v>
      </c>
      <c r="E866" s="44">
        <v>27866</v>
      </c>
    </row>
    <row r="867" spans="1:5" x14ac:dyDescent="0.2">
      <c r="A867" s="43">
        <v>44616</v>
      </c>
      <c r="B867" t="s">
        <v>101</v>
      </c>
      <c r="C867" t="s">
        <v>40</v>
      </c>
      <c r="D867" t="s">
        <v>105</v>
      </c>
      <c r="E867" s="44">
        <v>16108</v>
      </c>
    </row>
    <row r="868" spans="1:5" x14ac:dyDescent="0.2">
      <c r="A868" s="43">
        <v>44616</v>
      </c>
      <c r="B868" t="s">
        <v>101</v>
      </c>
      <c r="C868" t="s">
        <v>41</v>
      </c>
      <c r="D868" t="s">
        <v>105</v>
      </c>
      <c r="E868">
        <v>15</v>
      </c>
    </row>
    <row r="869" spans="1:5" x14ac:dyDescent="0.2">
      <c r="A869" s="43">
        <v>44616</v>
      </c>
      <c r="B869" t="s">
        <v>101</v>
      </c>
      <c r="C869" t="s">
        <v>53</v>
      </c>
      <c r="D869" t="s">
        <v>105</v>
      </c>
      <c r="E869">
        <v>2</v>
      </c>
    </row>
    <row r="870" spans="1:5" x14ac:dyDescent="0.2">
      <c r="A870" s="43">
        <v>44616</v>
      </c>
      <c r="B870" t="s">
        <v>101</v>
      </c>
      <c r="C870" t="s">
        <v>58</v>
      </c>
      <c r="D870" t="s">
        <v>105</v>
      </c>
      <c r="E870">
        <v>89</v>
      </c>
    </row>
    <row r="871" spans="1:5" x14ac:dyDescent="0.2">
      <c r="A871" s="43">
        <v>44616</v>
      </c>
      <c r="B871" t="s">
        <v>101</v>
      </c>
      <c r="C871" t="s">
        <v>59</v>
      </c>
      <c r="D871" t="s">
        <v>105</v>
      </c>
      <c r="E871" s="44">
        <v>4473</v>
      </c>
    </row>
    <row r="872" spans="1:5" x14ac:dyDescent="0.2">
      <c r="A872" s="43">
        <v>44616</v>
      </c>
      <c r="B872" t="s">
        <v>101</v>
      </c>
      <c r="C872" t="s">
        <v>60</v>
      </c>
      <c r="D872" t="s">
        <v>105</v>
      </c>
      <c r="E872">
        <v>18</v>
      </c>
    </row>
    <row r="873" spans="1:5" x14ac:dyDescent="0.2">
      <c r="A873" s="43">
        <v>44616</v>
      </c>
      <c r="B873" t="s">
        <v>101</v>
      </c>
      <c r="C873" t="s">
        <v>61</v>
      </c>
      <c r="D873" t="s">
        <v>105</v>
      </c>
      <c r="E873">
        <v>64</v>
      </c>
    </row>
    <row r="874" spans="1:5" x14ac:dyDescent="0.2">
      <c r="A874" s="43">
        <v>44616</v>
      </c>
      <c r="B874" t="s">
        <v>101</v>
      </c>
      <c r="C874" t="s">
        <v>62</v>
      </c>
      <c r="D874" t="s">
        <v>105</v>
      </c>
      <c r="E874" s="44">
        <v>6864</v>
      </c>
    </row>
    <row r="875" spans="1:5" x14ac:dyDescent="0.2">
      <c r="A875" s="43">
        <v>44616</v>
      </c>
      <c r="B875" t="s">
        <v>101</v>
      </c>
      <c r="C875" t="s">
        <v>63</v>
      </c>
      <c r="D875" t="s">
        <v>105</v>
      </c>
      <c r="E875">
        <v>486</v>
      </c>
    </row>
    <row r="876" spans="1:5" x14ac:dyDescent="0.2">
      <c r="A876" s="43">
        <v>44616</v>
      </c>
      <c r="B876" t="s">
        <v>101</v>
      </c>
      <c r="C876" t="s">
        <v>64</v>
      </c>
      <c r="D876" t="s">
        <v>105</v>
      </c>
      <c r="E876">
        <v>26</v>
      </c>
    </row>
    <row r="877" spans="1:5" x14ac:dyDescent="0.2">
      <c r="A877" s="43">
        <v>44616</v>
      </c>
      <c r="B877" t="s">
        <v>101</v>
      </c>
      <c r="C877" t="s">
        <v>65</v>
      </c>
      <c r="D877" t="s">
        <v>105</v>
      </c>
      <c r="E877">
        <v>54</v>
      </c>
    </row>
    <row r="878" spans="1:5" x14ac:dyDescent="0.2">
      <c r="A878" s="43">
        <v>44616</v>
      </c>
      <c r="B878" t="s">
        <v>101</v>
      </c>
      <c r="C878" t="s">
        <v>67</v>
      </c>
      <c r="D878" t="s">
        <v>105</v>
      </c>
      <c r="E878" s="44">
        <v>8233</v>
      </c>
    </row>
    <row r="879" spans="1:5" x14ac:dyDescent="0.2">
      <c r="A879" s="43">
        <v>44616</v>
      </c>
      <c r="B879" t="s">
        <v>101</v>
      </c>
      <c r="C879" t="s">
        <v>68</v>
      </c>
      <c r="D879" t="s">
        <v>105</v>
      </c>
      <c r="E879" s="44">
        <v>6862</v>
      </c>
    </row>
    <row r="880" spans="1:5" x14ac:dyDescent="0.2">
      <c r="A880" s="43">
        <v>44616</v>
      </c>
      <c r="B880" t="s">
        <v>101</v>
      </c>
      <c r="C880" t="s">
        <v>89</v>
      </c>
      <c r="D880" t="s">
        <v>105</v>
      </c>
      <c r="E880">
        <v>55</v>
      </c>
    </row>
    <row r="881" spans="1:5" x14ac:dyDescent="0.2">
      <c r="A881" s="43">
        <v>44616</v>
      </c>
      <c r="B881" t="s">
        <v>101</v>
      </c>
      <c r="C881" t="s">
        <v>70</v>
      </c>
      <c r="D881" t="s">
        <v>105</v>
      </c>
      <c r="E881" s="44">
        <v>11419</v>
      </c>
    </row>
    <row r="882" spans="1:5" x14ac:dyDescent="0.2">
      <c r="A882" s="43">
        <v>44616</v>
      </c>
      <c r="B882" t="s">
        <v>101</v>
      </c>
      <c r="C882" t="s">
        <v>71</v>
      </c>
      <c r="D882" t="s">
        <v>105</v>
      </c>
      <c r="E882" s="44">
        <v>6181</v>
      </c>
    </row>
    <row r="883" spans="1:5" x14ac:dyDescent="0.2">
      <c r="A883" s="43">
        <v>44616</v>
      </c>
      <c r="B883" t="s">
        <v>102</v>
      </c>
      <c r="C883" t="s">
        <v>4</v>
      </c>
      <c r="D883" t="s">
        <v>105</v>
      </c>
      <c r="E883">
        <v>47</v>
      </c>
    </row>
    <row r="884" spans="1:5" x14ac:dyDescent="0.2">
      <c r="A884" s="43">
        <v>44616</v>
      </c>
      <c r="B884" t="s">
        <v>102</v>
      </c>
      <c r="C884" t="s">
        <v>5</v>
      </c>
      <c r="D884" t="s">
        <v>105</v>
      </c>
      <c r="E884">
        <v>38</v>
      </c>
    </row>
    <row r="885" spans="1:5" x14ac:dyDescent="0.2">
      <c r="A885" s="43">
        <v>44616</v>
      </c>
      <c r="B885" t="s">
        <v>102</v>
      </c>
      <c r="C885" t="s">
        <v>7</v>
      </c>
      <c r="D885" t="s">
        <v>105</v>
      </c>
      <c r="E885">
        <v>0</v>
      </c>
    </row>
    <row r="886" spans="1:5" x14ac:dyDescent="0.2">
      <c r="A886" s="43">
        <v>44616</v>
      </c>
      <c r="B886" t="s">
        <v>102</v>
      </c>
      <c r="C886" t="s">
        <v>8</v>
      </c>
      <c r="D886" t="s">
        <v>105</v>
      </c>
      <c r="E886">
        <v>404</v>
      </c>
    </row>
    <row r="887" spans="1:5" x14ac:dyDescent="0.2">
      <c r="A887" s="43">
        <v>44616</v>
      </c>
      <c r="B887" t="s">
        <v>102</v>
      </c>
      <c r="C887" t="s">
        <v>9</v>
      </c>
      <c r="D887" t="s">
        <v>105</v>
      </c>
      <c r="E887">
        <v>223</v>
      </c>
    </row>
    <row r="888" spans="1:5" x14ac:dyDescent="0.2">
      <c r="A888" s="43">
        <v>44616</v>
      </c>
      <c r="B888" t="s">
        <v>102</v>
      </c>
      <c r="C888" t="s">
        <v>11</v>
      </c>
      <c r="D888" t="s">
        <v>105</v>
      </c>
      <c r="E888">
        <v>161</v>
      </c>
    </row>
    <row r="889" spans="1:5" x14ac:dyDescent="0.2">
      <c r="A889" s="43">
        <v>44616</v>
      </c>
      <c r="B889" t="s">
        <v>102</v>
      </c>
      <c r="C889" t="s">
        <v>12</v>
      </c>
      <c r="D889" t="s">
        <v>105</v>
      </c>
      <c r="E889" s="44">
        <v>1442</v>
      </c>
    </row>
    <row r="890" spans="1:5" x14ac:dyDescent="0.2">
      <c r="A890" s="43">
        <v>44616</v>
      </c>
      <c r="B890" t="s">
        <v>102</v>
      </c>
      <c r="C890" t="s">
        <v>13</v>
      </c>
      <c r="D890" t="s">
        <v>105</v>
      </c>
      <c r="E890">
        <v>219</v>
      </c>
    </row>
    <row r="891" spans="1:5" x14ac:dyDescent="0.2">
      <c r="A891" s="43">
        <v>44616</v>
      </c>
      <c r="B891" t="s">
        <v>102</v>
      </c>
      <c r="C891" t="s">
        <v>16</v>
      </c>
      <c r="D891" t="s">
        <v>105</v>
      </c>
      <c r="E891">
        <v>19</v>
      </c>
    </row>
    <row r="892" spans="1:5" x14ac:dyDescent="0.2">
      <c r="A892" s="43">
        <v>44616</v>
      </c>
      <c r="B892" t="s">
        <v>102</v>
      </c>
      <c r="C892" t="s">
        <v>18</v>
      </c>
      <c r="D892" t="s">
        <v>105</v>
      </c>
      <c r="E892">
        <v>30</v>
      </c>
    </row>
    <row r="893" spans="1:5" x14ac:dyDescent="0.2">
      <c r="A893" s="43">
        <v>44616</v>
      </c>
      <c r="B893" t="s">
        <v>102</v>
      </c>
      <c r="C893" t="s">
        <v>19</v>
      </c>
      <c r="D893" t="s">
        <v>105</v>
      </c>
      <c r="E893">
        <v>841</v>
      </c>
    </row>
    <row r="894" spans="1:5" x14ac:dyDescent="0.2">
      <c r="A894" s="43">
        <v>44616</v>
      </c>
      <c r="B894" t="s">
        <v>102</v>
      </c>
      <c r="C894" t="s">
        <v>21</v>
      </c>
      <c r="D894" t="s">
        <v>105</v>
      </c>
      <c r="E894">
        <v>387</v>
      </c>
    </row>
    <row r="895" spans="1:5" x14ac:dyDescent="0.2">
      <c r="A895" s="43">
        <v>44616</v>
      </c>
      <c r="B895" t="s">
        <v>102</v>
      </c>
      <c r="C895" t="s">
        <v>22</v>
      </c>
      <c r="D895" t="s">
        <v>105</v>
      </c>
      <c r="E895">
        <v>62</v>
      </c>
    </row>
    <row r="896" spans="1:5" x14ac:dyDescent="0.2">
      <c r="A896" s="43">
        <v>44616</v>
      </c>
      <c r="B896" t="s">
        <v>102</v>
      </c>
      <c r="C896" t="s">
        <v>24</v>
      </c>
      <c r="D896" t="s">
        <v>105</v>
      </c>
      <c r="E896">
        <v>158</v>
      </c>
    </row>
    <row r="897" spans="1:5" x14ac:dyDescent="0.2">
      <c r="A897" s="43">
        <v>44616</v>
      </c>
      <c r="B897" t="s">
        <v>102</v>
      </c>
      <c r="C897" t="s">
        <v>27</v>
      </c>
      <c r="D897" t="s">
        <v>105</v>
      </c>
      <c r="E897">
        <v>170</v>
      </c>
    </row>
    <row r="898" spans="1:5" x14ac:dyDescent="0.2">
      <c r="A898" s="43">
        <v>44616</v>
      </c>
      <c r="B898" t="s">
        <v>102</v>
      </c>
      <c r="C898" t="s">
        <v>32</v>
      </c>
      <c r="D898" t="s">
        <v>105</v>
      </c>
      <c r="E898">
        <v>32</v>
      </c>
    </row>
    <row r="899" spans="1:5" x14ac:dyDescent="0.2">
      <c r="A899" s="43">
        <v>44616</v>
      </c>
      <c r="B899" t="s">
        <v>102</v>
      </c>
      <c r="C899" t="s">
        <v>36</v>
      </c>
      <c r="D899" t="s">
        <v>105</v>
      </c>
      <c r="E899" s="44">
        <v>2131</v>
      </c>
    </row>
    <row r="900" spans="1:5" x14ac:dyDescent="0.2">
      <c r="A900" s="43">
        <v>44616</v>
      </c>
      <c r="B900" t="s">
        <v>102</v>
      </c>
      <c r="C900" t="s">
        <v>37</v>
      </c>
      <c r="D900" t="s">
        <v>105</v>
      </c>
      <c r="E900">
        <v>110</v>
      </c>
    </row>
    <row r="901" spans="1:5" x14ac:dyDescent="0.2">
      <c r="A901" s="43">
        <v>44616</v>
      </c>
      <c r="B901" t="s">
        <v>102</v>
      </c>
      <c r="C901" t="s">
        <v>38</v>
      </c>
      <c r="D901" t="s">
        <v>105</v>
      </c>
      <c r="E901" s="44">
        <v>1374</v>
      </c>
    </row>
    <row r="902" spans="1:5" x14ac:dyDescent="0.2">
      <c r="A902" s="43">
        <v>44616</v>
      </c>
      <c r="B902" t="s">
        <v>102</v>
      </c>
      <c r="C902" t="s">
        <v>40</v>
      </c>
      <c r="D902" t="s">
        <v>105</v>
      </c>
      <c r="E902" s="44">
        <v>3342</v>
      </c>
    </row>
    <row r="903" spans="1:5" x14ac:dyDescent="0.2">
      <c r="A903" s="43">
        <v>44616</v>
      </c>
      <c r="B903" t="s">
        <v>102</v>
      </c>
      <c r="C903" t="s">
        <v>41</v>
      </c>
      <c r="D903" t="s">
        <v>105</v>
      </c>
      <c r="E903" s="44">
        <v>1899</v>
      </c>
    </row>
    <row r="904" spans="1:5" x14ac:dyDescent="0.2">
      <c r="A904" s="43">
        <v>44616</v>
      </c>
      <c r="B904" t="s">
        <v>102</v>
      </c>
      <c r="C904" t="s">
        <v>42</v>
      </c>
      <c r="D904" t="s">
        <v>105</v>
      </c>
      <c r="E904">
        <v>422</v>
      </c>
    </row>
    <row r="905" spans="1:5" x14ac:dyDescent="0.2">
      <c r="A905" s="43">
        <v>44616</v>
      </c>
      <c r="B905" t="s">
        <v>102</v>
      </c>
      <c r="C905" t="s">
        <v>43</v>
      </c>
      <c r="D905" t="s">
        <v>105</v>
      </c>
      <c r="E905">
        <v>453</v>
      </c>
    </row>
    <row r="906" spans="1:5" x14ac:dyDescent="0.2">
      <c r="A906" s="43">
        <v>44616</v>
      </c>
      <c r="B906" t="s">
        <v>102</v>
      </c>
      <c r="C906" t="s">
        <v>44</v>
      </c>
      <c r="D906" t="s">
        <v>105</v>
      </c>
      <c r="E906">
        <v>191</v>
      </c>
    </row>
    <row r="907" spans="1:5" x14ac:dyDescent="0.2">
      <c r="A907" s="43">
        <v>44616</v>
      </c>
      <c r="B907" t="s">
        <v>102</v>
      </c>
      <c r="C907" t="s">
        <v>45</v>
      </c>
      <c r="D907" t="s">
        <v>105</v>
      </c>
      <c r="E907">
        <v>45</v>
      </c>
    </row>
    <row r="908" spans="1:5" x14ac:dyDescent="0.2">
      <c r="A908" s="43">
        <v>44616</v>
      </c>
      <c r="B908" t="s">
        <v>102</v>
      </c>
      <c r="C908" t="s">
        <v>46</v>
      </c>
      <c r="D908" t="s">
        <v>105</v>
      </c>
      <c r="E908">
        <v>313</v>
      </c>
    </row>
    <row r="909" spans="1:5" x14ac:dyDescent="0.2">
      <c r="A909" s="43">
        <v>44616</v>
      </c>
      <c r="B909" t="s">
        <v>102</v>
      </c>
      <c r="C909" t="s">
        <v>48</v>
      </c>
      <c r="D909" t="s">
        <v>105</v>
      </c>
      <c r="E909" s="44">
        <v>1632</v>
      </c>
    </row>
    <row r="910" spans="1:5" x14ac:dyDescent="0.2">
      <c r="A910" s="43">
        <v>44616</v>
      </c>
      <c r="B910" t="s">
        <v>102</v>
      </c>
      <c r="C910" t="s">
        <v>50</v>
      </c>
      <c r="D910" t="s">
        <v>105</v>
      </c>
      <c r="E910" s="44">
        <v>1649</v>
      </c>
    </row>
    <row r="911" spans="1:5" x14ac:dyDescent="0.2">
      <c r="A911" s="43">
        <v>44616</v>
      </c>
      <c r="B911" t="s">
        <v>102</v>
      </c>
      <c r="C911" t="s">
        <v>51</v>
      </c>
      <c r="D911" t="s">
        <v>105</v>
      </c>
      <c r="E911" s="44">
        <v>1464</v>
      </c>
    </row>
    <row r="912" spans="1:5" x14ac:dyDescent="0.2">
      <c r="A912" s="43">
        <v>44616</v>
      </c>
      <c r="B912" t="s">
        <v>102</v>
      </c>
      <c r="C912" t="s">
        <v>52</v>
      </c>
      <c r="D912" t="s">
        <v>105</v>
      </c>
      <c r="E912">
        <v>74</v>
      </c>
    </row>
    <row r="913" spans="1:5" x14ac:dyDescent="0.2">
      <c r="A913" s="43">
        <v>44616</v>
      </c>
      <c r="B913" t="s">
        <v>102</v>
      </c>
      <c r="C913" t="s">
        <v>53</v>
      </c>
      <c r="D913" t="s">
        <v>105</v>
      </c>
      <c r="E913">
        <v>744</v>
      </c>
    </row>
    <row r="914" spans="1:5" x14ac:dyDescent="0.2">
      <c r="A914" s="43">
        <v>44616</v>
      </c>
      <c r="B914" t="s">
        <v>102</v>
      </c>
      <c r="C914" t="s">
        <v>54</v>
      </c>
      <c r="D914" t="s">
        <v>105</v>
      </c>
      <c r="E914">
        <v>39</v>
      </c>
    </row>
    <row r="915" spans="1:5" x14ac:dyDescent="0.2">
      <c r="A915" s="43">
        <v>44616</v>
      </c>
      <c r="B915" t="s">
        <v>102</v>
      </c>
      <c r="C915" t="s">
        <v>55</v>
      </c>
      <c r="D915" t="s">
        <v>105</v>
      </c>
      <c r="E915">
        <v>617</v>
      </c>
    </row>
    <row r="916" spans="1:5" x14ac:dyDescent="0.2">
      <c r="A916" s="43">
        <v>44616</v>
      </c>
      <c r="B916" t="s">
        <v>102</v>
      </c>
      <c r="C916" t="s">
        <v>56</v>
      </c>
      <c r="D916" t="s">
        <v>105</v>
      </c>
      <c r="E916" s="44">
        <v>2265</v>
      </c>
    </row>
    <row r="917" spans="1:5" x14ac:dyDescent="0.2">
      <c r="A917" s="43">
        <v>44616</v>
      </c>
      <c r="B917" t="s">
        <v>102</v>
      </c>
      <c r="C917" t="s">
        <v>57</v>
      </c>
      <c r="D917" t="s">
        <v>105</v>
      </c>
      <c r="E917">
        <v>382</v>
      </c>
    </row>
    <row r="918" spans="1:5" x14ac:dyDescent="0.2">
      <c r="A918" s="43">
        <v>44616</v>
      </c>
      <c r="B918" t="s">
        <v>102</v>
      </c>
      <c r="C918" t="s">
        <v>58</v>
      </c>
      <c r="D918" t="s">
        <v>105</v>
      </c>
      <c r="E918" s="44">
        <v>11134</v>
      </c>
    </row>
    <row r="919" spans="1:5" x14ac:dyDescent="0.2">
      <c r="A919" s="43">
        <v>44616</v>
      </c>
      <c r="B919" t="s">
        <v>102</v>
      </c>
      <c r="C919" t="s">
        <v>59</v>
      </c>
      <c r="D919" t="s">
        <v>105</v>
      </c>
      <c r="E919">
        <v>16</v>
      </c>
    </row>
    <row r="920" spans="1:5" x14ac:dyDescent="0.2">
      <c r="A920" s="43">
        <v>44616</v>
      </c>
      <c r="B920" t="s">
        <v>102</v>
      </c>
      <c r="C920" t="s">
        <v>62</v>
      </c>
      <c r="D920" t="s">
        <v>105</v>
      </c>
      <c r="E920">
        <v>899</v>
      </c>
    </row>
    <row r="921" spans="1:5" x14ac:dyDescent="0.2">
      <c r="A921" s="43">
        <v>44616</v>
      </c>
      <c r="B921" t="s">
        <v>102</v>
      </c>
      <c r="C921" t="s">
        <v>68</v>
      </c>
      <c r="D921" t="s">
        <v>105</v>
      </c>
      <c r="E921">
        <v>235</v>
      </c>
    </row>
    <row r="922" spans="1:5" x14ac:dyDescent="0.2">
      <c r="A922" s="43">
        <v>44616</v>
      </c>
      <c r="B922" t="s">
        <v>102</v>
      </c>
      <c r="C922" t="s">
        <v>89</v>
      </c>
      <c r="D922" t="s">
        <v>105</v>
      </c>
      <c r="E922">
        <v>67</v>
      </c>
    </row>
    <row r="923" spans="1:5" x14ac:dyDescent="0.2">
      <c r="A923" s="43">
        <v>44616</v>
      </c>
      <c r="B923" t="s">
        <v>102</v>
      </c>
      <c r="C923" t="s">
        <v>70</v>
      </c>
      <c r="D923" t="s">
        <v>105</v>
      </c>
      <c r="E923">
        <v>926</v>
      </c>
    </row>
    <row r="924" spans="1:5" x14ac:dyDescent="0.2">
      <c r="A924" s="43">
        <v>44616</v>
      </c>
      <c r="B924" t="s">
        <v>102</v>
      </c>
      <c r="C924" t="s">
        <v>71</v>
      </c>
      <c r="D924" t="s">
        <v>105</v>
      </c>
      <c r="E924">
        <v>16</v>
      </c>
    </row>
    <row r="925" spans="1:5" x14ac:dyDescent="0.2">
      <c r="A925" s="43">
        <v>44651</v>
      </c>
      <c r="B925" t="s">
        <v>101</v>
      </c>
      <c r="C925" t="s">
        <v>1</v>
      </c>
      <c r="D925" t="s">
        <v>105</v>
      </c>
      <c r="E925">
        <v>59</v>
      </c>
    </row>
    <row r="926" spans="1:5" x14ac:dyDescent="0.2">
      <c r="A926" s="43">
        <v>44651</v>
      </c>
      <c r="B926" t="s">
        <v>101</v>
      </c>
      <c r="C926" t="s">
        <v>2</v>
      </c>
      <c r="D926" t="s">
        <v>105</v>
      </c>
      <c r="E926">
        <v>29</v>
      </c>
    </row>
    <row r="927" spans="1:5" x14ac:dyDescent="0.2">
      <c r="A927" s="43">
        <v>44651</v>
      </c>
      <c r="B927" t="s">
        <v>101</v>
      </c>
      <c r="C927" t="s">
        <v>3</v>
      </c>
      <c r="D927" t="s">
        <v>105</v>
      </c>
      <c r="E927" s="44">
        <v>2123</v>
      </c>
    </row>
    <row r="928" spans="1:5" x14ac:dyDescent="0.2">
      <c r="A928" s="43">
        <v>44651</v>
      </c>
      <c r="B928" t="s">
        <v>101</v>
      </c>
      <c r="C928" t="s">
        <v>4</v>
      </c>
      <c r="D928" t="s">
        <v>105</v>
      </c>
      <c r="E928">
        <v>230</v>
      </c>
    </row>
    <row r="929" spans="1:5" x14ac:dyDescent="0.2">
      <c r="A929" s="43">
        <v>44651</v>
      </c>
      <c r="B929" t="s">
        <v>101</v>
      </c>
      <c r="C929" t="s">
        <v>5</v>
      </c>
      <c r="D929" t="s">
        <v>105</v>
      </c>
      <c r="E929" s="44">
        <v>16453</v>
      </c>
    </row>
    <row r="930" spans="1:5" x14ac:dyDescent="0.2">
      <c r="A930" s="43">
        <v>44651</v>
      </c>
      <c r="B930" t="s">
        <v>101</v>
      </c>
      <c r="C930" t="s">
        <v>6</v>
      </c>
      <c r="D930" t="s">
        <v>105</v>
      </c>
      <c r="E930">
        <v>48</v>
      </c>
    </row>
    <row r="931" spans="1:5" x14ac:dyDescent="0.2">
      <c r="A931" s="43">
        <v>44651</v>
      </c>
      <c r="B931" t="s">
        <v>101</v>
      </c>
      <c r="C931" t="s">
        <v>8</v>
      </c>
      <c r="D931" t="s">
        <v>105</v>
      </c>
      <c r="E931">
        <v>940</v>
      </c>
    </row>
    <row r="932" spans="1:5" x14ac:dyDescent="0.2">
      <c r="A932" s="43">
        <v>44651</v>
      </c>
      <c r="B932" t="s">
        <v>101</v>
      </c>
      <c r="C932" t="s">
        <v>9</v>
      </c>
      <c r="D932" t="s">
        <v>105</v>
      </c>
      <c r="E932" s="44">
        <v>1126</v>
      </c>
    </row>
    <row r="933" spans="1:5" x14ac:dyDescent="0.2">
      <c r="A933" s="43">
        <v>44651</v>
      </c>
      <c r="B933" t="s">
        <v>101</v>
      </c>
      <c r="C933" t="s">
        <v>10</v>
      </c>
      <c r="D933" t="s">
        <v>105</v>
      </c>
      <c r="E933">
        <v>908</v>
      </c>
    </row>
    <row r="934" spans="1:5" x14ac:dyDescent="0.2">
      <c r="A934" s="43">
        <v>44651</v>
      </c>
      <c r="B934" t="s">
        <v>101</v>
      </c>
      <c r="C934" t="s">
        <v>12</v>
      </c>
      <c r="D934" t="s">
        <v>105</v>
      </c>
      <c r="E934" s="44">
        <v>18468</v>
      </c>
    </row>
    <row r="935" spans="1:5" x14ac:dyDescent="0.2">
      <c r="A935" s="43">
        <v>44651</v>
      </c>
      <c r="B935" t="s">
        <v>101</v>
      </c>
      <c r="C935" t="s">
        <v>14</v>
      </c>
      <c r="D935" t="s">
        <v>105</v>
      </c>
      <c r="E935">
        <v>859</v>
      </c>
    </row>
    <row r="936" spans="1:5" x14ac:dyDescent="0.2">
      <c r="A936" s="43">
        <v>44651</v>
      </c>
      <c r="B936" t="s">
        <v>101</v>
      </c>
      <c r="C936" t="s">
        <v>15</v>
      </c>
      <c r="D936" t="s">
        <v>105</v>
      </c>
      <c r="E936" s="44">
        <v>6607</v>
      </c>
    </row>
    <row r="937" spans="1:5" x14ac:dyDescent="0.2">
      <c r="A937" s="43">
        <v>44651</v>
      </c>
      <c r="B937" t="s">
        <v>101</v>
      </c>
      <c r="C937" t="s">
        <v>16</v>
      </c>
      <c r="D937" t="s">
        <v>105</v>
      </c>
      <c r="E937" s="44">
        <v>9456</v>
      </c>
    </row>
    <row r="938" spans="1:5" x14ac:dyDescent="0.2">
      <c r="A938" s="43">
        <v>44651</v>
      </c>
      <c r="B938" t="s">
        <v>101</v>
      </c>
      <c r="C938" t="s">
        <v>17</v>
      </c>
      <c r="D938" t="s">
        <v>105</v>
      </c>
      <c r="E938">
        <v>429</v>
      </c>
    </row>
    <row r="939" spans="1:5" x14ac:dyDescent="0.2">
      <c r="A939" s="43">
        <v>44651</v>
      </c>
      <c r="B939" t="s">
        <v>101</v>
      </c>
      <c r="C939" t="s">
        <v>18</v>
      </c>
      <c r="D939" t="s">
        <v>105</v>
      </c>
      <c r="E939" s="44">
        <v>9706</v>
      </c>
    </row>
    <row r="940" spans="1:5" x14ac:dyDescent="0.2">
      <c r="A940" s="43">
        <v>44651</v>
      </c>
      <c r="B940" t="s">
        <v>101</v>
      </c>
      <c r="C940" t="s">
        <v>19</v>
      </c>
      <c r="D940" t="s">
        <v>105</v>
      </c>
      <c r="E940" s="44">
        <v>26256</v>
      </c>
    </row>
    <row r="941" spans="1:5" x14ac:dyDescent="0.2">
      <c r="A941" s="43">
        <v>44651</v>
      </c>
      <c r="B941" t="s">
        <v>101</v>
      </c>
      <c r="C941" t="s">
        <v>20</v>
      </c>
      <c r="D941" t="s">
        <v>105</v>
      </c>
      <c r="E941" s="44">
        <v>3127</v>
      </c>
    </row>
    <row r="942" spans="1:5" x14ac:dyDescent="0.2">
      <c r="A942" s="43">
        <v>44651</v>
      </c>
      <c r="B942" t="s">
        <v>101</v>
      </c>
      <c r="C942" t="s">
        <v>21</v>
      </c>
      <c r="D942" t="s">
        <v>105</v>
      </c>
      <c r="E942" s="44">
        <v>16841</v>
      </c>
    </row>
    <row r="943" spans="1:5" x14ac:dyDescent="0.2">
      <c r="A943" s="43">
        <v>44651</v>
      </c>
      <c r="B943" t="s">
        <v>101</v>
      </c>
      <c r="C943" t="s">
        <v>22</v>
      </c>
      <c r="D943" t="s">
        <v>105</v>
      </c>
      <c r="E943" s="44">
        <v>4710</v>
      </c>
    </row>
    <row r="944" spans="1:5" x14ac:dyDescent="0.2">
      <c r="A944" s="43">
        <v>44651</v>
      </c>
      <c r="B944" t="s">
        <v>101</v>
      </c>
      <c r="C944" t="s">
        <v>23</v>
      </c>
      <c r="D944" t="s">
        <v>105</v>
      </c>
      <c r="E944">
        <v>82</v>
      </c>
    </row>
    <row r="945" spans="1:5" x14ac:dyDescent="0.2">
      <c r="A945" s="43">
        <v>44651</v>
      </c>
      <c r="B945" t="s">
        <v>101</v>
      </c>
      <c r="C945" t="s">
        <v>25</v>
      </c>
      <c r="D945" t="s">
        <v>105</v>
      </c>
      <c r="E945">
        <v>572</v>
      </c>
    </row>
    <row r="946" spans="1:5" x14ac:dyDescent="0.2">
      <c r="A946" s="43">
        <v>44651</v>
      </c>
      <c r="B946" t="s">
        <v>101</v>
      </c>
      <c r="C946" t="s">
        <v>27</v>
      </c>
      <c r="D946" t="s">
        <v>105</v>
      </c>
      <c r="E946" s="44">
        <v>1380</v>
      </c>
    </row>
    <row r="947" spans="1:5" x14ac:dyDescent="0.2">
      <c r="A947" s="43">
        <v>44651</v>
      </c>
      <c r="B947" t="s">
        <v>101</v>
      </c>
      <c r="C947" t="s">
        <v>28</v>
      </c>
      <c r="D947" t="s">
        <v>105</v>
      </c>
      <c r="E947">
        <v>80</v>
      </c>
    </row>
    <row r="948" spans="1:5" x14ac:dyDescent="0.2">
      <c r="A948" s="43">
        <v>44651</v>
      </c>
      <c r="B948" t="s">
        <v>101</v>
      </c>
      <c r="C948" t="s">
        <v>29</v>
      </c>
      <c r="D948" t="s">
        <v>105</v>
      </c>
      <c r="E948">
        <v>50</v>
      </c>
    </row>
    <row r="949" spans="1:5" x14ac:dyDescent="0.2">
      <c r="A949" s="43">
        <v>44651</v>
      </c>
      <c r="B949" t="s">
        <v>101</v>
      </c>
      <c r="C949" t="s">
        <v>31</v>
      </c>
      <c r="D949" t="s">
        <v>105</v>
      </c>
      <c r="E949" s="44">
        <v>1833</v>
      </c>
    </row>
    <row r="950" spans="1:5" x14ac:dyDescent="0.2">
      <c r="A950" s="43">
        <v>44651</v>
      </c>
      <c r="B950" t="s">
        <v>101</v>
      </c>
      <c r="C950" t="s">
        <v>32</v>
      </c>
      <c r="D950" t="s">
        <v>105</v>
      </c>
      <c r="E950" s="44">
        <v>7861</v>
      </c>
    </row>
    <row r="951" spans="1:5" x14ac:dyDescent="0.2">
      <c r="A951" s="43">
        <v>44651</v>
      </c>
      <c r="B951" t="s">
        <v>101</v>
      </c>
      <c r="C951" t="s">
        <v>33</v>
      </c>
      <c r="D951" t="s">
        <v>105</v>
      </c>
      <c r="E951" s="44">
        <v>3071</v>
      </c>
    </row>
    <row r="952" spans="1:5" x14ac:dyDescent="0.2">
      <c r="A952" s="43">
        <v>44651</v>
      </c>
      <c r="B952" t="s">
        <v>101</v>
      </c>
      <c r="C952" t="s">
        <v>35</v>
      </c>
      <c r="D952" t="s">
        <v>105</v>
      </c>
      <c r="E952">
        <v>518</v>
      </c>
    </row>
    <row r="953" spans="1:5" x14ac:dyDescent="0.2">
      <c r="A953" s="43">
        <v>44651</v>
      </c>
      <c r="B953" t="s">
        <v>101</v>
      </c>
      <c r="C953" t="s">
        <v>36</v>
      </c>
      <c r="D953" t="s">
        <v>105</v>
      </c>
      <c r="E953" s="44">
        <v>14590</v>
      </c>
    </row>
    <row r="954" spans="1:5" x14ac:dyDescent="0.2">
      <c r="A954" s="43">
        <v>44651</v>
      </c>
      <c r="B954" t="s">
        <v>101</v>
      </c>
      <c r="C954" t="s">
        <v>37</v>
      </c>
      <c r="D954" t="s">
        <v>105</v>
      </c>
      <c r="E954">
        <v>511</v>
      </c>
    </row>
    <row r="955" spans="1:5" x14ac:dyDescent="0.2">
      <c r="A955" s="43">
        <v>44651</v>
      </c>
      <c r="B955" t="s">
        <v>101</v>
      </c>
      <c r="C955" t="s">
        <v>38</v>
      </c>
      <c r="D955" t="s">
        <v>105</v>
      </c>
      <c r="E955" s="44">
        <v>28225</v>
      </c>
    </row>
    <row r="956" spans="1:5" x14ac:dyDescent="0.2">
      <c r="A956" s="43">
        <v>44651</v>
      </c>
      <c r="B956" t="s">
        <v>101</v>
      </c>
      <c r="C956" t="s">
        <v>40</v>
      </c>
      <c r="D956" t="s">
        <v>105</v>
      </c>
      <c r="E956" s="44">
        <v>16176</v>
      </c>
    </row>
    <row r="957" spans="1:5" x14ac:dyDescent="0.2">
      <c r="A957" s="43">
        <v>44651</v>
      </c>
      <c r="B957" t="s">
        <v>101</v>
      </c>
      <c r="C957" t="s">
        <v>41</v>
      </c>
      <c r="D957" t="s">
        <v>105</v>
      </c>
      <c r="E957">
        <v>12</v>
      </c>
    </row>
    <row r="958" spans="1:5" x14ac:dyDescent="0.2">
      <c r="A958" s="43">
        <v>44651</v>
      </c>
      <c r="B958" t="s">
        <v>101</v>
      </c>
      <c r="C958" t="s">
        <v>53</v>
      </c>
      <c r="D958" t="s">
        <v>105</v>
      </c>
      <c r="E958">
        <v>7</v>
      </c>
    </row>
    <row r="959" spans="1:5" x14ac:dyDescent="0.2">
      <c r="A959" s="43">
        <v>44651</v>
      </c>
      <c r="B959" t="s">
        <v>101</v>
      </c>
      <c r="C959" t="s">
        <v>58</v>
      </c>
      <c r="D959" t="s">
        <v>105</v>
      </c>
      <c r="E959">
        <v>78</v>
      </c>
    </row>
    <row r="960" spans="1:5" x14ac:dyDescent="0.2">
      <c r="A960" s="43">
        <v>44651</v>
      </c>
      <c r="B960" t="s">
        <v>101</v>
      </c>
      <c r="C960" t="s">
        <v>59</v>
      </c>
      <c r="D960" t="s">
        <v>105</v>
      </c>
      <c r="E960" s="44">
        <v>4454</v>
      </c>
    </row>
    <row r="961" spans="1:5" x14ac:dyDescent="0.2">
      <c r="A961" s="43">
        <v>44651</v>
      </c>
      <c r="B961" t="s">
        <v>101</v>
      </c>
      <c r="C961" t="s">
        <v>60</v>
      </c>
      <c r="D961" t="s">
        <v>105</v>
      </c>
      <c r="E961">
        <v>23</v>
      </c>
    </row>
    <row r="962" spans="1:5" x14ac:dyDescent="0.2">
      <c r="A962" s="43">
        <v>44651</v>
      </c>
      <c r="B962" t="s">
        <v>101</v>
      </c>
      <c r="C962" t="s">
        <v>61</v>
      </c>
      <c r="D962" t="s">
        <v>105</v>
      </c>
      <c r="E962">
        <v>65</v>
      </c>
    </row>
    <row r="963" spans="1:5" x14ac:dyDescent="0.2">
      <c r="A963" s="43">
        <v>44651</v>
      </c>
      <c r="B963" t="s">
        <v>101</v>
      </c>
      <c r="C963" t="s">
        <v>62</v>
      </c>
      <c r="D963" t="s">
        <v>105</v>
      </c>
      <c r="E963" s="44">
        <v>6748</v>
      </c>
    </row>
    <row r="964" spans="1:5" x14ac:dyDescent="0.2">
      <c r="A964" s="43">
        <v>44651</v>
      </c>
      <c r="B964" t="s">
        <v>101</v>
      </c>
      <c r="C964" t="s">
        <v>63</v>
      </c>
      <c r="D964" t="s">
        <v>105</v>
      </c>
      <c r="E964">
        <v>485</v>
      </c>
    </row>
    <row r="965" spans="1:5" x14ac:dyDescent="0.2">
      <c r="A965" s="43">
        <v>44651</v>
      </c>
      <c r="B965" t="s">
        <v>101</v>
      </c>
      <c r="C965" t="s">
        <v>64</v>
      </c>
      <c r="D965" t="s">
        <v>105</v>
      </c>
      <c r="E965">
        <v>22</v>
      </c>
    </row>
    <row r="966" spans="1:5" x14ac:dyDescent="0.2">
      <c r="A966" s="43">
        <v>44651</v>
      </c>
      <c r="B966" t="s">
        <v>101</v>
      </c>
      <c r="C966" t="s">
        <v>65</v>
      </c>
      <c r="D966" t="s">
        <v>105</v>
      </c>
      <c r="E966">
        <v>59</v>
      </c>
    </row>
    <row r="967" spans="1:5" x14ac:dyDescent="0.2">
      <c r="A967" s="43">
        <v>44651</v>
      </c>
      <c r="B967" t="s">
        <v>101</v>
      </c>
      <c r="C967" t="s">
        <v>67</v>
      </c>
      <c r="D967" t="s">
        <v>105</v>
      </c>
      <c r="E967" s="44">
        <v>8197</v>
      </c>
    </row>
    <row r="968" spans="1:5" x14ac:dyDescent="0.2">
      <c r="A968" s="43">
        <v>44651</v>
      </c>
      <c r="B968" t="s">
        <v>101</v>
      </c>
      <c r="C968" t="s">
        <v>68</v>
      </c>
      <c r="D968" t="s">
        <v>105</v>
      </c>
      <c r="E968" s="44">
        <v>6683</v>
      </c>
    </row>
    <row r="969" spans="1:5" x14ac:dyDescent="0.2">
      <c r="A969" s="43">
        <v>44651</v>
      </c>
      <c r="B969" t="s">
        <v>101</v>
      </c>
      <c r="C969" t="s">
        <v>89</v>
      </c>
      <c r="D969" t="s">
        <v>105</v>
      </c>
      <c r="E969">
        <v>40</v>
      </c>
    </row>
    <row r="970" spans="1:5" x14ac:dyDescent="0.2">
      <c r="A970" s="43">
        <v>44651</v>
      </c>
      <c r="B970" t="s">
        <v>101</v>
      </c>
      <c r="C970" t="s">
        <v>70</v>
      </c>
      <c r="D970" t="s">
        <v>105</v>
      </c>
      <c r="E970" s="44">
        <v>11483</v>
      </c>
    </row>
    <row r="971" spans="1:5" x14ac:dyDescent="0.2">
      <c r="A971" s="43">
        <v>44651</v>
      </c>
      <c r="B971" t="s">
        <v>101</v>
      </c>
      <c r="C971" t="s">
        <v>71</v>
      </c>
      <c r="D971" t="s">
        <v>105</v>
      </c>
      <c r="E971" s="44">
        <v>5895</v>
      </c>
    </row>
    <row r="972" spans="1:5" x14ac:dyDescent="0.2">
      <c r="A972" s="43">
        <v>44651</v>
      </c>
      <c r="B972" t="s">
        <v>102</v>
      </c>
      <c r="C972" t="s">
        <v>3</v>
      </c>
      <c r="D972" t="s">
        <v>105</v>
      </c>
      <c r="E972">
        <v>19</v>
      </c>
    </row>
    <row r="973" spans="1:5" x14ac:dyDescent="0.2">
      <c r="A973" s="43">
        <v>44651</v>
      </c>
      <c r="B973" t="s">
        <v>102</v>
      </c>
      <c r="C973" t="s">
        <v>4</v>
      </c>
      <c r="D973" t="s">
        <v>105</v>
      </c>
      <c r="E973">
        <v>40</v>
      </c>
    </row>
    <row r="974" spans="1:5" x14ac:dyDescent="0.2">
      <c r="A974" s="43">
        <v>44651</v>
      </c>
      <c r="B974" t="s">
        <v>102</v>
      </c>
      <c r="C974" t="s">
        <v>5</v>
      </c>
      <c r="D974" t="s">
        <v>105</v>
      </c>
      <c r="E974">
        <v>40</v>
      </c>
    </row>
    <row r="975" spans="1:5" x14ac:dyDescent="0.2">
      <c r="A975" s="43">
        <v>44651</v>
      </c>
      <c r="B975" t="s">
        <v>102</v>
      </c>
      <c r="C975" t="s">
        <v>7</v>
      </c>
      <c r="D975" t="s">
        <v>105</v>
      </c>
      <c r="E975">
        <v>0</v>
      </c>
    </row>
    <row r="976" spans="1:5" x14ac:dyDescent="0.2">
      <c r="A976" s="43">
        <v>44651</v>
      </c>
      <c r="B976" t="s">
        <v>102</v>
      </c>
      <c r="C976" t="s">
        <v>8</v>
      </c>
      <c r="D976" t="s">
        <v>105</v>
      </c>
      <c r="E976">
        <v>399</v>
      </c>
    </row>
    <row r="977" spans="1:5" x14ac:dyDescent="0.2">
      <c r="A977" s="43">
        <v>44651</v>
      </c>
      <c r="B977" t="s">
        <v>102</v>
      </c>
      <c r="C977" t="s">
        <v>9</v>
      </c>
      <c r="D977" t="s">
        <v>105</v>
      </c>
      <c r="E977">
        <v>247</v>
      </c>
    </row>
    <row r="978" spans="1:5" x14ac:dyDescent="0.2">
      <c r="A978" s="43">
        <v>44651</v>
      </c>
      <c r="B978" t="s">
        <v>102</v>
      </c>
      <c r="C978" t="s">
        <v>11</v>
      </c>
      <c r="D978" t="s">
        <v>105</v>
      </c>
      <c r="E978">
        <v>157</v>
      </c>
    </row>
    <row r="979" spans="1:5" x14ac:dyDescent="0.2">
      <c r="A979" s="43">
        <v>44651</v>
      </c>
      <c r="B979" t="s">
        <v>102</v>
      </c>
      <c r="C979" t="s">
        <v>12</v>
      </c>
      <c r="D979" t="s">
        <v>105</v>
      </c>
      <c r="E979" s="44">
        <v>1370</v>
      </c>
    </row>
    <row r="980" spans="1:5" x14ac:dyDescent="0.2">
      <c r="A980" s="43">
        <v>44651</v>
      </c>
      <c r="B980" t="s">
        <v>102</v>
      </c>
      <c r="C980" t="s">
        <v>13</v>
      </c>
      <c r="D980" t="s">
        <v>105</v>
      </c>
      <c r="E980">
        <v>208</v>
      </c>
    </row>
    <row r="981" spans="1:5" x14ac:dyDescent="0.2">
      <c r="A981" s="43">
        <v>44651</v>
      </c>
      <c r="B981" t="s">
        <v>102</v>
      </c>
      <c r="C981" t="s">
        <v>16</v>
      </c>
      <c r="D981" t="s">
        <v>105</v>
      </c>
      <c r="E981">
        <v>18</v>
      </c>
    </row>
    <row r="982" spans="1:5" x14ac:dyDescent="0.2">
      <c r="A982" s="43">
        <v>44651</v>
      </c>
      <c r="B982" t="s">
        <v>102</v>
      </c>
      <c r="C982" t="s">
        <v>18</v>
      </c>
      <c r="D982" t="s">
        <v>105</v>
      </c>
      <c r="E982">
        <v>31</v>
      </c>
    </row>
    <row r="983" spans="1:5" x14ac:dyDescent="0.2">
      <c r="A983" s="43">
        <v>44651</v>
      </c>
      <c r="B983" t="s">
        <v>102</v>
      </c>
      <c r="C983" t="s">
        <v>19</v>
      </c>
      <c r="D983" t="s">
        <v>105</v>
      </c>
      <c r="E983">
        <v>797</v>
      </c>
    </row>
    <row r="984" spans="1:5" x14ac:dyDescent="0.2">
      <c r="A984" s="43">
        <v>44651</v>
      </c>
      <c r="B984" t="s">
        <v>102</v>
      </c>
      <c r="C984" t="s">
        <v>21</v>
      </c>
      <c r="D984" t="s">
        <v>105</v>
      </c>
      <c r="E984">
        <v>402</v>
      </c>
    </row>
    <row r="985" spans="1:5" x14ac:dyDescent="0.2">
      <c r="A985" s="43">
        <v>44651</v>
      </c>
      <c r="B985" t="s">
        <v>102</v>
      </c>
      <c r="C985" t="s">
        <v>22</v>
      </c>
      <c r="D985" t="s">
        <v>105</v>
      </c>
      <c r="E985">
        <v>67</v>
      </c>
    </row>
    <row r="986" spans="1:5" x14ac:dyDescent="0.2">
      <c r="A986" s="43">
        <v>44651</v>
      </c>
      <c r="B986" t="s">
        <v>102</v>
      </c>
      <c r="C986" t="s">
        <v>24</v>
      </c>
      <c r="D986" t="s">
        <v>105</v>
      </c>
      <c r="E986">
        <v>159</v>
      </c>
    </row>
    <row r="987" spans="1:5" x14ac:dyDescent="0.2">
      <c r="A987" s="43">
        <v>44651</v>
      </c>
      <c r="B987" t="s">
        <v>102</v>
      </c>
      <c r="C987" t="s">
        <v>27</v>
      </c>
      <c r="D987" t="s">
        <v>105</v>
      </c>
      <c r="E987">
        <v>168</v>
      </c>
    </row>
    <row r="988" spans="1:5" x14ac:dyDescent="0.2">
      <c r="A988" s="43">
        <v>44651</v>
      </c>
      <c r="B988" t="s">
        <v>102</v>
      </c>
      <c r="C988" t="s">
        <v>32</v>
      </c>
      <c r="D988" t="s">
        <v>105</v>
      </c>
      <c r="E988">
        <v>31</v>
      </c>
    </row>
    <row r="989" spans="1:5" x14ac:dyDescent="0.2">
      <c r="A989" s="43">
        <v>44651</v>
      </c>
      <c r="B989" t="s">
        <v>102</v>
      </c>
      <c r="C989" t="s">
        <v>36</v>
      </c>
      <c r="D989" t="s">
        <v>105</v>
      </c>
      <c r="E989" s="44">
        <v>2149</v>
      </c>
    </row>
    <row r="990" spans="1:5" x14ac:dyDescent="0.2">
      <c r="A990" s="43">
        <v>44651</v>
      </c>
      <c r="B990" t="s">
        <v>102</v>
      </c>
      <c r="C990" t="s">
        <v>37</v>
      </c>
      <c r="D990" t="s">
        <v>105</v>
      </c>
      <c r="E990">
        <v>111</v>
      </c>
    </row>
    <row r="991" spans="1:5" x14ac:dyDescent="0.2">
      <c r="A991" s="43">
        <v>44651</v>
      </c>
      <c r="B991" t="s">
        <v>102</v>
      </c>
      <c r="C991" t="s">
        <v>38</v>
      </c>
      <c r="D991" t="s">
        <v>105</v>
      </c>
      <c r="E991" s="44">
        <v>1428</v>
      </c>
    </row>
    <row r="992" spans="1:5" x14ac:dyDescent="0.2">
      <c r="A992" s="43">
        <v>44651</v>
      </c>
      <c r="B992" t="s">
        <v>102</v>
      </c>
      <c r="C992" t="s">
        <v>40</v>
      </c>
      <c r="D992" t="s">
        <v>105</v>
      </c>
      <c r="E992" s="44">
        <v>3309</v>
      </c>
    </row>
    <row r="993" spans="1:5" x14ac:dyDescent="0.2">
      <c r="A993" s="43">
        <v>44651</v>
      </c>
      <c r="B993" t="s">
        <v>102</v>
      </c>
      <c r="C993" t="s">
        <v>41</v>
      </c>
      <c r="D993" t="s">
        <v>105</v>
      </c>
      <c r="E993" s="44">
        <v>1929</v>
      </c>
    </row>
    <row r="994" spans="1:5" x14ac:dyDescent="0.2">
      <c r="A994" s="43">
        <v>44651</v>
      </c>
      <c r="B994" t="s">
        <v>102</v>
      </c>
      <c r="C994" t="s">
        <v>42</v>
      </c>
      <c r="D994" t="s">
        <v>105</v>
      </c>
      <c r="E994">
        <v>427</v>
      </c>
    </row>
    <row r="995" spans="1:5" x14ac:dyDescent="0.2">
      <c r="A995" s="43">
        <v>44651</v>
      </c>
      <c r="B995" t="s">
        <v>102</v>
      </c>
      <c r="C995" t="s">
        <v>43</v>
      </c>
      <c r="D995" t="s">
        <v>105</v>
      </c>
      <c r="E995">
        <v>473</v>
      </c>
    </row>
    <row r="996" spans="1:5" x14ac:dyDescent="0.2">
      <c r="A996" s="43">
        <v>44651</v>
      </c>
      <c r="B996" t="s">
        <v>102</v>
      </c>
      <c r="C996" t="s">
        <v>44</v>
      </c>
      <c r="D996" t="s">
        <v>105</v>
      </c>
      <c r="E996">
        <v>187</v>
      </c>
    </row>
    <row r="997" spans="1:5" x14ac:dyDescent="0.2">
      <c r="A997" s="43">
        <v>44651</v>
      </c>
      <c r="B997" t="s">
        <v>102</v>
      </c>
      <c r="C997" t="s">
        <v>45</v>
      </c>
      <c r="D997" t="s">
        <v>105</v>
      </c>
      <c r="E997">
        <v>52</v>
      </c>
    </row>
    <row r="998" spans="1:5" x14ac:dyDescent="0.2">
      <c r="A998" s="43">
        <v>44651</v>
      </c>
      <c r="B998" t="s">
        <v>102</v>
      </c>
      <c r="C998" t="s">
        <v>46</v>
      </c>
      <c r="D998" t="s">
        <v>105</v>
      </c>
      <c r="E998">
        <v>305</v>
      </c>
    </row>
    <row r="999" spans="1:5" x14ac:dyDescent="0.2">
      <c r="A999" s="43">
        <v>44651</v>
      </c>
      <c r="B999" t="s">
        <v>102</v>
      </c>
      <c r="C999" t="s">
        <v>48</v>
      </c>
      <c r="D999" t="s">
        <v>105</v>
      </c>
      <c r="E999" s="44">
        <v>1669</v>
      </c>
    </row>
    <row r="1000" spans="1:5" x14ac:dyDescent="0.2">
      <c r="A1000" s="43">
        <v>44651</v>
      </c>
      <c r="B1000" t="s">
        <v>102</v>
      </c>
      <c r="C1000" t="s">
        <v>50</v>
      </c>
      <c r="D1000" t="s">
        <v>105</v>
      </c>
      <c r="E1000" s="44">
        <v>1723</v>
      </c>
    </row>
    <row r="1001" spans="1:5" x14ac:dyDescent="0.2">
      <c r="A1001" s="43">
        <v>44651</v>
      </c>
      <c r="B1001" t="s">
        <v>102</v>
      </c>
      <c r="C1001" t="s">
        <v>51</v>
      </c>
      <c r="D1001" t="s">
        <v>105</v>
      </c>
      <c r="E1001" s="44">
        <v>1832</v>
      </c>
    </row>
    <row r="1002" spans="1:5" x14ac:dyDescent="0.2">
      <c r="A1002" s="43">
        <v>44651</v>
      </c>
      <c r="B1002" t="s">
        <v>102</v>
      </c>
      <c r="C1002" t="s">
        <v>52</v>
      </c>
      <c r="D1002" t="s">
        <v>105</v>
      </c>
      <c r="E1002">
        <v>74</v>
      </c>
    </row>
    <row r="1003" spans="1:5" x14ac:dyDescent="0.2">
      <c r="A1003" s="43">
        <v>44651</v>
      </c>
      <c r="B1003" t="s">
        <v>102</v>
      </c>
      <c r="C1003" t="s">
        <v>53</v>
      </c>
      <c r="D1003" t="s">
        <v>105</v>
      </c>
      <c r="E1003">
        <v>756</v>
      </c>
    </row>
    <row r="1004" spans="1:5" x14ac:dyDescent="0.2">
      <c r="A1004" s="43">
        <v>44651</v>
      </c>
      <c r="B1004" t="s">
        <v>102</v>
      </c>
      <c r="C1004" t="s">
        <v>54</v>
      </c>
      <c r="D1004" t="s">
        <v>105</v>
      </c>
      <c r="E1004">
        <v>58</v>
      </c>
    </row>
    <row r="1005" spans="1:5" x14ac:dyDescent="0.2">
      <c r="A1005" s="43">
        <v>44651</v>
      </c>
      <c r="B1005" t="s">
        <v>102</v>
      </c>
      <c r="C1005" t="s">
        <v>55</v>
      </c>
      <c r="D1005" t="s">
        <v>105</v>
      </c>
      <c r="E1005">
        <v>612</v>
      </c>
    </row>
    <row r="1006" spans="1:5" x14ac:dyDescent="0.2">
      <c r="A1006" s="43">
        <v>44651</v>
      </c>
      <c r="B1006" t="s">
        <v>102</v>
      </c>
      <c r="C1006" t="s">
        <v>56</v>
      </c>
      <c r="D1006" t="s">
        <v>105</v>
      </c>
      <c r="E1006" s="44">
        <v>2226</v>
      </c>
    </row>
    <row r="1007" spans="1:5" x14ac:dyDescent="0.2">
      <c r="A1007" s="43">
        <v>44651</v>
      </c>
      <c r="B1007" t="s">
        <v>102</v>
      </c>
      <c r="C1007" t="s">
        <v>57</v>
      </c>
      <c r="D1007" t="s">
        <v>105</v>
      </c>
      <c r="E1007">
        <v>425</v>
      </c>
    </row>
    <row r="1008" spans="1:5" x14ac:dyDescent="0.2">
      <c r="A1008" s="43">
        <v>44651</v>
      </c>
      <c r="B1008" t="s">
        <v>102</v>
      </c>
      <c r="C1008" t="s">
        <v>58</v>
      </c>
      <c r="D1008" t="s">
        <v>105</v>
      </c>
      <c r="E1008" s="44">
        <v>11567</v>
      </c>
    </row>
    <row r="1009" spans="1:5" x14ac:dyDescent="0.2">
      <c r="A1009" s="43">
        <v>44651</v>
      </c>
      <c r="B1009" t="s">
        <v>102</v>
      </c>
      <c r="C1009" t="s">
        <v>59</v>
      </c>
      <c r="D1009" t="s">
        <v>105</v>
      </c>
      <c r="E1009">
        <v>24</v>
      </c>
    </row>
    <row r="1010" spans="1:5" x14ac:dyDescent="0.2">
      <c r="A1010" s="43">
        <v>44651</v>
      </c>
      <c r="B1010" t="s">
        <v>102</v>
      </c>
      <c r="C1010" t="s">
        <v>62</v>
      </c>
      <c r="D1010" t="s">
        <v>105</v>
      </c>
      <c r="E1010">
        <v>864</v>
      </c>
    </row>
    <row r="1011" spans="1:5" x14ac:dyDescent="0.2">
      <c r="A1011" s="43">
        <v>44651</v>
      </c>
      <c r="B1011" t="s">
        <v>102</v>
      </c>
      <c r="C1011" t="s">
        <v>68</v>
      </c>
      <c r="D1011" t="s">
        <v>105</v>
      </c>
      <c r="E1011">
        <v>260</v>
      </c>
    </row>
    <row r="1012" spans="1:5" x14ac:dyDescent="0.2">
      <c r="A1012" s="43">
        <v>44651</v>
      </c>
      <c r="B1012" t="s">
        <v>102</v>
      </c>
      <c r="C1012" t="s">
        <v>89</v>
      </c>
      <c r="D1012" t="s">
        <v>105</v>
      </c>
      <c r="E1012">
        <v>42</v>
      </c>
    </row>
    <row r="1013" spans="1:5" x14ac:dyDescent="0.2">
      <c r="A1013" s="43">
        <v>44651</v>
      </c>
      <c r="B1013" t="s">
        <v>102</v>
      </c>
      <c r="C1013" t="s">
        <v>70</v>
      </c>
      <c r="D1013" t="s">
        <v>105</v>
      </c>
      <c r="E1013">
        <v>901</v>
      </c>
    </row>
    <row r="1014" spans="1:5" x14ac:dyDescent="0.2">
      <c r="A1014" s="43">
        <v>44651</v>
      </c>
      <c r="B1014" t="s">
        <v>102</v>
      </c>
      <c r="C1014" t="s">
        <v>71</v>
      </c>
      <c r="D1014" t="s">
        <v>105</v>
      </c>
      <c r="E1014">
        <v>20</v>
      </c>
    </row>
    <row r="1015" spans="1:5" x14ac:dyDescent="0.2">
      <c r="A1015" s="43">
        <v>44679</v>
      </c>
      <c r="B1015" t="s">
        <v>101</v>
      </c>
      <c r="C1015" t="s">
        <v>1</v>
      </c>
      <c r="D1015" t="s">
        <v>105</v>
      </c>
      <c r="E1015">
        <v>56</v>
      </c>
    </row>
    <row r="1016" spans="1:5" x14ac:dyDescent="0.2">
      <c r="A1016" s="43">
        <v>44679</v>
      </c>
      <c r="B1016" t="s">
        <v>101</v>
      </c>
      <c r="C1016" t="s">
        <v>2</v>
      </c>
      <c r="D1016" t="s">
        <v>105</v>
      </c>
      <c r="E1016">
        <v>47</v>
      </c>
    </row>
    <row r="1017" spans="1:5" x14ac:dyDescent="0.2">
      <c r="A1017" s="43">
        <v>44679</v>
      </c>
      <c r="B1017" t="s">
        <v>101</v>
      </c>
      <c r="C1017" t="s">
        <v>3</v>
      </c>
      <c r="D1017" t="s">
        <v>105</v>
      </c>
      <c r="E1017" s="44">
        <v>2504</v>
      </c>
    </row>
    <row r="1018" spans="1:5" x14ac:dyDescent="0.2">
      <c r="A1018" s="43">
        <v>44679</v>
      </c>
      <c r="B1018" t="s">
        <v>101</v>
      </c>
      <c r="C1018" t="s">
        <v>4</v>
      </c>
      <c r="D1018" t="s">
        <v>105</v>
      </c>
      <c r="E1018">
        <v>257</v>
      </c>
    </row>
    <row r="1019" spans="1:5" x14ac:dyDescent="0.2">
      <c r="A1019" s="43">
        <v>44679</v>
      </c>
      <c r="B1019" t="s">
        <v>101</v>
      </c>
      <c r="C1019" t="s">
        <v>5</v>
      </c>
      <c r="D1019" t="s">
        <v>105</v>
      </c>
      <c r="E1019" s="44">
        <v>16603</v>
      </c>
    </row>
    <row r="1020" spans="1:5" x14ac:dyDescent="0.2">
      <c r="A1020" s="43">
        <v>44679</v>
      </c>
      <c r="B1020" t="s">
        <v>101</v>
      </c>
      <c r="C1020" t="s">
        <v>6</v>
      </c>
      <c r="D1020" t="s">
        <v>105</v>
      </c>
      <c r="E1020">
        <v>48</v>
      </c>
    </row>
    <row r="1021" spans="1:5" x14ac:dyDescent="0.2">
      <c r="A1021" s="43">
        <v>44679</v>
      </c>
      <c r="B1021" t="s">
        <v>101</v>
      </c>
      <c r="C1021" t="s">
        <v>8</v>
      </c>
      <c r="D1021" t="s">
        <v>105</v>
      </c>
      <c r="E1021">
        <v>989</v>
      </c>
    </row>
    <row r="1022" spans="1:5" x14ac:dyDescent="0.2">
      <c r="A1022" s="43">
        <v>44679</v>
      </c>
      <c r="B1022" t="s">
        <v>101</v>
      </c>
      <c r="C1022" t="s">
        <v>9</v>
      </c>
      <c r="D1022" t="s">
        <v>105</v>
      </c>
      <c r="E1022" s="44">
        <v>1107</v>
      </c>
    </row>
    <row r="1023" spans="1:5" x14ac:dyDescent="0.2">
      <c r="A1023" s="43">
        <v>44679</v>
      </c>
      <c r="B1023" t="s">
        <v>101</v>
      </c>
      <c r="C1023" t="s">
        <v>10</v>
      </c>
      <c r="D1023" t="s">
        <v>105</v>
      </c>
      <c r="E1023">
        <v>923</v>
      </c>
    </row>
    <row r="1024" spans="1:5" x14ac:dyDescent="0.2">
      <c r="A1024" s="43">
        <v>44679</v>
      </c>
      <c r="B1024" t="s">
        <v>101</v>
      </c>
      <c r="C1024" t="s">
        <v>12</v>
      </c>
      <c r="D1024" t="s">
        <v>105</v>
      </c>
      <c r="E1024" s="44">
        <v>19037</v>
      </c>
    </row>
    <row r="1025" spans="1:5" x14ac:dyDescent="0.2">
      <c r="A1025" s="43">
        <v>44679</v>
      </c>
      <c r="B1025" t="s">
        <v>101</v>
      </c>
      <c r="C1025" t="s">
        <v>14</v>
      </c>
      <c r="D1025" t="s">
        <v>105</v>
      </c>
      <c r="E1025">
        <v>878</v>
      </c>
    </row>
    <row r="1026" spans="1:5" x14ac:dyDescent="0.2">
      <c r="A1026" s="43">
        <v>44679</v>
      </c>
      <c r="B1026" t="s">
        <v>101</v>
      </c>
      <c r="C1026" t="s">
        <v>15</v>
      </c>
      <c r="D1026" t="s">
        <v>105</v>
      </c>
      <c r="E1026" s="44">
        <v>6767</v>
      </c>
    </row>
    <row r="1027" spans="1:5" x14ac:dyDescent="0.2">
      <c r="A1027" s="43">
        <v>44679</v>
      </c>
      <c r="B1027" t="s">
        <v>101</v>
      </c>
      <c r="C1027" t="s">
        <v>16</v>
      </c>
      <c r="D1027" t="s">
        <v>105</v>
      </c>
      <c r="E1027" s="44">
        <v>9438</v>
      </c>
    </row>
    <row r="1028" spans="1:5" x14ac:dyDescent="0.2">
      <c r="A1028" s="43">
        <v>44679</v>
      </c>
      <c r="B1028" t="s">
        <v>101</v>
      </c>
      <c r="C1028" t="s">
        <v>17</v>
      </c>
      <c r="D1028" t="s">
        <v>105</v>
      </c>
      <c r="E1028">
        <v>448</v>
      </c>
    </row>
    <row r="1029" spans="1:5" x14ac:dyDescent="0.2">
      <c r="A1029" s="43">
        <v>44679</v>
      </c>
      <c r="B1029" t="s">
        <v>101</v>
      </c>
      <c r="C1029" t="s">
        <v>18</v>
      </c>
      <c r="D1029" t="s">
        <v>105</v>
      </c>
      <c r="E1029" s="44">
        <v>10025</v>
      </c>
    </row>
    <row r="1030" spans="1:5" x14ac:dyDescent="0.2">
      <c r="A1030" s="43">
        <v>44679</v>
      </c>
      <c r="B1030" t="s">
        <v>101</v>
      </c>
      <c r="C1030" t="s">
        <v>19</v>
      </c>
      <c r="D1030" t="s">
        <v>105</v>
      </c>
      <c r="E1030" s="44">
        <v>25827</v>
      </c>
    </row>
    <row r="1031" spans="1:5" x14ac:dyDescent="0.2">
      <c r="A1031" s="43">
        <v>44679</v>
      </c>
      <c r="B1031" t="s">
        <v>101</v>
      </c>
      <c r="C1031" t="s">
        <v>20</v>
      </c>
      <c r="D1031" t="s">
        <v>105</v>
      </c>
      <c r="E1031" s="44">
        <v>3157</v>
      </c>
    </row>
    <row r="1032" spans="1:5" x14ac:dyDescent="0.2">
      <c r="A1032" s="43">
        <v>44679</v>
      </c>
      <c r="B1032" t="s">
        <v>101</v>
      </c>
      <c r="C1032" t="s">
        <v>21</v>
      </c>
      <c r="D1032" t="s">
        <v>105</v>
      </c>
      <c r="E1032" s="44">
        <v>16980</v>
      </c>
    </row>
    <row r="1033" spans="1:5" x14ac:dyDescent="0.2">
      <c r="A1033" s="43">
        <v>44679</v>
      </c>
      <c r="B1033" t="s">
        <v>101</v>
      </c>
      <c r="C1033" t="s">
        <v>22</v>
      </c>
      <c r="D1033" t="s">
        <v>105</v>
      </c>
      <c r="E1033" s="44">
        <v>4700</v>
      </c>
    </row>
    <row r="1034" spans="1:5" x14ac:dyDescent="0.2">
      <c r="A1034" s="43">
        <v>44679</v>
      </c>
      <c r="B1034" t="s">
        <v>101</v>
      </c>
      <c r="C1034" t="s">
        <v>23</v>
      </c>
      <c r="D1034" t="s">
        <v>105</v>
      </c>
      <c r="E1034">
        <v>74</v>
      </c>
    </row>
    <row r="1035" spans="1:5" x14ac:dyDescent="0.2">
      <c r="A1035" s="43">
        <v>44679</v>
      </c>
      <c r="B1035" t="s">
        <v>101</v>
      </c>
      <c r="C1035" t="s">
        <v>25</v>
      </c>
      <c r="D1035" t="s">
        <v>105</v>
      </c>
      <c r="E1035">
        <v>605</v>
      </c>
    </row>
    <row r="1036" spans="1:5" x14ac:dyDescent="0.2">
      <c r="A1036" s="43">
        <v>44679</v>
      </c>
      <c r="B1036" t="s">
        <v>101</v>
      </c>
      <c r="C1036" t="s">
        <v>27</v>
      </c>
      <c r="D1036" t="s">
        <v>105</v>
      </c>
      <c r="E1036" s="44">
        <v>1387</v>
      </c>
    </row>
    <row r="1037" spans="1:5" x14ac:dyDescent="0.2">
      <c r="A1037" s="43">
        <v>44679</v>
      </c>
      <c r="B1037" t="s">
        <v>101</v>
      </c>
      <c r="C1037" t="s">
        <v>28</v>
      </c>
      <c r="D1037" t="s">
        <v>105</v>
      </c>
      <c r="E1037">
        <v>79</v>
      </c>
    </row>
    <row r="1038" spans="1:5" x14ac:dyDescent="0.2">
      <c r="A1038" s="43">
        <v>44679</v>
      </c>
      <c r="B1038" t="s">
        <v>101</v>
      </c>
      <c r="C1038" t="s">
        <v>29</v>
      </c>
      <c r="D1038" t="s">
        <v>105</v>
      </c>
      <c r="E1038">
        <v>37</v>
      </c>
    </row>
    <row r="1039" spans="1:5" x14ac:dyDescent="0.2">
      <c r="A1039" s="43">
        <v>44679</v>
      </c>
      <c r="B1039" t="s">
        <v>101</v>
      </c>
      <c r="C1039" t="s">
        <v>31</v>
      </c>
      <c r="D1039" t="s">
        <v>105</v>
      </c>
      <c r="E1039" s="44">
        <v>1905</v>
      </c>
    </row>
    <row r="1040" spans="1:5" x14ac:dyDescent="0.2">
      <c r="A1040" s="43">
        <v>44679</v>
      </c>
      <c r="B1040" t="s">
        <v>101</v>
      </c>
      <c r="C1040" t="s">
        <v>32</v>
      </c>
      <c r="D1040" t="s">
        <v>105</v>
      </c>
      <c r="E1040" s="44">
        <v>8194</v>
      </c>
    </row>
    <row r="1041" spans="1:5" x14ac:dyDescent="0.2">
      <c r="A1041" s="43">
        <v>44679</v>
      </c>
      <c r="B1041" t="s">
        <v>101</v>
      </c>
      <c r="C1041" t="s">
        <v>33</v>
      </c>
      <c r="D1041" t="s">
        <v>105</v>
      </c>
      <c r="E1041" s="44">
        <v>3154</v>
      </c>
    </row>
    <row r="1042" spans="1:5" x14ac:dyDescent="0.2">
      <c r="A1042" s="43">
        <v>44679</v>
      </c>
      <c r="B1042" t="s">
        <v>101</v>
      </c>
      <c r="C1042" t="s">
        <v>35</v>
      </c>
      <c r="D1042" t="s">
        <v>105</v>
      </c>
      <c r="E1042">
        <v>606</v>
      </c>
    </row>
    <row r="1043" spans="1:5" x14ac:dyDescent="0.2">
      <c r="A1043" s="43">
        <v>44679</v>
      </c>
      <c r="B1043" t="s">
        <v>101</v>
      </c>
      <c r="C1043" t="s">
        <v>36</v>
      </c>
      <c r="D1043" t="s">
        <v>105</v>
      </c>
      <c r="E1043" s="44">
        <v>14624</v>
      </c>
    </row>
    <row r="1044" spans="1:5" x14ac:dyDescent="0.2">
      <c r="A1044" s="43">
        <v>44679</v>
      </c>
      <c r="B1044" t="s">
        <v>101</v>
      </c>
      <c r="C1044" t="s">
        <v>37</v>
      </c>
      <c r="D1044" t="s">
        <v>105</v>
      </c>
      <c r="E1044">
        <v>476</v>
      </c>
    </row>
    <row r="1045" spans="1:5" x14ac:dyDescent="0.2">
      <c r="A1045" s="43">
        <v>44679</v>
      </c>
      <c r="B1045" t="s">
        <v>101</v>
      </c>
      <c r="C1045" t="s">
        <v>38</v>
      </c>
      <c r="D1045" t="s">
        <v>105</v>
      </c>
      <c r="E1045" s="44">
        <v>28388</v>
      </c>
    </row>
    <row r="1046" spans="1:5" x14ac:dyDescent="0.2">
      <c r="A1046" s="43">
        <v>44679</v>
      </c>
      <c r="B1046" t="s">
        <v>101</v>
      </c>
      <c r="C1046" t="s">
        <v>40</v>
      </c>
      <c r="D1046" t="s">
        <v>105</v>
      </c>
      <c r="E1046" s="44">
        <v>16490</v>
      </c>
    </row>
    <row r="1047" spans="1:5" x14ac:dyDescent="0.2">
      <c r="A1047" s="43">
        <v>44679</v>
      </c>
      <c r="B1047" t="s">
        <v>101</v>
      </c>
      <c r="C1047" t="s">
        <v>41</v>
      </c>
      <c r="D1047" t="s">
        <v>105</v>
      </c>
      <c r="E1047">
        <v>11</v>
      </c>
    </row>
    <row r="1048" spans="1:5" x14ac:dyDescent="0.2">
      <c r="A1048" s="43">
        <v>44679</v>
      </c>
      <c r="B1048" t="s">
        <v>101</v>
      </c>
      <c r="C1048" t="s">
        <v>53</v>
      </c>
      <c r="D1048" t="s">
        <v>105</v>
      </c>
      <c r="E1048">
        <v>9</v>
      </c>
    </row>
    <row r="1049" spans="1:5" x14ac:dyDescent="0.2">
      <c r="A1049" s="43">
        <v>44679</v>
      </c>
      <c r="B1049" t="s">
        <v>101</v>
      </c>
      <c r="C1049" t="s">
        <v>58</v>
      </c>
      <c r="D1049" t="s">
        <v>105</v>
      </c>
      <c r="E1049">
        <v>86</v>
      </c>
    </row>
    <row r="1050" spans="1:5" x14ac:dyDescent="0.2">
      <c r="A1050" s="43">
        <v>44679</v>
      </c>
      <c r="B1050" t="s">
        <v>101</v>
      </c>
      <c r="C1050" t="s">
        <v>59</v>
      </c>
      <c r="D1050" t="s">
        <v>105</v>
      </c>
      <c r="E1050" s="44">
        <v>4426</v>
      </c>
    </row>
    <row r="1051" spans="1:5" x14ac:dyDescent="0.2">
      <c r="A1051" s="43">
        <v>44679</v>
      </c>
      <c r="B1051" t="s">
        <v>101</v>
      </c>
      <c r="C1051" t="s">
        <v>60</v>
      </c>
      <c r="D1051" t="s">
        <v>105</v>
      </c>
      <c r="E1051">
        <v>27</v>
      </c>
    </row>
    <row r="1052" spans="1:5" x14ac:dyDescent="0.2">
      <c r="A1052" s="43">
        <v>44679</v>
      </c>
      <c r="B1052" t="s">
        <v>101</v>
      </c>
      <c r="C1052" t="s">
        <v>61</v>
      </c>
      <c r="D1052" t="s">
        <v>105</v>
      </c>
      <c r="E1052">
        <v>55</v>
      </c>
    </row>
    <row r="1053" spans="1:5" x14ac:dyDescent="0.2">
      <c r="A1053" s="43">
        <v>44679</v>
      </c>
      <c r="B1053" t="s">
        <v>101</v>
      </c>
      <c r="C1053" t="s">
        <v>62</v>
      </c>
      <c r="D1053" t="s">
        <v>105</v>
      </c>
      <c r="E1053" s="44">
        <v>6787</v>
      </c>
    </row>
    <row r="1054" spans="1:5" x14ac:dyDescent="0.2">
      <c r="A1054" s="43">
        <v>44679</v>
      </c>
      <c r="B1054" t="s">
        <v>101</v>
      </c>
      <c r="C1054" t="s">
        <v>63</v>
      </c>
      <c r="D1054" t="s">
        <v>105</v>
      </c>
      <c r="E1054">
        <v>472</v>
      </c>
    </row>
    <row r="1055" spans="1:5" x14ac:dyDescent="0.2">
      <c r="A1055" s="43">
        <v>44679</v>
      </c>
      <c r="B1055" t="s">
        <v>101</v>
      </c>
      <c r="C1055" t="s">
        <v>64</v>
      </c>
      <c r="D1055" t="s">
        <v>105</v>
      </c>
      <c r="E1055">
        <v>38</v>
      </c>
    </row>
    <row r="1056" spans="1:5" x14ac:dyDescent="0.2">
      <c r="A1056" s="43">
        <v>44679</v>
      </c>
      <c r="B1056" t="s">
        <v>101</v>
      </c>
      <c r="C1056" t="s">
        <v>65</v>
      </c>
      <c r="D1056" t="s">
        <v>105</v>
      </c>
      <c r="E1056">
        <v>58</v>
      </c>
    </row>
    <row r="1057" spans="1:5" x14ac:dyDescent="0.2">
      <c r="A1057" s="43">
        <v>44679</v>
      </c>
      <c r="B1057" t="s">
        <v>101</v>
      </c>
      <c r="C1057" t="s">
        <v>67</v>
      </c>
      <c r="D1057" t="s">
        <v>105</v>
      </c>
      <c r="E1057" s="44">
        <v>8484</v>
      </c>
    </row>
    <row r="1058" spans="1:5" x14ac:dyDescent="0.2">
      <c r="A1058" s="43">
        <v>44679</v>
      </c>
      <c r="B1058" t="s">
        <v>101</v>
      </c>
      <c r="C1058" t="s">
        <v>68</v>
      </c>
      <c r="D1058" t="s">
        <v>105</v>
      </c>
      <c r="E1058" s="44">
        <v>6782</v>
      </c>
    </row>
    <row r="1059" spans="1:5" x14ac:dyDescent="0.2">
      <c r="A1059" s="43">
        <v>44679</v>
      </c>
      <c r="B1059" t="s">
        <v>101</v>
      </c>
      <c r="C1059" t="s">
        <v>89</v>
      </c>
      <c r="D1059" t="s">
        <v>105</v>
      </c>
      <c r="E1059">
        <v>49</v>
      </c>
    </row>
    <row r="1060" spans="1:5" x14ac:dyDescent="0.2">
      <c r="A1060" s="43">
        <v>44679</v>
      </c>
      <c r="B1060" t="s">
        <v>101</v>
      </c>
      <c r="C1060" t="s">
        <v>70</v>
      </c>
      <c r="D1060" t="s">
        <v>105</v>
      </c>
      <c r="E1060" s="44">
        <v>11450</v>
      </c>
    </row>
    <row r="1061" spans="1:5" x14ac:dyDescent="0.2">
      <c r="A1061" s="43">
        <v>44679</v>
      </c>
      <c r="B1061" t="s">
        <v>101</v>
      </c>
      <c r="C1061" t="s">
        <v>71</v>
      </c>
      <c r="D1061" t="s">
        <v>105</v>
      </c>
      <c r="E1061" s="44">
        <v>6018</v>
      </c>
    </row>
    <row r="1062" spans="1:5" x14ac:dyDescent="0.2">
      <c r="A1062" s="43">
        <v>44679</v>
      </c>
      <c r="B1062" t="s">
        <v>102</v>
      </c>
      <c r="C1062" t="s">
        <v>3</v>
      </c>
      <c r="D1062" t="s">
        <v>105</v>
      </c>
      <c r="E1062">
        <v>22</v>
      </c>
    </row>
    <row r="1063" spans="1:5" x14ac:dyDescent="0.2">
      <c r="A1063" s="43">
        <v>44679</v>
      </c>
      <c r="B1063" t="s">
        <v>102</v>
      </c>
      <c r="C1063" t="s">
        <v>4</v>
      </c>
      <c r="D1063" t="s">
        <v>105</v>
      </c>
      <c r="E1063">
        <v>44</v>
      </c>
    </row>
    <row r="1064" spans="1:5" x14ac:dyDescent="0.2">
      <c r="A1064" s="43">
        <v>44679</v>
      </c>
      <c r="B1064" t="s">
        <v>102</v>
      </c>
      <c r="C1064" t="s">
        <v>5</v>
      </c>
      <c r="D1064" t="s">
        <v>105</v>
      </c>
      <c r="E1064">
        <v>38</v>
      </c>
    </row>
    <row r="1065" spans="1:5" x14ac:dyDescent="0.2">
      <c r="A1065" s="43">
        <v>44679</v>
      </c>
      <c r="B1065" t="s">
        <v>102</v>
      </c>
      <c r="C1065" t="s">
        <v>7</v>
      </c>
      <c r="D1065" t="s">
        <v>105</v>
      </c>
      <c r="E1065">
        <v>0</v>
      </c>
    </row>
    <row r="1066" spans="1:5" x14ac:dyDescent="0.2">
      <c r="A1066" s="43">
        <v>44679</v>
      </c>
      <c r="B1066" t="s">
        <v>102</v>
      </c>
      <c r="C1066" t="s">
        <v>8</v>
      </c>
      <c r="D1066" t="s">
        <v>105</v>
      </c>
      <c r="E1066">
        <v>424</v>
      </c>
    </row>
    <row r="1067" spans="1:5" x14ac:dyDescent="0.2">
      <c r="A1067" s="43">
        <v>44679</v>
      </c>
      <c r="B1067" t="s">
        <v>102</v>
      </c>
      <c r="C1067" t="s">
        <v>9</v>
      </c>
      <c r="D1067" t="s">
        <v>105</v>
      </c>
      <c r="E1067">
        <v>269</v>
      </c>
    </row>
    <row r="1068" spans="1:5" x14ac:dyDescent="0.2">
      <c r="A1068" s="43">
        <v>44679</v>
      </c>
      <c r="B1068" t="s">
        <v>102</v>
      </c>
      <c r="C1068" t="s">
        <v>11</v>
      </c>
      <c r="D1068" t="s">
        <v>105</v>
      </c>
      <c r="E1068">
        <v>193</v>
      </c>
    </row>
    <row r="1069" spans="1:5" x14ac:dyDescent="0.2">
      <c r="A1069" s="43">
        <v>44679</v>
      </c>
      <c r="B1069" t="s">
        <v>102</v>
      </c>
      <c r="C1069" t="s">
        <v>12</v>
      </c>
      <c r="D1069" t="s">
        <v>105</v>
      </c>
      <c r="E1069" s="44">
        <v>1483</v>
      </c>
    </row>
    <row r="1070" spans="1:5" x14ac:dyDescent="0.2">
      <c r="A1070" s="43">
        <v>44679</v>
      </c>
      <c r="B1070" t="s">
        <v>102</v>
      </c>
      <c r="C1070" t="s">
        <v>13</v>
      </c>
      <c r="D1070" t="s">
        <v>105</v>
      </c>
      <c r="E1070">
        <v>170</v>
      </c>
    </row>
    <row r="1071" spans="1:5" x14ac:dyDescent="0.2">
      <c r="A1071" s="43">
        <v>44679</v>
      </c>
      <c r="B1071" t="s">
        <v>102</v>
      </c>
      <c r="C1071" t="s">
        <v>16</v>
      </c>
      <c r="D1071" t="s">
        <v>105</v>
      </c>
      <c r="E1071">
        <v>24</v>
      </c>
    </row>
    <row r="1072" spans="1:5" x14ac:dyDescent="0.2">
      <c r="A1072" s="43">
        <v>44679</v>
      </c>
      <c r="B1072" t="s">
        <v>102</v>
      </c>
      <c r="C1072" t="s">
        <v>18</v>
      </c>
      <c r="D1072" t="s">
        <v>105</v>
      </c>
      <c r="E1072">
        <v>30</v>
      </c>
    </row>
    <row r="1073" spans="1:5" x14ac:dyDescent="0.2">
      <c r="A1073" s="43">
        <v>44679</v>
      </c>
      <c r="B1073" t="s">
        <v>102</v>
      </c>
      <c r="C1073" t="s">
        <v>19</v>
      </c>
      <c r="D1073" t="s">
        <v>105</v>
      </c>
      <c r="E1073">
        <v>811</v>
      </c>
    </row>
    <row r="1074" spans="1:5" x14ac:dyDescent="0.2">
      <c r="A1074" s="43">
        <v>44679</v>
      </c>
      <c r="B1074" t="s">
        <v>102</v>
      </c>
      <c r="C1074" t="s">
        <v>21</v>
      </c>
      <c r="D1074" t="s">
        <v>105</v>
      </c>
      <c r="E1074">
        <v>402</v>
      </c>
    </row>
    <row r="1075" spans="1:5" x14ac:dyDescent="0.2">
      <c r="A1075" s="43">
        <v>44679</v>
      </c>
      <c r="B1075" t="s">
        <v>102</v>
      </c>
      <c r="C1075" t="s">
        <v>22</v>
      </c>
      <c r="D1075" t="s">
        <v>105</v>
      </c>
      <c r="E1075">
        <v>70</v>
      </c>
    </row>
    <row r="1076" spans="1:5" x14ac:dyDescent="0.2">
      <c r="A1076" s="43">
        <v>44679</v>
      </c>
      <c r="B1076" t="s">
        <v>102</v>
      </c>
      <c r="C1076" t="s">
        <v>24</v>
      </c>
      <c r="D1076" t="s">
        <v>105</v>
      </c>
      <c r="E1076">
        <v>171</v>
      </c>
    </row>
    <row r="1077" spans="1:5" x14ac:dyDescent="0.2">
      <c r="A1077" s="43">
        <v>44679</v>
      </c>
      <c r="B1077" t="s">
        <v>102</v>
      </c>
      <c r="C1077" t="s">
        <v>27</v>
      </c>
      <c r="D1077" t="s">
        <v>105</v>
      </c>
      <c r="E1077">
        <v>153</v>
      </c>
    </row>
    <row r="1078" spans="1:5" x14ac:dyDescent="0.2">
      <c r="A1078" s="43">
        <v>44679</v>
      </c>
      <c r="B1078" t="s">
        <v>102</v>
      </c>
      <c r="C1078" t="s">
        <v>32</v>
      </c>
      <c r="D1078" t="s">
        <v>105</v>
      </c>
      <c r="E1078">
        <v>33</v>
      </c>
    </row>
    <row r="1079" spans="1:5" x14ac:dyDescent="0.2">
      <c r="A1079" s="43">
        <v>44679</v>
      </c>
      <c r="B1079" t="s">
        <v>102</v>
      </c>
      <c r="C1079" t="s">
        <v>36</v>
      </c>
      <c r="D1079" t="s">
        <v>105</v>
      </c>
      <c r="E1079" s="44">
        <v>2175</v>
      </c>
    </row>
    <row r="1080" spans="1:5" x14ac:dyDescent="0.2">
      <c r="A1080" s="43">
        <v>44679</v>
      </c>
      <c r="B1080" t="s">
        <v>102</v>
      </c>
      <c r="C1080" t="s">
        <v>37</v>
      </c>
      <c r="D1080" t="s">
        <v>105</v>
      </c>
      <c r="E1080">
        <v>108</v>
      </c>
    </row>
    <row r="1081" spans="1:5" x14ac:dyDescent="0.2">
      <c r="A1081" s="43">
        <v>44679</v>
      </c>
      <c r="B1081" t="s">
        <v>102</v>
      </c>
      <c r="C1081" t="s">
        <v>38</v>
      </c>
      <c r="D1081" t="s">
        <v>105</v>
      </c>
      <c r="E1081" s="44">
        <v>1511</v>
      </c>
    </row>
    <row r="1082" spans="1:5" x14ac:dyDescent="0.2">
      <c r="A1082" s="43">
        <v>44679</v>
      </c>
      <c r="B1082" t="s">
        <v>102</v>
      </c>
      <c r="C1082" t="s">
        <v>40</v>
      </c>
      <c r="D1082" t="s">
        <v>105</v>
      </c>
      <c r="E1082" s="44">
        <v>3418</v>
      </c>
    </row>
    <row r="1083" spans="1:5" x14ac:dyDescent="0.2">
      <c r="A1083" s="43">
        <v>44679</v>
      </c>
      <c r="B1083" t="s">
        <v>102</v>
      </c>
      <c r="C1083" t="s">
        <v>41</v>
      </c>
      <c r="D1083" t="s">
        <v>105</v>
      </c>
      <c r="E1083" s="44">
        <v>1947</v>
      </c>
    </row>
    <row r="1084" spans="1:5" x14ac:dyDescent="0.2">
      <c r="A1084" s="43">
        <v>44679</v>
      </c>
      <c r="B1084" t="s">
        <v>102</v>
      </c>
      <c r="C1084" t="s">
        <v>42</v>
      </c>
      <c r="D1084" t="s">
        <v>105</v>
      </c>
      <c r="E1084">
        <v>449</v>
      </c>
    </row>
    <row r="1085" spans="1:5" x14ac:dyDescent="0.2">
      <c r="A1085" s="43">
        <v>44679</v>
      </c>
      <c r="B1085" t="s">
        <v>102</v>
      </c>
      <c r="C1085" t="s">
        <v>43</v>
      </c>
      <c r="D1085" t="s">
        <v>105</v>
      </c>
      <c r="E1085">
        <v>455</v>
      </c>
    </row>
    <row r="1086" spans="1:5" x14ac:dyDescent="0.2">
      <c r="A1086" s="43">
        <v>44679</v>
      </c>
      <c r="B1086" t="s">
        <v>102</v>
      </c>
      <c r="C1086" t="s">
        <v>44</v>
      </c>
      <c r="D1086" t="s">
        <v>105</v>
      </c>
      <c r="E1086">
        <v>204</v>
      </c>
    </row>
    <row r="1087" spans="1:5" x14ac:dyDescent="0.2">
      <c r="A1087" s="43">
        <v>44679</v>
      </c>
      <c r="B1087" t="s">
        <v>102</v>
      </c>
      <c r="C1087" t="s">
        <v>45</v>
      </c>
      <c r="D1087" t="s">
        <v>105</v>
      </c>
      <c r="E1087">
        <v>49</v>
      </c>
    </row>
    <row r="1088" spans="1:5" x14ac:dyDescent="0.2">
      <c r="A1088" s="43">
        <v>44679</v>
      </c>
      <c r="B1088" t="s">
        <v>102</v>
      </c>
      <c r="C1088" t="s">
        <v>46</v>
      </c>
      <c r="D1088" t="s">
        <v>105</v>
      </c>
      <c r="E1088">
        <v>300</v>
      </c>
    </row>
    <row r="1089" spans="1:5" x14ac:dyDescent="0.2">
      <c r="A1089" s="43">
        <v>44679</v>
      </c>
      <c r="B1089" t="s">
        <v>102</v>
      </c>
      <c r="C1089" t="s">
        <v>48</v>
      </c>
      <c r="D1089" t="s">
        <v>105</v>
      </c>
      <c r="E1089" s="44">
        <v>1742</v>
      </c>
    </row>
    <row r="1090" spans="1:5" x14ac:dyDescent="0.2">
      <c r="A1090" s="43">
        <v>44679</v>
      </c>
      <c r="B1090" t="s">
        <v>102</v>
      </c>
      <c r="C1090" t="s">
        <v>50</v>
      </c>
      <c r="D1090" t="s">
        <v>105</v>
      </c>
      <c r="E1090" s="44">
        <v>1821</v>
      </c>
    </row>
    <row r="1091" spans="1:5" x14ac:dyDescent="0.2">
      <c r="A1091" s="43">
        <v>44679</v>
      </c>
      <c r="B1091" t="s">
        <v>102</v>
      </c>
      <c r="C1091" t="s">
        <v>51</v>
      </c>
      <c r="D1091" t="s">
        <v>105</v>
      </c>
      <c r="E1091" s="44">
        <v>1840</v>
      </c>
    </row>
    <row r="1092" spans="1:5" x14ac:dyDescent="0.2">
      <c r="A1092" s="43">
        <v>44679</v>
      </c>
      <c r="B1092" t="s">
        <v>102</v>
      </c>
      <c r="C1092" t="s">
        <v>52</v>
      </c>
      <c r="D1092" t="s">
        <v>105</v>
      </c>
      <c r="E1092">
        <v>60</v>
      </c>
    </row>
    <row r="1093" spans="1:5" x14ac:dyDescent="0.2">
      <c r="A1093" s="43">
        <v>44679</v>
      </c>
      <c r="B1093" t="s">
        <v>102</v>
      </c>
      <c r="C1093" t="s">
        <v>53</v>
      </c>
      <c r="D1093" t="s">
        <v>105</v>
      </c>
      <c r="E1093">
        <v>814</v>
      </c>
    </row>
    <row r="1094" spans="1:5" x14ac:dyDescent="0.2">
      <c r="A1094" s="43">
        <v>44679</v>
      </c>
      <c r="B1094" t="s">
        <v>102</v>
      </c>
      <c r="C1094" t="s">
        <v>54</v>
      </c>
      <c r="D1094" t="s">
        <v>105</v>
      </c>
      <c r="E1094">
        <v>45</v>
      </c>
    </row>
    <row r="1095" spans="1:5" x14ac:dyDescent="0.2">
      <c r="A1095" s="43">
        <v>44679</v>
      </c>
      <c r="B1095" t="s">
        <v>102</v>
      </c>
      <c r="C1095" t="s">
        <v>55</v>
      </c>
      <c r="D1095" t="s">
        <v>105</v>
      </c>
      <c r="E1095">
        <v>637</v>
      </c>
    </row>
    <row r="1096" spans="1:5" x14ac:dyDescent="0.2">
      <c r="A1096" s="43">
        <v>44679</v>
      </c>
      <c r="B1096" t="s">
        <v>102</v>
      </c>
      <c r="C1096" t="s">
        <v>56</v>
      </c>
      <c r="D1096" t="s">
        <v>105</v>
      </c>
      <c r="E1096" s="44">
        <v>2325</v>
      </c>
    </row>
    <row r="1097" spans="1:5" x14ac:dyDescent="0.2">
      <c r="A1097" s="43">
        <v>44679</v>
      </c>
      <c r="B1097" t="s">
        <v>102</v>
      </c>
      <c r="C1097" t="s">
        <v>57</v>
      </c>
      <c r="D1097" t="s">
        <v>105</v>
      </c>
      <c r="E1097">
        <v>423</v>
      </c>
    </row>
    <row r="1098" spans="1:5" x14ac:dyDescent="0.2">
      <c r="A1098" s="43">
        <v>44679</v>
      </c>
      <c r="B1098" t="s">
        <v>102</v>
      </c>
      <c r="C1098" t="s">
        <v>58</v>
      </c>
      <c r="D1098" t="s">
        <v>105</v>
      </c>
      <c r="E1098" s="44">
        <v>11902</v>
      </c>
    </row>
    <row r="1099" spans="1:5" x14ac:dyDescent="0.2">
      <c r="A1099" s="43">
        <v>44679</v>
      </c>
      <c r="B1099" t="s">
        <v>102</v>
      </c>
      <c r="C1099" t="s">
        <v>59</v>
      </c>
      <c r="D1099" t="s">
        <v>105</v>
      </c>
      <c r="E1099">
        <v>33</v>
      </c>
    </row>
    <row r="1100" spans="1:5" x14ac:dyDescent="0.2">
      <c r="A1100" s="43">
        <v>44679</v>
      </c>
      <c r="B1100" t="s">
        <v>102</v>
      </c>
      <c r="C1100" t="s">
        <v>62</v>
      </c>
      <c r="D1100" t="s">
        <v>105</v>
      </c>
      <c r="E1100">
        <v>866</v>
      </c>
    </row>
    <row r="1101" spans="1:5" x14ac:dyDescent="0.2">
      <c r="A1101" s="43">
        <v>44679</v>
      </c>
      <c r="B1101" t="s">
        <v>102</v>
      </c>
      <c r="C1101" t="s">
        <v>68</v>
      </c>
      <c r="D1101" t="s">
        <v>105</v>
      </c>
      <c r="E1101">
        <v>283</v>
      </c>
    </row>
    <row r="1102" spans="1:5" x14ac:dyDescent="0.2">
      <c r="A1102" s="43">
        <v>44679</v>
      </c>
      <c r="B1102" t="s">
        <v>102</v>
      </c>
      <c r="C1102" t="s">
        <v>89</v>
      </c>
      <c r="D1102" t="s">
        <v>105</v>
      </c>
      <c r="E1102">
        <v>45</v>
      </c>
    </row>
    <row r="1103" spans="1:5" x14ac:dyDescent="0.2">
      <c r="A1103" s="43">
        <v>44679</v>
      </c>
      <c r="B1103" t="s">
        <v>102</v>
      </c>
      <c r="C1103" t="s">
        <v>70</v>
      </c>
      <c r="D1103" t="s">
        <v>105</v>
      </c>
      <c r="E1103">
        <v>921</v>
      </c>
    </row>
    <row r="1104" spans="1:5" x14ac:dyDescent="0.2">
      <c r="A1104" s="43">
        <v>44679</v>
      </c>
      <c r="B1104" t="s">
        <v>102</v>
      </c>
      <c r="C1104" t="s">
        <v>71</v>
      </c>
      <c r="D1104" t="s">
        <v>105</v>
      </c>
      <c r="E1104">
        <v>15</v>
      </c>
    </row>
    <row r="1105" spans="1:5" x14ac:dyDescent="0.2">
      <c r="A1105" s="43">
        <v>44707</v>
      </c>
      <c r="B1105" t="s">
        <v>101</v>
      </c>
      <c r="C1105" t="s">
        <v>1</v>
      </c>
      <c r="D1105" t="s">
        <v>105</v>
      </c>
      <c r="E1105">
        <v>81</v>
      </c>
    </row>
    <row r="1106" spans="1:5" x14ac:dyDescent="0.2">
      <c r="A1106" s="43">
        <v>44707</v>
      </c>
      <c r="B1106" t="s">
        <v>101</v>
      </c>
      <c r="C1106" t="s">
        <v>2</v>
      </c>
      <c r="D1106" t="s">
        <v>105</v>
      </c>
      <c r="E1106">
        <v>73</v>
      </c>
    </row>
    <row r="1107" spans="1:5" x14ac:dyDescent="0.2">
      <c r="A1107" s="43">
        <v>44707</v>
      </c>
      <c r="B1107" t="s">
        <v>101</v>
      </c>
      <c r="C1107" t="s">
        <v>3</v>
      </c>
      <c r="D1107" t="s">
        <v>105</v>
      </c>
      <c r="E1107" s="44">
        <v>2361</v>
      </c>
    </row>
    <row r="1108" spans="1:5" x14ac:dyDescent="0.2">
      <c r="A1108" s="43">
        <v>44707</v>
      </c>
      <c r="B1108" t="s">
        <v>101</v>
      </c>
      <c r="C1108" t="s">
        <v>4</v>
      </c>
      <c r="D1108" t="s">
        <v>105</v>
      </c>
      <c r="E1108">
        <v>310</v>
      </c>
    </row>
    <row r="1109" spans="1:5" x14ac:dyDescent="0.2">
      <c r="A1109" s="43">
        <v>44707</v>
      </c>
      <c r="B1109" t="s">
        <v>101</v>
      </c>
      <c r="C1109" t="s">
        <v>5</v>
      </c>
      <c r="D1109" t="s">
        <v>105</v>
      </c>
      <c r="E1109" s="44">
        <v>17033</v>
      </c>
    </row>
    <row r="1110" spans="1:5" x14ac:dyDescent="0.2">
      <c r="A1110" s="43">
        <v>44707</v>
      </c>
      <c r="B1110" t="s">
        <v>101</v>
      </c>
      <c r="C1110" t="s">
        <v>6</v>
      </c>
      <c r="D1110" t="s">
        <v>105</v>
      </c>
      <c r="E1110">
        <v>49</v>
      </c>
    </row>
    <row r="1111" spans="1:5" x14ac:dyDescent="0.2">
      <c r="A1111" s="43">
        <v>44707</v>
      </c>
      <c r="B1111" t="s">
        <v>101</v>
      </c>
      <c r="C1111" t="s">
        <v>8</v>
      </c>
      <c r="D1111" t="s">
        <v>105</v>
      </c>
      <c r="E1111">
        <v>978</v>
      </c>
    </row>
    <row r="1112" spans="1:5" x14ac:dyDescent="0.2">
      <c r="A1112" s="43">
        <v>44707</v>
      </c>
      <c r="B1112" t="s">
        <v>101</v>
      </c>
      <c r="C1112" t="s">
        <v>9</v>
      </c>
      <c r="D1112" t="s">
        <v>105</v>
      </c>
      <c r="E1112" s="44">
        <v>1075</v>
      </c>
    </row>
    <row r="1113" spans="1:5" x14ac:dyDescent="0.2">
      <c r="A1113" s="43">
        <v>44707</v>
      </c>
      <c r="B1113" t="s">
        <v>101</v>
      </c>
      <c r="C1113" t="s">
        <v>10</v>
      </c>
      <c r="D1113" t="s">
        <v>105</v>
      </c>
      <c r="E1113">
        <v>939</v>
      </c>
    </row>
    <row r="1114" spans="1:5" x14ac:dyDescent="0.2">
      <c r="A1114" s="43">
        <v>44707</v>
      </c>
      <c r="B1114" t="s">
        <v>101</v>
      </c>
      <c r="C1114" t="s">
        <v>12</v>
      </c>
      <c r="D1114" t="s">
        <v>105</v>
      </c>
      <c r="E1114" s="44">
        <v>19493</v>
      </c>
    </row>
    <row r="1115" spans="1:5" x14ac:dyDescent="0.2">
      <c r="A1115" s="43">
        <v>44707</v>
      </c>
      <c r="B1115" t="s">
        <v>101</v>
      </c>
      <c r="C1115" t="s">
        <v>14</v>
      </c>
      <c r="D1115" t="s">
        <v>105</v>
      </c>
      <c r="E1115">
        <v>920</v>
      </c>
    </row>
    <row r="1116" spans="1:5" x14ac:dyDescent="0.2">
      <c r="A1116" s="43">
        <v>44707</v>
      </c>
      <c r="B1116" t="s">
        <v>101</v>
      </c>
      <c r="C1116" t="s">
        <v>15</v>
      </c>
      <c r="D1116" t="s">
        <v>105</v>
      </c>
      <c r="E1116" s="44">
        <v>7408</v>
      </c>
    </row>
    <row r="1117" spans="1:5" x14ac:dyDescent="0.2">
      <c r="A1117" s="43">
        <v>44707</v>
      </c>
      <c r="B1117" t="s">
        <v>101</v>
      </c>
      <c r="C1117" t="s">
        <v>16</v>
      </c>
      <c r="D1117" t="s">
        <v>105</v>
      </c>
      <c r="E1117" s="44">
        <v>9555</v>
      </c>
    </row>
    <row r="1118" spans="1:5" x14ac:dyDescent="0.2">
      <c r="A1118" s="43">
        <v>44707</v>
      </c>
      <c r="B1118" t="s">
        <v>101</v>
      </c>
      <c r="C1118" t="s">
        <v>17</v>
      </c>
      <c r="D1118" t="s">
        <v>105</v>
      </c>
      <c r="E1118">
        <v>454</v>
      </c>
    </row>
    <row r="1119" spans="1:5" x14ac:dyDescent="0.2">
      <c r="A1119" s="43">
        <v>44707</v>
      </c>
      <c r="B1119" t="s">
        <v>101</v>
      </c>
      <c r="C1119" t="s">
        <v>18</v>
      </c>
      <c r="D1119" t="s">
        <v>105</v>
      </c>
      <c r="E1119" s="44">
        <v>10460</v>
      </c>
    </row>
    <row r="1120" spans="1:5" x14ac:dyDescent="0.2">
      <c r="A1120" s="43">
        <v>44707</v>
      </c>
      <c r="B1120" t="s">
        <v>101</v>
      </c>
      <c r="C1120" t="s">
        <v>19</v>
      </c>
      <c r="D1120" t="s">
        <v>105</v>
      </c>
      <c r="E1120" s="44">
        <v>25893</v>
      </c>
    </row>
    <row r="1121" spans="1:5" x14ac:dyDescent="0.2">
      <c r="A1121" s="43">
        <v>44707</v>
      </c>
      <c r="B1121" t="s">
        <v>101</v>
      </c>
      <c r="C1121" t="s">
        <v>20</v>
      </c>
      <c r="D1121" t="s">
        <v>105</v>
      </c>
      <c r="E1121" s="44">
        <v>3076</v>
      </c>
    </row>
    <row r="1122" spans="1:5" x14ac:dyDescent="0.2">
      <c r="A1122" s="43">
        <v>44707</v>
      </c>
      <c r="B1122" t="s">
        <v>101</v>
      </c>
      <c r="C1122" t="s">
        <v>21</v>
      </c>
      <c r="D1122" t="s">
        <v>105</v>
      </c>
      <c r="E1122" s="44">
        <v>17613</v>
      </c>
    </row>
    <row r="1123" spans="1:5" x14ac:dyDescent="0.2">
      <c r="A1123" s="43">
        <v>44707</v>
      </c>
      <c r="B1123" t="s">
        <v>101</v>
      </c>
      <c r="C1123" t="s">
        <v>22</v>
      </c>
      <c r="D1123" t="s">
        <v>105</v>
      </c>
      <c r="E1123" s="44">
        <v>4767</v>
      </c>
    </row>
    <row r="1124" spans="1:5" x14ac:dyDescent="0.2">
      <c r="A1124" s="43">
        <v>44707</v>
      </c>
      <c r="B1124" t="s">
        <v>101</v>
      </c>
      <c r="C1124" t="s">
        <v>23</v>
      </c>
      <c r="D1124" t="s">
        <v>105</v>
      </c>
      <c r="E1124">
        <v>76</v>
      </c>
    </row>
    <row r="1125" spans="1:5" x14ac:dyDescent="0.2">
      <c r="A1125" s="43">
        <v>44707</v>
      </c>
      <c r="B1125" t="s">
        <v>101</v>
      </c>
      <c r="C1125" t="s">
        <v>25</v>
      </c>
      <c r="D1125" t="s">
        <v>105</v>
      </c>
      <c r="E1125">
        <v>630</v>
      </c>
    </row>
    <row r="1126" spans="1:5" x14ac:dyDescent="0.2">
      <c r="A1126" s="43">
        <v>44707</v>
      </c>
      <c r="B1126" t="s">
        <v>101</v>
      </c>
      <c r="C1126" t="s">
        <v>27</v>
      </c>
      <c r="D1126" t="s">
        <v>105</v>
      </c>
      <c r="E1126" s="44">
        <v>1322</v>
      </c>
    </row>
    <row r="1127" spans="1:5" x14ac:dyDescent="0.2">
      <c r="A1127" s="43">
        <v>44707</v>
      </c>
      <c r="B1127" t="s">
        <v>101</v>
      </c>
      <c r="C1127" t="s">
        <v>28</v>
      </c>
      <c r="D1127" t="s">
        <v>105</v>
      </c>
      <c r="E1127">
        <v>113</v>
      </c>
    </row>
    <row r="1128" spans="1:5" x14ac:dyDescent="0.2">
      <c r="A1128" s="43">
        <v>44707</v>
      </c>
      <c r="B1128" t="s">
        <v>101</v>
      </c>
      <c r="C1128" t="s">
        <v>29</v>
      </c>
      <c r="D1128" t="s">
        <v>105</v>
      </c>
      <c r="E1128">
        <v>37</v>
      </c>
    </row>
    <row r="1129" spans="1:5" x14ac:dyDescent="0.2">
      <c r="A1129" s="43">
        <v>44707</v>
      </c>
      <c r="B1129" t="s">
        <v>101</v>
      </c>
      <c r="C1129" t="s">
        <v>31</v>
      </c>
      <c r="D1129" t="s">
        <v>105</v>
      </c>
      <c r="E1129" s="44">
        <v>1966</v>
      </c>
    </row>
    <row r="1130" spans="1:5" x14ac:dyDescent="0.2">
      <c r="A1130" s="43">
        <v>44707</v>
      </c>
      <c r="B1130" t="s">
        <v>101</v>
      </c>
      <c r="C1130" t="s">
        <v>32</v>
      </c>
      <c r="D1130" t="s">
        <v>105</v>
      </c>
      <c r="E1130" s="44">
        <v>8158</v>
      </c>
    </row>
    <row r="1131" spans="1:5" x14ac:dyDescent="0.2">
      <c r="A1131" s="43">
        <v>44707</v>
      </c>
      <c r="B1131" t="s">
        <v>101</v>
      </c>
      <c r="C1131" t="s">
        <v>33</v>
      </c>
      <c r="D1131" t="s">
        <v>105</v>
      </c>
      <c r="E1131" s="44">
        <v>3321</v>
      </c>
    </row>
    <row r="1132" spans="1:5" x14ac:dyDescent="0.2">
      <c r="A1132" s="43">
        <v>44707</v>
      </c>
      <c r="B1132" t="s">
        <v>101</v>
      </c>
      <c r="C1132" t="s">
        <v>35</v>
      </c>
      <c r="D1132" t="s">
        <v>105</v>
      </c>
      <c r="E1132">
        <v>532</v>
      </c>
    </row>
    <row r="1133" spans="1:5" x14ac:dyDescent="0.2">
      <c r="A1133" s="43">
        <v>44707</v>
      </c>
      <c r="B1133" t="s">
        <v>101</v>
      </c>
      <c r="C1133" t="s">
        <v>36</v>
      </c>
      <c r="D1133" t="s">
        <v>105</v>
      </c>
      <c r="E1133" s="44">
        <v>15130</v>
      </c>
    </row>
    <row r="1134" spans="1:5" x14ac:dyDescent="0.2">
      <c r="A1134" s="43">
        <v>44707</v>
      </c>
      <c r="B1134" t="s">
        <v>101</v>
      </c>
      <c r="C1134" t="s">
        <v>37</v>
      </c>
      <c r="D1134" t="s">
        <v>105</v>
      </c>
      <c r="E1134">
        <v>474</v>
      </c>
    </row>
    <row r="1135" spans="1:5" x14ac:dyDescent="0.2">
      <c r="A1135" s="43">
        <v>44707</v>
      </c>
      <c r="B1135" t="s">
        <v>101</v>
      </c>
      <c r="C1135" t="s">
        <v>38</v>
      </c>
      <c r="D1135" t="s">
        <v>105</v>
      </c>
      <c r="E1135" s="44">
        <v>28526</v>
      </c>
    </row>
    <row r="1136" spans="1:5" x14ac:dyDescent="0.2">
      <c r="A1136" s="43">
        <v>44707</v>
      </c>
      <c r="B1136" t="s">
        <v>101</v>
      </c>
      <c r="C1136" t="s">
        <v>40</v>
      </c>
      <c r="D1136" t="s">
        <v>105</v>
      </c>
      <c r="E1136" s="44">
        <v>16921</v>
      </c>
    </row>
    <row r="1137" spans="1:5" x14ac:dyDescent="0.2">
      <c r="A1137" s="43">
        <v>44707</v>
      </c>
      <c r="B1137" t="s">
        <v>101</v>
      </c>
      <c r="C1137" t="s">
        <v>41</v>
      </c>
      <c r="D1137" t="s">
        <v>105</v>
      </c>
      <c r="E1137">
        <v>13</v>
      </c>
    </row>
    <row r="1138" spans="1:5" x14ac:dyDescent="0.2">
      <c r="A1138" s="43">
        <v>44707</v>
      </c>
      <c r="B1138" t="s">
        <v>101</v>
      </c>
      <c r="C1138" t="s">
        <v>53</v>
      </c>
      <c r="D1138" t="s">
        <v>105</v>
      </c>
      <c r="E1138">
        <v>4</v>
      </c>
    </row>
    <row r="1139" spans="1:5" x14ac:dyDescent="0.2">
      <c r="A1139" s="43">
        <v>44707</v>
      </c>
      <c r="B1139" t="s">
        <v>101</v>
      </c>
      <c r="C1139" t="s">
        <v>58</v>
      </c>
      <c r="D1139" t="s">
        <v>105</v>
      </c>
      <c r="E1139">
        <v>80</v>
      </c>
    </row>
    <row r="1140" spans="1:5" x14ac:dyDescent="0.2">
      <c r="A1140" s="43">
        <v>44707</v>
      </c>
      <c r="B1140" t="s">
        <v>101</v>
      </c>
      <c r="C1140" t="s">
        <v>59</v>
      </c>
      <c r="D1140" t="s">
        <v>105</v>
      </c>
      <c r="E1140" s="44">
        <v>4558</v>
      </c>
    </row>
    <row r="1141" spans="1:5" x14ac:dyDescent="0.2">
      <c r="A1141" s="43">
        <v>44707</v>
      </c>
      <c r="B1141" t="s">
        <v>101</v>
      </c>
      <c r="C1141" t="s">
        <v>60</v>
      </c>
      <c r="D1141" t="s">
        <v>105</v>
      </c>
      <c r="E1141">
        <v>22</v>
      </c>
    </row>
    <row r="1142" spans="1:5" x14ac:dyDescent="0.2">
      <c r="A1142" s="43">
        <v>44707</v>
      </c>
      <c r="B1142" t="s">
        <v>101</v>
      </c>
      <c r="C1142" t="s">
        <v>61</v>
      </c>
      <c r="D1142" t="s">
        <v>105</v>
      </c>
      <c r="E1142">
        <v>63</v>
      </c>
    </row>
    <row r="1143" spans="1:5" x14ac:dyDescent="0.2">
      <c r="A1143" s="43">
        <v>44707</v>
      </c>
      <c r="B1143" t="s">
        <v>101</v>
      </c>
      <c r="C1143" t="s">
        <v>62</v>
      </c>
      <c r="D1143" t="s">
        <v>105</v>
      </c>
      <c r="E1143" s="44">
        <v>6756</v>
      </c>
    </row>
    <row r="1144" spans="1:5" x14ac:dyDescent="0.2">
      <c r="A1144" s="43">
        <v>44707</v>
      </c>
      <c r="B1144" t="s">
        <v>101</v>
      </c>
      <c r="C1144" t="s">
        <v>63</v>
      </c>
      <c r="D1144" t="s">
        <v>105</v>
      </c>
      <c r="E1144">
        <v>489</v>
      </c>
    </row>
    <row r="1145" spans="1:5" x14ac:dyDescent="0.2">
      <c r="A1145" s="43">
        <v>44707</v>
      </c>
      <c r="B1145" t="s">
        <v>101</v>
      </c>
      <c r="C1145" t="s">
        <v>64</v>
      </c>
      <c r="D1145" t="s">
        <v>105</v>
      </c>
      <c r="E1145">
        <v>34</v>
      </c>
    </row>
    <row r="1146" spans="1:5" x14ac:dyDescent="0.2">
      <c r="A1146" s="43">
        <v>44707</v>
      </c>
      <c r="B1146" t="s">
        <v>101</v>
      </c>
      <c r="C1146" t="s">
        <v>65</v>
      </c>
      <c r="D1146" t="s">
        <v>105</v>
      </c>
      <c r="E1146">
        <v>53</v>
      </c>
    </row>
    <row r="1147" spans="1:5" x14ac:dyDescent="0.2">
      <c r="A1147" s="43">
        <v>44707</v>
      </c>
      <c r="B1147" t="s">
        <v>101</v>
      </c>
      <c r="C1147" t="s">
        <v>67</v>
      </c>
      <c r="D1147" t="s">
        <v>105</v>
      </c>
      <c r="E1147" s="44">
        <v>8872</v>
      </c>
    </row>
    <row r="1148" spans="1:5" x14ac:dyDescent="0.2">
      <c r="A1148" s="43">
        <v>44707</v>
      </c>
      <c r="B1148" t="s">
        <v>101</v>
      </c>
      <c r="C1148" t="s">
        <v>68</v>
      </c>
      <c r="D1148" t="s">
        <v>105</v>
      </c>
      <c r="E1148" s="44">
        <v>7065</v>
      </c>
    </row>
    <row r="1149" spans="1:5" x14ac:dyDescent="0.2">
      <c r="A1149" s="43">
        <v>44707</v>
      </c>
      <c r="B1149" t="s">
        <v>101</v>
      </c>
      <c r="C1149" t="s">
        <v>89</v>
      </c>
      <c r="D1149" t="s">
        <v>105</v>
      </c>
      <c r="E1149">
        <v>48</v>
      </c>
    </row>
    <row r="1150" spans="1:5" x14ac:dyDescent="0.2">
      <c r="A1150" s="43">
        <v>44707</v>
      </c>
      <c r="B1150" t="s">
        <v>101</v>
      </c>
      <c r="C1150" t="s">
        <v>70</v>
      </c>
      <c r="D1150" t="s">
        <v>105</v>
      </c>
      <c r="E1150" s="44">
        <v>11769</v>
      </c>
    </row>
    <row r="1151" spans="1:5" x14ac:dyDescent="0.2">
      <c r="A1151" s="43">
        <v>44707</v>
      </c>
      <c r="B1151" t="s">
        <v>101</v>
      </c>
      <c r="C1151" t="s">
        <v>71</v>
      </c>
      <c r="D1151" t="s">
        <v>105</v>
      </c>
      <c r="E1151" s="44">
        <v>6010</v>
      </c>
    </row>
    <row r="1152" spans="1:5" x14ac:dyDescent="0.2">
      <c r="A1152" s="43">
        <v>44707</v>
      </c>
      <c r="B1152" t="s">
        <v>102</v>
      </c>
      <c r="C1152" t="s">
        <v>4</v>
      </c>
      <c r="D1152" t="s">
        <v>105</v>
      </c>
      <c r="E1152">
        <v>58</v>
      </c>
    </row>
    <row r="1153" spans="1:5" x14ac:dyDescent="0.2">
      <c r="A1153" s="43">
        <v>44707</v>
      </c>
      <c r="B1153" t="s">
        <v>102</v>
      </c>
      <c r="C1153" t="s">
        <v>5</v>
      </c>
      <c r="D1153" t="s">
        <v>105</v>
      </c>
      <c r="E1153">
        <v>46</v>
      </c>
    </row>
    <row r="1154" spans="1:5" x14ac:dyDescent="0.2">
      <c r="A1154" s="43">
        <v>44707</v>
      </c>
      <c r="B1154" t="s">
        <v>102</v>
      </c>
      <c r="C1154" t="s">
        <v>7</v>
      </c>
      <c r="D1154" t="s">
        <v>105</v>
      </c>
      <c r="E1154">
        <v>0</v>
      </c>
    </row>
    <row r="1155" spans="1:5" x14ac:dyDescent="0.2">
      <c r="A1155" s="43">
        <v>44707</v>
      </c>
      <c r="B1155" t="s">
        <v>102</v>
      </c>
      <c r="C1155" t="s">
        <v>8</v>
      </c>
      <c r="D1155" t="s">
        <v>105</v>
      </c>
      <c r="E1155">
        <v>430</v>
      </c>
    </row>
    <row r="1156" spans="1:5" x14ac:dyDescent="0.2">
      <c r="A1156" s="43">
        <v>44707</v>
      </c>
      <c r="B1156" t="s">
        <v>102</v>
      </c>
      <c r="C1156" t="s">
        <v>9</v>
      </c>
      <c r="D1156" t="s">
        <v>105</v>
      </c>
      <c r="E1156">
        <v>277</v>
      </c>
    </row>
    <row r="1157" spans="1:5" x14ac:dyDescent="0.2">
      <c r="A1157" s="43">
        <v>44707</v>
      </c>
      <c r="B1157" t="s">
        <v>102</v>
      </c>
      <c r="C1157" t="s">
        <v>11</v>
      </c>
      <c r="D1157" t="s">
        <v>105</v>
      </c>
      <c r="E1157">
        <v>191</v>
      </c>
    </row>
    <row r="1158" spans="1:5" x14ac:dyDescent="0.2">
      <c r="A1158" s="43">
        <v>44707</v>
      </c>
      <c r="B1158" t="s">
        <v>102</v>
      </c>
      <c r="C1158" t="s">
        <v>12</v>
      </c>
      <c r="D1158" t="s">
        <v>105</v>
      </c>
      <c r="E1158" s="44">
        <v>1511</v>
      </c>
    </row>
    <row r="1159" spans="1:5" x14ac:dyDescent="0.2">
      <c r="A1159" s="43">
        <v>44707</v>
      </c>
      <c r="B1159" t="s">
        <v>102</v>
      </c>
      <c r="C1159" t="s">
        <v>13</v>
      </c>
      <c r="D1159" t="s">
        <v>105</v>
      </c>
      <c r="E1159">
        <v>290</v>
      </c>
    </row>
    <row r="1160" spans="1:5" x14ac:dyDescent="0.2">
      <c r="A1160" s="43">
        <v>44707</v>
      </c>
      <c r="B1160" t="s">
        <v>102</v>
      </c>
      <c r="C1160" t="s">
        <v>16</v>
      </c>
      <c r="D1160" t="s">
        <v>105</v>
      </c>
      <c r="E1160">
        <v>26</v>
      </c>
    </row>
    <row r="1161" spans="1:5" x14ac:dyDescent="0.2">
      <c r="A1161" s="43">
        <v>44707</v>
      </c>
      <c r="B1161" t="s">
        <v>102</v>
      </c>
      <c r="C1161" t="s">
        <v>18</v>
      </c>
      <c r="D1161" t="s">
        <v>105</v>
      </c>
      <c r="E1161">
        <v>30</v>
      </c>
    </row>
    <row r="1162" spans="1:5" x14ac:dyDescent="0.2">
      <c r="A1162" s="43">
        <v>44707</v>
      </c>
      <c r="B1162" t="s">
        <v>102</v>
      </c>
      <c r="C1162" t="s">
        <v>19</v>
      </c>
      <c r="D1162" t="s">
        <v>105</v>
      </c>
      <c r="E1162">
        <v>797</v>
      </c>
    </row>
    <row r="1163" spans="1:5" x14ac:dyDescent="0.2">
      <c r="A1163" s="43">
        <v>44707</v>
      </c>
      <c r="B1163" t="s">
        <v>102</v>
      </c>
      <c r="C1163" t="s">
        <v>21</v>
      </c>
      <c r="D1163" t="s">
        <v>105</v>
      </c>
      <c r="E1163">
        <v>378</v>
      </c>
    </row>
    <row r="1164" spans="1:5" x14ac:dyDescent="0.2">
      <c r="A1164" s="43">
        <v>44707</v>
      </c>
      <c r="B1164" t="s">
        <v>102</v>
      </c>
      <c r="C1164" t="s">
        <v>22</v>
      </c>
      <c r="D1164" t="s">
        <v>105</v>
      </c>
      <c r="E1164">
        <v>75</v>
      </c>
    </row>
    <row r="1165" spans="1:5" x14ac:dyDescent="0.2">
      <c r="A1165" s="43">
        <v>44707</v>
      </c>
      <c r="B1165" t="s">
        <v>102</v>
      </c>
      <c r="C1165" t="s">
        <v>24</v>
      </c>
      <c r="D1165" t="s">
        <v>105</v>
      </c>
      <c r="E1165">
        <v>164</v>
      </c>
    </row>
    <row r="1166" spans="1:5" x14ac:dyDescent="0.2">
      <c r="A1166" s="43">
        <v>44707</v>
      </c>
      <c r="B1166" t="s">
        <v>102</v>
      </c>
      <c r="C1166" t="s">
        <v>27</v>
      </c>
      <c r="D1166" t="s">
        <v>105</v>
      </c>
      <c r="E1166">
        <v>145</v>
      </c>
    </row>
    <row r="1167" spans="1:5" x14ac:dyDescent="0.2">
      <c r="A1167" s="43">
        <v>44707</v>
      </c>
      <c r="B1167" t="s">
        <v>102</v>
      </c>
      <c r="C1167" t="s">
        <v>32</v>
      </c>
      <c r="D1167" t="s">
        <v>105</v>
      </c>
      <c r="E1167">
        <v>23</v>
      </c>
    </row>
    <row r="1168" spans="1:5" x14ac:dyDescent="0.2">
      <c r="A1168" s="43">
        <v>44707</v>
      </c>
      <c r="B1168" t="s">
        <v>102</v>
      </c>
      <c r="C1168" t="s">
        <v>33</v>
      </c>
      <c r="D1168" t="s">
        <v>105</v>
      </c>
      <c r="E1168">
        <v>16</v>
      </c>
    </row>
    <row r="1169" spans="1:5" x14ac:dyDescent="0.2">
      <c r="A1169" s="43">
        <v>44707</v>
      </c>
      <c r="B1169" t="s">
        <v>102</v>
      </c>
      <c r="C1169" t="s">
        <v>36</v>
      </c>
      <c r="D1169" t="s">
        <v>105</v>
      </c>
      <c r="E1169" s="44">
        <v>2245</v>
      </c>
    </row>
    <row r="1170" spans="1:5" x14ac:dyDescent="0.2">
      <c r="A1170" s="43">
        <v>44707</v>
      </c>
      <c r="B1170" t="s">
        <v>102</v>
      </c>
      <c r="C1170" t="s">
        <v>37</v>
      </c>
      <c r="D1170" t="s">
        <v>105</v>
      </c>
      <c r="E1170">
        <v>110</v>
      </c>
    </row>
    <row r="1171" spans="1:5" x14ac:dyDescent="0.2">
      <c r="A1171" s="43">
        <v>44707</v>
      </c>
      <c r="B1171" t="s">
        <v>102</v>
      </c>
      <c r="C1171" t="s">
        <v>38</v>
      </c>
      <c r="D1171" t="s">
        <v>105</v>
      </c>
      <c r="E1171" s="44">
        <v>1543</v>
      </c>
    </row>
    <row r="1172" spans="1:5" x14ac:dyDescent="0.2">
      <c r="A1172" s="43">
        <v>44707</v>
      </c>
      <c r="B1172" t="s">
        <v>102</v>
      </c>
      <c r="C1172" t="s">
        <v>40</v>
      </c>
      <c r="D1172" t="s">
        <v>105</v>
      </c>
      <c r="E1172" s="44">
        <v>3579</v>
      </c>
    </row>
    <row r="1173" spans="1:5" x14ac:dyDescent="0.2">
      <c r="A1173" s="43">
        <v>44707</v>
      </c>
      <c r="B1173" t="s">
        <v>102</v>
      </c>
      <c r="C1173" t="s">
        <v>41</v>
      </c>
      <c r="D1173" t="s">
        <v>105</v>
      </c>
      <c r="E1173" s="44">
        <v>1873</v>
      </c>
    </row>
    <row r="1174" spans="1:5" x14ac:dyDescent="0.2">
      <c r="A1174" s="43">
        <v>44707</v>
      </c>
      <c r="B1174" t="s">
        <v>102</v>
      </c>
      <c r="C1174" t="s">
        <v>42</v>
      </c>
      <c r="D1174" t="s">
        <v>105</v>
      </c>
      <c r="E1174">
        <v>440</v>
      </c>
    </row>
    <row r="1175" spans="1:5" x14ac:dyDescent="0.2">
      <c r="A1175" s="43">
        <v>44707</v>
      </c>
      <c r="B1175" t="s">
        <v>102</v>
      </c>
      <c r="C1175" t="s">
        <v>43</v>
      </c>
      <c r="D1175" t="s">
        <v>105</v>
      </c>
      <c r="E1175">
        <v>503</v>
      </c>
    </row>
    <row r="1176" spans="1:5" x14ac:dyDescent="0.2">
      <c r="A1176" s="43">
        <v>44707</v>
      </c>
      <c r="B1176" t="s">
        <v>102</v>
      </c>
      <c r="C1176" t="s">
        <v>44</v>
      </c>
      <c r="D1176" t="s">
        <v>105</v>
      </c>
      <c r="E1176">
        <v>197</v>
      </c>
    </row>
    <row r="1177" spans="1:5" x14ac:dyDescent="0.2">
      <c r="A1177" s="43">
        <v>44707</v>
      </c>
      <c r="B1177" t="s">
        <v>102</v>
      </c>
      <c r="C1177" t="s">
        <v>45</v>
      </c>
      <c r="D1177" t="s">
        <v>105</v>
      </c>
      <c r="E1177">
        <v>56</v>
      </c>
    </row>
    <row r="1178" spans="1:5" x14ac:dyDescent="0.2">
      <c r="A1178" s="43">
        <v>44707</v>
      </c>
      <c r="B1178" t="s">
        <v>102</v>
      </c>
      <c r="C1178" t="s">
        <v>46</v>
      </c>
      <c r="D1178" t="s">
        <v>105</v>
      </c>
      <c r="E1178">
        <v>285</v>
      </c>
    </row>
    <row r="1179" spans="1:5" x14ac:dyDescent="0.2">
      <c r="A1179" s="43">
        <v>44707</v>
      </c>
      <c r="B1179" t="s">
        <v>102</v>
      </c>
      <c r="C1179" t="s">
        <v>48</v>
      </c>
      <c r="D1179" t="s">
        <v>105</v>
      </c>
      <c r="E1179" s="44">
        <v>1713</v>
      </c>
    </row>
    <row r="1180" spans="1:5" x14ac:dyDescent="0.2">
      <c r="A1180" s="43">
        <v>44707</v>
      </c>
      <c r="B1180" t="s">
        <v>102</v>
      </c>
      <c r="C1180" t="s">
        <v>50</v>
      </c>
      <c r="D1180" t="s">
        <v>105</v>
      </c>
      <c r="E1180" s="44">
        <v>1927</v>
      </c>
    </row>
    <row r="1181" spans="1:5" x14ac:dyDescent="0.2">
      <c r="A1181" s="43">
        <v>44707</v>
      </c>
      <c r="B1181" t="s">
        <v>102</v>
      </c>
      <c r="C1181" t="s">
        <v>51</v>
      </c>
      <c r="D1181" t="s">
        <v>105</v>
      </c>
      <c r="E1181" s="44">
        <v>1959</v>
      </c>
    </row>
    <row r="1182" spans="1:5" x14ac:dyDescent="0.2">
      <c r="A1182" s="43">
        <v>44707</v>
      </c>
      <c r="B1182" t="s">
        <v>102</v>
      </c>
      <c r="C1182" t="s">
        <v>52</v>
      </c>
      <c r="D1182" t="s">
        <v>105</v>
      </c>
      <c r="E1182">
        <v>64</v>
      </c>
    </row>
    <row r="1183" spans="1:5" x14ac:dyDescent="0.2">
      <c r="A1183" s="43">
        <v>44707</v>
      </c>
      <c r="B1183" t="s">
        <v>102</v>
      </c>
      <c r="C1183" t="s">
        <v>53</v>
      </c>
      <c r="D1183" t="s">
        <v>105</v>
      </c>
      <c r="E1183">
        <v>798</v>
      </c>
    </row>
    <row r="1184" spans="1:5" x14ac:dyDescent="0.2">
      <c r="A1184" s="43">
        <v>44707</v>
      </c>
      <c r="B1184" t="s">
        <v>102</v>
      </c>
      <c r="C1184" t="s">
        <v>54</v>
      </c>
      <c r="D1184" t="s">
        <v>105</v>
      </c>
      <c r="E1184">
        <v>45</v>
      </c>
    </row>
    <row r="1185" spans="1:5" x14ac:dyDescent="0.2">
      <c r="A1185" s="43">
        <v>44707</v>
      </c>
      <c r="B1185" t="s">
        <v>102</v>
      </c>
      <c r="C1185" t="s">
        <v>55</v>
      </c>
      <c r="D1185" t="s">
        <v>105</v>
      </c>
      <c r="E1185">
        <v>636</v>
      </c>
    </row>
    <row r="1186" spans="1:5" x14ac:dyDescent="0.2">
      <c r="A1186" s="43">
        <v>44707</v>
      </c>
      <c r="B1186" t="s">
        <v>102</v>
      </c>
      <c r="C1186" t="s">
        <v>56</v>
      </c>
      <c r="D1186" t="s">
        <v>105</v>
      </c>
      <c r="E1186" s="44">
        <v>2363</v>
      </c>
    </row>
    <row r="1187" spans="1:5" x14ac:dyDescent="0.2">
      <c r="A1187" s="43">
        <v>44707</v>
      </c>
      <c r="B1187" t="s">
        <v>102</v>
      </c>
      <c r="C1187" t="s">
        <v>57</v>
      </c>
      <c r="D1187" t="s">
        <v>105</v>
      </c>
      <c r="E1187">
        <v>434</v>
      </c>
    </row>
    <row r="1188" spans="1:5" x14ac:dyDescent="0.2">
      <c r="A1188" s="43">
        <v>44707</v>
      </c>
      <c r="B1188" t="s">
        <v>102</v>
      </c>
      <c r="C1188" t="s">
        <v>58</v>
      </c>
      <c r="D1188" t="s">
        <v>105</v>
      </c>
      <c r="E1188" s="44">
        <v>12253</v>
      </c>
    </row>
    <row r="1189" spans="1:5" x14ac:dyDescent="0.2">
      <c r="A1189" s="43">
        <v>44707</v>
      </c>
      <c r="B1189" t="s">
        <v>102</v>
      </c>
      <c r="C1189" t="s">
        <v>59</v>
      </c>
      <c r="D1189" t="s">
        <v>105</v>
      </c>
      <c r="E1189">
        <v>27</v>
      </c>
    </row>
    <row r="1190" spans="1:5" x14ac:dyDescent="0.2">
      <c r="A1190" s="43">
        <v>44707</v>
      </c>
      <c r="B1190" t="s">
        <v>102</v>
      </c>
      <c r="C1190" t="s">
        <v>62</v>
      </c>
      <c r="D1190" t="s">
        <v>105</v>
      </c>
      <c r="E1190">
        <v>834</v>
      </c>
    </row>
    <row r="1191" spans="1:5" x14ac:dyDescent="0.2">
      <c r="A1191" s="43">
        <v>44707</v>
      </c>
      <c r="B1191" t="s">
        <v>102</v>
      </c>
      <c r="C1191" t="s">
        <v>68</v>
      </c>
      <c r="D1191" t="s">
        <v>105</v>
      </c>
      <c r="E1191">
        <v>288</v>
      </c>
    </row>
    <row r="1192" spans="1:5" x14ac:dyDescent="0.2">
      <c r="A1192" s="43">
        <v>44707</v>
      </c>
      <c r="B1192" t="s">
        <v>102</v>
      </c>
      <c r="C1192" t="s">
        <v>89</v>
      </c>
      <c r="D1192" t="s">
        <v>105</v>
      </c>
      <c r="E1192">
        <v>81</v>
      </c>
    </row>
    <row r="1193" spans="1:5" x14ac:dyDescent="0.2">
      <c r="A1193" s="43">
        <v>44707</v>
      </c>
      <c r="B1193" t="s">
        <v>102</v>
      </c>
      <c r="C1193" t="s">
        <v>70</v>
      </c>
      <c r="D1193" t="s">
        <v>105</v>
      </c>
      <c r="E1193">
        <v>956</v>
      </c>
    </row>
    <row r="1194" spans="1:5" x14ac:dyDescent="0.2">
      <c r="A1194" s="43">
        <v>44742</v>
      </c>
      <c r="B1194" t="s">
        <v>101</v>
      </c>
      <c r="C1194" t="s">
        <v>1</v>
      </c>
      <c r="D1194" t="s">
        <v>105</v>
      </c>
      <c r="E1194">
        <v>76</v>
      </c>
    </row>
    <row r="1195" spans="1:5" x14ac:dyDescent="0.2">
      <c r="A1195" s="43">
        <v>44742</v>
      </c>
      <c r="B1195" t="s">
        <v>101</v>
      </c>
      <c r="C1195" t="s">
        <v>2</v>
      </c>
      <c r="D1195" t="s">
        <v>105</v>
      </c>
      <c r="E1195">
        <v>66</v>
      </c>
    </row>
    <row r="1196" spans="1:5" x14ac:dyDescent="0.2">
      <c r="A1196" s="43">
        <v>44742</v>
      </c>
      <c r="B1196" t="s">
        <v>101</v>
      </c>
      <c r="C1196" t="s">
        <v>3</v>
      </c>
      <c r="D1196" t="s">
        <v>105</v>
      </c>
      <c r="E1196" s="44">
        <v>2022</v>
      </c>
    </row>
    <row r="1197" spans="1:5" x14ac:dyDescent="0.2">
      <c r="A1197" s="43">
        <v>44742</v>
      </c>
      <c r="B1197" t="s">
        <v>101</v>
      </c>
      <c r="C1197" t="s">
        <v>4</v>
      </c>
      <c r="D1197" t="s">
        <v>105</v>
      </c>
      <c r="E1197">
        <v>262</v>
      </c>
    </row>
    <row r="1198" spans="1:5" x14ac:dyDescent="0.2">
      <c r="A1198" s="43">
        <v>44742</v>
      </c>
      <c r="B1198" t="s">
        <v>101</v>
      </c>
      <c r="C1198" t="s">
        <v>5</v>
      </c>
      <c r="D1198" t="s">
        <v>105</v>
      </c>
      <c r="E1198" s="44">
        <v>17631</v>
      </c>
    </row>
    <row r="1199" spans="1:5" x14ac:dyDescent="0.2">
      <c r="A1199" s="43">
        <v>44742</v>
      </c>
      <c r="B1199" t="s">
        <v>101</v>
      </c>
      <c r="C1199" t="s">
        <v>6</v>
      </c>
      <c r="D1199" t="s">
        <v>105</v>
      </c>
      <c r="E1199">
        <v>51</v>
      </c>
    </row>
    <row r="1200" spans="1:5" x14ac:dyDescent="0.2">
      <c r="A1200" s="43">
        <v>44742</v>
      </c>
      <c r="B1200" t="s">
        <v>101</v>
      </c>
      <c r="C1200" t="s">
        <v>8</v>
      </c>
      <c r="D1200" t="s">
        <v>105</v>
      </c>
      <c r="E1200">
        <v>982</v>
      </c>
    </row>
    <row r="1201" spans="1:5" x14ac:dyDescent="0.2">
      <c r="A1201" s="43">
        <v>44742</v>
      </c>
      <c r="B1201" t="s">
        <v>101</v>
      </c>
      <c r="C1201" t="s">
        <v>9</v>
      </c>
      <c r="D1201" t="s">
        <v>105</v>
      </c>
      <c r="E1201" s="44">
        <v>1100</v>
      </c>
    </row>
    <row r="1202" spans="1:5" x14ac:dyDescent="0.2">
      <c r="A1202" s="43">
        <v>44742</v>
      </c>
      <c r="B1202" t="s">
        <v>101</v>
      </c>
      <c r="C1202" t="s">
        <v>10</v>
      </c>
      <c r="D1202" t="s">
        <v>105</v>
      </c>
      <c r="E1202" s="44">
        <v>1003</v>
      </c>
    </row>
    <row r="1203" spans="1:5" x14ac:dyDescent="0.2">
      <c r="A1203" s="43">
        <v>44742</v>
      </c>
      <c r="B1203" t="s">
        <v>101</v>
      </c>
      <c r="C1203" t="s">
        <v>12</v>
      </c>
      <c r="D1203" t="s">
        <v>105</v>
      </c>
      <c r="E1203" s="44">
        <v>21253</v>
      </c>
    </row>
    <row r="1204" spans="1:5" x14ac:dyDescent="0.2">
      <c r="A1204" s="43">
        <v>44742</v>
      </c>
      <c r="B1204" t="s">
        <v>101</v>
      </c>
      <c r="C1204" t="s">
        <v>14</v>
      </c>
      <c r="D1204" t="s">
        <v>105</v>
      </c>
      <c r="E1204">
        <v>990</v>
      </c>
    </row>
    <row r="1205" spans="1:5" x14ac:dyDescent="0.2">
      <c r="A1205" s="43">
        <v>44742</v>
      </c>
      <c r="B1205" t="s">
        <v>101</v>
      </c>
      <c r="C1205" t="s">
        <v>15</v>
      </c>
      <c r="D1205" t="s">
        <v>105</v>
      </c>
      <c r="E1205" s="44">
        <v>7698</v>
      </c>
    </row>
    <row r="1206" spans="1:5" x14ac:dyDescent="0.2">
      <c r="A1206" s="43">
        <v>44742</v>
      </c>
      <c r="B1206" t="s">
        <v>101</v>
      </c>
      <c r="C1206" t="s">
        <v>16</v>
      </c>
      <c r="D1206" t="s">
        <v>105</v>
      </c>
      <c r="E1206" s="44">
        <v>9694</v>
      </c>
    </row>
    <row r="1207" spans="1:5" x14ac:dyDescent="0.2">
      <c r="A1207" s="43">
        <v>44742</v>
      </c>
      <c r="B1207" t="s">
        <v>101</v>
      </c>
      <c r="C1207" t="s">
        <v>17</v>
      </c>
      <c r="D1207" t="s">
        <v>105</v>
      </c>
      <c r="E1207">
        <v>466</v>
      </c>
    </row>
    <row r="1208" spans="1:5" x14ac:dyDescent="0.2">
      <c r="A1208" s="43">
        <v>44742</v>
      </c>
      <c r="B1208" t="s">
        <v>101</v>
      </c>
      <c r="C1208" t="s">
        <v>18</v>
      </c>
      <c r="D1208" t="s">
        <v>105</v>
      </c>
      <c r="E1208" s="44">
        <v>10947</v>
      </c>
    </row>
    <row r="1209" spans="1:5" x14ac:dyDescent="0.2">
      <c r="A1209" s="43">
        <v>44742</v>
      </c>
      <c r="B1209" t="s">
        <v>101</v>
      </c>
      <c r="C1209" t="s">
        <v>19</v>
      </c>
      <c r="D1209" t="s">
        <v>105</v>
      </c>
      <c r="E1209" s="44">
        <v>26195</v>
      </c>
    </row>
    <row r="1210" spans="1:5" x14ac:dyDescent="0.2">
      <c r="A1210" s="43">
        <v>44742</v>
      </c>
      <c r="B1210" t="s">
        <v>101</v>
      </c>
      <c r="C1210" t="s">
        <v>20</v>
      </c>
      <c r="D1210" t="s">
        <v>105</v>
      </c>
      <c r="E1210" s="44">
        <v>3088</v>
      </c>
    </row>
    <row r="1211" spans="1:5" x14ac:dyDescent="0.2">
      <c r="A1211" s="43">
        <v>44742</v>
      </c>
      <c r="B1211" t="s">
        <v>101</v>
      </c>
      <c r="C1211" t="s">
        <v>21</v>
      </c>
      <c r="D1211" t="s">
        <v>105</v>
      </c>
      <c r="E1211" s="44">
        <v>19838</v>
      </c>
    </row>
    <row r="1212" spans="1:5" x14ac:dyDescent="0.2">
      <c r="A1212" s="43">
        <v>44742</v>
      </c>
      <c r="B1212" t="s">
        <v>101</v>
      </c>
      <c r="C1212" t="s">
        <v>22</v>
      </c>
      <c r="D1212" t="s">
        <v>105</v>
      </c>
      <c r="E1212" s="44">
        <v>5069</v>
      </c>
    </row>
    <row r="1213" spans="1:5" x14ac:dyDescent="0.2">
      <c r="A1213" s="43">
        <v>44742</v>
      </c>
      <c r="B1213" t="s">
        <v>101</v>
      </c>
      <c r="C1213" t="s">
        <v>23</v>
      </c>
      <c r="D1213" t="s">
        <v>105</v>
      </c>
      <c r="E1213">
        <v>81</v>
      </c>
    </row>
    <row r="1214" spans="1:5" x14ac:dyDescent="0.2">
      <c r="A1214" s="43">
        <v>44742</v>
      </c>
      <c r="B1214" t="s">
        <v>101</v>
      </c>
      <c r="C1214" t="s">
        <v>25</v>
      </c>
      <c r="D1214" t="s">
        <v>105</v>
      </c>
      <c r="E1214">
        <v>675</v>
      </c>
    </row>
    <row r="1215" spans="1:5" x14ac:dyDescent="0.2">
      <c r="A1215" s="43">
        <v>44742</v>
      </c>
      <c r="B1215" t="s">
        <v>101</v>
      </c>
      <c r="C1215" t="s">
        <v>27</v>
      </c>
      <c r="D1215" t="s">
        <v>105</v>
      </c>
      <c r="E1215" s="44">
        <v>1308</v>
      </c>
    </row>
    <row r="1216" spans="1:5" x14ac:dyDescent="0.2">
      <c r="A1216" s="43">
        <v>44742</v>
      </c>
      <c r="B1216" t="s">
        <v>101</v>
      </c>
      <c r="C1216" t="s">
        <v>28</v>
      </c>
      <c r="D1216" t="s">
        <v>105</v>
      </c>
      <c r="E1216">
        <v>125</v>
      </c>
    </row>
    <row r="1217" spans="1:5" x14ac:dyDescent="0.2">
      <c r="A1217" s="43">
        <v>44742</v>
      </c>
      <c r="B1217" t="s">
        <v>101</v>
      </c>
      <c r="C1217" t="s">
        <v>29</v>
      </c>
      <c r="D1217" t="s">
        <v>105</v>
      </c>
      <c r="E1217">
        <v>43</v>
      </c>
    </row>
    <row r="1218" spans="1:5" x14ac:dyDescent="0.2">
      <c r="A1218" s="43">
        <v>44742</v>
      </c>
      <c r="B1218" t="s">
        <v>101</v>
      </c>
      <c r="C1218" t="s">
        <v>31</v>
      </c>
      <c r="D1218" t="s">
        <v>105</v>
      </c>
      <c r="E1218" s="44">
        <v>2033</v>
      </c>
    </row>
    <row r="1219" spans="1:5" x14ac:dyDescent="0.2">
      <c r="A1219" s="43">
        <v>44742</v>
      </c>
      <c r="B1219" t="s">
        <v>101</v>
      </c>
      <c r="C1219" t="s">
        <v>32</v>
      </c>
      <c r="D1219" t="s">
        <v>105</v>
      </c>
      <c r="E1219" s="44">
        <v>8561</v>
      </c>
    </row>
    <row r="1220" spans="1:5" x14ac:dyDescent="0.2">
      <c r="A1220" s="43">
        <v>44742</v>
      </c>
      <c r="B1220" t="s">
        <v>101</v>
      </c>
      <c r="C1220" t="s">
        <v>33</v>
      </c>
      <c r="D1220" t="s">
        <v>105</v>
      </c>
      <c r="E1220" s="44">
        <v>3534</v>
      </c>
    </row>
    <row r="1221" spans="1:5" x14ac:dyDescent="0.2">
      <c r="A1221" s="43">
        <v>44742</v>
      </c>
      <c r="B1221" t="s">
        <v>101</v>
      </c>
      <c r="C1221" t="s">
        <v>35</v>
      </c>
      <c r="D1221" t="s">
        <v>105</v>
      </c>
      <c r="E1221">
        <v>584</v>
      </c>
    </row>
    <row r="1222" spans="1:5" x14ac:dyDescent="0.2">
      <c r="A1222" s="43">
        <v>44742</v>
      </c>
      <c r="B1222" t="s">
        <v>101</v>
      </c>
      <c r="C1222" t="s">
        <v>36</v>
      </c>
      <c r="D1222" t="s">
        <v>105</v>
      </c>
      <c r="E1222" s="44">
        <v>15805</v>
      </c>
    </row>
    <row r="1223" spans="1:5" x14ac:dyDescent="0.2">
      <c r="A1223" s="43">
        <v>44742</v>
      </c>
      <c r="B1223" t="s">
        <v>101</v>
      </c>
      <c r="C1223" t="s">
        <v>37</v>
      </c>
      <c r="D1223" t="s">
        <v>105</v>
      </c>
      <c r="E1223">
        <v>478</v>
      </c>
    </row>
    <row r="1224" spans="1:5" x14ac:dyDescent="0.2">
      <c r="A1224" s="43">
        <v>44742</v>
      </c>
      <c r="B1224" t="s">
        <v>101</v>
      </c>
      <c r="C1224" t="s">
        <v>38</v>
      </c>
      <c r="D1224" t="s">
        <v>105</v>
      </c>
      <c r="E1224" s="44">
        <v>29965</v>
      </c>
    </row>
    <row r="1225" spans="1:5" x14ac:dyDescent="0.2">
      <c r="A1225" s="43">
        <v>44742</v>
      </c>
      <c r="B1225" t="s">
        <v>101</v>
      </c>
      <c r="C1225" t="s">
        <v>40</v>
      </c>
      <c r="D1225" t="s">
        <v>105</v>
      </c>
      <c r="E1225" s="44">
        <v>17603</v>
      </c>
    </row>
    <row r="1226" spans="1:5" x14ac:dyDescent="0.2">
      <c r="A1226" s="43">
        <v>44742</v>
      </c>
      <c r="B1226" t="s">
        <v>101</v>
      </c>
      <c r="C1226" t="s">
        <v>41</v>
      </c>
      <c r="D1226" t="s">
        <v>105</v>
      </c>
      <c r="E1226">
        <v>10</v>
      </c>
    </row>
    <row r="1227" spans="1:5" x14ac:dyDescent="0.2">
      <c r="A1227" s="43">
        <v>44742</v>
      </c>
      <c r="B1227" t="s">
        <v>101</v>
      </c>
      <c r="C1227" t="s">
        <v>51</v>
      </c>
      <c r="D1227" t="s">
        <v>105</v>
      </c>
      <c r="E1227">
        <v>12</v>
      </c>
    </row>
    <row r="1228" spans="1:5" x14ac:dyDescent="0.2">
      <c r="A1228" s="43">
        <v>44742</v>
      </c>
      <c r="B1228" t="s">
        <v>101</v>
      </c>
      <c r="C1228" t="s">
        <v>53</v>
      </c>
      <c r="D1228" t="s">
        <v>105</v>
      </c>
      <c r="E1228">
        <v>4</v>
      </c>
    </row>
    <row r="1229" spans="1:5" x14ac:dyDescent="0.2">
      <c r="A1229" s="43">
        <v>44742</v>
      </c>
      <c r="B1229" t="s">
        <v>101</v>
      </c>
      <c r="C1229" t="s">
        <v>58</v>
      </c>
      <c r="D1229" t="s">
        <v>105</v>
      </c>
      <c r="E1229">
        <v>88</v>
      </c>
    </row>
    <row r="1230" spans="1:5" x14ac:dyDescent="0.2">
      <c r="A1230" s="43">
        <v>44742</v>
      </c>
      <c r="B1230" t="s">
        <v>101</v>
      </c>
      <c r="C1230" t="s">
        <v>59</v>
      </c>
      <c r="D1230" t="s">
        <v>105</v>
      </c>
      <c r="E1230" s="44">
        <v>4581</v>
      </c>
    </row>
    <row r="1231" spans="1:5" x14ac:dyDescent="0.2">
      <c r="A1231" s="43">
        <v>44742</v>
      </c>
      <c r="B1231" t="s">
        <v>101</v>
      </c>
      <c r="C1231" t="s">
        <v>60</v>
      </c>
      <c r="D1231" t="s">
        <v>105</v>
      </c>
      <c r="E1231">
        <v>26</v>
      </c>
    </row>
    <row r="1232" spans="1:5" x14ac:dyDescent="0.2">
      <c r="A1232" s="43">
        <v>44742</v>
      </c>
      <c r="B1232" t="s">
        <v>101</v>
      </c>
      <c r="C1232" t="s">
        <v>61</v>
      </c>
      <c r="D1232" t="s">
        <v>105</v>
      </c>
      <c r="E1232">
        <v>55</v>
      </c>
    </row>
    <row r="1233" spans="1:5" x14ac:dyDescent="0.2">
      <c r="A1233" s="43">
        <v>44742</v>
      </c>
      <c r="B1233" t="s">
        <v>101</v>
      </c>
      <c r="C1233" t="s">
        <v>62</v>
      </c>
      <c r="D1233" t="s">
        <v>105</v>
      </c>
      <c r="E1233" s="44">
        <v>7020</v>
      </c>
    </row>
    <row r="1234" spans="1:5" x14ac:dyDescent="0.2">
      <c r="A1234" s="43">
        <v>44742</v>
      </c>
      <c r="B1234" t="s">
        <v>101</v>
      </c>
      <c r="C1234" t="s">
        <v>63</v>
      </c>
      <c r="D1234" t="s">
        <v>105</v>
      </c>
      <c r="E1234">
        <v>509</v>
      </c>
    </row>
    <row r="1235" spans="1:5" x14ac:dyDescent="0.2">
      <c r="A1235" s="43">
        <v>44742</v>
      </c>
      <c r="B1235" t="s">
        <v>101</v>
      </c>
      <c r="C1235" t="s">
        <v>64</v>
      </c>
      <c r="D1235" t="s">
        <v>105</v>
      </c>
      <c r="E1235">
        <v>28</v>
      </c>
    </row>
    <row r="1236" spans="1:5" x14ac:dyDescent="0.2">
      <c r="A1236" s="43">
        <v>44742</v>
      </c>
      <c r="B1236" t="s">
        <v>101</v>
      </c>
      <c r="C1236" t="s">
        <v>65</v>
      </c>
      <c r="D1236" t="s">
        <v>105</v>
      </c>
      <c r="E1236">
        <v>37</v>
      </c>
    </row>
    <row r="1237" spans="1:5" x14ac:dyDescent="0.2">
      <c r="A1237" s="43">
        <v>44742</v>
      </c>
      <c r="B1237" t="s">
        <v>101</v>
      </c>
      <c r="C1237" t="s">
        <v>67</v>
      </c>
      <c r="D1237" t="s">
        <v>105</v>
      </c>
      <c r="E1237" s="44">
        <v>9361</v>
      </c>
    </row>
    <row r="1238" spans="1:5" x14ac:dyDescent="0.2">
      <c r="A1238" s="43">
        <v>44742</v>
      </c>
      <c r="B1238" t="s">
        <v>101</v>
      </c>
      <c r="C1238" t="s">
        <v>68</v>
      </c>
      <c r="D1238" t="s">
        <v>105</v>
      </c>
      <c r="E1238" s="44">
        <v>7304</v>
      </c>
    </row>
    <row r="1239" spans="1:5" x14ac:dyDescent="0.2">
      <c r="A1239" s="43">
        <v>44742</v>
      </c>
      <c r="B1239" t="s">
        <v>101</v>
      </c>
      <c r="C1239" t="s">
        <v>89</v>
      </c>
      <c r="D1239" t="s">
        <v>105</v>
      </c>
      <c r="E1239">
        <v>41</v>
      </c>
    </row>
    <row r="1240" spans="1:5" x14ac:dyDescent="0.2">
      <c r="A1240" s="43">
        <v>44742</v>
      </c>
      <c r="B1240" t="s">
        <v>101</v>
      </c>
      <c r="C1240" t="s">
        <v>70</v>
      </c>
      <c r="D1240" t="s">
        <v>105</v>
      </c>
      <c r="E1240" s="44">
        <v>11671</v>
      </c>
    </row>
    <row r="1241" spans="1:5" x14ac:dyDescent="0.2">
      <c r="A1241" s="43">
        <v>44742</v>
      </c>
      <c r="B1241" t="s">
        <v>101</v>
      </c>
      <c r="C1241" t="s">
        <v>71</v>
      </c>
      <c r="D1241" t="s">
        <v>105</v>
      </c>
      <c r="E1241" s="44">
        <v>6562</v>
      </c>
    </row>
    <row r="1242" spans="1:5" x14ac:dyDescent="0.2">
      <c r="A1242" s="43">
        <v>44742</v>
      </c>
      <c r="B1242" t="s">
        <v>102</v>
      </c>
      <c r="C1242" t="s">
        <v>4</v>
      </c>
      <c r="D1242" t="s">
        <v>105</v>
      </c>
      <c r="E1242">
        <v>62</v>
      </c>
    </row>
    <row r="1243" spans="1:5" x14ac:dyDescent="0.2">
      <c r="A1243" s="43">
        <v>44742</v>
      </c>
      <c r="B1243" t="s">
        <v>102</v>
      </c>
      <c r="C1243" t="s">
        <v>5</v>
      </c>
      <c r="D1243" t="s">
        <v>105</v>
      </c>
      <c r="E1243">
        <v>33</v>
      </c>
    </row>
    <row r="1244" spans="1:5" x14ac:dyDescent="0.2">
      <c r="A1244" s="43">
        <v>44742</v>
      </c>
      <c r="B1244" t="s">
        <v>102</v>
      </c>
      <c r="C1244" t="s">
        <v>7</v>
      </c>
      <c r="D1244" t="s">
        <v>105</v>
      </c>
      <c r="E1244">
        <v>0</v>
      </c>
    </row>
    <row r="1245" spans="1:5" x14ac:dyDescent="0.2">
      <c r="A1245" s="43">
        <v>44742</v>
      </c>
      <c r="B1245" t="s">
        <v>102</v>
      </c>
      <c r="C1245" t="s">
        <v>8</v>
      </c>
      <c r="D1245" t="s">
        <v>105</v>
      </c>
      <c r="E1245">
        <v>484</v>
      </c>
    </row>
    <row r="1246" spans="1:5" x14ac:dyDescent="0.2">
      <c r="A1246" s="43">
        <v>44742</v>
      </c>
      <c r="B1246" t="s">
        <v>102</v>
      </c>
      <c r="C1246" t="s">
        <v>9</v>
      </c>
      <c r="D1246" t="s">
        <v>105</v>
      </c>
      <c r="E1246">
        <v>271</v>
      </c>
    </row>
    <row r="1247" spans="1:5" x14ac:dyDescent="0.2">
      <c r="A1247" s="43">
        <v>44742</v>
      </c>
      <c r="B1247" t="s">
        <v>102</v>
      </c>
      <c r="C1247" t="s">
        <v>11</v>
      </c>
      <c r="D1247" t="s">
        <v>105</v>
      </c>
      <c r="E1247">
        <v>213</v>
      </c>
    </row>
    <row r="1248" spans="1:5" x14ac:dyDescent="0.2">
      <c r="A1248" s="43">
        <v>44742</v>
      </c>
      <c r="B1248" t="s">
        <v>102</v>
      </c>
      <c r="C1248" t="s">
        <v>12</v>
      </c>
      <c r="D1248" t="s">
        <v>105</v>
      </c>
      <c r="E1248" s="44">
        <v>1583</v>
      </c>
    </row>
    <row r="1249" spans="1:5" x14ac:dyDescent="0.2">
      <c r="A1249" s="43">
        <v>44742</v>
      </c>
      <c r="B1249" t="s">
        <v>102</v>
      </c>
      <c r="C1249" t="s">
        <v>13</v>
      </c>
      <c r="D1249" t="s">
        <v>105</v>
      </c>
      <c r="E1249">
        <v>337</v>
      </c>
    </row>
    <row r="1250" spans="1:5" x14ac:dyDescent="0.2">
      <c r="A1250" s="43">
        <v>44742</v>
      </c>
      <c r="B1250" t="s">
        <v>102</v>
      </c>
      <c r="C1250" t="s">
        <v>16</v>
      </c>
      <c r="D1250" t="s">
        <v>105</v>
      </c>
      <c r="E1250">
        <v>26</v>
      </c>
    </row>
    <row r="1251" spans="1:5" x14ac:dyDescent="0.2">
      <c r="A1251" s="43">
        <v>44742</v>
      </c>
      <c r="B1251" t="s">
        <v>102</v>
      </c>
      <c r="C1251" t="s">
        <v>18</v>
      </c>
      <c r="D1251" t="s">
        <v>105</v>
      </c>
      <c r="E1251">
        <v>22</v>
      </c>
    </row>
    <row r="1252" spans="1:5" x14ac:dyDescent="0.2">
      <c r="A1252" s="43">
        <v>44742</v>
      </c>
      <c r="B1252" t="s">
        <v>102</v>
      </c>
      <c r="C1252" t="s">
        <v>19</v>
      </c>
      <c r="D1252" t="s">
        <v>105</v>
      </c>
      <c r="E1252">
        <v>800</v>
      </c>
    </row>
    <row r="1253" spans="1:5" x14ac:dyDescent="0.2">
      <c r="A1253" s="43">
        <v>44742</v>
      </c>
      <c r="B1253" t="s">
        <v>102</v>
      </c>
      <c r="C1253" t="s">
        <v>21</v>
      </c>
      <c r="D1253" t="s">
        <v>105</v>
      </c>
      <c r="E1253">
        <v>430</v>
      </c>
    </row>
    <row r="1254" spans="1:5" x14ac:dyDescent="0.2">
      <c r="A1254" s="43">
        <v>44742</v>
      </c>
      <c r="B1254" t="s">
        <v>102</v>
      </c>
      <c r="C1254" t="s">
        <v>22</v>
      </c>
      <c r="D1254" t="s">
        <v>105</v>
      </c>
      <c r="E1254">
        <v>62</v>
      </c>
    </row>
    <row r="1255" spans="1:5" x14ac:dyDescent="0.2">
      <c r="A1255" s="43">
        <v>44742</v>
      </c>
      <c r="B1255" t="s">
        <v>102</v>
      </c>
      <c r="C1255" t="s">
        <v>24</v>
      </c>
      <c r="D1255" t="s">
        <v>105</v>
      </c>
      <c r="E1255">
        <v>170</v>
      </c>
    </row>
    <row r="1256" spans="1:5" x14ac:dyDescent="0.2">
      <c r="A1256" s="43">
        <v>44742</v>
      </c>
      <c r="B1256" t="s">
        <v>102</v>
      </c>
      <c r="C1256" t="s">
        <v>27</v>
      </c>
      <c r="D1256" t="s">
        <v>105</v>
      </c>
      <c r="E1256">
        <v>124</v>
      </c>
    </row>
    <row r="1257" spans="1:5" x14ac:dyDescent="0.2">
      <c r="A1257" s="43">
        <v>44742</v>
      </c>
      <c r="B1257" t="s">
        <v>102</v>
      </c>
      <c r="C1257" t="s">
        <v>32</v>
      </c>
      <c r="D1257" t="s">
        <v>105</v>
      </c>
      <c r="E1257">
        <v>25</v>
      </c>
    </row>
    <row r="1258" spans="1:5" x14ac:dyDescent="0.2">
      <c r="A1258" s="43">
        <v>44742</v>
      </c>
      <c r="B1258" t="s">
        <v>102</v>
      </c>
      <c r="C1258" t="s">
        <v>33</v>
      </c>
      <c r="D1258" t="s">
        <v>105</v>
      </c>
      <c r="E1258">
        <v>20</v>
      </c>
    </row>
    <row r="1259" spans="1:5" x14ac:dyDescent="0.2">
      <c r="A1259" s="43">
        <v>44742</v>
      </c>
      <c r="B1259" t="s">
        <v>102</v>
      </c>
      <c r="C1259" t="s">
        <v>36</v>
      </c>
      <c r="D1259" t="s">
        <v>105</v>
      </c>
      <c r="E1259" s="44">
        <v>2296</v>
      </c>
    </row>
    <row r="1260" spans="1:5" x14ac:dyDescent="0.2">
      <c r="A1260" s="43">
        <v>44742</v>
      </c>
      <c r="B1260" t="s">
        <v>102</v>
      </c>
      <c r="C1260" t="s">
        <v>37</v>
      </c>
      <c r="D1260" t="s">
        <v>105</v>
      </c>
      <c r="E1260">
        <v>99</v>
      </c>
    </row>
    <row r="1261" spans="1:5" x14ac:dyDescent="0.2">
      <c r="A1261" s="43">
        <v>44742</v>
      </c>
      <c r="B1261" t="s">
        <v>102</v>
      </c>
      <c r="C1261" t="s">
        <v>38</v>
      </c>
      <c r="D1261" t="s">
        <v>105</v>
      </c>
      <c r="E1261" s="44">
        <v>1576</v>
      </c>
    </row>
    <row r="1262" spans="1:5" x14ac:dyDescent="0.2">
      <c r="A1262" s="43">
        <v>44742</v>
      </c>
      <c r="B1262" t="s">
        <v>102</v>
      </c>
      <c r="C1262" t="s">
        <v>40</v>
      </c>
      <c r="D1262" t="s">
        <v>105</v>
      </c>
      <c r="E1262" s="44">
        <v>3769</v>
      </c>
    </row>
    <row r="1263" spans="1:5" x14ac:dyDescent="0.2">
      <c r="A1263" s="43">
        <v>44742</v>
      </c>
      <c r="B1263" t="s">
        <v>102</v>
      </c>
      <c r="C1263" t="s">
        <v>41</v>
      </c>
      <c r="D1263" t="s">
        <v>105</v>
      </c>
      <c r="E1263" s="44">
        <v>1966</v>
      </c>
    </row>
    <row r="1264" spans="1:5" x14ac:dyDescent="0.2">
      <c r="A1264" s="43">
        <v>44742</v>
      </c>
      <c r="B1264" t="s">
        <v>102</v>
      </c>
      <c r="C1264" t="s">
        <v>42</v>
      </c>
      <c r="D1264" t="s">
        <v>105</v>
      </c>
      <c r="E1264">
        <v>462</v>
      </c>
    </row>
    <row r="1265" spans="1:5" x14ac:dyDescent="0.2">
      <c r="A1265" s="43">
        <v>44742</v>
      </c>
      <c r="B1265" t="s">
        <v>102</v>
      </c>
      <c r="C1265" t="s">
        <v>43</v>
      </c>
      <c r="D1265" t="s">
        <v>105</v>
      </c>
      <c r="E1265">
        <v>520</v>
      </c>
    </row>
    <row r="1266" spans="1:5" x14ac:dyDescent="0.2">
      <c r="A1266" s="43">
        <v>44742</v>
      </c>
      <c r="B1266" t="s">
        <v>102</v>
      </c>
      <c r="C1266" t="s">
        <v>44</v>
      </c>
      <c r="D1266" t="s">
        <v>105</v>
      </c>
      <c r="E1266">
        <v>203</v>
      </c>
    </row>
    <row r="1267" spans="1:5" x14ac:dyDescent="0.2">
      <c r="A1267" s="43">
        <v>44742</v>
      </c>
      <c r="B1267" t="s">
        <v>102</v>
      </c>
      <c r="C1267" t="s">
        <v>45</v>
      </c>
      <c r="D1267" t="s">
        <v>105</v>
      </c>
      <c r="E1267">
        <v>60</v>
      </c>
    </row>
    <row r="1268" spans="1:5" x14ac:dyDescent="0.2">
      <c r="A1268" s="43">
        <v>44742</v>
      </c>
      <c r="B1268" t="s">
        <v>102</v>
      </c>
      <c r="C1268" t="s">
        <v>46</v>
      </c>
      <c r="D1268" t="s">
        <v>105</v>
      </c>
      <c r="E1268">
        <v>280</v>
      </c>
    </row>
    <row r="1269" spans="1:5" x14ac:dyDescent="0.2">
      <c r="A1269" s="43">
        <v>44742</v>
      </c>
      <c r="B1269" t="s">
        <v>102</v>
      </c>
      <c r="C1269" t="s">
        <v>48</v>
      </c>
      <c r="D1269" t="s">
        <v>105</v>
      </c>
      <c r="E1269" s="44">
        <v>1839</v>
      </c>
    </row>
    <row r="1270" spans="1:5" x14ac:dyDescent="0.2">
      <c r="A1270" s="43">
        <v>44742</v>
      </c>
      <c r="B1270" t="s">
        <v>102</v>
      </c>
      <c r="C1270" t="s">
        <v>50</v>
      </c>
      <c r="D1270" t="s">
        <v>105</v>
      </c>
      <c r="E1270" s="44">
        <v>2071</v>
      </c>
    </row>
    <row r="1271" spans="1:5" x14ac:dyDescent="0.2">
      <c r="A1271" s="43">
        <v>44742</v>
      </c>
      <c r="B1271" t="s">
        <v>102</v>
      </c>
      <c r="C1271" t="s">
        <v>51</v>
      </c>
      <c r="D1271" t="s">
        <v>105</v>
      </c>
      <c r="E1271" s="44">
        <v>2097</v>
      </c>
    </row>
    <row r="1272" spans="1:5" x14ac:dyDescent="0.2">
      <c r="A1272" s="43">
        <v>44742</v>
      </c>
      <c r="B1272" t="s">
        <v>102</v>
      </c>
      <c r="C1272" t="s">
        <v>52</v>
      </c>
      <c r="D1272" t="s">
        <v>105</v>
      </c>
      <c r="E1272">
        <v>61</v>
      </c>
    </row>
    <row r="1273" spans="1:5" x14ac:dyDescent="0.2">
      <c r="A1273" s="43">
        <v>44742</v>
      </c>
      <c r="B1273" t="s">
        <v>102</v>
      </c>
      <c r="C1273" t="s">
        <v>53</v>
      </c>
      <c r="D1273" t="s">
        <v>105</v>
      </c>
      <c r="E1273">
        <v>769</v>
      </c>
    </row>
    <row r="1274" spans="1:5" x14ac:dyDescent="0.2">
      <c r="A1274" s="43">
        <v>44742</v>
      </c>
      <c r="B1274" t="s">
        <v>102</v>
      </c>
      <c r="C1274" t="s">
        <v>54</v>
      </c>
      <c r="D1274" t="s">
        <v>105</v>
      </c>
      <c r="E1274">
        <v>46</v>
      </c>
    </row>
    <row r="1275" spans="1:5" x14ac:dyDescent="0.2">
      <c r="A1275" s="43">
        <v>44742</v>
      </c>
      <c r="B1275" t="s">
        <v>102</v>
      </c>
      <c r="C1275" t="s">
        <v>55</v>
      </c>
      <c r="D1275" t="s">
        <v>105</v>
      </c>
      <c r="E1275">
        <v>710</v>
      </c>
    </row>
    <row r="1276" spans="1:5" x14ac:dyDescent="0.2">
      <c r="A1276" s="43">
        <v>44742</v>
      </c>
      <c r="B1276" t="s">
        <v>102</v>
      </c>
      <c r="C1276" t="s">
        <v>56</v>
      </c>
      <c r="D1276" t="s">
        <v>105</v>
      </c>
      <c r="E1276" s="44">
        <v>2481</v>
      </c>
    </row>
    <row r="1277" spans="1:5" x14ac:dyDescent="0.2">
      <c r="A1277" s="43">
        <v>44742</v>
      </c>
      <c r="B1277" t="s">
        <v>102</v>
      </c>
      <c r="C1277" t="s">
        <v>57</v>
      </c>
      <c r="D1277" t="s">
        <v>105</v>
      </c>
      <c r="E1277">
        <v>461</v>
      </c>
    </row>
    <row r="1278" spans="1:5" x14ac:dyDescent="0.2">
      <c r="A1278" s="43">
        <v>44742</v>
      </c>
      <c r="B1278" t="s">
        <v>102</v>
      </c>
      <c r="C1278" t="s">
        <v>58</v>
      </c>
      <c r="D1278" t="s">
        <v>105</v>
      </c>
      <c r="E1278" s="44">
        <v>12666</v>
      </c>
    </row>
    <row r="1279" spans="1:5" x14ac:dyDescent="0.2">
      <c r="A1279" s="43">
        <v>44742</v>
      </c>
      <c r="B1279" t="s">
        <v>102</v>
      </c>
      <c r="C1279" t="s">
        <v>59</v>
      </c>
      <c r="D1279" t="s">
        <v>105</v>
      </c>
      <c r="E1279">
        <v>24</v>
      </c>
    </row>
    <row r="1280" spans="1:5" x14ac:dyDescent="0.2">
      <c r="A1280" s="43">
        <v>44742</v>
      </c>
      <c r="B1280" t="s">
        <v>102</v>
      </c>
      <c r="C1280" t="s">
        <v>62</v>
      </c>
      <c r="D1280" t="s">
        <v>105</v>
      </c>
      <c r="E1280">
        <v>844</v>
      </c>
    </row>
    <row r="1281" spans="1:5" x14ac:dyDescent="0.2">
      <c r="A1281" s="43">
        <v>44742</v>
      </c>
      <c r="B1281" t="s">
        <v>102</v>
      </c>
      <c r="C1281" t="s">
        <v>68</v>
      </c>
      <c r="D1281" t="s">
        <v>105</v>
      </c>
      <c r="E1281">
        <v>318</v>
      </c>
    </row>
    <row r="1282" spans="1:5" x14ac:dyDescent="0.2">
      <c r="A1282" s="43">
        <v>44742</v>
      </c>
      <c r="B1282" t="s">
        <v>102</v>
      </c>
      <c r="C1282" t="s">
        <v>89</v>
      </c>
      <c r="D1282" t="s">
        <v>105</v>
      </c>
      <c r="E1282">
        <v>71</v>
      </c>
    </row>
    <row r="1283" spans="1:5" x14ac:dyDescent="0.2">
      <c r="A1283" s="43">
        <v>44742</v>
      </c>
      <c r="B1283" t="s">
        <v>102</v>
      </c>
      <c r="C1283" t="s">
        <v>70</v>
      </c>
      <c r="D1283" t="s">
        <v>105</v>
      </c>
      <c r="E1283">
        <v>956</v>
      </c>
    </row>
    <row r="1284" spans="1:5" x14ac:dyDescent="0.2">
      <c r="A1284" s="43">
        <v>44742</v>
      </c>
      <c r="B1284" t="s">
        <v>102</v>
      </c>
      <c r="C1284" t="s">
        <v>71</v>
      </c>
      <c r="D1284" t="s">
        <v>105</v>
      </c>
      <c r="E1284">
        <v>16</v>
      </c>
    </row>
    <row r="1285" spans="1:5" x14ac:dyDescent="0.2">
      <c r="A1285" s="43">
        <v>44770</v>
      </c>
      <c r="B1285" t="s">
        <v>101</v>
      </c>
      <c r="C1285" t="s">
        <v>1</v>
      </c>
      <c r="D1285" t="s">
        <v>105</v>
      </c>
      <c r="E1285">
        <v>103</v>
      </c>
    </row>
    <row r="1286" spans="1:5" x14ac:dyDescent="0.2">
      <c r="A1286" s="43">
        <v>44770</v>
      </c>
      <c r="B1286" t="s">
        <v>101</v>
      </c>
      <c r="C1286" t="s">
        <v>3</v>
      </c>
      <c r="D1286" t="s">
        <v>105</v>
      </c>
      <c r="E1286" s="44">
        <v>1690</v>
      </c>
    </row>
    <row r="1287" spans="1:5" x14ac:dyDescent="0.2">
      <c r="A1287" s="43">
        <v>44770</v>
      </c>
      <c r="B1287" t="s">
        <v>101</v>
      </c>
      <c r="C1287" t="s">
        <v>4</v>
      </c>
      <c r="D1287" t="s">
        <v>105</v>
      </c>
      <c r="E1287">
        <v>273</v>
      </c>
    </row>
    <row r="1288" spans="1:5" x14ac:dyDescent="0.2">
      <c r="A1288" s="43">
        <v>44770</v>
      </c>
      <c r="B1288" t="s">
        <v>101</v>
      </c>
      <c r="C1288" t="s">
        <v>5</v>
      </c>
      <c r="D1288" t="s">
        <v>105</v>
      </c>
      <c r="E1288" s="44">
        <v>17984</v>
      </c>
    </row>
    <row r="1289" spans="1:5" x14ac:dyDescent="0.2">
      <c r="A1289" s="43">
        <v>44770</v>
      </c>
      <c r="B1289" t="s">
        <v>101</v>
      </c>
      <c r="C1289" t="s">
        <v>6</v>
      </c>
      <c r="D1289" t="s">
        <v>105</v>
      </c>
      <c r="E1289">
        <v>52</v>
      </c>
    </row>
    <row r="1290" spans="1:5" x14ac:dyDescent="0.2">
      <c r="A1290" s="43">
        <v>44770</v>
      </c>
      <c r="B1290" t="s">
        <v>101</v>
      </c>
      <c r="C1290" t="s">
        <v>8</v>
      </c>
      <c r="D1290" t="s">
        <v>105</v>
      </c>
      <c r="E1290" s="44">
        <v>1033</v>
      </c>
    </row>
    <row r="1291" spans="1:5" x14ac:dyDescent="0.2">
      <c r="A1291" s="43">
        <v>44770</v>
      </c>
      <c r="B1291" t="s">
        <v>101</v>
      </c>
      <c r="C1291" t="s">
        <v>9</v>
      </c>
      <c r="D1291" t="s">
        <v>105</v>
      </c>
      <c r="E1291" s="44">
        <v>1126</v>
      </c>
    </row>
    <row r="1292" spans="1:5" x14ac:dyDescent="0.2">
      <c r="A1292" s="43">
        <v>44770</v>
      </c>
      <c r="B1292" t="s">
        <v>101</v>
      </c>
      <c r="C1292" t="s">
        <v>10</v>
      </c>
      <c r="D1292" t="s">
        <v>105</v>
      </c>
      <c r="E1292">
        <v>976</v>
      </c>
    </row>
    <row r="1293" spans="1:5" x14ac:dyDescent="0.2">
      <c r="A1293" s="43">
        <v>44770</v>
      </c>
      <c r="B1293" t="s">
        <v>101</v>
      </c>
      <c r="C1293" t="s">
        <v>12</v>
      </c>
      <c r="D1293" t="s">
        <v>105</v>
      </c>
      <c r="E1293" s="44">
        <v>22408</v>
      </c>
    </row>
    <row r="1294" spans="1:5" x14ac:dyDescent="0.2">
      <c r="A1294" s="43">
        <v>44770</v>
      </c>
      <c r="B1294" t="s">
        <v>101</v>
      </c>
      <c r="C1294" t="s">
        <v>14</v>
      </c>
      <c r="D1294" t="s">
        <v>105</v>
      </c>
      <c r="E1294" s="44">
        <v>1056</v>
      </c>
    </row>
    <row r="1295" spans="1:5" x14ac:dyDescent="0.2">
      <c r="A1295" s="43">
        <v>44770</v>
      </c>
      <c r="B1295" t="s">
        <v>101</v>
      </c>
      <c r="C1295" t="s">
        <v>15</v>
      </c>
      <c r="D1295" t="s">
        <v>105</v>
      </c>
      <c r="E1295" s="44">
        <v>8097</v>
      </c>
    </row>
    <row r="1296" spans="1:5" x14ac:dyDescent="0.2">
      <c r="A1296" s="43">
        <v>44770</v>
      </c>
      <c r="B1296" t="s">
        <v>101</v>
      </c>
      <c r="C1296" t="s">
        <v>16</v>
      </c>
      <c r="D1296" t="s">
        <v>105</v>
      </c>
      <c r="E1296" s="44">
        <v>9920</v>
      </c>
    </row>
    <row r="1297" spans="1:5" x14ac:dyDescent="0.2">
      <c r="A1297" s="43">
        <v>44770</v>
      </c>
      <c r="B1297" t="s">
        <v>101</v>
      </c>
      <c r="C1297" t="s">
        <v>17</v>
      </c>
      <c r="D1297" t="s">
        <v>105</v>
      </c>
      <c r="E1297">
        <v>569</v>
      </c>
    </row>
    <row r="1298" spans="1:5" x14ac:dyDescent="0.2">
      <c r="A1298" s="43">
        <v>44770</v>
      </c>
      <c r="B1298" t="s">
        <v>101</v>
      </c>
      <c r="C1298" t="s">
        <v>18</v>
      </c>
      <c r="D1298" t="s">
        <v>105</v>
      </c>
      <c r="E1298" s="44">
        <v>11321</v>
      </c>
    </row>
    <row r="1299" spans="1:5" x14ac:dyDescent="0.2">
      <c r="A1299" s="43">
        <v>44770</v>
      </c>
      <c r="B1299" t="s">
        <v>101</v>
      </c>
      <c r="C1299" t="s">
        <v>19</v>
      </c>
      <c r="D1299" t="s">
        <v>105</v>
      </c>
      <c r="E1299" s="44">
        <v>26295</v>
      </c>
    </row>
    <row r="1300" spans="1:5" x14ac:dyDescent="0.2">
      <c r="A1300" s="43">
        <v>44770</v>
      </c>
      <c r="B1300" t="s">
        <v>101</v>
      </c>
      <c r="C1300" t="s">
        <v>20</v>
      </c>
      <c r="D1300" t="s">
        <v>105</v>
      </c>
      <c r="E1300" s="44">
        <v>3253</v>
      </c>
    </row>
    <row r="1301" spans="1:5" x14ac:dyDescent="0.2">
      <c r="A1301" s="43">
        <v>44770</v>
      </c>
      <c r="B1301" t="s">
        <v>101</v>
      </c>
      <c r="C1301" t="s">
        <v>21</v>
      </c>
      <c r="D1301" t="s">
        <v>105</v>
      </c>
      <c r="E1301" s="44">
        <v>20386</v>
      </c>
    </row>
    <row r="1302" spans="1:5" x14ac:dyDescent="0.2">
      <c r="A1302" s="43">
        <v>44770</v>
      </c>
      <c r="B1302" t="s">
        <v>101</v>
      </c>
      <c r="C1302" t="s">
        <v>22</v>
      </c>
      <c r="D1302" t="s">
        <v>105</v>
      </c>
      <c r="E1302" s="44">
        <v>5218</v>
      </c>
    </row>
    <row r="1303" spans="1:5" x14ac:dyDescent="0.2">
      <c r="A1303" s="43">
        <v>44770</v>
      </c>
      <c r="B1303" t="s">
        <v>101</v>
      </c>
      <c r="C1303" t="s">
        <v>23</v>
      </c>
      <c r="D1303" t="s">
        <v>105</v>
      </c>
      <c r="E1303">
        <v>89</v>
      </c>
    </row>
    <row r="1304" spans="1:5" x14ac:dyDescent="0.2">
      <c r="A1304" s="43">
        <v>44770</v>
      </c>
      <c r="B1304" t="s">
        <v>101</v>
      </c>
      <c r="C1304" t="s">
        <v>25</v>
      </c>
      <c r="D1304" t="s">
        <v>105</v>
      </c>
      <c r="E1304">
        <v>682</v>
      </c>
    </row>
    <row r="1305" spans="1:5" x14ac:dyDescent="0.2">
      <c r="A1305" s="43">
        <v>44770</v>
      </c>
      <c r="B1305" t="s">
        <v>101</v>
      </c>
      <c r="C1305" t="s">
        <v>27</v>
      </c>
      <c r="D1305" t="s">
        <v>105</v>
      </c>
      <c r="E1305" s="44">
        <v>1386</v>
      </c>
    </row>
    <row r="1306" spans="1:5" x14ac:dyDescent="0.2">
      <c r="A1306" s="43">
        <v>44770</v>
      </c>
      <c r="B1306" t="s">
        <v>101</v>
      </c>
      <c r="C1306" t="s">
        <v>28</v>
      </c>
      <c r="D1306" t="s">
        <v>105</v>
      </c>
      <c r="E1306">
        <v>113</v>
      </c>
    </row>
    <row r="1307" spans="1:5" x14ac:dyDescent="0.2">
      <c r="A1307" s="43">
        <v>44770</v>
      </c>
      <c r="B1307" t="s">
        <v>101</v>
      </c>
      <c r="C1307" t="s">
        <v>29</v>
      </c>
      <c r="D1307" t="s">
        <v>105</v>
      </c>
      <c r="E1307">
        <v>37</v>
      </c>
    </row>
    <row r="1308" spans="1:5" x14ac:dyDescent="0.2">
      <c r="A1308" s="43">
        <v>44770</v>
      </c>
      <c r="B1308" t="s">
        <v>101</v>
      </c>
      <c r="C1308" t="s">
        <v>31</v>
      </c>
      <c r="D1308" t="s">
        <v>105</v>
      </c>
      <c r="E1308" s="44">
        <v>2153</v>
      </c>
    </row>
    <row r="1309" spans="1:5" x14ac:dyDescent="0.2">
      <c r="A1309" s="43">
        <v>44770</v>
      </c>
      <c r="B1309" t="s">
        <v>101</v>
      </c>
      <c r="C1309" t="s">
        <v>32</v>
      </c>
      <c r="D1309" t="s">
        <v>105</v>
      </c>
      <c r="E1309" s="44">
        <v>8950</v>
      </c>
    </row>
    <row r="1310" spans="1:5" x14ac:dyDescent="0.2">
      <c r="A1310" s="43">
        <v>44770</v>
      </c>
      <c r="B1310" t="s">
        <v>101</v>
      </c>
      <c r="C1310" t="s">
        <v>33</v>
      </c>
      <c r="D1310" t="s">
        <v>105</v>
      </c>
      <c r="E1310" s="44">
        <v>3864</v>
      </c>
    </row>
    <row r="1311" spans="1:5" x14ac:dyDescent="0.2">
      <c r="A1311" s="43">
        <v>44770</v>
      </c>
      <c r="B1311" t="s">
        <v>101</v>
      </c>
      <c r="C1311" t="s">
        <v>35</v>
      </c>
      <c r="D1311" t="s">
        <v>105</v>
      </c>
      <c r="E1311">
        <v>637</v>
      </c>
    </row>
    <row r="1312" spans="1:5" x14ac:dyDescent="0.2">
      <c r="A1312" s="43">
        <v>44770</v>
      </c>
      <c r="B1312" t="s">
        <v>101</v>
      </c>
      <c r="C1312" t="s">
        <v>36</v>
      </c>
      <c r="D1312" t="s">
        <v>105</v>
      </c>
      <c r="E1312" s="44">
        <v>16080</v>
      </c>
    </row>
    <row r="1313" spans="1:5" x14ac:dyDescent="0.2">
      <c r="A1313" s="43">
        <v>44770</v>
      </c>
      <c r="B1313" t="s">
        <v>101</v>
      </c>
      <c r="C1313" t="s">
        <v>37</v>
      </c>
      <c r="D1313" t="s">
        <v>105</v>
      </c>
      <c r="E1313">
        <v>458</v>
      </c>
    </row>
    <row r="1314" spans="1:5" x14ac:dyDescent="0.2">
      <c r="A1314" s="43">
        <v>44770</v>
      </c>
      <c r="B1314" t="s">
        <v>101</v>
      </c>
      <c r="C1314" t="s">
        <v>38</v>
      </c>
      <c r="D1314" t="s">
        <v>105</v>
      </c>
      <c r="E1314" s="44">
        <v>31072</v>
      </c>
    </row>
    <row r="1315" spans="1:5" x14ac:dyDescent="0.2">
      <c r="A1315" s="43">
        <v>44770</v>
      </c>
      <c r="B1315" t="s">
        <v>101</v>
      </c>
      <c r="C1315" t="s">
        <v>40</v>
      </c>
      <c r="D1315" t="s">
        <v>105</v>
      </c>
      <c r="E1315" s="44">
        <v>18313</v>
      </c>
    </row>
    <row r="1316" spans="1:5" x14ac:dyDescent="0.2">
      <c r="A1316" s="43">
        <v>44770</v>
      </c>
      <c r="B1316" t="s">
        <v>101</v>
      </c>
      <c r="C1316" t="s">
        <v>41</v>
      </c>
      <c r="D1316" t="s">
        <v>105</v>
      </c>
      <c r="E1316">
        <v>11</v>
      </c>
    </row>
    <row r="1317" spans="1:5" x14ac:dyDescent="0.2">
      <c r="A1317" s="43">
        <v>44770</v>
      </c>
      <c r="B1317" t="s">
        <v>101</v>
      </c>
      <c r="C1317" t="s">
        <v>53</v>
      </c>
      <c r="D1317" t="s">
        <v>105</v>
      </c>
      <c r="E1317">
        <v>4</v>
      </c>
    </row>
    <row r="1318" spans="1:5" x14ac:dyDescent="0.2">
      <c r="A1318" s="43">
        <v>44770</v>
      </c>
      <c r="B1318" t="s">
        <v>101</v>
      </c>
      <c r="C1318" t="s">
        <v>58</v>
      </c>
      <c r="D1318" t="s">
        <v>105</v>
      </c>
      <c r="E1318">
        <v>81</v>
      </c>
    </row>
    <row r="1319" spans="1:5" x14ac:dyDescent="0.2">
      <c r="A1319" s="43">
        <v>44770</v>
      </c>
      <c r="B1319" t="s">
        <v>101</v>
      </c>
      <c r="C1319" t="s">
        <v>59</v>
      </c>
      <c r="D1319" t="s">
        <v>105</v>
      </c>
      <c r="E1319" s="44">
        <v>4864</v>
      </c>
    </row>
    <row r="1320" spans="1:5" x14ac:dyDescent="0.2">
      <c r="A1320" s="43">
        <v>44770</v>
      </c>
      <c r="B1320" t="s">
        <v>101</v>
      </c>
      <c r="C1320" t="s">
        <v>60</v>
      </c>
      <c r="D1320" t="s">
        <v>105</v>
      </c>
      <c r="E1320">
        <v>23</v>
      </c>
    </row>
    <row r="1321" spans="1:5" x14ac:dyDescent="0.2">
      <c r="A1321" s="43">
        <v>44770</v>
      </c>
      <c r="B1321" t="s">
        <v>101</v>
      </c>
      <c r="C1321" t="s">
        <v>61</v>
      </c>
      <c r="D1321" t="s">
        <v>105</v>
      </c>
      <c r="E1321">
        <v>56</v>
      </c>
    </row>
    <row r="1322" spans="1:5" x14ac:dyDescent="0.2">
      <c r="A1322" s="43">
        <v>44770</v>
      </c>
      <c r="B1322" t="s">
        <v>101</v>
      </c>
      <c r="C1322" t="s">
        <v>62</v>
      </c>
      <c r="D1322" t="s">
        <v>105</v>
      </c>
      <c r="E1322" s="44">
        <v>7367</v>
      </c>
    </row>
    <row r="1323" spans="1:5" x14ac:dyDescent="0.2">
      <c r="A1323" s="43">
        <v>44770</v>
      </c>
      <c r="B1323" t="s">
        <v>101</v>
      </c>
      <c r="C1323" t="s">
        <v>63</v>
      </c>
      <c r="D1323" t="s">
        <v>105</v>
      </c>
      <c r="E1323">
        <v>522</v>
      </c>
    </row>
    <row r="1324" spans="1:5" x14ac:dyDescent="0.2">
      <c r="A1324" s="43">
        <v>44770</v>
      </c>
      <c r="B1324" t="s">
        <v>101</v>
      </c>
      <c r="C1324" t="s">
        <v>64</v>
      </c>
      <c r="D1324" t="s">
        <v>105</v>
      </c>
      <c r="E1324">
        <v>22</v>
      </c>
    </row>
    <row r="1325" spans="1:5" x14ac:dyDescent="0.2">
      <c r="A1325" s="43">
        <v>44770</v>
      </c>
      <c r="B1325" t="s">
        <v>101</v>
      </c>
      <c r="C1325" t="s">
        <v>65</v>
      </c>
      <c r="D1325" t="s">
        <v>105</v>
      </c>
      <c r="E1325">
        <v>46</v>
      </c>
    </row>
    <row r="1326" spans="1:5" x14ac:dyDescent="0.2">
      <c r="A1326" s="43">
        <v>44770</v>
      </c>
      <c r="B1326" t="s">
        <v>101</v>
      </c>
      <c r="C1326" t="s">
        <v>67</v>
      </c>
      <c r="D1326" t="s">
        <v>105</v>
      </c>
      <c r="E1326" s="44">
        <v>9781</v>
      </c>
    </row>
    <row r="1327" spans="1:5" x14ac:dyDescent="0.2">
      <c r="A1327" s="43">
        <v>44770</v>
      </c>
      <c r="B1327" t="s">
        <v>101</v>
      </c>
      <c r="C1327" t="s">
        <v>68</v>
      </c>
      <c r="D1327" t="s">
        <v>105</v>
      </c>
      <c r="E1327" s="44">
        <v>7603</v>
      </c>
    </row>
    <row r="1328" spans="1:5" x14ac:dyDescent="0.2">
      <c r="A1328" s="43">
        <v>44770</v>
      </c>
      <c r="B1328" t="s">
        <v>101</v>
      </c>
      <c r="C1328" t="s">
        <v>89</v>
      </c>
      <c r="D1328" t="s">
        <v>105</v>
      </c>
      <c r="E1328">
        <v>44</v>
      </c>
    </row>
    <row r="1329" spans="1:5" x14ac:dyDescent="0.2">
      <c r="A1329" s="43">
        <v>44770</v>
      </c>
      <c r="B1329" t="s">
        <v>101</v>
      </c>
      <c r="C1329" t="s">
        <v>70</v>
      </c>
      <c r="D1329" t="s">
        <v>105</v>
      </c>
      <c r="E1329" s="44">
        <v>12053</v>
      </c>
    </row>
    <row r="1330" spans="1:5" x14ac:dyDescent="0.2">
      <c r="A1330" s="43">
        <v>44770</v>
      </c>
      <c r="B1330" t="s">
        <v>101</v>
      </c>
      <c r="C1330" t="s">
        <v>71</v>
      </c>
      <c r="D1330" t="s">
        <v>105</v>
      </c>
      <c r="E1330" s="44">
        <v>7085</v>
      </c>
    </row>
    <row r="1331" spans="1:5" x14ac:dyDescent="0.2">
      <c r="A1331" s="43">
        <v>44770</v>
      </c>
      <c r="B1331" t="s">
        <v>102</v>
      </c>
      <c r="C1331" t="s">
        <v>4</v>
      </c>
      <c r="D1331" t="s">
        <v>105</v>
      </c>
      <c r="E1331">
        <v>56</v>
      </c>
    </row>
    <row r="1332" spans="1:5" x14ac:dyDescent="0.2">
      <c r="A1332" s="43">
        <v>44770</v>
      </c>
      <c r="B1332" t="s">
        <v>102</v>
      </c>
      <c r="C1332" t="s">
        <v>5</v>
      </c>
      <c r="D1332" t="s">
        <v>105</v>
      </c>
      <c r="E1332">
        <v>33</v>
      </c>
    </row>
    <row r="1333" spans="1:5" x14ac:dyDescent="0.2">
      <c r="A1333" s="43">
        <v>44770</v>
      </c>
      <c r="B1333" t="s">
        <v>102</v>
      </c>
      <c r="C1333" t="s">
        <v>8</v>
      </c>
      <c r="D1333" t="s">
        <v>105</v>
      </c>
      <c r="E1333">
        <v>510</v>
      </c>
    </row>
    <row r="1334" spans="1:5" x14ac:dyDescent="0.2">
      <c r="A1334" s="43">
        <v>44770</v>
      </c>
      <c r="B1334" t="s">
        <v>102</v>
      </c>
      <c r="C1334" t="s">
        <v>9</v>
      </c>
      <c r="D1334" t="s">
        <v>105</v>
      </c>
      <c r="E1334">
        <v>292</v>
      </c>
    </row>
    <row r="1335" spans="1:5" x14ac:dyDescent="0.2">
      <c r="A1335" s="43">
        <v>44770</v>
      </c>
      <c r="B1335" t="s">
        <v>102</v>
      </c>
      <c r="C1335" t="s">
        <v>11</v>
      </c>
      <c r="D1335" t="s">
        <v>105</v>
      </c>
      <c r="E1335">
        <v>213</v>
      </c>
    </row>
    <row r="1336" spans="1:5" x14ac:dyDescent="0.2">
      <c r="A1336" s="43">
        <v>44770</v>
      </c>
      <c r="B1336" t="s">
        <v>102</v>
      </c>
      <c r="C1336" t="s">
        <v>12</v>
      </c>
      <c r="D1336" t="s">
        <v>105</v>
      </c>
      <c r="E1336" s="44">
        <v>1677</v>
      </c>
    </row>
    <row r="1337" spans="1:5" x14ac:dyDescent="0.2">
      <c r="A1337" s="43">
        <v>44770</v>
      </c>
      <c r="B1337" t="s">
        <v>102</v>
      </c>
      <c r="C1337" t="s">
        <v>13</v>
      </c>
      <c r="D1337" t="s">
        <v>105</v>
      </c>
      <c r="E1337">
        <v>357</v>
      </c>
    </row>
    <row r="1338" spans="1:5" x14ac:dyDescent="0.2">
      <c r="A1338" s="43">
        <v>44770</v>
      </c>
      <c r="B1338" t="s">
        <v>102</v>
      </c>
      <c r="C1338" t="s">
        <v>16</v>
      </c>
      <c r="D1338" t="s">
        <v>105</v>
      </c>
      <c r="E1338">
        <v>30</v>
      </c>
    </row>
    <row r="1339" spans="1:5" x14ac:dyDescent="0.2">
      <c r="A1339" s="43">
        <v>44770</v>
      </c>
      <c r="B1339" t="s">
        <v>102</v>
      </c>
      <c r="C1339" t="s">
        <v>18</v>
      </c>
      <c r="D1339" t="s">
        <v>105</v>
      </c>
      <c r="E1339">
        <v>22</v>
      </c>
    </row>
    <row r="1340" spans="1:5" x14ac:dyDescent="0.2">
      <c r="A1340" s="43">
        <v>44770</v>
      </c>
      <c r="B1340" t="s">
        <v>102</v>
      </c>
      <c r="C1340" t="s">
        <v>19</v>
      </c>
      <c r="D1340" t="s">
        <v>105</v>
      </c>
      <c r="E1340">
        <v>819</v>
      </c>
    </row>
    <row r="1341" spans="1:5" x14ac:dyDescent="0.2">
      <c r="A1341" s="43">
        <v>44770</v>
      </c>
      <c r="B1341" t="s">
        <v>102</v>
      </c>
      <c r="C1341" t="s">
        <v>21</v>
      </c>
      <c r="D1341" t="s">
        <v>105</v>
      </c>
      <c r="E1341">
        <v>423</v>
      </c>
    </row>
    <row r="1342" spans="1:5" x14ac:dyDescent="0.2">
      <c r="A1342" s="43">
        <v>44770</v>
      </c>
      <c r="B1342" t="s">
        <v>102</v>
      </c>
      <c r="C1342" t="s">
        <v>22</v>
      </c>
      <c r="D1342" t="s">
        <v>105</v>
      </c>
      <c r="E1342">
        <v>67</v>
      </c>
    </row>
    <row r="1343" spans="1:5" x14ac:dyDescent="0.2">
      <c r="A1343" s="43">
        <v>44770</v>
      </c>
      <c r="B1343" t="s">
        <v>102</v>
      </c>
      <c r="C1343" t="s">
        <v>24</v>
      </c>
      <c r="D1343" t="s">
        <v>105</v>
      </c>
      <c r="E1343">
        <v>168</v>
      </c>
    </row>
    <row r="1344" spans="1:5" x14ac:dyDescent="0.2">
      <c r="A1344" s="43">
        <v>44770</v>
      </c>
      <c r="B1344" t="s">
        <v>102</v>
      </c>
      <c r="C1344" t="s">
        <v>27</v>
      </c>
      <c r="D1344" t="s">
        <v>105</v>
      </c>
      <c r="E1344">
        <v>140</v>
      </c>
    </row>
    <row r="1345" spans="1:5" x14ac:dyDescent="0.2">
      <c r="A1345" s="43">
        <v>44770</v>
      </c>
      <c r="B1345" t="s">
        <v>102</v>
      </c>
      <c r="C1345" t="s">
        <v>32</v>
      </c>
      <c r="D1345" t="s">
        <v>105</v>
      </c>
      <c r="E1345">
        <v>29</v>
      </c>
    </row>
    <row r="1346" spans="1:5" x14ac:dyDescent="0.2">
      <c r="A1346" s="43">
        <v>44770</v>
      </c>
      <c r="B1346" t="s">
        <v>102</v>
      </c>
      <c r="C1346" t="s">
        <v>33</v>
      </c>
      <c r="D1346" t="s">
        <v>105</v>
      </c>
      <c r="E1346">
        <v>16</v>
      </c>
    </row>
    <row r="1347" spans="1:5" x14ac:dyDescent="0.2">
      <c r="A1347" s="43">
        <v>44770</v>
      </c>
      <c r="B1347" t="s">
        <v>102</v>
      </c>
      <c r="C1347" t="s">
        <v>36</v>
      </c>
      <c r="D1347" t="s">
        <v>105</v>
      </c>
      <c r="E1347" s="44">
        <v>2411</v>
      </c>
    </row>
    <row r="1348" spans="1:5" x14ac:dyDescent="0.2">
      <c r="A1348" s="43">
        <v>44770</v>
      </c>
      <c r="B1348" t="s">
        <v>102</v>
      </c>
      <c r="C1348" t="s">
        <v>37</v>
      </c>
      <c r="D1348" t="s">
        <v>105</v>
      </c>
      <c r="E1348">
        <v>87</v>
      </c>
    </row>
    <row r="1349" spans="1:5" x14ac:dyDescent="0.2">
      <c r="A1349" s="43">
        <v>44770</v>
      </c>
      <c r="B1349" t="s">
        <v>102</v>
      </c>
      <c r="C1349" t="s">
        <v>38</v>
      </c>
      <c r="D1349" t="s">
        <v>105</v>
      </c>
      <c r="E1349" s="44">
        <v>1626</v>
      </c>
    </row>
    <row r="1350" spans="1:5" x14ac:dyDescent="0.2">
      <c r="A1350" s="43">
        <v>44770</v>
      </c>
      <c r="B1350" t="s">
        <v>102</v>
      </c>
      <c r="C1350" t="s">
        <v>40</v>
      </c>
      <c r="D1350" t="s">
        <v>105</v>
      </c>
      <c r="E1350" s="44">
        <v>3870</v>
      </c>
    </row>
    <row r="1351" spans="1:5" x14ac:dyDescent="0.2">
      <c r="A1351" s="43">
        <v>44770</v>
      </c>
      <c r="B1351" t="s">
        <v>102</v>
      </c>
      <c r="C1351" t="s">
        <v>41</v>
      </c>
      <c r="D1351" t="s">
        <v>105</v>
      </c>
      <c r="E1351" s="44">
        <v>2022</v>
      </c>
    </row>
    <row r="1352" spans="1:5" x14ac:dyDescent="0.2">
      <c r="A1352" s="43">
        <v>44770</v>
      </c>
      <c r="B1352" t="s">
        <v>102</v>
      </c>
      <c r="C1352" t="s">
        <v>42</v>
      </c>
      <c r="D1352" t="s">
        <v>105</v>
      </c>
      <c r="E1352">
        <v>514</v>
      </c>
    </row>
    <row r="1353" spans="1:5" x14ac:dyDescent="0.2">
      <c r="A1353" s="43">
        <v>44770</v>
      </c>
      <c r="B1353" t="s">
        <v>102</v>
      </c>
      <c r="C1353" t="s">
        <v>43</v>
      </c>
      <c r="D1353" t="s">
        <v>105</v>
      </c>
      <c r="E1353">
        <v>474</v>
      </c>
    </row>
    <row r="1354" spans="1:5" x14ac:dyDescent="0.2">
      <c r="A1354" s="43">
        <v>44770</v>
      </c>
      <c r="B1354" t="s">
        <v>102</v>
      </c>
      <c r="C1354" t="s">
        <v>44</v>
      </c>
      <c r="D1354" t="s">
        <v>105</v>
      </c>
      <c r="E1354">
        <v>205</v>
      </c>
    </row>
    <row r="1355" spans="1:5" x14ac:dyDescent="0.2">
      <c r="A1355" s="43">
        <v>44770</v>
      </c>
      <c r="B1355" t="s">
        <v>102</v>
      </c>
      <c r="C1355" t="s">
        <v>45</v>
      </c>
      <c r="D1355" t="s">
        <v>105</v>
      </c>
      <c r="E1355">
        <v>57</v>
      </c>
    </row>
    <row r="1356" spans="1:5" x14ac:dyDescent="0.2">
      <c r="A1356" s="43">
        <v>44770</v>
      </c>
      <c r="B1356" t="s">
        <v>102</v>
      </c>
      <c r="C1356" t="s">
        <v>46</v>
      </c>
      <c r="D1356" t="s">
        <v>105</v>
      </c>
      <c r="E1356">
        <v>282</v>
      </c>
    </row>
    <row r="1357" spans="1:5" x14ac:dyDescent="0.2">
      <c r="A1357" s="43">
        <v>44770</v>
      </c>
      <c r="B1357" t="s">
        <v>102</v>
      </c>
      <c r="C1357" t="s">
        <v>48</v>
      </c>
      <c r="D1357" t="s">
        <v>105</v>
      </c>
      <c r="E1357" s="44">
        <v>1858</v>
      </c>
    </row>
    <row r="1358" spans="1:5" x14ac:dyDescent="0.2">
      <c r="A1358" s="43">
        <v>44770</v>
      </c>
      <c r="B1358" t="s">
        <v>102</v>
      </c>
      <c r="C1358" t="s">
        <v>50</v>
      </c>
      <c r="D1358" t="s">
        <v>105</v>
      </c>
      <c r="E1358" s="44">
        <v>2143</v>
      </c>
    </row>
    <row r="1359" spans="1:5" x14ac:dyDescent="0.2">
      <c r="A1359" s="43">
        <v>44770</v>
      </c>
      <c r="B1359" t="s">
        <v>102</v>
      </c>
      <c r="C1359" t="s">
        <v>51</v>
      </c>
      <c r="D1359" t="s">
        <v>105</v>
      </c>
      <c r="E1359" s="44">
        <v>2154</v>
      </c>
    </row>
    <row r="1360" spans="1:5" x14ac:dyDescent="0.2">
      <c r="A1360" s="43">
        <v>44770</v>
      </c>
      <c r="B1360" t="s">
        <v>102</v>
      </c>
      <c r="C1360" t="s">
        <v>52</v>
      </c>
      <c r="D1360" t="s">
        <v>105</v>
      </c>
      <c r="E1360">
        <v>47</v>
      </c>
    </row>
    <row r="1361" spans="1:5" x14ac:dyDescent="0.2">
      <c r="A1361" s="43">
        <v>44770</v>
      </c>
      <c r="B1361" t="s">
        <v>102</v>
      </c>
      <c r="C1361" t="s">
        <v>53</v>
      </c>
      <c r="D1361" t="s">
        <v>105</v>
      </c>
      <c r="E1361">
        <v>806</v>
      </c>
    </row>
    <row r="1362" spans="1:5" x14ac:dyDescent="0.2">
      <c r="A1362" s="43">
        <v>44770</v>
      </c>
      <c r="B1362" t="s">
        <v>102</v>
      </c>
      <c r="C1362" t="s">
        <v>54</v>
      </c>
      <c r="D1362" t="s">
        <v>105</v>
      </c>
      <c r="E1362">
        <v>49</v>
      </c>
    </row>
    <row r="1363" spans="1:5" x14ac:dyDescent="0.2">
      <c r="A1363" s="43">
        <v>44770</v>
      </c>
      <c r="B1363" t="s">
        <v>102</v>
      </c>
      <c r="C1363" t="s">
        <v>55</v>
      </c>
      <c r="D1363" t="s">
        <v>105</v>
      </c>
      <c r="E1363">
        <v>702</v>
      </c>
    </row>
    <row r="1364" spans="1:5" x14ac:dyDescent="0.2">
      <c r="A1364" s="43">
        <v>44770</v>
      </c>
      <c r="B1364" t="s">
        <v>102</v>
      </c>
      <c r="C1364" t="s">
        <v>56</v>
      </c>
      <c r="D1364" t="s">
        <v>105</v>
      </c>
      <c r="E1364" s="44">
        <v>2499</v>
      </c>
    </row>
    <row r="1365" spans="1:5" x14ac:dyDescent="0.2">
      <c r="A1365" s="43">
        <v>44770</v>
      </c>
      <c r="B1365" t="s">
        <v>102</v>
      </c>
      <c r="C1365" t="s">
        <v>57</v>
      </c>
      <c r="D1365" t="s">
        <v>105</v>
      </c>
      <c r="E1365">
        <v>447</v>
      </c>
    </row>
    <row r="1366" spans="1:5" x14ac:dyDescent="0.2">
      <c r="A1366" s="43">
        <v>44770</v>
      </c>
      <c r="B1366" t="s">
        <v>102</v>
      </c>
      <c r="C1366" t="s">
        <v>58</v>
      </c>
      <c r="D1366" t="s">
        <v>105</v>
      </c>
      <c r="E1366" s="44">
        <v>12797</v>
      </c>
    </row>
    <row r="1367" spans="1:5" x14ac:dyDescent="0.2">
      <c r="A1367" s="43">
        <v>44770</v>
      </c>
      <c r="B1367" t="s">
        <v>102</v>
      </c>
      <c r="C1367" t="s">
        <v>59</v>
      </c>
      <c r="D1367" t="s">
        <v>105</v>
      </c>
      <c r="E1367">
        <v>29</v>
      </c>
    </row>
    <row r="1368" spans="1:5" x14ac:dyDescent="0.2">
      <c r="A1368" s="43">
        <v>44770</v>
      </c>
      <c r="B1368" t="s">
        <v>102</v>
      </c>
      <c r="C1368" t="s">
        <v>62</v>
      </c>
      <c r="D1368" t="s">
        <v>105</v>
      </c>
      <c r="E1368">
        <v>850</v>
      </c>
    </row>
    <row r="1369" spans="1:5" x14ac:dyDescent="0.2">
      <c r="A1369" s="43">
        <v>44770</v>
      </c>
      <c r="B1369" t="s">
        <v>102</v>
      </c>
      <c r="C1369" t="s">
        <v>68</v>
      </c>
      <c r="D1369" t="s">
        <v>105</v>
      </c>
      <c r="E1369">
        <v>372</v>
      </c>
    </row>
    <row r="1370" spans="1:5" x14ac:dyDescent="0.2">
      <c r="A1370" s="43">
        <v>44770</v>
      </c>
      <c r="B1370" t="s">
        <v>102</v>
      </c>
      <c r="C1370" t="s">
        <v>89</v>
      </c>
      <c r="D1370" t="s">
        <v>105</v>
      </c>
      <c r="E1370">
        <v>48</v>
      </c>
    </row>
    <row r="1371" spans="1:5" x14ac:dyDescent="0.2">
      <c r="A1371" s="43">
        <v>44770</v>
      </c>
      <c r="B1371" t="s">
        <v>102</v>
      </c>
      <c r="C1371" t="s">
        <v>70</v>
      </c>
      <c r="D1371" t="s">
        <v>105</v>
      </c>
      <c r="E1371">
        <v>939</v>
      </c>
    </row>
    <row r="1372" spans="1:5" x14ac:dyDescent="0.2">
      <c r="A1372" s="43">
        <v>44770</v>
      </c>
      <c r="B1372" t="s">
        <v>102</v>
      </c>
      <c r="C1372" t="s">
        <v>71</v>
      </c>
      <c r="D1372" t="s">
        <v>105</v>
      </c>
      <c r="E1372">
        <v>19</v>
      </c>
    </row>
    <row r="1373" spans="1:5" x14ac:dyDescent="0.2">
      <c r="A1373" s="43">
        <v>44798</v>
      </c>
      <c r="B1373" t="s">
        <v>101</v>
      </c>
      <c r="C1373" t="s">
        <v>1</v>
      </c>
      <c r="D1373" t="s">
        <v>105</v>
      </c>
      <c r="E1373">
        <v>98</v>
      </c>
    </row>
    <row r="1374" spans="1:5" x14ac:dyDescent="0.2">
      <c r="A1374" s="43">
        <v>44798</v>
      </c>
      <c r="B1374" t="s">
        <v>101</v>
      </c>
      <c r="C1374" t="s">
        <v>3</v>
      </c>
      <c r="D1374" t="s">
        <v>105</v>
      </c>
      <c r="E1374" s="44">
        <v>1660</v>
      </c>
    </row>
    <row r="1375" spans="1:5" x14ac:dyDescent="0.2">
      <c r="A1375" s="43">
        <v>44798</v>
      </c>
      <c r="B1375" t="s">
        <v>101</v>
      </c>
      <c r="C1375" t="s">
        <v>4</v>
      </c>
      <c r="D1375" t="s">
        <v>105</v>
      </c>
      <c r="E1375">
        <v>332</v>
      </c>
    </row>
    <row r="1376" spans="1:5" x14ac:dyDescent="0.2">
      <c r="A1376" s="43">
        <v>44798</v>
      </c>
      <c r="B1376" t="s">
        <v>101</v>
      </c>
      <c r="C1376" t="s">
        <v>5</v>
      </c>
      <c r="D1376" t="s">
        <v>105</v>
      </c>
      <c r="E1376" s="44">
        <v>17642</v>
      </c>
    </row>
    <row r="1377" spans="1:5" x14ac:dyDescent="0.2">
      <c r="A1377" s="43">
        <v>44798</v>
      </c>
      <c r="B1377" t="s">
        <v>101</v>
      </c>
      <c r="C1377" t="s">
        <v>6</v>
      </c>
      <c r="D1377" t="s">
        <v>105</v>
      </c>
      <c r="E1377">
        <v>49</v>
      </c>
    </row>
    <row r="1378" spans="1:5" x14ac:dyDescent="0.2">
      <c r="A1378" s="43">
        <v>44798</v>
      </c>
      <c r="B1378" t="s">
        <v>101</v>
      </c>
      <c r="C1378" t="s">
        <v>8</v>
      </c>
      <c r="D1378" t="s">
        <v>105</v>
      </c>
      <c r="E1378" s="44">
        <v>1017</v>
      </c>
    </row>
    <row r="1379" spans="1:5" x14ac:dyDescent="0.2">
      <c r="A1379" s="43">
        <v>44798</v>
      </c>
      <c r="B1379" t="s">
        <v>101</v>
      </c>
      <c r="C1379" t="s">
        <v>9</v>
      </c>
      <c r="D1379" t="s">
        <v>105</v>
      </c>
      <c r="E1379" s="44">
        <v>1122</v>
      </c>
    </row>
    <row r="1380" spans="1:5" x14ac:dyDescent="0.2">
      <c r="A1380" s="43">
        <v>44798</v>
      </c>
      <c r="B1380" t="s">
        <v>101</v>
      </c>
      <c r="C1380" t="s">
        <v>10</v>
      </c>
      <c r="D1380" t="s">
        <v>105</v>
      </c>
      <c r="E1380">
        <v>895</v>
      </c>
    </row>
    <row r="1381" spans="1:5" x14ac:dyDescent="0.2">
      <c r="A1381" s="43">
        <v>44798</v>
      </c>
      <c r="B1381" t="s">
        <v>101</v>
      </c>
      <c r="C1381" t="s">
        <v>12</v>
      </c>
      <c r="D1381" t="s">
        <v>105</v>
      </c>
      <c r="E1381" s="44">
        <v>23244</v>
      </c>
    </row>
    <row r="1382" spans="1:5" x14ac:dyDescent="0.2">
      <c r="A1382" s="43">
        <v>44798</v>
      </c>
      <c r="B1382" t="s">
        <v>101</v>
      </c>
      <c r="C1382" t="s">
        <v>14</v>
      </c>
      <c r="D1382" t="s">
        <v>105</v>
      </c>
      <c r="E1382" s="44">
        <v>1040</v>
      </c>
    </row>
    <row r="1383" spans="1:5" x14ac:dyDescent="0.2">
      <c r="A1383" s="43">
        <v>44798</v>
      </c>
      <c r="B1383" t="s">
        <v>101</v>
      </c>
      <c r="C1383" t="s">
        <v>15</v>
      </c>
      <c r="D1383" t="s">
        <v>105</v>
      </c>
      <c r="E1383" s="44">
        <v>8261</v>
      </c>
    </row>
    <row r="1384" spans="1:5" x14ac:dyDescent="0.2">
      <c r="A1384" s="43">
        <v>44798</v>
      </c>
      <c r="B1384" t="s">
        <v>101</v>
      </c>
      <c r="C1384" t="s">
        <v>16</v>
      </c>
      <c r="D1384" t="s">
        <v>105</v>
      </c>
      <c r="E1384" s="44">
        <v>9809</v>
      </c>
    </row>
    <row r="1385" spans="1:5" x14ac:dyDescent="0.2">
      <c r="A1385" s="43">
        <v>44798</v>
      </c>
      <c r="B1385" t="s">
        <v>101</v>
      </c>
      <c r="C1385" t="s">
        <v>17</v>
      </c>
      <c r="D1385" t="s">
        <v>105</v>
      </c>
      <c r="E1385">
        <v>585</v>
      </c>
    </row>
    <row r="1386" spans="1:5" x14ac:dyDescent="0.2">
      <c r="A1386" s="43">
        <v>44798</v>
      </c>
      <c r="B1386" t="s">
        <v>101</v>
      </c>
      <c r="C1386" t="s">
        <v>18</v>
      </c>
      <c r="D1386" t="s">
        <v>105</v>
      </c>
      <c r="E1386" s="44">
        <v>11385</v>
      </c>
    </row>
    <row r="1387" spans="1:5" x14ac:dyDescent="0.2">
      <c r="A1387" s="43">
        <v>44798</v>
      </c>
      <c r="B1387" t="s">
        <v>101</v>
      </c>
      <c r="C1387" t="s">
        <v>19</v>
      </c>
      <c r="D1387" t="s">
        <v>105</v>
      </c>
      <c r="E1387" s="44">
        <v>26631</v>
      </c>
    </row>
    <row r="1388" spans="1:5" x14ac:dyDescent="0.2">
      <c r="A1388" s="43">
        <v>44798</v>
      </c>
      <c r="B1388" t="s">
        <v>101</v>
      </c>
      <c r="C1388" t="s">
        <v>20</v>
      </c>
      <c r="D1388" t="s">
        <v>105</v>
      </c>
      <c r="E1388" s="44">
        <v>3236</v>
      </c>
    </row>
    <row r="1389" spans="1:5" x14ac:dyDescent="0.2">
      <c r="A1389" s="43">
        <v>44798</v>
      </c>
      <c r="B1389" t="s">
        <v>101</v>
      </c>
      <c r="C1389" t="s">
        <v>21</v>
      </c>
      <c r="D1389" t="s">
        <v>105</v>
      </c>
      <c r="E1389" s="44">
        <v>19930</v>
      </c>
    </row>
    <row r="1390" spans="1:5" x14ac:dyDescent="0.2">
      <c r="A1390" s="43">
        <v>44798</v>
      </c>
      <c r="B1390" t="s">
        <v>101</v>
      </c>
      <c r="C1390" t="s">
        <v>22</v>
      </c>
      <c r="D1390" t="s">
        <v>105</v>
      </c>
      <c r="E1390" s="44">
        <v>5226</v>
      </c>
    </row>
    <row r="1391" spans="1:5" x14ac:dyDescent="0.2">
      <c r="A1391" s="43">
        <v>44798</v>
      </c>
      <c r="B1391" t="s">
        <v>101</v>
      </c>
      <c r="C1391" t="s">
        <v>23</v>
      </c>
      <c r="D1391" t="s">
        <v>105</v>
      </c>
      <c r="E1391">
        <v>90</v>
      </c>
    </row>
    <row r="1392" spans="1:5" x14ac:dyDescent="0.2">
      <c r="A1392" s="43">
        <v>44798</v>
      </c>
      <c r="B1392" t="s">
        <v>101</v>
      </c>
      <c r="C1392" t="s">
        <v>25</v>
      </c>
      <c r="D1392" t="s">
        <v>105</v>
      </c>
      <c r="E1392">
        <v>749</v>
      </c>
    </row>
    <row r="1393" spans="1:5" x14ac:dyDescent="0.2">
      <c r="A1393" s="43">
        <v>44798</v>
      </c>
      <c r="B1393" t="s">
        <v>101</v>
      </c>
      <c r="C1393" t="s">
        <v>27</v>
      </c>
      <c r="D1393" t="s">
        <v>105</v>
      </c>
      <c r="E1393" s="44">
        <v>1396</v>
      </c>
    </row>
    <row r="1394" spans="1:5" x14ac:dyDescent="0.2">
      <c r="A1394" s="43">
        <v>44798</v>
      </c>
      <c r="B1394" t="s">
        <v>101</v>
      </c>
      <c r="C1394" t="s">
        <v>28</v>
      </c>
      <c r="D1394" t="s">
        <v>105</v>
      </c>
      <c r="E1394">
        <v>131</v>
      </c>
    </row>
    <row r="1395" spans="1:5" x14ac:dyDescent="0.2">
      <c r="A1395" s="43">
        <v>44798</v>
      </c>
      <c r="B1395" t="s">
        <v>101</v>
      </c>
      <c r="C1395" t="s">
        <v>29</v>
      </c>
      <c r="D1395" t="s">
        <v>105</v>
      </c>
      <c r="E1395">
        <v>47</v>
      </c>
    </row>
    <row r="1396" spans="1:5" x14ac:dyDescent="0.2">
      <c r="A1396" s="43">
        <v>44798</v>
      </c>
      <c r="B1396" t="s">
        <v>101</v>
      </c>
      <c r="C1396" t="s">
        <v>31</v>
      </c>
      <c r="D1396" t="s">
        <v>105</v>
      </c>
      <c r="E1396" s="44">
        <v>2107</v>
      </c>
    </row>
    <row r="1397" spans="1:5" x14ac:dyDescent="0.2">
      <c r="A1397" s="43">
        <v>44798</v>
      </c>
      <c r="B1397" t="s">
        <v>101</v>
      </c>
      <c r="C1397" t="s">
        <v>32</v>
      </c>
      <c r="D1397" t="s">
        <v>105</v>
      </c>
      <c r="E1397" s="44">
        <v>9136</v>
      </c>
    </row>
    <row r="1398" spans="1:5" x14ac:dyDescent="0.2">
      <c r="A1398" s="43">
        <v>44798</v>
      </c>
      <c r="B1398" t="s">
        <v>101</v>
      </c>
      <c r="C1398" t="s">
        <v>33</v>
      </c>
      <c r="D1398" t="s">
        <v>105</v>
      </c>
      <c r="E1398" s="44">
        <v>3800</v>
      </c>
    </row>
    <row r="1399" spans="1:5" x14ac:dyDescent="0.2">
      <c r="A1399" s="43">
        <v>44798</v>
      </c>
      <c r="B1399" t="s">
        <v>101</v>
      </c>
      <c r="C1399" t="s">
        <v>35</v>
      </c>
      <c r="D1399" t="s">
        <v>105</v>
      </c>
      <c r="E1399">
        <v>597</v>
      </c>
    </row>
    <row r="1400" spans="1:5" x14ac:dyDescent="0.2">
      <c r="A1400" s="43">
        <v>44798</v>
      </c>
      <c r="B1400" t="s">
        <v>101</v>
      </c>
      <c r="C1400" t="s">
        <v>36</v>
      </c>
      <c r="D1400" t="s">
        <v>105</v>
      </c>
      <c r="E1400" s="44">
        <v>15549</v>
      </c>
    </row>
    <row r="1401" spans="1:5" x14ac:dyDescent="0.2">
      <c r="A1401" s="43">
        <v>44798</v>
      </c>
      <c r="B1401" t="s">
        <v>101</v>
      </c>
      <c r="C1401" t="s">
        <v>37</v>
      </c>
      <c r="D1401" t="s">
        <v>105</v>
      </c>
      <c r="E1401">
        <v>468</v>
      </c>
    </row>
    <row r="1402" spans="1:5" x14ac:dyDescent="0.2">
      <c r="A1402" s="43">
        <v>44798</v>
      </c>
      <c r="B1402" t="s">
        <v>101</v>
      </c>
      <c r="C1402" t="s">
        <v>38</v>
      </c>
      <c r="D1402" t="s">
        <v>105</v>
      </c>
      <c r="E1402" s="44">
        <v>31545</v>
      </c>
    </row>
    <row r="1403" spans="1:5" x14ac:dyDescent="0.2">
      <c r="A1403" s="43">
        <v>44798</v>
      </c>
      <c r="B1403" t="s">
        <v>101</v>
      </c>
      <c r="C1403" t="s">
        <v>40</v>
      </c>
      <c r="D1403" t="s">
        <v>105</v>
      </c>
      <c r="E1403" s="44">
        <v>17591</v>
      </c>
    </row>
    <row r="1404" spans="1:5" x14ac:dyDescent="0.2">
      <c r="A1404" s="43">
        <v>44798</v>
      </c>
      <c r="B1404" t="s">
        <v>101</v>
      </c>
      <c r="C1404" t="s">
        <v>41</v>
      </c>
      <c r="D1404" t="s">
        <v>105</v>
      </c>
      <c r="E1404">
        <v>12</v>
      </c>
    </row>
    <row r="1405" spans="1:5" x14ac:dyDescent="0.2">
      <c r="A1405" s="43">
        <v>44798</v>
      </c>
      <c r="B1405" t="s">
        <v>101</v>
      </c>
      <c r="C1405" t="s">
        <v>50</v>
      </c>
      <c r="D1405" t="s">
        <v>105</v>
      </c>
      <c r="E1405">
        <v>50</v>
      </c>
    </row>
    <row r="1406" spans="1:5" x14ac:dyDescent="0.2">
      <c r="A1406" s="43">
        <v>44798</v>
      </c>
      <c r="B1406" t="s">
        <v>101</v>
      </c>
      <c r="C1406" t="s">
        <v>53</v>
      </c>
      <c r="D1406" t="s">
        <v>105</v>
      </c>
      <c r="E1406">
        <v>4</v>
      </c>
    </row>
    <row r="1407" spans="1:5" x14ac:dyDescent="0.2">
      <c r="A1407" s="43">
        <v>44798</v>
      </c>
      <c r="B1407" t="s">
        <v>101</v>
      </c>
      <c r="C1407" t="s">
        <v>58</v>
      </c>
      <c r="D1407" t="s">
        <v>105</v>
      </c>
      <c r="E1407">
        <v>90</v>
      </c>
    </row>
    <row r="1408" spans="1:5" x14ac:dyDescent="0.2">
      <c r="A1408" s="43">
        <v>44798</v>
      </c>
      <c r="B1408" t="s">
        <v>101</v>
      </c>
      <c r="C1408" t="s">
        <v>59</v>
      </c>
      <c r="D1408" t="s">
        <v>105</v>
      </c>
      <c r="E1408" s="44">
        <v>4784</v>
      </c>
    </row>
    <row r="1409" spans="1:5" x14ac:dyDescent="0.2">
      <c r="A1409" s="43">
        <v>44798</v>
      </c>
      <c r="B1409" t="s">
        <v>101</v>
      </c>
      <c r="C1409" t="s">
        <v>61</v>
      </c>
      <c r="D1409" t="s">
        <v>105</v>
      </c>
      <c r="E1409">
        <v>54</v>
      </c>
    </row>
    <row r="1410" spans="1:5" x14ac:dyDescent="0.2">
      <c r="A1410" s="43">
        <v>44798</v>
      </c>
      <c r="B1410" t="s">
        <v>101</v>
      </c>
      <c r="C1410" t="s">
        <v>62</v>
      </c>
      <c r="D1410" t="s">
        <v>105</v>
      </c>
      <c r="E1410" s="44">
        <v>7624</v>
      </c>
    </row>
    <row r="1411" spans="1:5" x14ac:dyDescent="0.2">
      <c r="A1411" s="43">
        <v>44798</v>
      </c>
      <c r="B1411" t="s">
        <v>101</v>
      </c>
      <c r="C1411" t="s">
        <v>63</v>
      </c>
      <c r="D1411" t="s">
        <v>105</v>
      </c>
      <c r="E1411">
        <v>525</v>
      </c>
    </row>
    <row r="1412" spans="1:5" x14ac:dyDescent="0.2">
      <c r="A1412" s="43">
        <v>44798</v>
      </c>
      <c r="B1412" t="s">
        <v>101</v>
      </c>
      <c r="C1412" t="s">
        <v>65</v>
      </c>
      <c r="D1412" t="s">
        <v>105</v>
      </c>
      <c r="E1412">
        <v>45</v>
      </c>
    </row>
    <row r="1413" spans="1:5" x14ac:dyDescent="0.2">
      <c r="A1413" s="43">
        <v>44798</v>
      </c>
      <c r="B1413" t="s">
        <v>101</v>
      </c>
      <c r="C1413" t="s">
        <v>66</v>
      </c>
      <c r="D1413" t="s">
        <v>105</v>
      </c>
      <c r="E1413">
        <v>16</v>
      </c>
    </row>
    <row r="1414" spans="1:5" x14ac:dyDescent="0.2">
      <c r="A1414" s="43">
        <v>44798</v>
      </c>
      <c r="B1414" t="s">
        <v>101</v>
      </c>
      <c r="C1414" t="s">
        <v>67</v>
      </c>
      <c r="D1414" t="s">
        <v>105</v>
      </c>
      <c r="E1414" s="44">
        <v>9575</v>
      </c>
    </row>
    <row r="1415" spans="1:5" x14ac:dyDescent="0.2">
      <c r="A1415" s="43">
        <v>44798</v>
      </c>
      <c r="B1415" t="s">
        <v>101</v>
      </c>
      <c r="C1415" t="s">
        <v>68</v>
      </c>
      <c r="D1415" t="s">
        <v>105</v>
      </c>
      <c r="E1415" s="44">
        <v>7616</v>
      </c>
    </row>
    <row r="1416" spans="1:5" x14ac:dyDescent="0.2">
      <c r="A1416" s="43">
        <v>44798</v>
      </c>
      <c r="B1416" t="s">
        <v>101</v>
      </c>
      <c r="C1416" t="s">
        <v>89</v>
      </c>
      <c r="D1416" t="s">
        <v>105</v>
      </c>
      <c r="E1416">
        <v>71</v>
      </c>
    </row>
    <row r="1417" spans="1:5" x14ac:dyDescent="0.2">
      <c r="A1417" s="43">
        <v>44798</v>
      </c>
      <c r="B1417" t="s">
        <v>101</v>
      </c>
      <c r="C1417" t="s">
        <v>70</v>
      </c>
      <c r="D1417" t="s">
        <v>105</v>
      </c>
      <c r="E1417" s="44">
        <v>11882</v>
      </c>
    </row>
    <row r="1418" spans="1:5" x14ac:dyDescent="0.2">
      <c r="A1418" s="43">
        <v>44798</v>
      </c>
      <c r="B1418" t="s">
        <v>101</v>
      </c>
      <c r="C1418" t="s">
        <v>71</v>
      </c>
      <c r="D1418" t="s">
        <v>105</v>
      </c>
      <c r="E1418" s="44">
        <v>7337</v>
      </c>
    </row>
    <row r="1419" spans="1:5" x14ac:dyDescent="0.2">
      <c r="A1419" s="43">
        <v>44798</v>
      </c>
      <c r="B1419" t="s">
        <v>102</v>
      </c>
      <c r="C1419" t="s">
        <v>4</v>
      </c>
      <c r="D1419" t="s">
        <v>105</v>
      </c>
      <c r="E1419">
        <v>49</v>
      </c>
    </row>
    <row r="1420" spans="1:5" x14ac:dyDescent="0.2">
      <c r="A1420" s="43">
        <v>44798</v>
      </c>
      <c r="B1420" t="s">
        <v>102</v>
      </c>
      <c r="C1420" t="s">
        <v>5</v>
      </c>
      <c r="D1420" t="s">
        <v>105</v>
      </c>
      <c r="E1420">
        <v>28</v>
      </c>
    </row>
    <row r="1421" spans="1:5" x14ac:dyDescent="0.2">
      <c r="A1421" s="43">
        <v>44798</v>
      </c>
      <c r="B1421" t="s">
        <v>102</v>
      </c>
      <c r="C1421" t="s">
        <v>8</v>
      </c>
      <c r="D1421" t="s">
        <v>105</v>
      </c>
      <c r="E1421">
        <v>510</v>
      </c>
    </row>
    <row r="1422" spans="1:5" x14ac:dyDescent="0.2">
      <c r="A1422" s="43">
        <v>44798</v>
      </c>
      <c r="B1422" t="s">
        <v>102</v>
      </c>
      <c r="C1422" t="s">
        <v>9</v>
      </c>
      <c r="D1422" t="s">
        <v>105</v>
      </c>
      <c r="E1422">
        <v>293</v>
      </c>
    </row>
    <row r="1423" spans="1:5" x14ac:dyDescent="0.2">
      <c r="A1423" s="43">
        <v>44798</v>
      </c>
      <c r="B1423" t="s">
        <v>102</v>
      </c>
      <c r="C1423" t="s">
        <v>11</v>
      </c>
      <c r="D1423" t="s">
        <v>105</v>
      </c>
      <c r="E1423">
        <v>228</v>
      </c>
    </row>
    <row r="1424" spans="1:5" x14ac:dyDescent="0.2">
      <c r="A1424" s="43">
        <v>44798</v>
      </c>
      <c r="B1424" t="s">
        <v>102</v>
      </c>
      <c r="C1424" t="s">
        <v>12</v>
      </c>
      <c r="D1424" t="s">
        <v>105</v>
      </c>
      <c r="E1424" s="44">
        <v>1389</v>
      </c>
    </row>
    <row r="1425" spans="1:5" x14ac:dyDescent="0.2">
      <c r="A1425" s="43">
        <v>44798</v>
      </c>
      <c r="B1425" t="s">
        <v>102</v>
      </c>
      <c r="C1425" t="s">
        <v>13</v>
      </c>
      <c r="D1425" t="s">
        <v>105</v>
      </c>
      <c r="E1425">
        <v>356</v>
      </c>
    </row>
    <row r="1426" spans="1:5" x14ac:dyDescent="0.2">
      <c r="A1426" s="43">
        <v>44798</v>
      </c>
      <c r="B1426" t="s">
        <v>102</v>
      </c>
      <c r="C1426" t="s">
        <v>16</v>
      </c>
      <c r="D1426" t="s">
        <v>105</v>
      </c>
      <c r="E1426">
        <v>28</v>
      </c>
    </row>
    <row r="1427" spans="1:5" x14ac:dyDescent="0.2">
      <c r="A1427" s="43">
        <v>44798</v>
      </c>
      <c r="B1427" t="s">
        <v>102</v>
      </c>
      <c r="C1427" t="s">
        <v>18</v>
      </c>
      <c r="D1427" t="s">
        <v>105</v>
      </c>
      <c r="E1427">
        <v>24</v>
      </c>
    </row>
    <row r="1428" spans="1:5" x14ac:dyDescent="0.2">
      <c r="A1428" s="43">
        <v>44798</v>
      </c>
      <c r="B1428" t="s">
        <v>102</v>
      </c>
      <c r="C1428" t="s">
        <v>19</v>
      </c>
      <c r="D1428" t="s">
        <v>105</v>
      </c>
      <c r="E1428">
        <v>803</v>
      </c>
    </row>
    <row r="1429" spans="1:5" x14ac:dyDescent="0.2">
      <c r="A1429" s="43">
        <v>44798</v>
      </c>
      <c r="B1429" t="s">
        <v>102</v>
      </c>
      <c r="C1429" t="s">
        <v>21</v>
      </c>
      <c r="D1429" t="s">
        <v>105</v>
      </c>
      <c r="E1429">
        <v>397</v>
      </c>
    </row>
    <row r="1430" spans="1:5" x14ac:dyDescent="0.2">
      <c r="A1430" s="43">
        <v>44798</v>
      </c>
      <c r="B1430" t="s">
        <v>102</v>
      </c>
      <c r="C1430" t="s">
        <v>22</v>
      </c>
      <c r="D1430" t="s">
        <v>105</v>
      </c>
      <c r="E1430">
        <v>61</v>
      </c>
    </row>
    <row r="1431" spans="1:5" x14ac:dyDescent="0.2">
      <c r="A1431" s="43">
        <v>44798</v>
      </c>
      <c r="B1431" t="s">
        <v>102</v>
      </c>
      <c r="C1431" t="s">
        <v>24</v>
      </c>
      <c r="D1431" t="s">
        <v>105</v>
      </c>
      <c r="E1431">
        <v>171</v>
      </c>
    </row>
    <row r="1432" spans="1:5" x14ac:dyDescent="0.2">
      <c r="A1432" s="43">
        <v>44798</v>
      </c>
      <c r="B1432" t="s">
        <v>102</v>
      </c>
      <c r="C1432" t="s">
        <v>27</v>
      </c>
      <c r="D1432" t="s">
        <v>105</v>
      </c>
      <c r="E1432">
        <v>122</v>
      </c>
    </row>
    <row r="1433" spans="1:5" x14ac:dyDescent="0.2">
      <c r="A1433" s="43">
        <v>44798</v>
      </c>
      <c r="B1433" t="s">
        <v>102</v>
      </c>
      <c r="C1433" t="s">
        <v>32</v>
      </c>
      <c r="D1433" t="s">
        <v>105</v>
      </c>
      <c r="E1433">
        <v>26</v>
      </c>
    </row>
    <row r="1434" spans="1:5" x14ac:dyDescent="0.2">
      <c r="A1434" s="43">
        <v>44798</v>
      </c>
      <c r="B1434" t="s">
        <v>102</v>
      </c>
      <c r="C1434" t="s">
        <v>33</v>
      </c>
      <c r="D1434" t="s">
        <v>105</v>
      </c>
      <c r="E1434">
        <v>15</v>
      </c>
    </row>
    <row r="1435" spans="1:5" x14ac:dyDescent="0.2">
      <c r="A1435" s="43">
        <v>44798</v>
      </c>
      <c r="B1435" t="s">
        <v>102</v>
      </c>
      <c r="C1435" t="s">
        <v>36</v>
      </c>
      <c r="D1435" t="s">
        <v>105</v>
      </c>
      <c r="E1435" s="44">
        <v>2368</v>
      </c>
    </row>
    <row r="1436" spans="1:5" x14ac:dyDescent="0.2">
      <c r="A1436" s="43">
        <v>44798</v>
      </c>
      <c r="B1436" t="s">
        <v>102</v>
      </c>
      <c r="C1436" t="s">
        <v>37</v>
      </c>
      <c r="D1436" t="s">
        <v>105</v>
      </c>
      <c r="E1436">
        <v>84</v>
      </c>
    </row>
    <row r="1437" spans="1:5" x14ac:dyDescent="0.2">
      <c r="A1437" s="43">
        <v>44798</v>
      </c>
      <c r="B1437" t="s">
        <v>102</v>
      </c>
      <c r="C1437" t="s">
        <v>38</v>
      </c>
      <c r="D1437" t="s">
        <v>105</v>
      </c>
      <c r="E1437" s="44">
        <v>1602</v>
      </c>
    </row>
    <row r="1438" spans="1:5" x14ac:dyDescent="0.2">
      <c r="A1438" s="43">
        <v>44798</v>
      </c>
      <c r="B1438" t="s">
        <v>102</v>
      </c>
      <c r="C1438" t="s">
        <v>40</v>
      </c>
      <c r="D1438" t="s">
        <v>105</v>
      </c>
      <c r="E1438" s="44">
        <v>3648</v>
      </c>
    </row>
    <row r="1439" spans="1:5" x14ac:dyDescent="0.2">
      <c r="A1439" s="43">
        <v>44798</v>
      </c>
      <c r="B1439" t="s">
        <v>102</v>
      </c>
      <c r="C1439" t="s">
        <v>41</v>
      </c>
      <c r="D1439" t="s">
        <v>105</v>
      </c>
      <c r="E1439" s="44">
        <v>1889</v>
      </c>
    </row>
    <row r="1440" spans="1:5" x14ac:dyDescent="0.2">
      <c r="A1440" s="43">
        <v>44798</v>
      </c>
      <c r="B1440" t="s">
        <v>102</v>
      </c>
      <c r="C1440" t="s">
        <v>42</v>
      </c>
      <c r="D1440" t="s">
        <v>105</v>
      </c>
      <c r="E1440">
        <v>509</v>
      </c>
    </row>
    <row r="1441" spans="1:5" x14ac:dyDescent="0.2">
      <c r="A1441" s="43">
        <v>44798</v>
      </c>
      <c r="B1441" t="s">
        <v>102</v>
      </c>
      <c r="C1441" t="s">
        <v>43</v>
      </c>
      <c r="D1441" t="s">
        <v>105</v>
      </c>
      <c r="E1441">
        <v>437</v>
      </c>
    </row>
    <row r="1442" spans="1:5" x14ac:dyDescent="0.2">
      <c r="A1442" s="43">
        <v>44798</v>
      </c>
      <c r="B1442" t="s">
        <v>102</v>
      </c>
      <c r="C1442" t="s">
        <v>44</v>
      </c>
      <c r="D1442" t="s">
        <v>105</v>
      </c>
      <c r="E1442">
        <v>197</v>
      </c>
    </row>
    <row r="1443" spans="1:5" x14ac:dyDescent="0.2">
      <c r="A1443" s="43">
        <v>44798</v>
      </c>
      <c r="B1443" t="s">
        <v>102</v>
      </c>
      <c r="C1443" t="s">
        <v>45</v>
      </c>
      <c r="D1443" t="s">
        <v>105</v>
      </c>
      <c r="E1443">
        <v>69</v>
      </c>
    </row>
    <row r="1444" spans="1:5" x14ac:dyDescent="0.2">
      <c r="A1444" s="43">
        <v>44798</v>
      </c>
      <c r="B1444" t="s">
        <v>102</v>
      </c>
      <c r="C1444" t="s">
        <v>46</v>
      </c>
      <c r="D1444" t="s">
        <v>105</v>
      </c>
      <c r="E1444">
        <v>287</v>
      </c>
    </row>
    <row r="1445" spans="1:5" x14ac:dyDescent="0.2">
      <c r="A1445" s="43">
        <v>44798</v>
      </c>
      <c r="B1445" t="s">
        <v>102</v>
      </c>
      <c r="C1445" t="s">
        <v>48</v>
      </c>
      <c r="D1445" t="s">
        <v>105</v>
      </c>
      <c r="E1445" s="44">
        <v>1862</v>
      </c>
    </row>
    <row r="1446" spans="1:5" x14ac:dyDescent="0.2">
      <c r="A1446" s="43">
        <v>44798</v>
      </c>
      <c r="B1446" t="s">
        <v>102</v>
      </c>
      <c r="C1446" t="s">
        <v>50</v>
      </c>
      <c r="D1446" t="s">
        <v>105</v>
      </c>
      <c r="E1446" s="44">
        <v>2536</v>
      </c>
    </row>
    <row r="1447" spans="1:5" x14ac:dyDescent="0.2">
      <c r="A1447" s="43">
        <v>44798</v>
      </c>
      <c r="B1447" t="s">
        <v>102</v>
      </c>
      <c r="C1447" t="s">
        <v>51</v>
      </c>
      <c r="D1447" t="s">
        <v>105</v>
      </c>
      <c r="E1447" s="44">
        <v>2202</v>
      </c>
    </row>
    <row r="1448" spans="1:5" x14ac:dyDescent="0.2">
      <c r="A1448" s="43">
        <v>44798</v>
      </c>
      <c r="B1448" t="s">
        <v>102</v>
      </c>
      <c r="C1448" t="s">
        <v>52</v>
      </c>
      <c r="D1448" t="s">
        <v>105</v>
      </c>
      <c r="E1448">
        <v>50</v>
      </c>
    </row>
    <row r="1449" spans="1:5" x14ac:dyDescent="0.2">
      <c r="A1449" s="43">
        <v>44798</v>
      </c>
      <c r="B1449" t="s">
        <v>102</v>
      </c>
      <c r="C1449" t="s">
        <v>53</v>
      </c>
      <c r="D1449" t="s">
        <v>105</v>
      </c>
      <c r="E1449">
        <v>758</v>
      </c>
    </row>
    <row r="1450" spans="1:5" x14ac:dyDescent="0.2">
      <c r="A1450" s="43">
        <v>44798</v>
      </c>
      <c r="B1450" t="s">
        <v>102</v>
      </c>
      <c r="C1450" t="s">
        <v>54</v>
      </c>
      <c r="D1450" t="s">
        <v>105</v>
      </c>
      <c r="E1450">
        <v>60</v>
      </c>
    </row>
    <row r="1451" spans="1:5" x14ac:dyDescent="0.2">
      <c r="A1451" s="43">
        <v>44798</v>
      </c>
      <c r="B1451" t="s">
        <v>102</v>
      </c>
      <c r="C1451" t="s">
        <v>55</v>
      </c>
      <c r="D1451" t="s">
        <v>105</v>
      </c>
      <c r="E1451">
        <v>680</v>
      </c>
    </row>
    <row r="1452" spans="1:5" x14ac:dyDescent="0.2">
      <c r="A1452" s="43">
        <v>44798</v>
      </c>
      <c r="B1452" t="s">
        <v>102</v>
      </c>
      <c r="C1452" t="s">
        <v>56</v>
      </c>
      <c r="D1452" t="s">
        <v>105</v>
      </c>
      <c r="E1452" s="44">
        <v>2499</v>
      </c>
    </row>
    <row r="1453" spans="1:5" x14ac:dyDescent="0.2">
      <c r="A1453" s="43">
        <v>44798</v>
      </c>
      <c r="B1453" t="s">
        <v>102</v>
      </c>
      <c r="C1453" t="s">
        <v>57</v>
      </c>
      <c r="D1453" t="s">
        <v>105</v>
      </c>
      <c r="E1453">
        <v>467</v>
      </c>
    </row>
    <row r="1454" spans="1:5" x14ac:dyDescent="0.2">
      <c r="A1454" s="43">
        <v>44798</v>
      </c>
      <c r="B1454" t="s">
        <v>102</v>
      </c>
      <c r="C1454" t="s">
        <v>58</v>
      </c>
      <c r="D1454" t="s">
        <v>105</v>
      </c>
      <c r="E1454" s="44">
        <v>12447</v>
      </c>
    </row>
    <row r="1455" spans="1:5" x14ac:dyDescent="0.2">
      <c r="A1455" s="43">
        <v>44798</v>
      </c>
      <c r="B1455" t="s">
        <v>102</v>
      </c>
      <c r="C1455" t="s">
        <v>59</v>
      </c>
      <c r="D1455" t="s">
        <v>105</v>
      </c>
      <c r="E1455">
        <v>33</v>
      </c>
    </row>
    <row r="1456" spans="1:5" x14ac:dyDescent="0.2">
      <c r="A1456" s="43">
        <v>44798</v>
      </c>
      <c r="B1456" t="s">
        <v>102</v>
      </c>
      <c r="C1456" t="s">
        <v>62</v>
      </c>
      <c r="D1456" t="s">
        <v>105</v>
      </c>
      <c r="E1456">
        <v>852</v>
      </c>
    </row>
    <row r="1457" spans="1:5" x14ac:dyDescent="0.2">
      <c r="A1457" s="43">
        <v>44798</v>
      </c>
      <c r="B1457" t="s">
        <v>102</v>
      </c>
      <c r="C1457" t="s">
        <v>68</v>
      </c>
      <c r="D1457" t="s">
        <v>105</v>
      </c>
      <c r="E1457">
        <v>352</v>
      </c>
    </row>
    <row r="1458" spans="1:5" x14ac:dyDescent="0.2">
      <c r="A1458" s="43">
        <v>44798</v>
      </c>
      <c r="B1458" t="s">
        <v>102</v>
      </c>
      <c r="C1458" t="s">
        <v>89</v>
      </c>
      <c r="D1458" t="s">
        <v>105</v>
      </c>
      <c r="E1458">
        <v>59</v>
      </c>
    </row>
    <row r="1459" spans="1:5" x14ac:dyDescent="0.2">
      <c r="A1459" s="43">
        <v>44798</v>
      </c>
      <c r="B1459" t="s">
        <v>102</v>
      </c>
      <c r="C1459" t="s">
        <v>70</v>
      </c>
      <c r="D1459" t="s">
        <v>105</v>
      </c>
      <c r="E1459">
        <v>924</v>
      </c>
    </row>
    <row r="1460" spans="1:5" x14ac:dyDescent="0.2">
      <c r="A1460" s="43">
        <v>44798</v>
      </c>
      <c r="B1460" t="s">
        <v>102</v>
      </c>
      <c r="C1460" t="s">
        <v>71</v>
      </c>
      <c r="D1460" t="s">
        <v>105</v>
      </c>
      <c r="E1460">
        <v>16</v>
      </c>
    </row>
    <row r="1461" spans="1:5" x14ac:dyDescent="0.2">
      <c r="A1461" s="43">
        <v>44833</v>
      </c>
      <c r="B1461" t="s">
        <v>101</v>
      </c>
      <c r="C1461" t="s">
        <v>1</v>
      </c>
      <c r="D1461" t="s">
        <v>105</v>
      </c>
      <c r="E1461">
        <v>104</v>
      </c>
    </row>
    <row r="1462" spans="1:5" x14ac:dyDescent="0.2">
      <c r="A1462" s="43">
        <v>44833</v>
      </c>
      <c r="B1462" t="s">
        <v>101</v>
      </c>
      <c r="C1462" t="s">
        <v>3</v>
      </c>
      <c r="D1462" t="s">
        <v>105</v>
      </c>
      <c r="E1462" s="44">
        <v>1587</v>
      </c>
    </row>
    <row r="1463" spans="1:5" x14ac:dyDescent="0.2">
      <c r="A1463" s="43">
        <v>44833</v>
      </c>
      <c r="B1463" t="s">
        <v>101</v>
      </c>
      <c r="C1463" t="s">
        <v>4</v>
      </c>
      <c r="D1463" t="s">
        <v>105</v>
      </c>
      <c r="E1463">
        <v>271</v>
      </c>
    </row>
    <row r="1464" spans="1:5" x14ac:dyDescent="0.2">
      <c r="A1464" s="43">
        <v>44833</v>
      </c>
      <c r="B1464" t="s">
        <v>101</v>
      </c>
      <c r="C1464" t="s">
        <v>5</v>
      </c>
      <c r="D1464" t="s">
        <v>105</v>
      </c>
      <c r="E1464" s="44">
        <v>18102</v>
      </c>
    </row>
    <row r="1465" spans="1:5" x14ac:dyDescent="0.2">
      <c r="A1465" s="43">
        <v>44833</v>
      </c>
      <c r="B1465" t="s">
        <v>101</v>
      </c>
      <c r="C1465" t="s">
        <v>6</v>
      </c>
      <c r="D1465" t="s">
        <v>105</v>
      </c>
      <c r="E1465">
        <v>44</v>
      </c>
    </row>
    <row r="1466" spans="1:5" x14ac:dyDescent="0.2">
      <c r="A1466" s="43">
        <v>44833</v>
      </c>
      <c r="B1466" t="s">
        <v>101</v>
      </c>
      <c r="C1466" t="s">
        <v>8</v>
      </c>
      <c r="D1466" t="s">
        <v>105</v>
      </c>
      <c r="E1466">
        <v>964</v>
      </c>
    </row>
    <row r="1467" spans="1:5" x14ac:dyDescent="0.2">
      <c r="A1467" s="43">
        <v>44833</v>
      </c>
      <c r="B1467" t="s">
        <v>101</v>
      </c>
      <c r="C1467" t="s">
        <v>9</v>
      </c>
      <c r="D1467" t="s">
        <v>105</v>
      </c>
      <c r="E1467" s="44">
        <v>1233</v>
      </c>
    </row>
    <row r="1468" spans="1:5" x14ac:dyDescent="0.2">
      <c r="A1468" s="43">
        <v>44833</v>
      </c>
      <c r="B1468" t="s">
        <v>101</v>
      </c>
      <c r="C1468" t="s">
        <v>10</v>
      </c>
      <c r="D1468" t="s">
        <v>105</v>
      </c>
      <c r="E1468">
        <v>854</v>
      </c>
    </row>
    <row r="1469" spans="1:5" x14ac:dyDescent="0.2">
      <c r="A1469" s="43">
        <v>44833</v>
      </c>
      <c r="B1469" t="s">
        <v>101</v>
      </c>
      <c r="C1469" t="s">
        <v>12</v>
      </c>
      <c r="D1469" t="s">
        <v>105</v>
      </c>
      <c r="E1469" s="44">
        <v>24155</v>
      </c>
    </row>
    <row r="1470" spans="1:5" x14ac:dyDescent="0.2">
      <c r="A1470" s="43">
        <v>44833</v>
      </c>
      <c r="B1470" t="s">
        <v>101</v>
      </c>
      <c r="C1470" t="s">
        <v>14</v>
      </c>
      <c r="D1470" t="s">
        <v>105</v>
      </c>
      <c r="E1470" s="44">
        <v>1094</v>
      </c>
    </row>
    <row r="1471" spans="1:5" x14ac:dyDescent="0.2">
      <c r="A1471" s="43">
        <v>44833</v>
      </c>
      <c r="B1471" t="s">
        <v>101</v>
      </c>
      <c r="C1471" t="s">
        <v>15</v>
      </c>
      <c r="D1471" t="s">
        <v>105</v>
      </c>
      <c r="E1471" s="44">
        <v>8305</v>
      </c>
    </row>
    <row r="1472" spans="1:5" x14ac:dyDescent="0.2">
      <c r="A1472" s="43">
        <v>44833</v>
      </c>
      <c r="B1472" t="s">
        <v>101</v>
      </c>
      <c r="C1472" t="s">
        <v>16</v>
      </c>
      <c r="D1472" t="s">
        <v>105</v>
      </c>
      <c r="E1472" s="44">
        <v>9685</v>
      </c>
    </row>
    <row r="1473" spans="1:5" x14ac:dyDescent="0.2">
      <c r="A1473" s="43">
        <v>44833</v>
      </c>
      <c r="B1473" t="s">
        <v>101</v>
      </c>
      <c r="C1473" t="s">
        <v>17</v>
      </c>
      <c r="D1473" t="s">
        <v>105</v>
      </c>
      <c r="E1473">
        <v>587</v>
      </c>
    </row>
    <row r="1474" spans="1:5" x14ac:dyDescent="0.2">
      <c r="A1474" s="43">
        <v>44833</v>
      </c>
      <c r="B1474" t="s">
        <v>101</v>
      </c>
      <c r="C1474" t="s">
        <v>18</v>
      </c>
      <c r="D1474" t="s">
        <v>105</v>
      </c>
      <c r="E1474" s="44">
        <v>11424</v>
      </c>
    </row>
    <row r="1475" spans="1:5" x14ac:dyDescent="0.2">
      <c r="A1475" s="43">
        <v>44833</v>
      </c>
      <c r="B1475" t="s">
        <v>101</v>
      </c>
      <c r="C1475" t="s">
        <v>19</v>
      </c>
      <c r="D1475" t="s">
        <v>105</v>
      </c>
      <c r="E1475" s="44">
        <v>26883</v>
      </c>
    </row>
    <row r="1476" spans="1:5" x14ac:dyDescent="0.2">
      <c r="A1476" s="43">
        <v>44833</v>
      </c>
      <c r="B1476" t="s">
        <v>101</v>
      </c>
      <c r="C1476" t="s">
        <v>20</v>
      </c>
      <c r="D1476" t="s">
        <v>105</v>
      </c>
      <c r="E1476" s="44">
        <v>2943</v>
      </c>
    </row>
    <row r="1477" spans="1:5" x14ac:dyDescent="0.2">
      <c r="A1477" s="43">
        <v>44833</v>
      </c>
      <c r="B1477" t="s">
        <v>101</v>
      </c>
      <c r="C1477" t="s">
        <v>21</v>
      </c>
      <c r="D1477" t="s">
        <v>105</v>
      </c>
      <c r="E1477" s="44">
        <v>20010</v>
      </c>
    </row>
    <row r="1478" spans="1:5" x14ac:dyDescent="0.2">
      <c r="A1478" s="43">
        <v>44833</v>
      </c>
      <c r="B1478" t="s">
        <v>101</v>
      </c>
      <c r="C1478" t="s">
        <v>22</v>
      </c>
      <c r="D1478" t="s">
        <v>105</v>
      </c>
      <c r="E1478" s="44">
        <v>5280</v>
      </c>
    </row>
    <row r="1479" spans="1:5" x14ac:dyDescent="0.2">
      <c r="A1479" s="43">
        <v>44833</v>
      </c>
      <c r="B1479" t="s">
        <v>101</v>
      </c>
      <c r="C1479" t="s">
        <v>23</v>
      </c>
      <c r="D1479" t="s">
        <v>105</v>
      </c>
      <c r="E1479">
        <v>75</v>
      </c>
    </row>
    <row r="1480" spans="1:5" x14ac:dyDescent="0.2">
      <c r="A1480" s="43">
        <v>44833</v>
      </c>
      <c r="B1480" t="s">
        <v>101</v>
      </c>
      <c r="C1480" t="s">
        <v>25</v>
      </c>
      <c r="D1480" t="s">
        <v>105</v>
      </c>
      <c r="E1480">
        <v>748</v>
      </c>
    </row>
    <row r="1481" spans="1:5" x14ac:dyDescent="0.2">
      <c r="A1481" s="43">
        <v>44833</v>
      </c>
      <c r="B1481" t="s">
        <v>101</v>
      </c>
      <c r="C1481" t="s">
        <v>27</v>
      </c>
      <c r="D1481" t="s">
        <v>105</v>
      </c>
      <c r="E1481" s="44">
        <v>1281</v>
      </c>
    </row>
    <row r="1482" spans="1:5" x14ac:dyDescent="0.2">
      <c r="A1482" s="43">
        <v>44833</v>
      </c>
      <c r="B1482" t="s">
        <v>101</v>
      </c>
      <c r="C1482" t="s">
        <v>28</v>
      </c>
      <c r="D1482" t="s">
        <v>105</v>
      </c>
      <c r="E1482">
        <v>112</v>
      </c>
    </row>
    <row r="1483" spans="1:5" x14ac:dyDescent="0.2">
      <c r="A1483" s="43">
        <v>44833</v>
      </c>
      <c r="B1483" t="s">
        <v>101</v>
      </c>
      <c r="C1483" t="s">
        <v>29</v>
      </c>
      <c r="D1483" t="s">
        <v>105</v>
      </c>
      <c r="E1483">
        <v>39</v>
      </c>
    </row>
    <row r="1484" spans="1:5" x14ac:dyDescent="0.2">
      <c r="A1484" s="43">
        <v>44833</v>
      </c>
      <c r="B1484" t="s">
        <v>101</v>
      </c>
      <c r="C1484" t="s">
        <v>31</v>
      </c>
      <c r="D1484" t="s">
        <v>105</v>
      </c>
      <c r="E1484" s="44">
        <v>2141</v>
      </c>
    </row>
    <row r="1485" spans="1:5" x14ac:dyDescent="0.2">
      <c r="A1485" s="43">
        <v>44833</v>
      </c>
      <c r="B1485" t="s">
        <v>101</v>
      </c>
      <c r="C1485" t="s">
        <v>32</v>
      </c>
      <c r="D1485" t="s">
        <v>105</v>
      </c>
      <c r="E1485" s="44">
        <v>9606</v>
      </c>
    </row>
    <row r="1486" spans="1:5" x14ac:dyDescent="0.2">
      <c r="A1486" s="43">
        <v>44833</v>
      </c>
      <c r="B1486" t="s">
        <v>101</v>
      </c>
      <c r="C1486" t="s">
        <v>33</v>
      </c>
      <c r="D1486" t="s">
        <v>105</v>
      </c>
      <c r="E1486" s="44">
        <v>3685</v>
      </c>
    </row>
    <row r="1487" spans="1:5" x14ac:dyDescent="0.2">
      <c r="A1487" s="43">
        <v>44833</v>
      </c>
      <c r="B1487" t="s">
        <v>101</v>
      </c>
      <c r="C1487" t="s">
        <v>35</v>
      </c>
      <c r="D1487" t="s">
        <v>105</v>
      </c>
      <c r="E1487">
        <v>684</v>
      </c>
    </row>
    <row r="1488" spans="1:5" x14ac:dyDescent="0.2">
      <c r="A1488" s="43">
        <v>44833</v>
      </c>
      <c r="B1488" t="s">
        <v>101</v>
      </c>
      <c r="C1488" t="s">
        <v>36</v>
      </c>
      <c r="D1488" t="s">
        <v>105</v>
      </c>
      <c r="E1488" s="44">
        <v>15286</v>
      </c>
    </row>
    <row r="1489" spans="1:5" x14ac:dyDescent="0.2">
      <c r="A1489" s="43">
        <v>44833</v>
      </c>
      <c r="B1489" t="s">
        <v>101</v>
      </c>
      <c r="C1489" t="s">
        <v>37</v>
      </c>
      <c r="D1489" t="s">
        <v>105</v>
      </c>
      <c r="E1489">
        <v>497</v>
      </c>
    </row>
    <row r="1490" spans="1:5" x14ac:dyDescent="0.2">
      <c r="A1490" s="43">
        <v>44833</v>
      </c>
      <c r="B1490" t="s">
        <v>101</v>
      </c>
      <c r="C1490" t="s">
        <v>38</v>
      </c>
      <c r="D1490" t="s">
        <v>105</v>
      </c>
      <c r="E1490" s="44">
        <v>32138</v>
      </c>
    </row>
    <row r="1491" spans="1:5" x14ac:dyDescent="0.2">
      <c r="A1491" s="43">
        <v>44833</v>
      </c>
      <c r="B1491" t="s">
        <v>101</v>
      </c>
      <c r="C1491" t="s">
        <v>40</v>
      </c>
      <c r="D1491" t="s">
        <v>105</v>
      </c>
      <c r="E1491" s="44">
        <v>17936</v>
      </c>
    </row>
    <row r="1492" spans="1:5" x14ac:dyDescent="0.2">
      <c r="A1492" s="43">
        <v>44833</v>
      </c>
      <c r="B1492" t="s">
        <v>101</v>
      </c>
      <c r="C1492" t="s">
        <v>50</v>
      </c>
      <c r="D1492" t="s">
        <v>105</v>
      </c>
      <c r="E1492">
        <v>51</v>
      </c>
    </row>
    <row r="1493" spans="1:5" x14ac:dyDescent="0.2">
      <c r="A1493" s="43">
        <v>44833</v>
      </c>
      <c r="B1493" t="s">
        <v>101</v>
      </c>
      <c r="C1493" t="s">
        <v>53</v>
      </c>
      <c r="D1493" t="s">
        <v>105</v>
      </c>
      <c r="E1493">
        <v>8</v>
      </c>
    </row>
    <row r="1494" spans="1:5" x14ac:dyDescent="0.2">
      <c r="A1494" s="43">
        <v>44833</v>
      </c>
      <c r="B1494" t="s">
        <v>101</v>
      </c>
      <c r="C1494" t="s">
        <v>58</v>
      </c>
      <c r="D1494" t="s">
        <v>105</v>
      </c>
      <c r="E1494">
        <v>85</v>
      </c>
    </row>
    <row r="1495" spans="1:5" x14ac:dyDescent="0.2">
      <c r="A1495" s="43">
        <v>44833</v>
      </c>
      <c r="B1495" t="s">
        <v>101</v>
      </c>
      <c r="C1495" t="s">
        <v>59</v>
      </c>
      <c r="D1495" t="s">
        <v>105</v>
      </c>
      <c r="E1495" s="44">
        <v>5101</v>
      </c>
    </row>
    <row r="1496" spans="1:5" x14ac:dyDescent="0.2">
      <c r="A1496" s="43">
        <v>44833</v>
      </c>
      <c r="B1496" t="s">
        <v>101</v>
      </c>
      <c r="C1496" t="s">
        <v>61</v>
      </c>
      <c r="D1496" t="s">
        <v>105</v>
      </c>
      <c r="E1496">
        <v>57</v>
      </c>
    </row>
    <row r="1497" spans="1:5" x14ac:dyDescent="0.2">
      <c r="A1497" s="43">
        <v>44833</v>
      </c>
      <c r="B1497" t="s">
        <v>101</v>
      </c>
      <c r="C1497" t="s">
        <v>62</v>
      </c>
      <c r="D1497" t="s">
        <v>105</v>
      </c>
      <c r="E1497" s="44">
        <v>7834</v>
      </c>
    </row>
    <row r="1498" spans="1:5" x14ac:dyDescent="0.2">
      <c r="A1498" s="43">
        <v>44833</v>
      </c>
      <c r="B1498" t="s">
        <v>101</v>
      </c>
      <c r="C1498" t="s">
        <v>63</v>
      </c>
      <c r="D1498" t="s">
        <v>105</v>
      </c>
      <c r="E1498">
        <v>495</v>
      </c>
    </row>
    <row r="1499" spans="1:5" x14ac:dyDescent="0.2">
      <c r="A1499" s="43">
        <v>44833</v>
      </c>
      <c r="B1499" t="s">
        <v>101</v>
      </c>
      <c r="C1499" t="s">
        <v>65</v>
      </c>
      <c r="D1499" t="s">
        <v>105</v>
      </c>
      <c r="E1499">
        <v>35</v>
      </c>
    </row>
    <row r="1500" spans="1:5" x14ac:dyDescent="0.2">
      <c r="A1500" s="43">
        <v>44833</v>
      </c>
      <c r="B1500" t="s">
        <v>101</v>
      </c>
      <c r="C1500" t="s">
        <v>66</v>
      </c>
      <c r="D1500" t="s">
        <v>105</v>
      </c>
      <c r="E1500">
        <v>15</v>
      </c>
    </row>
    <row r="1501" spans="1:5" x14ac:dyDescent="0.2">
      <c r="A1501" s="43">
        <v>44833</v>
      </c>
      <c r="B1501" t="s">
        <v>101</v>
      </c>
      <c r="C1501" t="s">
        <v>67</v>
      </c>
      <c r="D1501" t="s">
        <v>105</v>
      </c>
      <c r="E1501" s="44">
        <v>9807</v>
      </c>
    </row>
    <row r="1502" spans="1:5" x14ac:dyDescent="0.2">
      <c r="A1502" s="43">
        <v>44833</v>
      </c>
      <c r="B1502" t="s">
        <v>101</v>
      </c>
      <c r="C1502" t="s">
        <v>68</v>
      </c>
      <c r="D1502" t="s">
        <v>105</v>
      </c>
      <c r="E1502" s="44">
        <v>7728</v>
      </c>
    </row>
    <row r="1503" spans="1:5" x14ac:dyDescent="0.2">
      <c r="A1503" s="43">
        <v>44833</v>
      </c>
      <c r="B1503" t="s">
        <v>101</v>
      </c>
      <c r="C1503" t="s">
        <v>89</v>
      </c>
      <c r="D1503" t="s">
        <v>105</v>
      </c>
      <c r="E1503">
        <v>68</v>
      </c>
    </row>
    <row r="1504" spans="1:5" x14ac:dyDescent="0.2">
      <c r="A1504" s="43">
        <v>44833</v>
      </c>
      <c r="B1504" t="s">
        <v>101</v>
      </c>
      <c r="C1504" t="s">
        <v>70</v>
      </c>
      <c r="D1504" t="s">
        <v>105</v>
      </c>
      <c r="E1504" s="44">
        <v>12099</v>
      </c>
    </row>
    <row r="1505" spans="1:5" x14ac:dyDescent="0.2">
      <c r="A1505" s="43">
        <v>44833</v>
      </c>
      <c r="B1505" t="s">
        <v>101</v>
      </c>
      <c r="C1505" t="s">
        <v>71</v>
      </c>
      <c r="D1505" t="s">
        <v>105</v>
      </c>
      <c r="E1505" s="44">
        <v>7852</v>
      </c>
    </row>
    <row r="1506" spans="1:5" x14ac:dyDescent="0.2">
      <c r="A1506" s="43">
        <v>44833</v>
      </c>
      <c r="B1506" t="s">
        <v>102</v>
      </c>
      <c r="C1506" t="s">
        <v>4</v>
      </c>
      <c r="D1506" t="s">
        <v>105</v>
      </c>
      <c r="E1506">
        <v>53</v>
      </c>
    </row>
    <row r="1507" spans="1:5" x14ac:dyDescent="0.2">
      <c r="A1507" s="43">
        <v>44833</v>
      </c>
      <c r="B1507" t="s">
        <v>102</v>
      </c>
      <c r="C1507" t="s">
        <v>5</v>
      </c>
      <c r="D1507" t="s">
        <v>105</v>
      </c>
      <c r="E1507">
        <v>25</v>
      </c>
    </row>
    <row r="1508" spans="1:5" x14ac:dyDescent="0.2">
      <c r="A1508" s="43">
        <v>44833</v>
      </c>
      <c r="B1508" t="s">
        <v>102</v>
      </c>
      <c r="C1508" t="s">
        <v>8</v>
      </c>
      <c r="D1508" t="s">
        <v>105</v>
      </c>
      <c r="E1508">
        <v>491</v>
      </c>
    </row>
    <row r="1509" spans="1:5" x14ac:dyDescent="0.2">
      <c r="A1509" s="43">
        <v>44833</v>
      </c>
      <c r="B1509" t="s">
        <v>102</v>
      </c>
      <c r="C1509" t="s">
        <v>9</v>
      </c>
      <c r="D1509" t="s">
        <v>105</v>
      </c>
      <c r="E1509">
        <v>294</v>
      </c>
    </row>
    <row r="1510" spans="1:5" x14ac:dyDescent="0.2">
      <c r="A1510" s="43">
        <v>44833</v>
      </c>
      <c r="B1510" t="s">
        <v>102</v>
      </c>
      <c r="C1510" t="s">
        <v>11</v>
      </c>
      <c r="D1510" t="s">
        <v>105</v>
      </c>
      <c r="E1510">
        <v>226</v>
      </c>
    </row>
    <row r="1511" spans="1:5" x14ac:dyDescent="0.2">
      <c r="A1511" s="43">
        <v>44833</v>
      </c>
      <c r="B1511" t="s">
        <v>102</v>
      </c>
      <c r="C1511" t="s">
        <v>12</v>
      </c>
      <c r="D1511" t="s">
        <v>105</v>
      </c>
      <c r="E1511" s="44">
        <v>1405</v>
      </c>
    </row>
    <row r="1512" spans="1:5" x14ac:dyDescent="0.2">
      <c r="A1512" s="43">
        <v>44833</v>
      </c>
      <c r="B1512" t="s">
        <v>102</v>
      </c>
      <c r="C1512" t="s">
        <v>13</v>
      </c>
      <c r="D1512" t="s">
        <v>105</v>
      </c>
      <c r="E1512">
        <v>358</v>
      </c>
    </row>
    <row r="1513" spans="1:5" x14ac:dyDescent="0.2">
      <c r="A1513" s="43">
        <v>44833</v>
      </c>
      <c r="B1513" t="s">
        <v>102</v>
      </c>
      <c r="C1513" t="s">
        <v>15</v>
      </c>
      <c r="D1513" t="s">
        <v>105</v>
      </c>
      <c r="E1513">
        <v>15</v>
      </c>
    </row>
    <row r="1514" spans="1:5" x14ac:dyDescent="0.2">
      <c r="A1514" s="43">
        <v>44833</v>
      </c>
      <c r="B1514" t="s">
        <v>102</v>
      </c>
      <c r="C1514" t="s">
        <v>16</v>
      </c>
      <c r="D1514" t="s">
        <v>105</v>
      </c>
      <c r="E1514">
        <v>26</v>
      </c>
    </row>
    <row r="1515" spans="1:5" x14ac:dyDescent="0.2">
      <c r="A1515" s="43">
        <v>44833</v>
      </c>
      <c r="B1515" t="s">
        <v>102</v>
      </c>
      <c r="C1515" t="s">
        <v>18</v>
      </c>
      <c r="D1515" t="s">
        <v>105</v>
      </c>
      <c r="E1515">
        <v>19</v>
      </c>
    </row>
    <row r="1516" spans="1:5" x14ac:dyDescent="0.2">
      <c r="A1516" s="43">
        <v>44833</v>
      </c>
      <c r="B1516" t="s">
        <v>102</v>
      </c>
      <c r="C1516" t="s">
        <v>19</v>
      </c>
      <c r="D1516" t="s">
        <v>105</v>
      </c>
      <c r="E1516">
        <v>838</v>
      </c>
    </row>
    <row r="1517" spans="1:5" x14ac:dyDescent="0.2">
      <c r="A1517" s="43">
        <v>44833</v>
      </c>
      <c r="B1517" t="s">
        <v>102</v>
      </c>
      <c r="C1517" t="s">
        <v>21</v>
      </c>
      <c r="D1517" t="s">
        <v>105</v>
      </c>
      <c r="E1517">
        <v>417</v>
      </c>
    </row>
    <row r="1518" spans="1:5" x14ac:dyDescent="0.2">
      <c r="A1518" s="43">
        <v>44833</v>
      </c>
      <c r="B1518" t="s">
        <v>102</v>
      </c>
      <c r="C1518" t="s">
        <v>22</v>
      </c>
      <c r="D1518" t="s">
        <v>105</v>
      </c>
      <c r="E1518">
        <v>57</v>
      </c>
    </row>
    <row r="1519" spans="1:5" x14ac:dyDescent="0.2">
      <c r="A1519" s="43">
        <v>44833</v>
      </c>
      <c r="B1519" t="s">
        <v>102</v>
      </c>
      <c r="C1519" t="s">
        <v>24</v>
      </c>
      <c r="D1519" t="s">
        <v>105</v>
      </c>
      <c r="E1519">
        <v>192</v>
      </c>
    </row>
    <row r="1520" spans="1:5" x14ac:dyDescent="0.2">
      <c r="A1520" s="43">
        <v>44833</v>
      </c>
      <c r="B1520" t="s">
        <v>102</v>
      </c>
      <c r="C1520" t="s">
        <v>27</v>
      </c>
      <c r="D1520" t="s">
        <v>105</v>
      </c>
      <c r="E1520">
        <v>101</v>
      </c>
    </row>
    <row r="1521" spans="1:5" x14ac:dyDescent="0.2">
      <c r="A1521" s="43">
        <v>44833</v>
      </c>
      <c r="B1521" t="s">
        <v>102</v>
      </c>
      <c r="C1521" t="s">
        <v>32</v>
      </c>
      <c r="D1521" t="s">
        <v>105</v>
      </c>
      <c r="E1521">
        <v>28</v>
      </c>
    </row>
    <row r="1522" spans="1:5" x14ac:dyDescent="0.2">
      <c r="A1522" s="43">
        <v>44833</v>
      </c>
      <c r="B1522" t="s">
        <v>102</v>
      </c>
      <c r="C1522" t="s">
        <v>33</v>
      </c>
      <c r="D1522" t="s">
        <v>105</v>
      </c>
      <c r="E1522">
        <v>15</v>
      </c>
    </row>
    <row r="1523" spans="1:5" x14ac:dyDescent="0.2">
      <c r="A1523" s="43">
        <v>44833</v>
      </c>
      <c r="B1523" t="s">
        <v>102</v>
      </c>
      <c r="C1523" t="s">
        <v>36</v>
      </c>
      <c r="D1523" t="s">
        <v>105</v>
      </c>
      <c r="E1523" s="44">
        <v>2292</v>
      </c>
    </row>
    <row r="1524" spans="1:5" x14ac:dyDescent="0.2">
      <c r="A1524" s="43">
        <v>44833</v>
      </c>
      <c r="B1524" t="s">
        <v>102</v>
      </c>
      <c r="C1524" t="s">
        <v>37</v>
      </c>
      <c r="D1524" t="s">
        <v>105</v>
      </c>
      <c r="E1524">
        <v>92</v>
      </c>
    </row>
    <row r="1525" spans="1:5" x14ac:dyDescent="0.2">
      <c r="A1525" s="43">
        <v>44833</v>
      </c>
      <c r="B1525" t="s">
        <v>102</v>
      </c>
      <c r="C1525" t="s">
        <v>38</v>
      </c>
      <c r="D1525" t="s">
        <v>105</v>
      </c>
      <c r="E1525" s="44">
        <v>1665</v>
      </c>
    </row>
    <row r="1526" spans="1:5" x14ac:dyDescent="0.2">
      <c r="A1526" s="43">
        <v>44833</v>
      </c>
      <c r="B1526" t="s">
        <v>102</v>
      </c>
      <c r="C1526" t="s">
        <v>40</v>
      </c>
      <c r="D1526" t="s">
        <v>105</v>
      </c>
      <c r="E1526" s="44">
        <v>3668</v>
      </c>
    </row>
    <row r="1527" spans="1:5" x14ac:dyDescent="0.2">
      <c r="A1527" s="43">
        <v>44833</v>
      </c>
      <c r="B1527" t="s">
        <v>102</v>
      </c>
      <c r="C1527" t="s">
        <v>41</v>
      </c>
      <c r="D1527" t="s">
        <v>105</v>
      </c>
      <c r="E1527" s="44">
        <v>1930</v>
      </c>
    </row>
    <row r="1528" spans="1:5" x14ac:dyDescent="0.2">
      <c r="A1528" s="43">
        <v>44833</v>
      </c>
      <c r="B1528" t="s">
        <v>102</v>
      </c>
      <c r="C1528" t="s">
        <v>42</v>
      </c>
      <c r="D1528" t="s">
        <v>105</v>
      </c>
      <c r="E1528">
        <v>493</v>
      </c>
    </row>
    <row r="1529" spans="1:5" x14ac:dyDescent="0.2">
      <c r="A1529" s="43">
        <v>44833</v>
      </c>
      <c r="B1529" t="s">
        <v>102</v>
      </c>
      <c r="C1529" t="s">
        <v>43</v>
      </c>
      <c r="D1529" t="s">
        <v>105</v>
      </c>
      <c r="E1529">
        <v>468</v>
      </c>
    </row>
    <row r="1530" spans="1:5" x14ac:dyDescent="0.2">
      <c r="A1530" s="43">
        <v>44833</v>
      </c>
      <c r="B1530" t="s">
        <v>102</v>
      </c>
      <c r="C1530" t="s">
        <v>44</v>
      </c>
      <c r="D1530" t="s">
        <v>105</v>
      </c>
      <c r="E1530">
        <v>211</v>
      </c>
    </row>
    <row r="1531" spans="1:5" x14ac:dyDescent="0.2">
      <c r="A1531" s="43">
        <v>44833</v>
      </c>
      <c r="B1531" t="s">
        <v>102</v>
      </c>
      <c r="C1531" t="s">
        <v>45</v>
      </c>
      <c r="D1531" t="s">
        <v>105</v>
      </c>
      <c r="E1531">
        <v>54</v>
      </c>
    </row>
    <row r="1532" spans="1:5" x14ac:dyDescent="0.2">
      <c r="A1532" s="43">
        <v>44833</v>
      </c>
      <c r="B1532" t="s">
        <v>102</v>
      </c>
      <c r="C1532" t="s">
        <v>46</v>
      </c>
      <c r="D1532" t="s">
        <v>105</v>
      </c>
      <c r="E1532">
        <v>275</v>
      </c>
    </row>
    <row r="1533" spans="1:5" x14ac:dyDescent="0.2">
      <c r="A1533" s="43">
        <v>44833</v>
      </c>
      <c r="B1533" t="s">
        <v>102</v>
      </c>
      <c r="C1533" t="s">
        <v>48</v>
      </c>
      <c r="D1533" t="s">
        <v>105</v>
      </c>
      <c r="E1533" s="44">
        <v>1982</v>
      </c>
    </row>
    <row r="1534" spans="1:5" x14ac:dyDescent="0.2">
      <c r="A1534" s="43">
        <v>44833</v>
      </c>
      <c r="B1534" t="s">
        <v>102</v>
      </c>
      <c r="C1534" t="s">
        <v>50</v>
      </c>
      <c r="D1534" t="s">
        <v>105</v>
      </c>
      <c r="E1534" s="44">
        <v>2491</v>
      </c>
    </row>
    <row r="1535" spans="1:5" x14ac:dyDescent="0.2">
      <c r="A1535" s="43">
        <v>44833</v>
      </c>
      <c r="B1535" t="s">
        <v>102</v>
      </c>
      <c r="C1535" t="s">
        <v>51</v>
      </c>
      <c r="D1535" t="s">
        <v>105</v>
      </c>
      <c r="E1535" s="44">
        <v>2328</v>
      </c>
    </row>
    <row r="1536" spans="1:5" x14ac:dyDescent="0.2">
      <c r="A1536" s="43">
        <v>44833</v>
      </c>
      <c r="B1536" t="s">
        <v>102</v>
      </c>
      <c r="C1536" t="s">
        <v>52</v>
      </c>
      <c r="D1536" t="s">
        <v>105</v>
      </c>
      <c r="E1536">
        <v>46</v>
      </c>
    </row>
    <row r="1537" spans="1:5" x14ac:dyDescent="0.2">
      <c r="A1537" s="43">
        <v>44833</v>
      </c>
      <c r="B1537" t="s">
        <v>102</v>
      </c>
      <c r="C1537" t="s">
        <v>53</v>
      </c>
      <c r="D1537" t="s">
        <v>105</v>
      </c>
      <c r="E1537">
        <v>837</v>
      </c>
    </row>
    <row r="1538" spans="1:5" x14ac:dyDescent="0.2">
      <c r="A1538" s="43">
        <v>44833</v>
      </c>
      <c r="B1538" t="s">
        <v>102</v>
      </c>
      <c r="C1538" t="s">
        <v>54</v>
      </c>
      <c r="D1538" t="s">
        <v>105</v>
      </c>
      <c r="E1538">
        <v>59</v>
      </c>
    </row>
    <row r="1539" spans="1:5" x14ac:dyDescent="0.2">
      <c r="A1539" s="43">
        <v>44833</v>
      </c>
      <c r="B1539" t="s">
        <v>102</v>
      </c>
      <c r="C1539" t="s">
        <v>55</v>
      </c>
      <c r="D1539" t="s">
        <v>105</v>
      </c>
      <c r="E1539">
        <v>627</v>
      </c>
    </row>
    <row r="1540" spans="1:5" x14ac:dyDescent="0.2">
      <c r="A1540" s="43">
        <v>44833</v>
      </c>
      <c r="B1540" t="s">
        <v>102</v>
      </c>
      <c r="C1540" t="s">
        <v>56</v>
      </c>
      <c r="D1540" t="s">
        <v>105</v>
      </c>
      <c r="E1540" s="44">
        <v>2516</v>
      </c>
    </row>
    <row r="1541" spans="1:5" x14ac:dyDescent="0.2">
      <c r="A1541" s="43">
        <v>44833</v>
      </c>
      <c r="B1541" t="s">
        <v>102</v>
      </c>
      <c r="C1541" t="s">
        <v>57</v>
      </c>
      <c r="D1541" t="s">
        <v>105</v>
      </c>
      <c r="E1541">
        <v>432</v>
      </c>
    </row>
    <row r="1542" spans="1:5" x14ac:dyDescent="0.2">
      <c r="A1542" s="43">
        <v>44833</v>
      </c>
      <c r="B1542" t="s">
        <v>102</v>
      </c>
      <c r="C1542" t="s">
        <v>58</v>
      </c>
      <c r="D1542" t="s">
        <v>105</v>
      </c>
      <c r="E1542" s="44">
        <v>12241</v>
      </c>
    </row>
    <row r="1543" spans="1:5" x14ac:dyDescent="0.2">
      <c r="A1543" s="43">
        <v>44833</v>
      </c>
      <c r="B1543" t="s">
        <v>102</v>
      </c>
      <c r="C1543" t="s">
        <v>59</v>
      </c>
      <c r="D1543" t="s">
        <v>105</v>
      </c>
      <c r="E1543">
        <v>19</v>
      </c>
    </row>
    <row r="1544" spans="1:5" x14ac:dyDescent="0.2">
      <c r="A1544" s="43">
        <v>44833</v>
      </c>
      <c r="B1544" t="s">
        <v>102</v>
      </c>
      <c r="C1544" t="s">
        <v>62</v>
      </c>
      <c r="D1544" t="s">
        <v>105</v>
      </c>
      <c r="E1544">
        <v>893</v>
      </c>
    </row>
    <row r="1545" spans="1:5" x14ac:dyDescent="0.2">
      <c r="A1545" s="43">
        <v>44833</v>
      </c>
      <c r="B1545" t="s">
        <v>102</v>
      </c>
      <c r="C1545" t="s">
        <v>68</v>
      </c>
      <c r="D1545" t="s">
        <v>105</v>
      </c>
      <c r="E1545">
        <v>321</v>
      </c>
    </row>
    <row r="1546" spans="1:5" x14ac:dyDescent="0.2">
      <c r="A1546" s="43">
        <v>44833</v>
      </c>
      <c r="B1546" t="s">
        <v>102</v>
      </c>
      <c r="C1546" t="s">
        <v>89</v>
      </c>
      <c r="D1546" t="s">
        <v>105</v>
      </c>
      <c r="E1546">
        <v>49</v>
      </c>
    </row>
    <row r="1547" spans="1:5" x14ac:dyDescent="0.2">
      <c r="A1547" s="43">
        <v>44833</v>
      </c>
      <c r="B1547" t="s">
        <v>102</v>
      </c>
      <c r="C1547" t="s">
        <v>70</v>
      </c>
      <c r="D1547" t="s">
        <v>105</v>
      </c>
      <c r="E1547">
        <v>945</v>
      </c>
    </row>
    <row r="1548" spans="1:5" x14ac:dyDescent="0.2">
      <c r="A1548" s="43">
        <v>44833</v>
      </c>
      <c r="B1548" t="s">
        <v>102</v>
      </c>
      <c r="C1548" t="s">
        <v>71</v>
      </c>
      <c r="D1548" t="s">
        <v>105</v>
      </c>
      <c r="E1548">
        <v>12</v>
      </c>
    </row>
    <row r="1549" spans="1:5" x14ac:dyDescent="0.2">
      <c r="A1549" s="43">
        <v>44861</v>
      </c>
      <c r="B1549" t="s">
        <v>101</v>
      </c>
      <c r="C1549" t="s">
        <v>1</v>
      </c>
      <c r="D1549" t="s">
        <v>105</v>
      </c>
      <c r="E1549">
        <v>117</v>
      </c>
    </row>
    <row r="1550" spans="1:5" x14ac:dyDescent="0.2">
      <c r="A1550" s="43">
        <v>44861</v>
      </c>
      <c r="B1550" t="s">
        <v>101</v>
      </c>
      <c r="C1550" t="s">
        <v>3</v>
      </c>
      <c r="D1550" t="s">
        <v>105</v>
      </c>
      <c r="E1550" s="44">
        <v>1718</v>
      </c>
    </row>
    <row r="1551" spans="1:5" x14ac:dyDescent="0.2">
      <c r="A1551" s="43">
        <v>44861</v>
      </c>
      <c r="B1551" t="s">
        <v>101</v>
      </c>
      <c r="C1551" t="s">
        <v>4</v>
      </c>
      <c r="D1551" t="s">
        <v>105</v>
      </c>
      <c r="E1551">
        <v>281</v>
      </c>
    </row>
    <row r="1552" spans="1:5" x14ac:dyDescent="0.2">
      <c r="A1552" s="43">
        <v>44861</v>
      </c>
      <c r="B1552" t="s">
        <v>101</v>
      </c>
      <c r="C1552" t="s">
        <v>5</v>
      </c>
      <c r="D1552" t="s">
        <v>105</v>
      </c>
      <c r="E1552" s="44">
        <v>18376</v>
      </c>
    </row>
    <row r="1553" spans="1:5" x14ac:dyDescent="0.2">
      <c r="A1553" s="43">
        <v>44861</v>
      </c>
      <c r="B1553" t="s">
        <v>101</v>
      </c>
      <c r="C1553" t="s">
        <v>6</v>
      </c>
      <c r="D1553" t="s">
        <v>105</v>
      </c>
      <c r="E1553">
        <v>44</v>
      </c>
    </row>
    <row r="1554" spans="1:5" x14ac:dyDescent="0.2">
      <c r="A1554" s="43">
        <v>44861</v>
      </c>
      <c r="B1554" t="s">
        <v>101</v>
      </c>
      <c r="C1554" t="s">
        <v>8</v>
      </c>
      <c r="D1554" t="s">
        <v>105</v>
      </c>
      <c r="E1554" s="44">
        <v>1041</v>
      </c>
    </row>
    <row r="1555" spans="1:5" x14ac:dyDescent="0.2">
      <c r="A1555" s="43">
        <v>44861</v>
      </c>
      <c r="B1555" t="s">
        <v>101</v>
      </c>
      <c r="C1555" t="s">
        <v>9</v>
      </c>
      <c r="D1555" t="s">
        <v>105</v>
      </c>
      <c r="E1555" s="44">
        <v>1201</v>
      </c>
    </row>
    <row r="1556" spans="1:5" x14ac:dyDescent="0.2">
      <c r="A1556" s="43">
        <v>44861</v>
      </c>
      <c r="B1556" t="s">
        <v>101</v>
      </c>
      <c r="C1556" t="s">
        <v>10</v>
      </c>
      <c r="D1556" t="s">
        <v>105</v>
      </c>
      <c r="E1556">
        <v>886</v>
      </c>
    </row>
    <row r="1557" spans="1:5" x14ac:dyDescent="0.2">
      <c r="A1557" s="43">
        <v>44861</v>
      </c>
      <c r="B1557" t="s">
        <v>101</v>
      </c>
      <c r="C1557" t="s">
        <v>12</v>
      </c>
      <c r="D1557" t="s">
        <v>105</v>
      </c>
      <c r="E1557" s="44">
        <v>23701</v>
      </c>
    </row>
    <row r="1558" spans="1:5" x14ac:dyDescent="0.2">
      <c r="A1558" s="43">
        <v>44861</v>
      </c>
      <c r="B1558" t="s">
        <v>101</v>
      </c>
      <c r="C1558" t="s">
        <v>14</v>
      </c>
      <c r="D1558" t="s">
        <v>105</v>
      </c>
      <c r="E1558" s="44">
        <v>1097</v>
      </c>
    </row>
    <row r="1559" spans="1:5" x14ac:dyDescent="0.2">
      <c r="A1559" s="43">
        <v>44861</v>
      </c>
      <c r="B1559" t="s">
        <v>101</v>
      </c>
      <c r="C1559" t="s">
        <v>15</v>
      </c>
      <c r="D1559" t="s">
        <v>105</v>
      </c>
      <c r="E1559" s="44">
        <v>8101</v>
      </c>
    </row>
    <row r="1560" spans="1:5" x14ac:dyDescent="0.2">
      <c r="A1560" s="43">
        <v>44861</v>
      </c>
      <c r="B1560" t="s">
        <v>101</v>
      </c>
      <c r="C1560" t="s">
        <v>16</v>
      </c>
      <c r="D1560" t="s">
        <v>105</v>
      </c>
      <c r="E1560" s="44">
        <v>9871</v>
      </c>
    </row>
    <row r="1561" spans="1:5" x14ac:dyDescent="0.2">
      <c r="A1561" s="43">
        <v>44861</v>
      </c>
      <c r="B1561" t="s">
        <v>101</v>
      </c>
      <c r="C1561" t="s">
        <v>17</v>
      </c>
      <c r="D1561" t="s">
        <v>105</v>
      </c>
      <c r="E1561">
        <v>591</v>
      </c>
    </row>
    <row r="1562" spans="1:5" x14ac:dyDescent="0.2">
      <c r="A1562" s="43">
        <v>44861</v>
      </c>
      <c r="B1562" t="s">
        <v>101</v>
      </c>
      <c r="C1562" t="s">
        <v>18</v>
      </c>
      <c r="D1562" t="s">
        <v>105</v>
      </c>
      <c r="E1562" s="44">
        <v>11557</v>
      </c>
    </row>
    <row r="1563" spans="1:5" x14ac:dyDescent="0.2">
      <c r="A1563" s="43">
        <v>44861</v>
      </c>
      <c r="B1563" t="s">
        <v>101</v>
      </c>
      <c r="C1563" t="s">
        <v>19</v>
      </c>
      <c r="D1563" t="s">
        <v>105</v>
      </c>
      <c r="E1563" s="44">
        <v>26897</v>
      </c>
    </row>
    <row r="1564" spans="1:5" x14ac:dyDescent="0.2">
      <c r="A1564" s="43">
        <v>44861</v>
      </c>
      <c r="B1564" t="s">
        <v>101</v>
      </c>
      <c r="C1564" t="s">
        <v>20</v>
      </c>
      <c r="D1564" t="s">
        <v>105</v>
      </c>
      <c r="E1564" s="44">
        <v>2931</v>
      </c>
    </row>
    <row r="1565" spans="1:5" x14ac:dyDescent="0.2">
      <c r="A1565" s="43">
        <v>44861</v>
      </c>
      <c r="B1565" t="s">
        <v>101</v>
      </c>
      <c r="C1565" t="s">
        <v>21</v>
      </c>
      <c r="D1565" t="s">
        <v>105</v>
      </c>
      <c r="E1565" s="44">
        <v>20216</v>
      </c>
    </row>
    <row r="1566" spans="1:5" x14ac:dyDescent="0.2">
      <c r="A1566" s="43">
        <v>44861</v>
      </c>
      <c r="B1566" t="s">
        <v>101</v>
      </c>
      <c r="C1566" t="s">
        <v>22</v>
      </c>
      <c r="D1566" t="s">
        <v>105</v>
      </c>
      <c r="E1566" s="44">
        <v>5210</v>
      </c>
    </row>
    <row r="1567" spans="1:5" x14ac:dyDescent="0.2">
      <c r="A1567" s="43">
        <v>44861</v>
      </c>
      <c r="B1567" t="s">
        <v>101</v>
      </c>
      <c r="C1567" t="s">
        <v>23</v>
      </c>
      <c r="D1567" t="s">
        <v>105</v>
      </c>
      <c r="E1567">
        <v>84</v>
      </c>
    </row>
    <row r="1568" spans="1:5" x14ac:dyDescent="0.2">
      <c r="A1568" s="43">
        <v>44861</v>
      </c>
      <c r="B1568" t="s">
        <v>101</v>
      </c>
      <c r="C1568" t="s">
        <v>25</v>
      </c>
      <c r="D1568" t="s">
        <v>105</v>
      </c>
      <c r="E1568">
        <v>787</v>
      </c>
    </row>
    <row r="1569" spans="1:5" x14ac:dyDescent="0.2">
      <c r="A1569" s="43">
        <v>44861</v>
      </c>
      <c r="B1569" t="s">
        <v>101</v>
      </c>
      <c r="C1569" t="s">
        <v>27</v>
      </c>
      <c r="D1569" t="s">
        <v>105</v>
      </c>
      <c r="E1569" s="44">
        <v>1315</v>
      </c>
    </row>
    <row r="1570" spans="1:5" x14ac:dyDescent="0.2">
      <c r="A1570" s="43">
        <v>44861</v>
      </c>
      <c r="B1570" t="s">
        <v>101</v>
      </c>
      <c r="C1570" t="s">
        <v>28</v>
      </c>
      <c r="D1570" t="s">
        <v>105</v>
      </c>
      <c r="E1570">
        <v>97</v>
      </c>
    </row>
    <row r="1571" spans="1:5" x14ac:dyDescent="0.2">
      <c r="A1571" s="43">
        <v>44861</v>
      </c>
      <c r="B1571" t="s">
        <v>101</v>
      </c>
      <c r="C1571" t="s">
        <v>29</v>
      </c>
      <c r="D1571" t="s">
        <v>105</v>
      </c>
      <c r="E1571">
        <v>41</v>
      </c>
    </row>
    <row r="1572" spans="1:5" x14ac:dyDescent="0.2">
      <c r="A1572" s="43">
        <v>44861</v>
      </c>
      <c r="B1572" t="s">
        <v>101</v>
      </c>
      <c r="C1572" t="s">
        <v>31</v>
      </c>
      <c r="D1572" t="s">
        <v>105</v>
      </c>
      <c r="E1572" s="44">
        <v>2163</v>
      </c>
    </row>
    <row r="1573" spans="1:5" x14ac:dyDescent="0.2">
      <c r="A1573" s="43">
        <v>44861</v>
      </c>
      <c r="B1573" t="s">
        <v>101</v>
      </c>
      <c r="C1573" t="s">
        <v>32</v>
      </c>
      <c r="D1573" t="s">
        <v>105</v>
      </c>
      <c r="E1573" s="44">
        <v>9640</v>
      </c>
    </row>
    <row r="1574" spans="1:5" x14ac:dyDescent="0.2">
      <c r="A1574" s="43">
        <v>44861</v>
      </c>
      <c r="B1574" t="s">
        <v>101</v>
      </c>
      <c r="C1574" t="s">
        <v>33</v>
      </c>
      <c r="D1574" t="s">
        <v>105</v>
      </c>
      <c r="E1574" s="44">
        <v>3642</v>
      </c>
    </row>
    <row r="1575" spans="1:5" x14ac:dyDescent="0.2">
      <c r="A1575" s="43">
        <v>44861</v>
      </c>
      <c r="B1575" t="s">
        <v>101</v>
      </c>
      <c r="C1575" t="s">
        <v>35</v>
      </c>
      <c r="D1575" t="s">
        <v>105</v>
      </c>
      <c r="E1575">
        <v>624</v>
      </c>
    </row>
    <row r="1576" spans="1:5" x14ac:dyDescent="0.2">
      <c r="A1576" s="43">
        <v>44861</v>
      </c>
      <c r="B1576" t="s">
        <v>101</v>
      </c>
      <c r="C1576" t="s">
        <v>36</v>
      </c>
      <c r="D1576" t="s">
        <v>105</v>
      </c>
      <c r="E1576" s="44">
        <v>15108</v>
      </c>
    </row>
    <row r="1577" spans="1:5" x14ac:dyDescent="0.2">
      <c r="A1577" s="43">
        <v>44861</v>
      </c>
      <c r="B1577" t="s">
        <v>101</v>
      </c>
      <c r="C1577" t="s">
        <v>37</v>
      </c>
      <c r="D1577" t="s">
        <v>105</v>
      </c>
      <c r="E1577">
        <v>517</v>
      </c>
    </row>
    <row r="1578" spans="1:5" x14ac:dyDescent="0.2">
      <c r="A1578" s="43">
        <v>44861</v>
      </c>
      <c r="B1578" t="s">
        <v>101</v>
      </c>
      <c r="C1578" t="s">
        <v>38</v>
      </c>
      <c r="D1578" t="s">
        <v>105</v>
      </c>
      <c r="E1578" s="44">
        <v>32366</v>
      </c>
    </row>
    <row r="1579" spans="1:5" x14ac:dyDescent="0.2">
      <c r="A1579" s="43">
        <v>44861</v>
      </c>
      <c r="B1579" t="s">
        <v>101</v>
      </c>
      <c r="C1579" t="s">
        <v>40</v>
      </c>
      <c r="D1579" t="s">
        <v>105</v>
      </c>
      <c r="E1579" s="44">
        <v>17597</v>
      </c>
    </row>
    <row r="1580" spans="1:5" x14ac:dyDescent="0.2">
      <c r="A1580" s="43">
        <v>44861</v>
      </c>
      <c r="B1580" t="s">
        <v>101</v>
      </c>
      <c r="C1580" t="s">
        <v>53</v>
      </c>
      <c r="D1580" t="s">
        <v>105</v>
      </c>
      <c r="E1580">
        <v>9</v>
      </c>
    </row>
    <row r="1581" spans="1:5" x14ac:dyDescent="0.2">
      <c r="A1581" s="43">
        <v>44861</v>
      </c>
      <c r="B1581" t="s">
        <v>101</v>
      </c>
      <c r="C1581" t="s">
        <v>58</v>
      </c>
      <c r="D1581" t="s">
        <v>105</v>
      </c>
      <c r="E1581">
        <v>95</v>
      </c>
    </row>
    <row r="1582" spans="1:5" x14ac:dyDescent="0.2">
      <c r="A1582" s="43">
        <v>44861</v>
      </c>
      <c r="B1582" t="s">
        <v>101</v>
      </c>
      <c r="C1582" t="s">
        <v>59</v>
      </c>
      <c r="D1582" t="s">
        <v>105</v>
      </c>
      <c r="E1582" s="44">
        <v>5066</v>
      </c>
    </row>
    <row r="1583" spans="1:5" x14ac:dyDescent="0.2">
      <c r="A1583" s="43">
        <v>44861</v>
      </c>
      <c r="B1583" t="s">
        <v>101</v>
      </c>
      <c r="C1583" t="s">
        <v>61</v>
      </c>
      <c r="D1583" t="s">
        <v>105</v>
      </c>
      <c r="E1583">
        <v>60</v>
      </c>
    </row>
    <row r="1584" spans="1:5" x14ac:dyDescent="0.2">
      <c r="A1584" s="43">
        <v>44861</v>
      </c>
      <c r="B1584" t="s">
        <v>101</v>
      </c>
      <c r="C1584" t="s">
        <v>62</v>
      </c>
      <c r="D1584" t="s">
        <v>105</v>
      </c>
      <c r="E1584" s="44">
        <v>7818</v>
      </c>
    </row>
    <row r="1585" spans="1:5" x14ac:dyDescent="0.2">
      <c r="A1585" s="43">
        <v>44861</v>
      </c>
      <c r="B1585" t="s">
        <v>101</v>
      </c>
      <c r="C1585" t="s">
        <v>63</v>
      </c>
      <c r="D1585" t="s">
        <v>105</v>
      </c>
      <c r="E1585">
        <v>459</v>
      </c>
    </row>
    <row r="1586" spans="1:5" x14ac:dyDescent="0.2">
      <c r="A1586" s="43">
        <v>44861</v>
      </c>
      <c r="B1586" t="s">
        <v>101</v>
      </c>
      <c r="C1586" t="s">
        <v>65</v>
      </c>
      <c r="D1586" t="s">
        <v>105</v>
      </c>
      <c r="E1586">
        <v>55</v>
      </c>
    </row>
    <row r="1587" spans="1:5" x14ac:dyDescent="0.2">
      <c r="A1587" s="43">
        <v>44861</v>
      </c>
      <c r="B1587" t="s">
        <v>101</v>
      </c>
      <c r="C1587" t="s">
        <v>67</v>
      </c>
      <c r="D1587" t="s">
        <v>105</v>
      </c>
      <c r="E1587" s="44">
        <v>9917</v>
      </c>
    </row>
    <row r="1588" spans="1:5" x14ac:dyDescent="0.2">
      <c r="A1588" s="43">
        <v>44861</v>
      </c>
      <c r="B1588" t="s">
        <v>101</v>
      </c>
      <c r="C1588" t="s">
        <v>68</v>
      </c>
      <c r="D1588" t="s">
        <v>105</v>
      </c>
      <c r="E1588" s="44">
        <v>7707</v>
      </c>
    </row>
    <row r="1589" spans="1:5" x14ac:dyDescent="0.2">
      <c r="A1589" s="43">
        <v>44861</v>
      </c>
      <c r="B1589" t="s">
        <v>101</v>
      </c>
      <c r="C1589" t="s">
        <v>89</v>
      </c>
      <c r="D1589" t="s">
        <v>105</v>
      </c>
      <c r="E1589">
        <v>88</v>
      </c>
    </row>
    <row r="1590" spans="1:5" x14ac:dyDescent="0.2">
      <c r="A1590" s="43">
        <v>44861</v>
      </c>
      <c r="B1590" t="s">
        <v>101</v>
      </c>
      <c r="C1590" t="s">
        <v>70</v>
      </c>
      <c r="D1590" t="s">
        <v>105</v>
      </c>
      <c r="E1590" s="44">
        <v>11915</v>
      </c>
    </row>
    <row r="1591" spans="1:5" x14ac:dyDescent="0.2">
      <c r="A1591" s="43">
        <v>44861</v>
      </c>
      <c r="B1591" t="s">
        <v>101</v>
      </c>
      <c r="C1591" t="s">
        <v>71</v>
      </c>
      <c r="D1591" t="s">
        <v>105</v>
      </c>
      <c r="E1591" s="44">
        <v>7761</v>
      </c>
    </row>
    <row r="1592" spans="1:5" x14ac:dyDescent="0.2">
      <c r="A1592" s="43">
        <v>44861</v>
      </c>
      <c r="B1592" t="s">
        <v>102</v>
      </c>
      <c r="C1592" t="s">
        <v>4</v>
      </c>
      <c r="D1592" t="s">
        <v>105</v>
      </c>
      <c r="E1592">
        <v>50</v>
      </c>
    </row>
    <row r="1593" spans="1:5" x14ac:dyDescent="0.2">
      <c r="A1593" s="43">
        <v>44861</v>
      </c>
      <c r="B1593" t="s">
        <v>102</v>
      </c>
      <c r="C1593" t="s">
        <v>5</v>
      </c>
      <c r="D1593" t="s">
        <v>105</v>
      </c>
      <c r="E1593">
        <v>28</v>
      </c>
    </row>
    <row r="1594" spans="1:5" x14ac:dyDescent="0.2">
      <c r="A1594" s="43">
        <v>44861</v>
      </c>
      <c r="B1594" t="s">
        <v>102</v>
      </c>
      <c r="C1594" t="s">
        <v>8</v>
      </c>
      <c r="D1594" t="s">
        <v>105</v>
      </c>
      <c r="E1594">
        <v>470</v>
      </c>
    </row>
    <row r="1595" spans="1:5" x14ac:dyDescent="0.2">
      <c r="A1595" s="43">
        <v>44861</v>
      </c>
      <c r="B1595" t="s">
        <v>102</v>
      </c>
      <c r="C1595" t="s">
        <v>9</v>
      </c>
      <c r="D1595" t="s">
        <v>105</v>
      </c>
      <c r="E1595">
        <v>302</v>
      </c>
    </row>
    <row r="1596" spans="1:5" x14ac:dyDescent="0.2">
      <c r="A1596" s="43">
        <v>44861</v>
      </c>
      <c r="B1596" t="s">
        <v>102</v>
      </c>
      <c r="C1596" t="s">
        <v>11</v>
      </c>
      <c r="D1596" t="s">
        <v>105</v>
      </c>
      <c r="E1596">
        <v>200</v>
      </c>
    </row>
    <row r="1597" spans="1:5" x14ac:dyDescent="0.2">
      <c r="A1597" s="43">
        <v>44861</v>
      </c>
      <c r="B1597" t="s">
        <v>102</v>
      </c>
      <c r="C1597" t="s">
        <v>12</v>
      </c>
      <c r="D1597" t="s">
        <v>105</v>
      </c>
      <c r="E1597" s="44">
        <v>1380</v>
      </c>
    </row>
    <row r="1598" spans="1:5" x14ac:dyDescent="0.2">
      <c r="A1598" s="43">
        <v>44861</v>
      </c>
      <c r="B1598" t="s">
        <v>102</v>
      </c>
      <c r="C1598" t="s">
        <v>13</v>
      </c>
      <c r="D1598" t="s">
        <v>105</v>
      </c>
      <c r="E1598">
        <v>338</v>
      </c>
    </row>
    <row r="1599" spans="1:5" x14ac:dyDescent="0.2">
      <c r="A1599" s="43">
        <v>44861</v>
      </c>
      <c r="B1599" t="s">
        <v>102</v>
      </c>
      <c r="C1599" t="s">
        <v>15</v>
      </c>
      <c r="D1599" t="s">
        <v>105</v>
      </c>
      <c r="E1599">
        <v>14</v>
      </c>
    </row>
    <row r="1600" spans="1:5" x14ac:dyDescent="0.2">
      <c r="A1600" s="43">
        <v>44861</v>
      </c>
      <c r="B1600" t="s">
        <v>102</v>
      </c>
      <c r="C1600" t="s">
        <v>16</v>
      </c>
      <c r="D1600" t="s">
        <v>105</v>
      </c>
      <c r="E1600">
        <v>27</v>
      </c>
    </row>
    <row r="1601" spans="1:5" x14ac:dyDescent="0.2">
      <c r="A1601" s="43">
        <v>44861</v>
      </c>
      <c r="B1601" t="s">
        <v>102</v>
      </c>
      <c r="C1601" t="s">
        <v>18</v>
      </c>
      <c r="D1601" t="s">
        <v>105</v>
      </c>
      <c r="E1601">
        <v>19</v>
      </c>
    </row>
    <row r="1602" spans="1:5" x14ac:dyDescent="0.2">
      <c r="A1602" s="43">
        <v>44861</v>
      </c>
      <c r="B1602" t="s">
        <v>102</v>
      </c>
      <c r="C1602" t="s">
        <v>19</v>
      </c>
      <c r="D1602" t="s">
        <v>105</v>
      </c>
      <c r="E1602">
        <v>848</v>
      </c>
    </row>
    <row r="1603" spans="1:5" x14ac:dyDescent="0.2">
      <c r="A1603" s="43">
        <v>44861</v>
      </c>
      <c r="B1603" t="s">
        <v>102</v>
      </c>
      <c r="C1603" t="s">
        <v>21</v>
      </c>
      <c r="D1603" t="s">
        <v>105</v>
      </c>
      <c r="E1603">
        <v>458</v>
      </c>
    </row>
    <row r="1604" spans="1:5" x14ac:dyDescent="0.2">
      <c r="A1604" s="43">
        <v>44861</v>
      </c>
      <c r="B1604" t="s">
        <v>102</v>
      </c>
      <c r="C1604" t="s">
        <v>22</v>
      </c>
      <c r="D1604" t="s">
        <v>105</v>
      </c>
      <c r="E1604">
        <v>64</v>
      </c>
    </row>
    <row r="1605" spans="1:5" x14ac:dyDescent="0.2">
      <c r="A1605" s="43">
        <v>44861</v>
      </c>
      <c r="B1605" t="s">
        <v>102</v>
      </c>
      <c r="C1605" t="s">
        <v>24</v>
      </c>
      <c r="D1605" t="s">
        <v>105</v>
      </c>
      <c r="E1605">
        <v>207</v>
      </c>
    </row>
    <row r="1606" spans="1:5" x14ac:dyDescent="0.2">
      <c r="A1606" s="43">
        <v>44861</v>
      </c>
      <c r="B1606" t="s">
        <v>102</v>
      </c>
      <c r="C1606" t="s">
        <v>27</v>
      </c>
      <c r="D1606" t="s">
        <v>105</v>
      </c>
      <c r="E1606">
        <v>106</v>
      </c>
    </row>
    <row r="1607" spans="1:5" x14ac:dyDescent="0.2">
      <c r="A1607" s="43">
        <v>44861</v>
      </c>
      <c r="B1607" t="s">
        <v>102</v>
      </c>
      <c r="C1607" t="s">
        <v>32</v>
      </c>
      <c r="D1607" t="s">
        <v>105</v>
      </c>
      <c r="E1607">
        <v>31</v>
      </c>
    </row>
    <row r="1608" spans="1:5" x14ac:dyDescent="0.2">
      <c r="A1608" s="43">
        <v>44861</v>
      </c>
      <c r="B1608" t="s">
        <v>102</v>
      </c>
      <c r="C1608" t="s">
        <v>33</v>
      </c>
      <c r="D1608" t="s">
        <v>105</v>
      </c>
      <c r="E1608">
        <v>15</v>
      </c>
    </row>
    <row r="1609" spans="1:5" x14ac:dyDescent="0.2">
      <c r="A1609" s="43">
        <v>44861</v>
      </c>
      <c r="B1609" t="s">
        <v>102</v>
      </c>
      <c r="C1609" t="s">
        <v>36</v>
      </c>
      <c r="D1609" t="s">
        <v>105</v>
      </c>
      <c r="E1609" s="44">
        <v>2265</v>
      </c>
    </row>
    <row r="1610" spans="1:5" x14ac:dyDescent="0.2">
      <c r="A1610" s="43">
        <v>44861</v>
      </c>
      <c r="B1610" t="s">
        <v>102</v>
      </c>
      <c r="C1610" t="s">
        <v>37</v>
      </c>
      <c r="D1610" t="s">
        <v>105</v>
      </c>
      <c r="E1610">
        <v>102</v>
      </c>
    </row>
    <row r="1611" spans="1:5" x14ac:dyDescent="0.2">
      <c r="A1611" s="43">
        <v>44861</v>
      </c>
      <c r="B1611" t="s">
        <v>102</v>
      </c>
      <c r="C1611" t="s">
        <v>38</v>
      </c>
      <c r="D1611" t="s">
        <v>105</v>
      </c>
      <c r="E1611" s="44">
        <v>1632</v>
      </c>
    </row>
    <row r="1612" spans="1:5" x14ac:dyDescent="0.2">
      <c r="A1612" s="43">
        <v>44861</v>
      </c>
      <c r="B1612" t="s">
        <v>102</v>
      </c>
      <c r="C1612" t="s">
        <v>40</v>
      </c>
      <c r="D1612" t="s">
        <v>105</v>
      </c>
      <c r="E1612" s="44">
        <v>3593</v>
      </c>
    </row>
    <row r="1613" spans="1:5" x14ac:dyDescent="0.2">
      <c r="A1613" s="43">
        <v>44861</v>
      </c>
      <c r="B1613" t="s">
        <v>102</v>
      </c>
      <c r="C1613" t="s">
        <v>41</v>
      </c>
      <c r="D1613" t="s">
        <v>105</v>
      </c>
      <c r="E1613" s="44">
        <v>2001</v>
      </c>
    </row>
    <row r="1614" spans="1:5" x14ac:dyDescent="0.2">
      <c r="A1614" s="43">
        <v>44861</v>
      </c>
      <c r="B1614" t="s">
        <v>102</v>
      </c>
      <c r="C1614" t="s">
        <v>42</v>
      </c>
      <c r="D1614" t="s">
        <v>105</v>
      </c>
      <c r="E1614">
        <v>479</v>
      </c>
    </row>
    <row r="1615" spans="1:5" x14ac:dyDescent="0.2">
      <c r="A1615" s="43">
        <v>44861</v>
      </c>
      <c r="B1615" t="s">
        <v>102</v>
      </c>
      <c r="C1615" t="s">
        <v>43</v>
      </c>
      <c r="D1615" t="s">
        <v>105</v>
      </c>
      <c r="E1615">
        <v>479</v>
      </c>
    </row>
    <row r="1616" spans="1:5" x14ac:dyDescent="0.2">
      <c r="A1616" s="43">
        <v>44861</v>
      </c>
      <c r="B1616" t="s">
        <v>102</v>
      </c>
      <c r="C1616" t="s">
        <v>44</v>
      </c>
      <c r="D1616" t="s">
        <v>105</v>
      </c>
      <c r="E1616">
        <v>210</v>
      </c>
    </row>
    <row r="1617" spans="1:5" x14ac:dyDescent="0.2">
      <c r="A1617" s="43">
        <v>44861</v>
      </c>
      <c r="B1617" t="s">
        <v>102</v>
      </c>
      <c r="C1617" t="s">
        <v>45</v>
      </c>
      <c r="D1617" t="s">
        <v>105</v>
      </c>
      <c r="E1617">
        <v>53</v>
      </c>
    </row>
    <row r="1618" spans="1:5" x14ac:dyDescent="0.2">
      <c r="A1618" s="43">
        <v>44861</v>
      </c>
      <c r="B1618" t="s">
        <v>102</v>
      </c>
      <c r="C1618" t="s">
        <v>46</v>
      </c>
      <c r="D1618" t="s">
        <v>105</v>
      </c>
      <c r="E1618">
        <v>261</v>
      </c>
    </row>
    <row r="1619" spans="1:5" x14ac:dyDescent="0.2">
      <c r="A1619" s="43">
        <v>44861</v>
      </c>
      <c r="B1619" t="s">
        <v>102</v>
      </c>
      <c r="C1619" t="s">
        <v>48</v>
      </c>
      <c r="D1619" t="s">
        <v>105</v>
      </c>
      <c r="E1619" s="44">
        <v>2007</v>
      </c>
    </row>
    <row r="1620" spans="1:5" x14ac:dyDescent="0.2">
      <c r="A1620" s="43">
        <v>44861</v>
      </c>
      <c r="B1620" t="s">
        <v>102</v>
      </c>
      <c r="C1620" t="s">
        <v>50</v>
      </c>
      <c r="D1620" t="s">
        <v>105</v>
      </c>
      <c r="E1620" s="44">
        <v>2412</v>
      </c>
    </row>
    <row r="1621" spans="1:5" x14ac:dyDescent="0.2">
      <c r="A1621" s="43">
        <v>44861</v>
      </c>
      <c r="B1621" t="s">
        <v>102</v>
      </c>
      <c r="C1621" t="s">
        <v>51</v>
      </c>
      <c r="D1621" t="s">
        <v>105</v>
      </c>
      <c r="E1621" s="44">
        <v>2448</v>
      </c>
    </row>
    <row r="1622" spans="1:5" x14ac:dyDescent="0.2">
      <c r="A1622" s="43">
        <v>44861</v>
      </c>
      <c r="B1622" t="s">
        <v>102</v>
      </c>
      <c r="C1622" t="s">
        <v>52</v>
      </c>
      <c r="D1622" t="s">
        <v>105</v>
      </c>
      <c r="E1622">
        <v>46</v>
      </c>
    </row>
    <row r="1623" spans="1:5" x14ac:dyDescent="0.2">
      <c r="A1623" s="43">
        <v>44861</v>
      </c>
      <c r="B1623" t="s">
        <v>102</v>
      </c>
      <c r="C1623" t="s">
        <v>53</v>
      </c>
      <c r="D1623" t="s">
        <v>105</v>
      </c>
      <c r="E1623">
        <v>865</v>
      </c>
    </row>
    <row r="1624" spans="1:5" x14ac:dyDescent="0.2">
      <c r="A1624" s="43">
        <v>44861</v>
      </c>
      <c r="B1624" t="s">
        <v>102</v>
      </c>
      <c r="C1624" t="s">
        <v>54</v>
      </c>
      <c r="D1624" t="s">
        <v>105</v>
      </c>
      <c r="E1624">
        <v>39</v>
      </c>
    </row>
    <row r="1625" spans="1:5" x14ac:dyDescent="0.2">
      <c r="A1625" s="43">
        <v>44861</v>
      </c>
      <c r="B1625" t="s">
        <v>102</v>
      </c>
      <c r="C1625" t="s">
        <v>55</v>
      </c>
      <c r="D1625" t="s">
        <v>105</v>
      </c>
      <c r="E1625">
        <v>633</v>
      </c>
    </row>
    <row r="1626" spans="1:5" x14ac:dyDescent="0.2">
      <c r="A1626" s="43">
        <v>44861</v>
      </c>
      <c r="B1626" t="s">
        <v>102</v>
      </c>
      <c r="C1626" t="s">
        <v>56</v>
      </c>
      <c r="D1626" t="s">
        <v>105</v>
      </c>
      <c r="E1626" s="44">
        <v>2455</v>
      </c>
    </row>
    <row r="1627" spans="1:5" x14ac:dyDescent="0.2">
      <c r="A1627" s="43">
        <v>44861</v>
      </c>
      <c r="B1627" t="s">
        <v>102</v>
      </c>
      <c r="C1627" t="s">
        <v>57</v>
      </c>
      <c r="D1627" t="s">
        <v>105</v>
      </c>
      <c r="E1627">
        <v>408</v>
      </c>
    </row>
    <row r="1628" spans="1:5" x14ac:dyDescent="0.2">
      <c r="A1628" s="43">
        <v>44861</v>
      </c>
      <c r="B1628" t="s">
        <v>102</v>
      </c>
      <c r="C1628" t="s">
        <v>58</v>
      </c>
      <c r="D1628" t="s">
        <v>105</v>
      </c>
      <c r="E1628" s="44">
        <v>12174</v>
      </c>
    </row>
    <row r="1629" spans="1:5" x14ac:dyDescent="0.2">
      <c r="A1629" s="43">
        <v>44861</v>
      </c>
      <c r="B1629" t="s">
        <v>102</v>
      </c>
      <c r="C1629" t="s">
        <v>59</v>
      </c>
      <c r="D1629" t="s">
        <v>105</v>
      </c>
      <c r="E1629">
        <v>15</v>
      </c>
    </row>
    <row r="1630" spans="1:5" x14ac:dyDescent="0.2">
      <c r="A1630" s="43">
        <v>44861</v>
      </c>
      <c r="B1630" t="s">
        <v>102</v>
      </c>
      <c r="C1630" t="s">
        <v>62</v>
      </c>
      <c r="D1630" t="s">
        <v>105</v>
      </c>
      <c r="E1630">
        <v>866</v>
      </c>
    </row>
    <row r="1631" spans="1:5" x14ac:dyDescent="0.2">
      <c r="A1631" s="43">
        <v>44861</v>
      </c>
      <c r="B1631" t="s">
        <v>102</v>
      </c>
      <c r="C1631" t="s">
        <v>68</v>
      </c>
      <c r="D1631" t="s">
        <v>105</v>
      </c>
      <c r="E1631">
        <v>288</v>
      </c>
    </row>
    <row r="1632" spans="1:5" x14ac:dyDescent="0.2">
      <c r="A1632" s="43">
        <v>44861</v>
      </c>
      <c r="B1632" t="s">
        <v>102</v>
      </c>
      <c r="C1632" t="s">
        <v>89</v>
      </c>
      <c r="D1632" t="s">
        <v>105</v>
      </c>
      <c r="E1632">
        <v>43</v>
      </c>
    </row>
    <row r="1633" spans="1:5" x14ac:dyDescent="0.2">
      <c r="A1633" s="43">
        <v>44861</v>
      </c>
      <c r="B1633" t="s">
        <v>102</v>
      </c>
      <c r="C1633" t="s">
        <v>70</v>
      </c>
      <c r="D1633" t="s">
        <v>105</v>
      </c>
      <c r="E1633">
        <v>906</v>
      </c>
    </row>
    <row r="1634" spans="1:5" x14ac:dyDescent="0.2">
      <c r="A1634" s="43">
        <v>44861</v>
      </c>
      <c r="B1634" t="s">
        <v>102</v>
      </c>
      <c r="C1634" t="s">
        <v>71</v>
      </c>
      <c r="D1634" t="s">
        <v>105</v>
      </c>
      <c r="E1634">
        <v>11</v>
      </c>
    </row>
    <row r="1635" spans="1:5" x14ac:dyDescent="0.2">
      <c r="A1635" s="43">
        <v>44889</v>
      </c>
      <c r="B1635" t="s">
        <v>101</v>
      </c>
      <c r="C1635" t="s">
        <v>3</v>
      </c>
      <c r="D1635" t="s">
        <v>105</v>
      </c>
      <c r="E1635" s="44">
        <v>1653</v>
      </c>
    </row>
    <row r="1636" spans="1:5" x14ac:dyDescent="0.2">
      <c r="A1636" s="43">
        <v>44889</v>
      </c>
      <c r="B1636" t="s">
        <v>101</v>
      </c>
      <c r="C1636" t="s">
        <v>4</v>
      </c>
      <c r="D1636" t="s">
        <v>105</v>
      </c>
      <c r="E1636">
        <v>296</v>
      </c>
    </row>
    <row r="1637" spans="1:5" x14ac:dyDescent="0.2">
      <c r="A1637" s="43">
        <v>44889</v>
      </c>
      <c r="B1637" t="s">
        <v>101</v>
      </c>
      <c r="C1637" t="s">
        <v>5</v>
      </c>
      <c r="D1637" t="s">
        <v>105</v>
      </c>
      <c r="E1637" s="44">
        <v>17990</v>
      </c>
    </row>
    <row r="1638" spans="1:5" x14ac:dyDescent="0.2">
      <c r="A1638" s="43">
        <v>44889</v>
      </c>
      <c r="B1638" t="s">
        <v>101</v>
      </c>
      <c r="C1638" t="s">
        <v>6</v>
      </c>
      <c r="D1638" t="s">
        <v>105</v>
      </c>
      <c r="E1638">
        <v>41</v>
      </c>
    </row>
    <row r="1639" spans="1:5" x14ac:dyDescent="0.2">
      <c r="A1639" s="43">
        <v>44889</v>
      </c>
      <c r="B1639" t="s">
        <v>101</v>
      </c>
      <c r="C1639" t="s">
        <v>8</v>
      </c>
      <c r="D1639" t="s">
        <v>105</v>
      </c>
      <c r="E1639" s="44">
        <v>1046</v>
      </c>
    </row>
    <row r="1640" spans="1:5" x14ac:dyDescent="0.2">
      <c r="A1640" s="43">
        <v>44889</v>
      </c>
      <c r="B1640" t="s">
        <v>101</v>
      </c>
      <c r="C1640" t="s">
        <v>9</v>
      </c>
      <c r="D1640" t="s">
        <v>105</v>
      </c>
      <c r="E1640" s="44">
        <v>1192</v>
      </c>
    </row>
    <row r="1641" spans="1:5" x14ac:dyDescent="0.2">
      <c r="A1641" s="43">
        <v>44889</v>
      </c>
      <c r="B1641" t="s">
        <v>101</v>
      </c>
      <c r="C1641" t="s">
        <v>10</v>
      </c>
      <c r="D1641" t="s">
        <v>105</v>
      </c>
      <c r="E1641">
        <v>861</v>
      </c>
    </row>
    <row r="1642" spans="1:5" x14ac:dyDescent="0.2">
      <c r="A1642" s="43">
        <v>44889</v>
      </c>
      <c r="B1642" t="s">
        <v>101</v>
      </c>
      <c r="C1642" t="s">
        <v>12</v>
      </c>
      <c r="D1642" t="s">
        <v>105</v>
      </c>
      <c r="E1642" s="44">
        <v>23503</v>
      </c>
    </row>
    <row r="1643" spans="1:5" x14ac:dyDescent="0.2">
      <c r="A1643" s="43">
        <v>44889</v>
      </c>
      <c r="B1643" t="s">
        <v>101</v>
      </c>
      <c r="C1643" t="s">
        <v>14</v>
      </c>
      <c r="D1643" t="s">
        <v>105</v>
      </c>
      <c r="E1643" s="44">
        <v>1069</v>
      </c>
    </row>
    <row r="1644" spans="1:5" x14ac:dyDescent="0.2">
      <c r="A1644" s="43">
        <v>44889</v>
      </c>
      <c r="B1644" t="s">
        <v>101</v>
      </c>
      <c r="C1644" t="s">
        <v>15</v>
      </c>
      <c r="D1644" t="s">
        <v>105</v>
      </c>
      <c r="E1644" s="44">
        <v>7767</v>
      </c>
    </row>
    <row r="1645" spans="1:5" x14ac:dyDescent="0.2">
      <c r="A1645" s="43">
        <v>44889</v>
      </c>
      <c r="B1645" t="s">
        <v>101</v>
      </c>
      <c r="C1645" t="s">
        <v>16</v>
      </c>
      <c r="D1645" t="s">
        <v>105</v>
      </c>
      <c r="E1645" s="44">
        <v>9892</v>
      </c>
    </row>
    <row r="1646" spans="1:5" x14ac:dyDescent="0.2">
      <c r="A1646" s="43">
        <v>44889</v>
      </c>
      <c r="B1646" t="s">
        <v>101</v>
      </c>
      <c r="C1646" t="s">
        <v>17</v>
      </c>
      <c r="D1646" t="s">
        <v>105</v>
      </c>
      <c r="E1646">
        <v>549</v>
      </c>
    </row>
    <row r="1647" spans="1:5" x14ac:dyDescent="0.2">
      <c r="A1647" s="43">
        <v>44889</v>
      </c>
      <c r="B1647" t="s">
        <v>101</v>
      </c>
      <c r="C1647" t="s">
        <v>18</v>
      </c>
      <c r="D1647" t="s">
        <v>105</v>
      </c>
      <c r="E1647" s="44">
        <v>11163</v>
      </c>
    </row>
    <row r="1648" spans="1:5" x14ac:dyDescent="0.2">
      <c r="A1648" s="43">
        <v>44889</v>
      </c>
      <c r="B1648" t="s">
        <v>101</v>
      </c>
      <c r="C1648" t="s">
        <v>19</v>
      </c>
      <c r="D1648" t="s">
        <v>105</v>
      </c>
      <c r="E1648" s="44">
        <v>26723</v>
      </c>
    </row>
    <row r="1649" spans="1:5" x14ac:dyDescent="0.2">
      <c r="A1649" s="43">
        <v>44889</v>
      </c>
      <c r="B1649" t="s">
        <v>101</v>
      </c>
      <c r="C1649" t="s">
        <v>20</v>
      </c>
      <c r="D1649" t="s">
        <v>105</v>
      </c>
      <c r="E1649" s="44">
        <v>2995</v>
      </c>
    </row>
    <row r="1650" spans="1:5" x14ac:dyDescent="0.2">
      <c r="A1650" s="43">
        <v>44889</v>
      </c>
      <c r="B1650" t="s">
        <v>101</v>
      </c>
      <c r="C1650" t="s">
        <v>21</v>
      </c>
      <c r="D1650" t="s">
        <v>105</v>
      </c>
      <c r="E1650" s="44">
        <v>20051</v>
      </c>
    </row>
    <row r="1651" spans="1:5" x14ac:dyDescent="0.2">
      <c r="A1651" s="43">
        <v>44889</v>
      </c>
      <c r="B1651" t="s">
        <v>101</v>
      </c>
      <c r="C1651" t="s">
        <v>22</v>
      </c>
      <c r="D1651" t="s">
        <v>105</v>
      </c>
      <c r="E1651" s="44">
        <v>5281</v>
      </c>
    </row>
    <row r="1652" spans="1:5" x14ac:dyDescent="0.2">
      <c r="A1652" s="43">
        <v>44889</v>
      </c>
      <c r="B1652" t="s">
        <v>101</v>
      </c>
      <c r="C1652" t="s">
        <v>23</v>
      </c>
      <c r="D1652" t="s">
        <v>105</v>
      </c>
      <c r="E1652">
        <v>78</v>
      </c>
    </row>
    <row r="1653" spans="1:5" x14ac:dyDescent="0.2">
      <c r="A1653" s="43">
        <v>44889</v>
      </c>
      <c r="B1653" t="s">
        <v>101</v>
      </c>
      <c r="C1653" t="s">
        <v>25</v>
      </c>
      <c r="D1653" t="s">
        <v>105</v>
      </c>
      <c r="E1653">
        <v>877</v>
      </c>
    </row>
    <row r="1654" spans="1:5" x14ac:dyDescent="0.2">
      <c r="A1654" s="43">
        <v>44889</v>
      </c>
      <c r="B1654" t="s">
        <v>101</v>
      </c>
      <c r="C1654" t="s">
        <v>27</v>
      </c>
      <c r="D1654" t="s">
        <v>105</v>
      </c>
      <c r="E1654" s="44">
        <v>1254</v>
      </c>
    </row>
    <row r="1655" spans="1:5" x14ac:dyDescent="0.2">
      <c r="A1655" s="43">
        <v>44889</v>
      </c>
      <c r="B1655" t="s">
        <v>101</v>
      </c>
      <c r="C1655" t="s">
        <v>28</v>
      </c>
      <c r="D1655" t="s">
        <v>105</v>
      </c>
      <c r="E1655">
        <v>116</v>
      </c>
    </row>
    <row r="1656" spans="1:5" x14ac:dyDescent="0.2">
      <c r="A1656" s="43">
        <v>44889</v>
      </c>
      <c r="B1656" t="s">
        <v>101</v>
      </c>
      <c r="C1656" t="s">
        <v>29</v>
      </c>
      <c r="D1656" t="s">
        <v>105</v>
      </c>
      <c r="E1656">
        <v>46</v>
      </c>
    </row>
    <row r="1657" spans="1:5" x14ac:dyDescent="0.2">
      <c r="A1657" s="43">
        <v>44889</v>
      </c>
      <c r="B1657" t="s">
        <v>101</v>
      </c>
      <c r="C1657" t="s">
        <v>31</v>
      </c>
      <c r="D1657" t="s">
        <v>105</v>
      </c>
      <c r="E1657" s="44">
        <v>2081</v>
      </c>
    </row>
    <row r="1658" spans="1:5" x14ac:dyDescent="0.2">
      <c r="A1658" s="43">
        <v>44889</v>
      </c>
      <c r="B1658" t="s">
        <v>101</v>
      </c>
      <c r="C1658" t="s">
        <v>32</v>
      </c>
      <c r="D1658" t="s">
        <v>105</v>
      </c>
      <c r="E1658" s="44">
        <v>9380</v>
      </c>
    </row>
    <row r="1659" spans="1:5" x14ac:dyDescent="0.2">
      <c r="A1659" s="43">
        <v>44889</v>
      </c>
      <c r="B1659" t="s">
        <v>101</v>
      </c>
      <c r="C1659" t="s">
        <v>33</v>
      </c>
      <c r="D1659" t="s">
        <v>105</v>
      </c>
      <c r="E1659" s="44">
        <v>3607</v>
      </c>
    </row>
    <row r="1660" spans="1:5" x14ac:dyDescent="0.2">
      <c r="A1660" s="43">
        <v>44889</v>
      </c>
      <c r="B1660" t="s">
        <v>101</v>
      </c>
      <c r="C1660" t="s">
        <v>35</v>
      </c>
      <c r="D1660" t="s">
        <v>105</v>
      </c>
      <c r="E1660">
        <v>605</v>
      </c>
    </row>
    <row r="1661" spans="1:5" x14ac:dyDescent="0.2">
      <c r="A1661" s="43">
        <v>44889</v>
      </c>
      <c r="B1661" t="s">
        <v>101</v>
      </c>
      <c r="C1661" t="s">
        <v>36</v>
      </c>
      <c r="D1661" t="s">
        <v>105</v>
      </c>
      <c r="E1661" s="44">
        <v>15204</v>
      </c>
    </row>
    <row r="1662" spans="1:5" x14ac:dyDescent="0.2">
      <c r="A1662" s="43">
        <v>44889</v>
      </c>
      <c r="B1662" t="s">
        <v>101</v>
      </c>
      <c r="C1662" t="s">
        <v>37</v>
      </c>
      <c r="D1662" t="s">
        <v>105</v>
      </c>
      <c r="E1662">
        <v>501</v>
      </c>
    </row>
    <row r="1663" spans="1:5" x14ac:dyDescent="0.2">
      <c r="A1663" s="43">
        <v>44889</v>
      </c>
      <c r="B1663" t="s">
        <v>101</v>
      </c>
      <c r="C1663" t="s">
        <v>38</v>
      </c>
      <c r="D1663" t="s">
        <v>105</v>
      </c>
      <c r="E1663" s="44">
        <v>31722</v>
      </c>
    </row>
    <row r="1664" spans="1:5" x14ac:dyDescent="0.2">
      <c r="A1664" s="43">
        <v>44889</v>
      </c>
      <c r="B1664" t="s">
        <v>101</v>
      </c>
      <c r="C1664" t="s">
        <v>40</v>
      </c>
      <c r="D1664" t="s">
        <v>105</v>
      </c>
      <c r="E1664" s="44">
        <v>17533</v>
      </c>
    </row>
    <row r="1665" spans="1:5" x14ac:dyDescent="0.2">
      <c r="A1665" s="43">
        <v>44889</v>
      </c>
      <c r="B1665" t="s">
        <v>101</v>
      </c>
      <c r="C1665" t="s">
        <v>50</v>
      </c>
      <c r="D1665" t="s">
        <v>105</v>
      </c>
      <c r="E1665">
        <v>24</v>
      </c>
    </row>
    <row r="1666" spans="1:5" x14ac:dyDescent="0.2">
      <c r="A1666" s="43">
        <v>44889</v>
      </c>
      <c r="B1666" t="s">
        <v>101</v>
      </c>
      <c r="C1666" t="s">
        <v>58</v>
      </c>
      <c r="D1666" t="s">
        <v>105</v>
      </c>
      <c r="E1666">
        <v>87</v>
      </c>
    </row>
    <row r="1667" spans="1:5" x14ac:dyDescent="0.2">
      <c r="A1667" s="43">
        <v>44889</v>
      </c>
      <c r="B1667" t="s">
        <v>101</v>
      </c>
      <c r="C1667" t="s">
        <v>59</v>
      </c>
      <c r="D1667" t="s">
        <v>105</v>
      </c>
      <c r="E1667" s="44">
        <v>5160</v>
      </c>
    </row>
    <row r="1668" spans="1:5" x14ac:dyDescent="0.2">
      <c r="A1668" s="43">
        <v>44889</v>
      </c>
      <c r="B1668" t="s">
        <v>101</v>
      </c>
      <c r="C1668" t="s">
        <v>61</v>
      </c>
      <c r="D1668" t="s">
        <v>105</v>
      </c>
      <c r="E1668">
        <v>49</v>
      </c>
    </row>
    <row r="1669" spans="1:5" x14ac:dyDescent="0.2">
      <c r="A1669" s="43">
        <v>44889</v>
      </c>
      <c r="B1669" t="s">
        <v>101</v>
      </c>
      <c r="C1669" t="s">
        <v>62</v>
      </c>
      <c r="D1669" t="s">
        <v>105</v>
      </c>
      <c r="E1669" s="44">
        <v>7504</v>
      </c>
    </row>
    <row r="1670" spans="1:5" x14ac:dyDescent="0.2">
      <c r="A1670" s="43">
        <v>44889</v>
      </c>
      <c r="B1670" t="s">
        <v>101</v>
      </c>
      <c r="C1670" t="s">
        <v>63</v>
      </c>
      <c r="D1670" t="s">
        <v>105</v>
      </c>
      <c r="E1670">
        <v>488</v>
      </c>
    </row>
    <row r="1671" spans="1:5" x14ac:dyDescent="0.2">
      <c r="A1671" s="43">
        <v>44889</v>
      </c>
      <c r="B1671" t="s">
        <v>101</v>
      </c>
      <c r="C1671" t="s">
        <v>65</v>
      </c>
      <c r="D1671" t="s">
        <v>105</v>
      </c>
      <c r="E1671">
        <v>55</v>
      </c>
    </row>
    <row r="1672" spans="1:5" x14ac:dyDescent="0.2">
      <c r="A1672" s="43">
        <v>44889</v>
      </c>
      <c r="B1672" t="s">
        <v>101</v>
      </c>
      <c r="C1672" t="s">
        <v>67</v>
      </c>
      <c r="D1672" t="s">
        <v>105</v>
      </c>
      <c r="E1672" s="44">
        <v>10231</v>
      </c>
    </row>
    <row r="1673" spans="1:5" x14ac:dyDescent="0.2">
      <c r="A1673" s="43">
        <v>44889</v>
      </c>
      <c r="B1673" t="s">
        <v>101</v>
      </c>
      <c r="C1673" t="s">
        <v>68</v>
      </c>
      <c r="D1673" t="s">
        <v>105</v>
      </c>
      <c r="E1673" s="44">
        <v>7657</v>
      </c>
    </row>
    <row r="1674" spans="1:5" x14ac:dyDescent="0.2">
      <c r="A1674" s="43">
        <v>44889</v>
      </c>
      <c r="B1674" t="s">
        <v>101</v>
      </c>
      <c r="C1674" t="s">
        <v>89</v>
      </c>
      <c r="D1674" t="s">
        <v>105</v>
      </c>
      <c r="E1674">
        <v>97</v>
      </c>
    </row>
    <row r="1675" spans="1:5" x14ac:dyDescent="0.2">
      <c r="A1675" s="43">
        <v>44889</v>
      </c>
      <c r="B1675" t="s">
        <v>101</v>
      </c>
      <c r="C1675" t="s">
        <v>70</v>
      </c>
      <c r="D1675" t="s">
        <v>105</v>
      </c>
      <c r="E1675" s="44">
        <v>12033</v>
      </c>
    </row>
    <row r="1676" spans="1:5" x14ac:dyDescent="0.2">
      <c r="A1676" s="43">
        <v>44889</v>
      </c>
      <c r="B1676" t="s">
        <v>101</v>
      </c>
      <c r="C1676" t="s">
        <v>71</v>
      </c>
      <c r="D1676" t="s">
        <v>105</v>
      </c>
      <c r="E1676" s="44">
        <v>7744</v>
      </c>
    </row>
    <row r="1677" spans="1:5" x14ac:dyDescent="0.2">
      <c r="A1677" s="43">
        <v>44889</v>
      </c>
      <c r="B1677" t="s">
        <v>102</v>
      </c>
      <c r="C1677" t="s">
        <v>4</v>
      </c>
      <c r="D1677" t="s">
        <v>105</v>
      </c>
      <c r="E1677">
        <v>38</v>
      </c>
    </row>
    <row r="1678" spans="1:5" x14ac:dyDescent="0.2">
      <c r="A1678" s="43">
        <v>44889</v>
      </c>
      <c r="B1678" t="s">
        <v>102</v>
      </c>
      <c r="C1678" t="s">
        <v>5</v>
      </c>
      <c r="D1678" t="s">
        <v>105</v>
      </c>
      <c r="E1678">
        <v>24</v>
      </c>
    </row>
    <row r="1679" spans="1:5" x14ac:dyDescent="0.2">
      <c r="A1679" s="43">
        <v>44889</v>
      </c>
      <c r="B1679" t="s">
        <v>102</v>
      </c>
      <c r="C1679" t="s">
        <v>8</v>
      </c>
      <c r="D1679" t="s">
        <v>105</v>
      </c>
      <c r="E1679">
        <v>459</v>
      </c>
    </row>
    <row r="1680" spans="1:5" x14ac:dyDescent="0.2">
      <c r="A1680" s="43">
        <v>44889</v>
      </c>
      <c r="B1680" t="s">
        <v>102</v>
      </c>
      <c r="C1680" t="s">
        <v>9</v>
      </c>
      <c r="D1680" t="s">
        <v>105</v>
      </c>
      <c r="E1680">
        <v>290</v>
      </c>
    </row>
    <row r="1681" spans="1:5" x14ac:dyDescent="0.2">
      <c r="A1681" s="43">
        <v>44889</v>
      </c>
      <c r="B1681" t="s">
        <v>102</v>
      </c>
      <c r="C1681" t="s">
        <v>11</v>
      </c>
      <c r="D1681" t="s">
        <v>105</v>
      </c>
      <c r="E1681">
        <v>186</v>
      </c>
    </row>
    <row r="1682" spans="1:5" x14ac:dyDescent="0.2">
      <c r="A1682" s="43">
        <v>44889</v>
      </c>
      <c r="B1682" t="s">
        <v>102</v>
      </c>
      <c r="C1682" t="s">
        <v>12</v>
      </c>
      <c r="D1682" t="s">
        <v>105</v>
      </c>
      <c r="E1682" s="44">
        <v>1341</v>
      </c>
    </row>
    <row r="1683" spans="1:5" x14ac:dyDescent="0.2">
      <c r="A1683" s="43">
        <v>44889</v>
      </c>
      <c r="B1683" t="s">
        <v>102</v>
      </c>
      <c r="C1683" t="s">
        <v>13</v>
      </c>
      <c r="D1683" t="s">
        <v>105</v>
      </c>
      <c r="E1683">
        <v>337</v>
      </c>
    </row>
    <row r="1684" spans="1:5" x14ac:dyDescent="0.2">
      <c r="A1684" s="43">
        <v>44889</v>
      </c>
      <c r="B1684" t="s">
        <v>102</v>
      </c>
      <c r="C1684" t="s">
        <v>15</v>
      </c>
      <c r="D1684" t="s">
        <v>105</v>
      </c>
      <c r="E1684">
        <v>15</v>
      </c>
    </row>
    <row r="1685" spans="1:5" x14ac:dyDescent="0.2">
      <c r="A1685" s="43">
        <v>44889</v>
      </c>
      <c r="B1685" t="s">
        <v>102</v>
      </c>
      <c r="C1685" t="s">
        <v>16</v>
      </c>
      <c r="D1685" t="s">
        <v>105</v>
      </c>
      <c r="E1685">
        <v>27</v>
      </c>
    </row>
    <row r="1686" spans="1:5" x14ac:dyDescent="0.2">
      <c r="A1686" s="43">
        <v>44889</v>
      </c>
      <c r="B1686" t="s">
        <v>102</v>
      </c>
      <c r="C1686" t="s">
        <v>18</v>
      </c>
      <c r="D1686" t="s">
        <v>105</v>
      </c>
      <c r="E1686">
        <v>29</v>
      </c>
    </row>
    <row r="1687" spans="1:5" x14ac:dyDescent="0.2">
      <c r="A1687" s="43">
        <v>44889</v>
      </c>
      <c r="B1687" t="s">
        <v>102</v>
      </c>
      <c r="C1687" t="s">
        <v>19</v>
      </c>
      <c r="D1687" t="s">
        <v>105</v>
      </c>
      <c r="E1687">
        <v>866</v>
      </c>
    </row>
    <row r="1688" spans="1:5" x14ac:dyDescent="0.2">
      <c r="A1688" s="43">
        <v>44889</v>
      </c>
      <c r="B1688" t="s">
        <v>102</v>
      </c>
      <c r="C1688" t="s">
        <v>21</v>
      </c>
      <c r="D1688" t="s">
        <v>105</v>
      </c>
      <c r="E1688">
        <v>455</v>
      </c>
    </row>
    <row r="1689" spans="1:5" x14ac:dyDescent="0.2">
      <c r="A1689" s="43">
        <v>44889</v>
      </c>
      <c r="B1689" t="s">
        <v>102</v>
      </c>
      <c r="C1689" t="s">
        <v>22</v>
      </c>
      <c r="D1689" t="s">
        <v>105</v>
      </c>
      <c r="E1689">
        <v>72</v>
      </c>
    </row>
    <row r="1690" spans="1:5" x14ac:dyDescent="0.2">
      <c r="A1690" s="43">
        <v>44889</v>
      </c>
      <c r="B1690" t="s">
        <v>102</v>
      </c>
      <c r="C1690" t="s">
        <v>24</v>
      </c>
      <c r="D1690" t="s">
        <v>105</v>
      </c>
      <c r="E1690">
        <v>216</v>
      </c>
    </row>
    <row r="1691" spans="1:5" x14ac:dyDescent="0.2">
      <c r="A1691" s="43">
        <v>44889</v>
      </c>
      <c r="B1691" t="s">
        <v>102</v>
      </c>
      <c r="C1691" t="s">
        <v>27</v>
      </c>
      <c r="D1691" t="s">
        <v>105</v>
      </c>
      <c r="E1691">
        <v>84</v>
      </c>
    </row>
    <row r="1692" spans="1:5" x14ac:dyDescent="0.2">
      <c r="A1692" s="43">
        <v>44889</v>
      </c>
      <c r="B1692" t="s">
        <v>102</v>
      </c>
      <c r="C1692" t="s">
        <v>32</v>
      </c>
      <c r="D1692" t="s">
        <v>105</v>
      </c>
      <c r="E1692">
        <v>34</v>
      </c>
    </row>
    <row r="1693" spans="1:5" x14ac:dyDescent="0.2">
      <c r="A1693" s="43">
        <v>44889</v>
      </c>
      <c r="B1693" t="s">
        <v>102</v>
      </c>
      <c r="C1693" t="s">
        <v>36</v>
      </c>
      <c r="D1693" t="s">
        <v>105</v>
      </c>
      <c r="E1693" s="44">
        <v>2299</v>
      </c>
    </row>
    <row r="1694" spans="1:5" x14ac:dyDescent="0.2">
      <c r="A1694" s="43">
        <v>44889</v>
      </c>
      <c r="B1694" t="s">
        <v>102</v>
      </c>
      <c r="C1694" t="s">
        <v>37</v>
      </c>
      <c r="D1694" t="s">
        <v>105</v>
      </c>
      <c r="E1694">
        <v>111</v>
      </c>
    </row>
    <row r="1695" spans="1:5" x14ac:dyDescent="0.2">
      <c r="A1695" s="43">
        <v>44889</v>
      </c>
      <c r="B1695" t="s">
        <v>102</v>
      </c>
      <c r="C1695" t="s">
        <v>38</v>
      </c>
      <c r="D1695" t="s">
        <v>105</v>
      </c>
      <c r="E1695" s="44">
        <v>1595</v>
      </c>
    </row>
    <row r="1696" spans="1:5" x14ac:dyDescent="0.2">
      <c r="A1696" s="43">
        <v>44889</v>
      </c>
      <c r="B1696" t="s">
        <v>102</v>
      </c>
      <c r="C1696" t="s">
        <v>40</v>
      </c>
      <c r="D1696" t="s">
        <v>105</v>
      </c>
      <c r="E1696" s="44">
        <v>3524</v>
      </c>
    </row>
    <row r="1697" spans="1:5" x14ac:dyDescent="0.2">
      <c r="A1697" s="43">
        <v>44889</v>
      </c>
      <c r="B1697" t="s">
        <v>102</v>
      </c>
      <c r="C1697" t="s">
        <v>41</v>
      </c>
      <c r="D1697" t="s">
        <v>105</v>
      </c>
      <c r="E1697" s="44">
        <v>2045</v>
      </c>
    </row>
    <row r="1698" spans="1:5" x14ac:dyDescent="0.2">
      <c r="A1698" s="43">
        <v>44889</v>
      </c>
      <c r="B1698" t="s">
        <v>102</v>
      </c>
      <c r="C1698" t="s">
        <v>42</v>
      </c>
      <c r="D1698" t="s">
        <v>105</v>
      </c>
      <c r="E1698">
        <v>503</v>
      </c>
    </row>
    <row r="1699" spans="1:5" x14ac:dyDescent="0.2">
      <c r="A1699" s="43">
        <v>44889</v>
      </c>
      <c r="B1699" t="s">
        <v>102</v>
      </c>
      <c r="C1699" t="s">
        <v>43</v>
      </c>
      <c r="D1699" t="s">
        <v>105</v>
      </c>
      <c r="E1699">
        <v>528</v>
      </c>
    </row>
    <row r="1700" spans="1:5" x14ac:dyDescent="0.2">
      <c r="A1700" s="43">
        <v>44889</v>
      </c>
      <c r="B1700" t="s">
        <v>102</v>
      </c>
      <c r="C1700" t="s">
        <v>44</v>
      </c>
      <c r="D1700" t="s">
        <v>105</v>
      </c>
      <c r="E1700">
        <v>191</v>
      </c>
    </row>
    <row r="1701" spans="1:5" x14ac:dyDescent="0.2">
      <c r="A1701" s="43">
        <v>44889</v>
      </c>
      <c r="B1701" t="s">
        <v>102</v>
      </c>
      <c r="C1701" t="s">
        <v>45</v>
      </c>
      <c r="D1701" t="s">
        <v>105</v>
      </c>
      <c r="E1701">
        <v>47</v>
      </c>
    </row>
    <row r="1702" spans="1:5" x14ac:dyDescent="0.2">
      <c r="A1702" s="43">
        <v>44889</v>
      </c>
      <c r="B1702" t="s">
        <v>102</v>
      </c>
      <c r="C1702" t="s">
        <v>46</v>
      </c>
      <c r="D1702" t="s">
        <v>105</v>
      </c>
      <c r="E1702">
        <v>266</v>
      </c>
    </row>
    <row r="1703" spans="1:5" x14ac:dyDescent="0.2">
      <c r="A1703" s="43">
        <v>44889</v>
      </c>
      <c r="B1703" t="s">
        <v>102</v>
      </c>
      <c r="C1703" t="s">
        <v>48</v>
      </c>
      <c r="D1703" t="s">
        <v>105</v>
      </c>
      <c r="E1703" s="44">
        <v>1992</v>
      </c>
    </row>
    <row r="1704" spans="1:5" x14ac:dyDescent="0.2">
      <c r="A1704" s="43">
        <v>44889</v>
      </c>
      <c r="B1704" t="s">
        <v>102</v>
      </c>
      <c r="C1704" t="s">
        <v>50</v>
      </c>
      <c r="D1704" t="s">
        <v>105</v>
      </c>
      <c r="E1704" s="44">
        <v>2345</v>
      </c>
    </row>
    <row r="1705" spans="1:5" x14ac:dyDescent="0.2">
      <c r="A1705" s="43">
        <v>44889</v>
      </c>
      <c r="B1705" t="s">
        <v>102</v>
      </c>
      <c r="C1705" t="s">
        <v>51</v>
      </c>
      <c r="D1705" t="s">
        <v>105</v>
      </c>
      <c r="E1705" s="44">
        <v>2440</v>
      </c>
    </row>
    <row r="1706" spans="1:5" x14ac:dyDescent="0.2">
      <c r="A1706" s="43">
        <v>44889</v>
      </c>
      <c r="B1706" t="s">
        <v>102</v>
      </c>
      <c r="C1706" t="s">
        <v>52</v>
      </c>
      <c r="D1706" t="s">
        <v>105</v>
      </c>
      <c r="E1706">
        <v>38</v>
      </c>
    </row>
    <row r="1707" spans="1:5" x14ac:dyDescent="0.2">
      <c r="A1707" s="43">
        <v>44889</v>
      </c>
      <c r="B1707" t="s">
        <v>102</v>
      </c>
      <c r="C1707" t="s">
        <v>53</v>
      </c>
      <c r="D1707" t="s">
        <v>105</v>
      </c>
      <c r="E1707">
        <v>854</v>
      </c>
    </row>
    <row r="1708" spans="1:5" x14ac:dyDescent="0.2">
      <c r="A1708" s="43">
        <v>44889</v>
      </c>
      <c r="B1708" t="s">
        <v>102</v>
      </c>
      <c r="C1708" t="s">
        <v>54</v>
      </c>
      <c r="D1708" t="s">
        <v>105</v>
      </c>
      <c r="E1708">
        <v>37</v>
      </c>
    </row>
    <row r="1709" spans="1:5" x14ac:dyDescent="0.2">
      <c r="A1709" s="43">
        <v>44889</v>
      </c>
      <c r="B1709" t="s">
        <v>102</v>
      </c>
      <c r="C1709" t="s">
        <v>55</v>
      </c>
      <c r="D1709" t="s">
        <v>105</v>
      </c>
      <c r="E1709">
        <v>633</v>
      </c>
    </row>
    <row r="1710" spans="1:5" x14ac:dyDescent="0.2">
      <c r="A1710" s="43">
        <v>44889</v>
      </c>
      <c r="B1710" t="s">
        <v>102</v>
      </c>
      <c r="C1710" t="s">
        <v>56</v>
      </c>
      <c r="D1710" t="s">
        <v>105</v>
      </c>
      <c r="E1710" s="44">
        <v>2393</v>
      </c>
    </row>
    <row r="1711" spans="1:5" x14ac:dyDescent="0.2">
      <c r="A1711" s="43">
        <v>44889</v>
      </c>
      <c r="B1711" t="s">
        <v>102</v>
      </c>
      <c r="C1711" t="s">
        <v>57</v>
      </c>
      <c r="D1711" t="s">
        <v>105</v>
      </c>
      <c r="E1711">
        <v>419</v>
      </c>
    </row>
    <row r="1712" spans="1:5" x14ac:dyDescent="0.2">
      <c r="A1712" s="43">
        <v>44889</v>
      </c>
      <c r="B1712" t="s">
        <v>102</v>
      </c>
      <c r="C1712" t="s">
        <v>58</v>
      </c>
      <c r="D1712" t="s">
        <v>105</v>
      </c>
      <c r="E1712" s="44">
        <v>12300</v>
      </c>
    </row>
    <row r="1713" spans="1:5" x14ac:dyDescent="0.2">
      <c r="A1713" s="43">
        <v>44889</v>
      </c>
      <c r="B1713" t="s">
        <v>102</v>
      </c>
      <c r="C1713" t="s">
        <v>59</v>
      </c>
      <c r="D1713" t="s">
        <v>105</v>
      </c>
      <c r="E1713">
        <v>16</v>
      </c>
    </row>
    <row r="1714" spans="1:5" x14ac:dyDescent="0.2">
      <c r="A1714" s="43">
        <v>44889</v>
      </c>
      <c r="B1714" t="s">
        <v>102</v>
      </c>
      <c r="C1714" t="s">
        <v>62</v>
      </c>
      <c r="D1714" t="s">
        <v>105</v>
      </c>
      <c r="E1714">
        <v>819</v>
      </c>
    </row>
    <row r="1715" spans="1:5" x14ac:dyDescent="0.2">
      <c r="A1715" s="43">
        <v>44889</v>
      </c>
      <c r="B1715" t="s">
        <v>102</v>
      </c>
      <c r="C1715" t="s">
        <v>68</v>
      </c>
      <c r="D1715" t="s">
        <v>105</v>
      </c>
      <c r="E1715">
        <v>256</v>
      </c>
    </row>
    <row r="1716" spans="1:5" x14ac:dyDescent="0.2">
      <c r="A1716" s="43">
        <v>44889</v>
      </c>
      <c r="B1716" t="s">
        <v>102</v>
      </c>
      <c r="C1716" t="s">
        <v>89</v>
      </c>
      <c r="D1716" t="s">
        <v>105</v>
      </c>
      <c r="E1716">
        <v>43</v>
      </c>
    </row>
    <row r="1717" spans="1:5" x14ac:dyDescent="0.2">
      <c r="A1717" s="43">
        <v>44889</v>
      </c>
      <c r="B1717" t="s">
        <v>102</v>
      </c>
      <c r="C1717" t="s">
        <v>70</v>
      </c>
      <c r="D1717" t="s">
        <v>105</v>
      </c>
      <c r="E1717">
        <v>884</v>
      </c>
    </row>
    <row r="1718" spans="1:5" x14ac:dyDescent="0.2">
      <c r="A1718" s="43">
        <v>44889</v>
      </c>
      <c r="B1718" t="s">
        <v>102</v>
      </c>
      <c r="C1718" t="s">
        <v>71</v>
      </c>
      <c r="D1718" t="s">
        <v>105</v>
      </c>
      <c r="E1718">
        <v>11</v>
      </c>
    </row>
    <row r="1719" spans="1:5" x14ac:dyDescent="0.2">
      <c r="A1719" s="43">
        <v>44917</v>
      </c>
      <c r="B1719" t="s">
        <v>101</v>
      </c>
      <c r="C1719" t="s">
        <v>3</v>
      </c>
      <c r="D1719" t="s">
        <v>105</v>
      </c>
      <c r="E1719" s="44">
        <v>1681</v>
      </c>
    </row>
    <row r="1720" spans="1:5" x14ac:dyDescent="0.2">
      <c r="A1720" s="43">
        <v>44917</v>
      </c>
      <c r="B1720" t="s">
        <v>101</v>
      </c>
      <c r="C1720" t="s">
        <v>4</v>
      </c>
      <c r="D1720" t="s">
        <v>105</v>
      </c>
      <c r="E1720">
        <v>318</v>
      </c>
    </row>
    <row r="1721" spans="1:5" x14ac:dyDescent="0.2">
      <c r="A1721" s="43">
        <v>44917</v>
      </c>
      <c r="B1721" t="s">
        <v>101</v>
      </c>
      <c r="C1721" t="s">
        <v>5</v>
      </c>
      <c r="D1721" t="s">
        <v>105</v>
      </c>
      <c r="E1721" s="44">
        <v>17625</v>
      </c>
    </row>
    <row r="1722" spans="1:5" x14ac:dyDescent="0.2">
      <c r="A1722" s="43">
        <v>44917</v>
      </c>
      <c r="B1722" t="s">
        <v>101</v>
      </c>
      <c r="C1722" t="s">
        <v>6</v>
      </c>
      <c r="D1722" t="s">
        <v>105</v>
      </c>
      <c r="E1722">
        <v>43</v>
      </c>
    </row>
    <row r="1723" spans="1:5" x14ac:dyDescent="0.2">
      <c r="A1723" s="43">
        <v>44917</v>
      </c>
      <c r="B1723" t="s">
        <v>101</v>
      </c>
      <c r="C1723" t="s">
        <v>8</v>
      </c>
      <c r="D1723" t="s">
        <v>105</v>
      </c>
      <c r="E1723" s="44">
        <v>1041</v>
      </c>
    </row>
    <row r="1724" spans="1:5" x14ac:dyDescent="0.2">
      <c r="A1724" s="43">
        <v>44917</v>
      </c>
      <c r="B1724" t="s">
        <v>101</v>
      </c>
      <c r="C1724" t="s">
        <v>9</v>
      </c>
      <c r="D1724" t="s">
        <v>105</v>
      </c>
      <c r="E1724" s="44">
        <v>1243</v>
      </c>
    </row>
    <row r="1725" spans="1:5" x14ac:dyDescent="0.2">
      <c r="A1725" s="43">
        <v>44917</v>
      </c>
      <c r="B1725" t="s">
        <v>101</v>
      </c>
      <c r="C1725" t="s">
        <v>10</v>
      </c>
      <c r="D1725" t="s">
        <v>105</v>
      </c>
      <c r="E1725">
        <v>837</v>
      </c>
    </row>
    <row r="1726" spans="1:5" x14ac:dyDescent="0.2">
      <c r="A1726" s="43">
        <v>44917</v>
      </c>
      <c r="B1726" t="s">
        <v>101</v>
      </c>
      <c r="C1726" t="s">
        <v>12</v>
      </c>
      <c r="D1726" t="s">
        <v>105</v>
      </c>
      <c r="E1726" s="44">
        <v>22596</v>
      </c>
    </row>
    <row r="1727" spans="1:5" x14ac:dyDescent="0.2">
      <c r="A1727" s="43">
        <v>44917</v>
      </c>
      <c r="B1727" t="s">
        <v>101</v>
      </c>
      <c r="C1727" t="s">
        <v>14</v>
      </c>
      <c r="D1727" t="s">
        <v>105</v>
      </c>
      <c r="E1727" s="44">
        <v>1000</v>
      </c>
    </row>
    <row r="1728" spans="1:5" x14ac:dyDescent="0.2">
      <c r="A1728" s="43">
        <v>44917</v>
      </c>
      <c r="B1728" t="s">
        <v>101</v>
      </c>
      <c r="C1728" t="s">
        <v>15</v>
      </c>
      <c r="D1728" t="s">
        <v>105</v>
      </c>
      <c r="E1728" s="44">
        <v>7868</v>
      </c>
    </row>
    <row r="1729" spans="1:5" x14ac:dyDescent="0.2">
      <c r="A1729" s="43">
        <v>44917</v>
      </c>
      <c r="B1729" t="s">
        <v>101</v>
      </c>
      <c r="C1729" t="s">
        <v>16</v>
      </c>
      <c r="D1729" t="s">
        <v>105</v>
      </c>
      <c r="E1729" s="44">
        <v>9516</v>
      </c>
    </row>
    <row r="1730" spans="1:5" x14ac:dyDescent="0.2">
      <c r="A1730" s="43">
        <v>44917</v>
      </c>
      <c r="B1730" t="s">
        <v>101</v>
      </c>
      <c r="C1730" t="s">
        <v>17</v>
      </c>
      <c r="D1730" t="s">
        <v>105</v>
      </c>
      <c r="E1730">
        <v>537</v>
      </c>
    </row>
    <row r="1731" spans="1:5" x14ac:dyDescent="0.2">
      <c r="A1731" s="43">
        <v>44917</v>
      </c>
      <c r="B1731" t="s">
        <v>101</v>
      </c>
      <c r="C1731" t="s">
        <v>18</v>
      </c>
      <c r="D1731" t="s">
        <v>105</v>
      </c>
      <c r="E1731" s="44">
        <v>10517</v>
      </c>
    </row>
    <row r="1732" spans="1:5" x14ac:dyDescent="0.2">
      <c r="A1732" s="43">
        <v>44917</v>
      </c>
      <c r="B1732" t="s">
        <v>101</v>
      </c>
      <c r="C1732" t="s">
        <v>19</v>
      </c>
      <c r="D1732" t="s">
        <v>105</v>
      </c>
      <c r="E1732" s="44">
        <v>25430</v>
      </c>
    </row>
    <row r="1733" spans="1:5" x14ac:dyDescent="0.2">
      <c r="A1733" s="43">
        <v>44917</v>
      </c>
      <c r="B1733" t="s">
        <v>101</v>
      </c>
      <c r="C1733" t="s">
        <v>20</v>
      </c>
      <c r="D1733" t="s">
        <v>105</v>
      </c>
      <c r="E1733" s="44">
        <v>3002</v>
      </c>
    </row>
    <row r="1734" spans="1:5" x14ac:dyDescent="0.2">
      <c r="A1734" s="43">
        <v>44917</v>
      </c>
      <c r="B1734" t="s">
        <v>101</v>
      </c>
      <c r="C1734" t="s">
        <v>21</v>
      </c>
      <c r="D1734" t="s">
        <v>105</v>
      </c>
      <c r="E1734" s="44">
        <v>19660</v>
      </c>
    </row>
    <row r="1735" spans="1:5" x14ac:dyDescent="0.2">
      <c r="A1735" s="43">
        <v>44917</v>
      </c>
      <c r="B1735" t="s">
        <v>101</v>
      </c>
      <c r="C1735" t="s">
        <v>22</v>
      </c>
      <c r="D1735" t="s">
        <v>105</v>
      </c>
      <c r="E1735" s="44">
        <v>5318</v>
      </c>
    </row>
    <row r="1736" spans="1:5" x14ac:dyDescent="0.2">
      <c r="A1736" s="43">
        <v>44917</v>
      </c>
      <c r="B1736" t="s">
        <v>101</v>
      </c>
      <c r="C1736" t="s">
        <v>23</v>
      </c>
      <c r="D1736" t="s">
        <v>105</v>
      </c>
      <c r="E1736">
        <v>76</v>
      </c>
    </row>
    <row r="1737" spans="1:5" x14ac:dyDescent="0.2">
      <c r="A1737" s="43">
        <v>44917</v>
      </c>
      <c r="B1737" t="s">
        <v>101</v>
      </c>
      <c r="C1737" t="s">
        <v>25</v>
      </c>
      <c r="D1737" t="s">
        <v>105</v>
      </c>
      <c r="E1737" s="44">
        <v>1171</v>
      </c>
    </row>
    <row r="1738" spans="1:5" x14ac:dyDescent="0.2">
      <c r="A1738" s="43">
        <v>44917</v>
      </c>
      <c r="B1738" t="s">
        <v>101</v>
      </c>
      <c r="C1738" t="s">
        <v>27</v>
      </c>
      <c r="D1738" t="s">
        <v>105</v>
      </c>
      <c r="E1738" s="44">
        <v>1183</v>
      </c>
    </row>
    <row r="1739" spans="1:5" x14ac:dyDescent="0.2">
      <c r="A1739" s="43">
        <v>44917</v>
      </c>
      <c r="B1739" t="s">
        <v>101</v>
      </c>
      <c r="C1739" t="s">
        <v>28</v>
      </c>
      <c r="D1739" t="s">
        <v>105</v>
      </c>
      <c r="E1739">
        <v>124</v>
      </c>
    </row>
    <row r="1740" spans="1:5" x14ac:dyDescent="0.2">
      <c r="A1740" s="43">
        <v>44917</v>
      </c>
      <c r="B1740" t="s">
        <v>101</v>
      </c>
      <c r="C1740" t="s">
        <v>29</v>
      </c>
      <c r="D1740" t="s">
        <v>105</v>
      </c>
      <c r="E1740">
        <v>35</v>
      </c>
    </row>
    <row r="1741" spans="1:5" x14ac:dyDescent="0.2">
      <c r="A1741" s="43">
        <v>44917</v>
      </c>
      <c r="B1741" t="s">
        <v>101</v>
      </c>
      <c r="C1741" t="s">
        <v>31</v>
      </c>
      <c r="D1741" t="s">
        <v>105</v>
      </c>
      <c r="E1741" s="44">
        <v>2177</v>
      </c>
    </row>
    <row r="1742" spans="1:5" x14ac:dyDescent="0.2">
      <c r="A1742" s="43">
        <v>44917</v>
      </c>
      <c r="B1742" t="s">
        <v>101</v>
      </c>
      <c r="C1742" t="s">
        <v>32</v>
      </c>
      <c r="D1742" t="s">
        <v>105</v>
      </c>
      <c r="E1742" s="44">
        <v>9504</v>
      </c>
    </row>
    <row r="1743" spans="1:5" x14ac:dyDescent="0.2">
      <c r="A1743" s="43">
        <v>44917</v>
      </c>
      <c r="B1743" t="s">
        <v>101</v>
      </c>
      <c r="C1743" t="s">
        <v>33</v>
      </c>
      <c r="D1743" t="s">
        <v>105</v>
      </c>
      <c r="E1743" s="44">
        <v>3616</v>
      </c>
    </row>
    <row r="1744" spans="1:5" x14ac:dyDescent="0.2">
      <c r="A1744" s="43">
        <v>44917</v>
      </c>
      <c r="B1744" t="s">
        <v>101</v>
      </c>
      <c r="C1744" t="s">
        <v>35</v>
      </c>
      <c r="D1744" t="s">
        <v>105</v>
      </c>
      <c r="E1744">
        <v>538</v>
      </c>
    </row>
    <row r="1745" spans="1:5" x14ac:dyDescent="0.2">
      <c r="A1745" s="43">
        <v>44917</v>
      </c>
      <c r="B1745" t="s">
        <v>101</v>
      </c>
      <c r="C1745" t="s">
        <v>36</v>
      </c>
      <c r="D1745" t="s">
        <v>105</v>
      </c>
      <c r="E1745" s="44">
        <v>15296</v>
      </c>
    </row>
    <row r="1746" spans="1:5" x14ac:dyDescent="0.2">
      <c r="A1746" s="43">
        <v>44917</v>
      </c>
      <c r="B1746" t="s">
        <v>101</v>
      </c>
      <c r="C1746" t="s">
        <v>37</v>
      </c>
      <c r="D1746" t="s">
        <v>105</v>
      </c>
      <c r="E1746">
        <v>476</v>
      </c>
    </row>
    <row r="1747" spans="1:5" x14ac:dyDescent="0.2">
      <c r="A1747" s="43">
        <v>44917</v>
      </c>
      <c r="B1747" t="s">
        <v>101</v>
      </c>
      <c r="C1747" t="s">
        <v>38</v>
      </c>
      <c r="D1747" t="s">
        <v>105</v>
      </c>
      <c r="E1747" s="44">
        <v>32115</v>
      </c>
    </row>
    <row r="1748" spans="1:5" x14ac:dyDescent="0.2">
      <c r="A1748" s="43">
        <v>44917</v>
      </c>
      <c r="B1748" t="s">
        <v>101</v>
      </c>
      <c r="C1748" t="s">
        <v>40</v>
      </c>
      <c r="D1748" t="s">
        <v>105</v>
      </c>
      <c r="E1748" s="44">
        <v>17672</v>
      </c>
    </row>
    <row r="1749" spans="1:5" x14ac:dyDescent="0.2">
      <c r="A1749" s="43">
        <v>44917</v>
      </c>
      <c r="B1749" t="s">
        <v>101</v>
      </c>
      <c r="C1749" t="s">
        <v>50</v>
      </c>
      <c r="D1749" t="s">
        <v>105</v>
      </c>
      <c r="E1749">
        <v>31</v>
      </c>
    </row>
    <row r="1750" spans="1:5" x14ac:dyDescent="0.2">
      <c r="A1750" s="43">
        <v>44917</v>
      </c>
      <c r="B1750" t="s">
        <v>101</v>
      </c>
      <c r="C1750" t="s">
        <v>53</v>
      </c>
      <c r="D1750" t="s">
        <v>105</v>
      </c>
      <c r="E1750">
        <v>16</v>
      </c>
    </row>
    <row r="1751" spans="1:5" x14ac:dyDescent="0.2">
      <c r="A1751" s="43">
        <v>44917</v>
      </c>
      <c r="B1751" t="s">
        <v>101</v>
      </c>
      <c r="C1751" t="s">
        <v>58</v>
      </c>
      <c r="D1751" t="s">
        <v>105</v>
      </c>
      <c r="E1751">
        <v>88</v>
      </c>
    </row>
    <row r="1752" spans="1:5" x14ac:dyDescent="0.2">
      <c r="A1752" s="43">
        <v>44917</v>
      </c>
      <c r="B1752" t="s">
        <v>101</v>
      </c>
      <c r="C1752" t="s">
        <v>59</v>
      </c>
      <c r="D1752" t="s">
        <v>105</v>
      </c>
      <c r="E1752" s="44">
        <v>4954</v>
      </c>
    </row>
    <row r="1753" spans="1:5" x14ac:dyDescent="0.2">
      <c r="A1753" s="43">
        <v>44917</v>
      </c>
      <c r="B1753" t="s">
        <v>101</v>
      </c>
      <c r="C1753" t="s">
        <v>61</v>
      </c>
      <c r="D1753" t="s">
        <v>105</v>
      </c>
      <c r="E1753">
        <v>45</v>
      </c>
    </row>
    <row r="1754" spans="1:5" x14ac:dyDescent="0.2">
      <c r="A1754" s="43">
        <v>44917</v>
      </c>
      <c r="B1754" t="s">
        <v>101</v>
      </c>
      <c r="C1754" t="s">
        <v>62</v>
      </c>
      <c r="D1754" t="s">
        <v>105</v>
      </c>
      <c r="E1754" s="44">
        <v>7246</v>
      </c>
    </row>
    <row r="1755" spans="1:5" x14ac:dyDescent="0.2">
      <c r="A1755" s="43">
        <v>44917</v>
      </c>
      <c r="B1755" t="s">
        <v>101</v>
      </c>
      <c r="C1755" t="s">
        <v>63</v>
      </c>
      <c r="D1755" t="s">
        <v>105</v>
      </c>
      <c r="E1755">
        <v>466</v>
      </c>
    </row>
    <row r="1756" spans="1:5" x14ac:dyDescent="0.2">
      <c r="A1756" s="43">
        <v>44917</v>
      </c>
      <c r="B1756" t="s">
        <v>101</v>
      </c>
      <c r="C1756" t="s">
        <v>65</v>
      </c>
      <c r="D1756" t="s">
        <v>105</v>
      </c>
      <c r="E1756">
        <v>42</v>
      </c>
    </row>
    <row r="1757" spans="1:5" x14ac:dyDescent="0.2">
      <c r="A1757" s="43">
        <v>44917</v>
      </c>
      <c r="B1757" t="s">
        <v>101</v>
      </c>
      <c r="C1757" t="s">
        <v>67</v>
      </c>
      <c r="D1757" t="s">
        <v>105</v>
      </c>
      <c r="E1757" s="44">
        <v>9998</v>
      </c>
    </row>
    <row r="1758" spans="1:5" x14ac:dyDescent="0.2">
      <c r="A1758" s="43">
        <v>44917</v>
      </c>
      <c r="B1758" t="s">
        <v>101</v>
      </c>
      <c r="C1758" t="s">
        <v>68</v>
      </c>
      <c r="D1758" t="s">
        <v>105</v>
      </c>
      <c r="E1758" s="44">
        <v>7482</v>
      </c>
    </row>
    <row r="1759" spans="1:5" x14ac:dyDescent="0.2">
      <c r="A1759" s="43">
        <v>44917</v>
      </c>
      <c r="B1759" t="s">
        <v>101</v>
      </c>
      <c r="C1759" t="s">
        <v>89</v>
      </c>
      <c r="D1759" t="s">
        <v>105</v>
      </c>
      <c r="E1759">
        <v>83</v>
      </c>
    </row>
    <row r="1760" spans="1:5" x14ac:dyDescent="0.2">
      <c r="A1760" s="43">
        <v>44917</v>
      </c>
      <c r="B1760" t="s">
        <v>101</v>
      </c>
      <c r="C1760" t="s">
        <v>70</v>
      </c>
      <c r="D1760" t="s">
        <v>105</v>
      </c>
      <c r="E1760" s="44">
        <v>12167</v>
      </c>
    </row>
    <row r="1761" spans="1:5" x14ac:dyDescent="0.2">
      <c r="A1761" s="43">
        <v>44917</v>
      </c>
      <c r="B1761" t="s">
        <v>101</v>
      </c>
      <c r="C1761" t="s">
        <v>71</v>
      </c>
      <c r="D1761" t="s">
        <v>105</v>
      </c>
      <c r="E1761" s="44">
        <v>7386</v>
      </c>
    </row>
    <row r="1762" spans="1:5" x14ac:dyDescent="0.2">
      <c r="A1762" s="43">
        <v>44917</v>
      </c>
      <c r="B1762" t="s">
        <v>102</v>
      </c>
      <c r="C1762" t="s">
        <v>4</v>
      </c>
      <c r="D1762" t="s">
        <v>105</v>
      </c>
      <c r="E1762">
        <v>37</v>
      </c>
    </row>
    <row r="1763" spans="1:5" x14ac:dyDescent="0.2">
      <c r="A1763" s="43">
        <v>44917</v>
      </c>
      <c r="B1763" t="s">
        <v>102</v>
      </c>
      <c r="C1763" t="s">
        <v>5</v>
      </c>
      <c r="D1763" t="s">
        <v>105</v>
      </c>
      <c r="E1763">
        <v>23</v>
      </c>
    </row>
    <row r="1764" spans="1:5" x14ac:dyDescent="0.2">
      <c r="A1764" s="43">
        <v>44917</v>
      </c>
      <c r="B1764" t="s">
        <v>102</v>
      </c>
      <c r="C1764" t="s">
        <v>8</v>
      </c>
      <c r="D1764" t="s">
        <v>105</v>
      </c>
      <c r="E1764">
        <v>495</v>
      </c>
    </row>
    <row r="1765" spans="1:5" x14ac:dyDescent="0.2">
      <c r="A1765" s="43">
        <v>44917</v>
      </c>
      <c r="B1765" t="s">
        <v>102</v>
      </c>
      <c r="C1765" t="s">
        <v>9</v>
      </c>
      <c r="D1765" t="s">
        <v>105</v>
      </c>
      <c r="E1765">
        <v>325</v>
      </c>
    </row>
    <row r="1766" spans="1:5" x14ac:dyDescent="0.2">
      <c r="A1766" s="43">
        <v>44917</v>
      </c>
      <c r="B1766" t="s">
        <v>102</v>
      </c>
      <c r="C1766" t="s">
        <v>11</v>
      </c>
      <c r="D1766" t="s">
        <v>105</v>
      </c>
      <c r="E1766">
        <v>224</v>
      </c>
    </row>
    <row r="1767" spans="1:5" x14ac:dyDescent="0.2">
      <c r="A1767" s="43">
        <v>44917</v>
      </c>
      <c r="B1767" t="s">
        <v>102</v>
      </c>
      <c r="C1767" t="s">
        <v>12</v>
      </c>
      <c r="D1767" t="s">
        <v>105</v>
      </c>
      <c r="E1767" s="44">
        <v>1315</v>
      </c>
    </row>
    <row r="1768" spans="1:5" x14ac:dyDescent="0.2">
      <c r="A1768" s="43">
        <v>44917</v>
      </c>
      <c r="B1768" t="s">
        <v>102</v>
      </c>
      <c r="C1768" t="s">
        <v>13</v>
      </c>
      <c r="D1768" t="s">
        <v>105</v>
      </c>
      <c r="E1768">
        <v>315</v>
      </c>
    </row>
    <row r="1769" spans="1:5" x14ac:dyDescent="0.2">
      <c r="A1769" s="43">
        <v>44917</v>
      </c>
      <c r="B1769" t="s">
        <v>102</v>
      </c>
      <c r="C1769" t="s">
        <v>15</v>
      </c>
      <c r="D1769" t="s">
        <v>105</v>
      </c>
      <c r="E1769">
        <v>13</v>
      </c>
    </row>
    <row r="1770" spans="1:5" x14ac:dyDescent="0.2">
      <c r="A1770" s="43">
        <v>44917</v>
      </c>
      <c r="B1770" t="s">
        <v>102</v>
      </c>
      <c r="C1770" t="s">
        <v>16</v>
      </c>
      <c r="D1770" t="s">
        <v>105</v>
      </c>
      <c r="E1770">
        <v>16</v>
      </c>
    </row>
    <row r="1771" spans="1:5" x14ac:dyDescent="0.2">
      <c r="A1771" s="43">
        <v>44917</v>
      </c>
      <c r="B1771" t="s">
        <v>102</v>
      </c>
      <c r="C1771" t="s">
        <v>18</v>
      </c>
      <c r="D1771" t="s">
        <v>105</v>
      </c>
      <c r="E1771">
        <v>28</v>
      </c>
    </row>
    <row r="1772" spans="1:5" x14ac:dyDescent="0.2">
      <c r="A1772" s="43">
        <v>44917</v>
      </c>
      <c r="B1772" t="s">
        <v>102</v>
      </c>
      <c r="C1772" t="s">
        <v>19</v>
      </c>
      <c r="D1772" t="s">
        <v>105</v>
      </c>
      <c r="E1772">
        <v>874</v>
      </c>
    </row>
    <row r="1773" spans="1:5" x14ac:dyDescent="0.2">
      <c r="A1773" s="43">
        <v>44917</v>
      </c>
      <c r="B1773" t="s">
        <v>102</v>
      </c>
      <c r="C1773" t="s">
        <v>21</v>
      </c>
      <c r="D1773" t="s">
        <v>105</v>
      </c>
      <c r="E1773">
        <v>457</v>
      </c>
    </row>
    <row r="1774" spans="1:5" x14ac:dyDescent="0.2">
      <c r="A1774" s="43">
        <v>44917</v>
      </c>
      <c r="B1774" t="s">
        <v>102</v>
      </c>
      <c r="C1774" t="s">
        <v>22</v>
      </c>
      <c r="D1774" t="s">
        <v>105</v>
      </c>
      <c r="E1774">
        <v>78</v>
      </c>
    </row>
    <row r="1775" spans="1:5" x14ac:dyDescent="0.2">
      <c r="A1775" s="43">
        <v>44917</v>
      </c>
      <c r="B1775" t="s">
        <v>102</v>
      </c>
      <c r="C1775" t="s">
        <v>24</v>
      </c>
      <c r="D1775" t="s">
        <v>105</v>
      </c>
      <c r="E1775">
        <v>220</v>
      </c>
    </row>
    <row r="1776" spans="1:5" x14ac:dyDescent="0.2">
      <c r="A1776" s="43">
        <v>44917</v>
      </c>
      <c r="B1776" t="s">
        <v>102</v>
      </c>
      <c r="C1776" t="s">
        <v>27</v>
      </c>
      <c r="D1776" t="s">
        <v>105</v>
      </c>
      <c r="E1776">
        <v>77</v>
      </c>
    </row>
    <row r="1777" spans="1:5" x14ac:dyDescent="0.2">
      <c r="A1777" s="43">
        <v>44917</v>
      </c>
      <c r="B1777" t="s">
        <v>102</v>
      </c>
      <c r="C1777" t="s">
        <v>32</v>
      </c>
      <c r="D1777" t="s">
        <v>105</v>
      </c>
      <c r="E1777">
        <v>31</v>
      </c>
    </row>
    <row r="1778" spans="1:5" x14ac:dyDescent="0.2">
      <c r="A1778" s="43">
        <v>44917</v>
      </c>
      <c r="B1778" t="s">
        <v>102</v>
      </c>
      <c r="C1778" t="s">
        <v>36</v>
      </c>
      <c r="D1778" t="s">
        <v>105</v>
      </c>
      <c r="E1778" s="44">
        <v>2289</v>
      </c>
    </row>
    <row r="1779" spans="1:5" x14ac:dyDescent="0.2">
      <c r="A1779" s="43">
        <v>44917</v>
      </c>
      <c r="B1779" t="s">
        <v>102</v>
      </c>
      <c r="C1779" t="s">
        <v>37</v>
      </c>
      <c r="D1779" t="s">
        <v>105</v>
      </c>
      <c r="E1779">
        <v>107</v>
      </c>
    </row>
    <row r="1780" spans="1:5" x14ac:dyDescent="0.2">
      <c r="A1780" s="43">
        <v>44917</v>
      </c>
      <c r="B1780" t="s">
        <v>102</v>
      </c>
      <c r="C1780" t="s">
        <v>38</v>
      </c>
      <c r="D1780" t="s">
        <v>105</v>
      </c>
      <c r="E1780" s="44">
        <v>1565</v>
      </c>
    </row>
    <row r="1781" spans="1:5" x14ac:dyDescent="0.2">
      <c r="A1781" s="43">
        <v>44917</v>
      </c>
      <c r="B1781" t="s">
        <v>102</v>
      </c>
      <c r="C1781" t="s">
        <v>39</v>
      </c>
      <c r="D1781" t="s">
        <v>105</v>
      </c>
      <c r="E1781">
        <v>49</v>
      </c>
    </row>
    <row r="1782" spans="1:5" x14ac:dyDescent="0.2">
      <c r="A1782" s="43">
        <v>44917</v>
      </c>
      <c r="B1782" t="s">
        <v>102</v>
      </c>
      <c r="C1782" t="s">
        <v>40</v>
      </c>
      <c r="D1782" t="s">
        <v>105</v>
      </c>
      <c r="E1782" s="44">
        <v>3713</v>
      </c>
    </row>
    <row r="1783" spans="1:5" x14ac:dyDescent="0.2">
      <c r="A1783" s="43">
        <v>44917</v>
      </c>
      <c r="B1783" t="s">
        <v>102</v>
      </c>
      <c r="C1783" t="s">
        <v>41</v>
      </c>
      <c r="D1783" t="s">
        <v>105</v>
      </c>
      <c r="E1783" s="44">
        <v>2077</v>
      </c>
    </row>
    <row r="1784" spans="1:5" x14ac:dyDescent="0.2">
      <c r="A1784" s="43">
        <v>44917</v>
      </c>
      <c r="B1784" t="s">
        <v>102</v>
      </c>
      <c r="C1784" t="s">
        <v>42</v>
      </c>
      <c r="D1784" t="s">
        <v>105</v>
      </c>
      <c r="E1784">
        <v>514</v>
      </c>
    </row>
    <row r="1785" spans="1:5" x14ac:dyDescent="0.2">
      <c r="A1785" s="43">
        <v>44917</v>
      </c>
      <c r="B1785" t="s">
        <v>102</v>
      </c>
      <c r="C1785" t="s">
        <v>43</v>
      </c>
      <c r="D1785" t="s">
        <v>105</v>
      </c>
      <c r="E1785">
        <v>559</v>
      </c>
    </row>
    <row r="1786" spans="1:5" x14ac:dyDescent="0.2">
      <c r="A1786" s="43">
        <v>44917</v>
      </c>
      <c r="B1786" t="s">
        <v>102</v>
      </c>
      <c r="C1786" t="s">
        <v>44</v>
      </c>
      <c r="D1786" t="s">
        <v>105</v>
      </c>
      <c r="E1786">
        <v>178</v>
      </c>
    </row>
    <row r="1787" spans="1:5" x14ac:dyDescent="0.2">
      <c r="A1787" s="43">
        <v>44917</v>
      </c>
      <c r="B1787" t="s">
        <v>102</v>
      </c>
      <c r="C1787" t="s">
        <v>45</v>
      </c>
      <c r="D1787" t="s">
        <v>105</v>
      </c>
      <c r="E1787">
        <v>50</v>
      </c>
    </row>
    <row r="1788" spans="1:5" x14ac:dyDescent="0.2">
      <c r="A1788" s="43">
        <v>44917</v>
      </c>
      <c r="B1788" t="s">
        <v>102</v>
      </c>
      <c r="C1788" t="s">
        <v>46</v>
      </c>
      <c r="D1788" t="s">
        <v>105</v>
      </c>
      <c r="E1788">
        <v>271</v>
      </c>
    </row>
    <row r="1789" spans="1:5" x14ac:dyDescent="0.2">
      <c r="A1789" s="43">
        <v>44917</v>
      </c>
      <c r="B1789" t="s">
        <v>102</v>
      </c>
      <c r="C1789" t="s">
        <v>48</v>
      </c>
      <c r="D1789" t="s">
        <v>105</v>
      </c>
      <c r="E1789" s="44">
        <v>2083</v>
      </c>
    </row>
    <row r="1790" spans="1:5" x14ac:dyDescent="0.2">
      <c r="A1790" s="43">
        <v>44917</v>
      </c>
      <c r="B1790" t="s">
        <v>102</v>
      </c>
      <c r="C1790" t="s">
        <v>50</v>
      </c>
      <c r="D1790" t="s">
        <v>105</v>
      </c>
      <c r="E1790" s="44">
        <v>2443</v>
      </c>
    </row>
    <row r="1791" spans="1:5" x14ac:dyDescent="0.2">
      <c r="A1791" s="43">
        <v>44917</v>
      </c>
      <c r="B1791" t="s">
        <v>102</v>
      </c>
      <c r="C1791" t="s">
        <v>51</v>
      </c>
      <c r="D1791" t="s">
        <v>105</v>
      </c>
      <c r="E1791" s="44">
        <v>2594</v>
      </c>
    </row>
    <row r="1792" spans="1:5" x14ac:dyDescent="0.2">
      <c r="A1792" s="43">
        <v>44917</v>
      </c>
      <c r="B1792" t="s">
        <v>102</v>
      </c>
      <c r="C1792" t="s">
        <v>52</v>
      </c>
      <c r="D1792" t="s">
        <v>105</v>
      </c>
      <c r="E1792">
        <v>63</v>
      </c>
    </row>
    <row r="1793" spans="1:5" x14ac:dyDescent="0.2">
      <c r="A1793" s="43">
        <v>44917</v>
      </c>
      <c r="B1793" t="s">
        <v>102</v>
      </c>
      <c r="C1793" t="s">
        <v>53</v>
      </c>
      <c r="D1793" t="s">
        <v>105</v>
      </c>
      <c r="E1793">
        <v>917</v>
      </c>
    </row>
    <row r="1794" spans="1:5" x14ac:dyDescent="0.2">
      <c r="A1794" s="43">
        <v>44917</v>
      </c>
      <c r="B1794" t="s">
        <v>102</v>
      </c>
      <c r="C1794" t="s">
        <v>54</v>
      </c>
      <c r="D1794" t="s">
        <v>105</v>
      </c>
      <c r="E1794">
        <v>37</v>
      </c>
    </row>
    <row r="1795" spans="1:5" x14ac:dyDescent="0.2">
      <c r="A1795" s="43">
        <v>44917</v>
      </c>
      <c r="B1795" t="s">
        <v>102</v>
      </c>
      <c r="C1795" t="s">
        <v>55</v>
      </c>
      <c r="D1795" t="s">
        <v>105</v>
      </c>
      <c r="E1795">
        <v>644</v>
      </c>
    </row>
    <row r="1796" spans="1:5" x14ac:dyDescent="0.2">
      <c r="A1796" s="43">
        <v>44917</v>
      </c>
      <c r="B1796" t="s">
        <v>102</v>
      </c>
      <c r="C1796" t="s">
        <v>56</v>
      </c>
      <c r="D1796" t="s">
        <v>105</v>
      </c>
      <c r="E1796" s="44">
        <v>2437</v>
      </c>
    </row>
    <row r="1797" spans="1:5" x14ac:dyDescent="0.2">
      <c r="A1797" s="43">
        <v>44917</v>
      </c>
      <c r="B1797" t="s">
        <v>102</v>
      </c>
      <c r="C1797" t="s">
        <v>57</v>
      </c>
      <c r="D1797" t="s">
        <v>105</v>
      </c>
      <c r="E1797">
        <v>453</v>
      </c>
    </row>
    <row r="1798" spans="1:5" x14ac:dyDescent="0.2">
      <c r="A1798" s="43">
        <v>44917</v>
      </c>
      <c r="B1798" t="s">
        <v>102</v>
      </c>
      <c r="C1798" t="s">
        <v>58</v>
      </c>
      <c r="D1798" t="s">
        <v>105</v>
      </c>
      <c r="E1798" s="44">
        <v>12601</v>
      </c>
    </row>
    <row r="1799" spans="1:5" x14ac:dyDescent="0.2">
      <c r="A1799" s="43">
        <v>44917</v>
      </c>
      <c r="B1799" t="s">
        <v>102</v>
      </c>
      <c r="C1799" t="s">
        <v>59</v>
      </c>
      <c r="D1799" t="s">
        <v>105</v>
      </c>
      <c r="E1799">
        <v>14</v>
      </c>
    </row>
    <row r="1800" spans="1:5" x14ac:dyDescent="0.2">
      <c r="A1800" s="43">
        <v>44917</v>
      </c>
      <c r="B1800" t="s">
        <v>102</v>
      </c>
      <c r="C1800" t="s">
        <v>62</v>
      </c>
      <c r="D1800" t="s">
        <v>105</v>
      </c>
      <c r="E1800">
        <v>791</v>
      </c>
    </row>
    <row r="1801" spans="1:5" x14ac:dyDescent="0.2">
      <c r="A1801" s="43">
        <v>44917</v>
      </c>
      <c r="B1801" t="s">
        <v>102</v>
      </c>
      <c r="C1801" t="s">
        <v>68</v>
      </c>
      <c r="D1801" t="s">
        <v>105</v>
      </c>
      <c r="E1801">
        <v>285</v>
      </c>
    </row>
    <row r="1802" spans="1:5" x14ac:dyDescent="0.2">
      <c r="A1802" s="43">
        <v>44917</v>
      </c>
      <c r="B1802" t="s">
        <v>102</v>
      </c>
      <c r="C1802" t="s">
        <v>89</v>
      </c>
      <c r="D1802" t="s">
        <v>105</v>
      </c>
      <c r="E1802">
        <v>59</v>
      </c>
    </row>
    <row r="1803" spans="1:5" x14ac:dyDescent="0.2">
      <c r="A1803" s="43">
        <v>44917</v>
      </c>
      <c r="B1803" t="s">
        <v>102</v>
      </c>
      <c r="C1803" t="s">
        <v>70</v>
      </c>
      <c r="D1803" t="s">
        <v>105</v>
      </c>
      <c r="E1803">
        <v>906</v>
      </c>
    </row>
    <row r="1804" spans="1:5" x14ac:dyDescent="0.2">
      <c r="A1804" s="43">
        <v>44917</v>
      </c>
      <c r="B1804" t="s">
        <v>102</v>
      </c>
      <c r="C1804" t="s">
        <v>71</v>
      </c>
      <c r="D1804" t="s">
        <v>105</v>
      </c>
      <c r="E1804">
        <v>14</v>
      </c>
    </row>
    <row r="1805" spans="1:5" x14ac:dyDescent="0.2">
      <c r="A1805" s="43">
        <v>44952</v>
      </c>
      <c r="B1805" t="s">
        <v>101</v>
      </c>
      <c r="C1805" t="s">
        <v>1</v>
      </c>
      <c r="D1805" t="s">
        <v>105</v>
      </c>
      <c r="E1805">
        <v>14</v>
      </c>
    </row>
    <row r="1806" spans="1:5" x14ac:dyDescent="0.2">
      <c r="A1806" s="43">
        <v>44952</v>
      </c>
      <c r="B1806" t="s">
        <v>101</v>
      </c>
      <c r="C1806" t="s">
        <v>3</v>
      </c>
      <c r="D1806" t="s">
        <v>105</v>
      </c>
      <c r="E1806" s="44">
        <v>2198</v>
      </c>
    </row>
    <row r="1807" spans="1:5" x14ac:dyDescent="0.2">
      <c r="A1807" s="43">
        <v>44952</v>
      </c>
      <c r="B1807" t="s">
        <v>101</v>
      </c>
      <c r="C1807" t="s">
        <v>4</v>
      </c>
      <c r="D1807" t="s">
        <v>105</v>
      </c>
      <c r="E1807">
        <v>326</v>
      </c>
    </row>
    <row r="1808" spans="1:5" x14ac:dyDescent="0.2">
      <c r="A1808" s="43">
        <v>44952</v>
      </c>
      <c r="B1808" t="s">
        <v>101</v>
      </c>
      <c r="C1808" t="s">
        <v>5</v>
      </c>
      <c r="D1808" t="s">
        <v>105</v>
      </c>
      <c r="E1808" s="44">
        <v>17660</v>
      </c>
    </row>
    <row r="1809" spans="1:5" x14ac:dyDescent="0.2">
      <c r="A1809" s="43">
        <v>44952</v>
      </c>
      <c r="B1809" t="s">
        <v>101</v>
      </c>
      <c r="C1809" t="s">
        <v>6</v>
      </c>
      <c r="D1809" t="s">
        <v>105</v>
      </c>
      <c r="E1809">
        <v>46</v>
      </c>
    </row>
    <row r="1810" spans="1:5" x14ac:dyDescent="0.2">
      <c r="A1810" s="43">
        <v>44952</v>
      </c>
      <c r="B1810" t="s">
        <v>101</v>
      </c>
      <c r="C1810" t="s">
        <v>8</v>
      </c>
      <c r="D1810" t="s">
        <v>105</v>
      </c>
      <c r="E1810">
        <v>990</v>
      </c>
    </row>
    <row r="1811" spans="1:5" x14ac:dyDescent="0.2">
      <c r="A1811" s="43">
        <v>44952</v>
      </c>
      <c r="B1811" t="s">
        <v>101</v>
      </c>
      <c r="C1811" t="s">
        <v>9</v>
      </c>
      <c r="D1811" t="s">
        <v>105</v>
      </c>
      <c r="E1811" s="44">
        <v>1140</v>
      </c>
    </row>
    <row r="1812" spans="1:5" x14ac:dyDescent="0.2">
      <c r="A1812" s="43">
        <v>44952</v>
      </c>
      <c r="B1812" t="s">
        <v>101</v>
      </c>
      <c r="C1812" t="s">
        <v>10</v>
      </c>
      <c r="D1812" t="s">
        <v>105</v>
      </c>
      <c r="E1812">
        <v>786</v>
      </c>
    </row>
    <row r="1813" spans="1:5" x14ac:dyDescent="0.2">
      <c r="A1813" s="43">
        <v>44952</v>
      </c>
      <c r="B1813" t="s">
        <v>101</v>
      </c>
      <c r="C1813" t="s">
        <v>12</v>
      </c>
      <c r="D1813" t="s">
        <v>105</v>
      </c>
      <c r="E1813" s="44">
        <v>21568</v>
      </c>
    </row>
    <row r="1814" spans="1:5" x14ac:dyDescent="0.2">
      <c r="A1814" s="43">
        <v>44952</v>
      </c>
      <c r="B1814" t="s">
        <v>101</v>
      </c>
      <c r="C1814" t="s">
        <v>14</v>
      </c>
      <c r="D1814" t="s">
        <v>105</v>
      </c>
      <c r="E1814" s="44">
        <v>1017</v>
      </c>
    </row>
    <row r="1815" spans="1:5" x14ac:dyDescent="0.2">
      <c r="A1815" s="43">
        <v>44952</v>
      </c>
      <c r="B1815" t="s">
        <v>101</v>
      </c>
      <c r="C1815" t="s">
        <v>15</v>
      </c>
      <c r="D1815" t="s">
        <v>105</v>
      </c>
      <c r="E1815" s="44">
        <v>7472</v>
      </c>
    </row>
    <row r="1816" spans="1:5" x14ac:dyDescent="0.2">
      <c r="A1816" s="43">
        <v>44952</v>
      </c>
      <c r="B1816" t="s">
        <v>101</v>
      </c>
      <c r="C1816" t="s">
        <v>16</v>
      </c>
      <c r="D1816" t="s">
        <v>105</v>
      </c>
      <c r="E1816" s="44">
        <v>9365</v>
      </c>
    </row>
    <row r="1817" spans="1:5" x14ac:dyDescent="0.2">
      <c r="A1817" s="43">
        <v>44952</v>
      </c>
      <c r="B1817" t="s">
        <v>101</v>
      </c>
      <c r="C1817" t="s">
        <v>17</v>
      </c>
      <c r="D1817" t="s">
        <v>105</v>
      </c>
      <c r="E1817">
        <v>476</v>
      </c>
    </row>
    <row r="1818" spans="1:5" x14ac:dyDescent="0.2">
      <c r="A1818" s="43">
        <v>44952</v>
      </c>
      <c r="B1818" t="s">
        <v>101</v>
      </c>
      <c r="C1818" t="s">
        <v>18</v>
      </c>
      <c r="D1818" t="s">
        <v>105</v>
      </c>
      <c r="E1818" s="44">
        <v>10222</v>
      </c>
    </row>
    <row r="1819" spans="1:5" x14ac:dyDescent="0.2">
      <c r="A1819" s="43">
        <v>44952</v>
      </c>
      <c r="B1819" t="s">
        <v>101</v>
      </c>
      <c r="C1819" t="s">
        <v>19</v>
      </c>
      <c r="D1819" t="s">
        <v>105</v>
      </c>
      <c r="E1819" s="44">
        <v>24875</v>
      </c>
    </row>
    <row r="1820" spans="1:5" x14ac:dyDescent="0.2">
      <c r="A1820" s="43">
        <v>44952</v>
      </c>
      <c r="B1820" t="s">
        <v>101</v>
      </c>
      <c r="C1820" t="s">
        <v>20</v>
      </c>
      <c r="D1820" t="s">
        <v>105</v>
      </c>
      <c r="E1820" s="44">
        <v>3142</v>
      </c>
    </row>
    <row r="1821" spans="1:5" x14ac:dyDescent="0.2">
      <c r="A1821" s="43">
        <v>44952</v>
      </c>
      <c r="B1821" t="s">
        <v>101</v>
      </c>
      <c r="C1821" t="s">
        <v>21</v>
      </c>
      <c r="D1821" t="s">
        <v>105</v>
      </c>
      <c r="E1821" s="44">
        <v>19615</v>
      </c>
    </row>
    <row r="1822" spans="1:5" x14ac:dyDescent="0.2">
      <c r="A1822" s="43">
        <v>44952</v>
      </c>
      <c r="B1822" t="s">
        <v>101</v>
      </c>
      <c r="C1822" t="s">
        <v>22</v>
      </c>
      <c r="D1822" t="s">
        <v>105</v>
      </c>
      <c r="E1822" s="44">
        <v>5160</v>
      </c>
    </row>
    <row r="1823" spans="1:5" x14ac:dyDescent="0.2">
      <c r="A1823" s="43">
        <v>44952</v>
      </c>
      <c r="B1823" t="s">
        <v>101</v>
      </c>
      <c r="C1823" t="s">
        <v>23</v>
      </c>
      <c r="D1823" t="s">
        <v>105</v>
      </c>
      <c r="E1823">
        <v>70</v>
      </c>
    </row>
    <row r="1824" spans="1:5" x14ac:dyDescent="0.2">
      <c r="A1824" s="43">
        <v>44952</v>
      </c>
      <c r="B1824" t="s">
        <v>101</v>
      </c>
      <c r="C1824" t="s">
        <v>25</v>
      </c>
      <c r="D1824" t="s">
        <v>105</v>
      </c>
      <c r="E1824" s="44">
        <v>1276</v>
      </c>
    </row>
    <row r="1825" spans="1:5" x14ac:dyDescent="0.2">
      <c r="A1825" s="43">
        <v>44952</v>
      </c>
      <c r="B1825" t="s">
        <v>101</v>
      </c>
      <c r="C1825" t="s">
        <v>27</v>
      </c>
      <c r="D1825" t="s">
        <v>105</v>
      </c>
      <c r="E1825" s="44">
        <v>1198</v>
      </c>
    </row>
    <row r="1826" spans="1:5" x14ac:dyDescent="0.2">
      <c r="A1826" s="43">
        <v>44952</v>
      </c>
      <c r="B1826" t="s">
        <v>101</v>
      </c>
      <c r="C1826" t="s">
        <v>28</v>
      </c>
      <c r="D1826" t="s">
        <v>105</v>
      </c>
      <c r="E1826">
        <v>135</v>
      </c>
    </row>
    <row r="1827" spans="1:5" x14ac:dyDescent="0.2">
      <c r="A1827" s="43">
        <v>44952</v>
      </c>
      <c r="B1827" t="s">
        <v>101</v>
      </c>
      <c r="C1827" t="s">
        <v>29</v>
      </c>
      <c r="D1827" t="s">
        <v>105</v>
      </c>
      <c r="E1827">
        <v>25</v>
      </c>
    </row>
    <row r="1828" spans="1:5" x14ac:dyDescent="0.2">
      <c r="A1828" s="43">
        <v>44952</v>
      </c>
      <c r="B1828" t="s">
        <v>101</v>
      </c>
      <c r="C1828" t="s">
        <v>31</v>
      </c>
      <c r="D1828" t="s">
        <v>105</v>
      </c>
      <c r="E1828" s="44">
        <v>2226</v>
      </c>
    </row>
    <row r="1829" spans="1:5" x14ac:dyDescent="0.2">
      <c r="A1829" s="43">
        <v>44952</v>
      </c>
      <c r="B1829" t="s">
        <v>101</v>
      </c>
      <c r="C1829" t="s">
        <v>32</v>
      </c>
      <c r="D1829" t="s">
        <v>105</v>
      </c>
      <c r="E1829" s="44">
        <v>9411</v>
      </c>
    </row>
    <row r="1830" spans="1:5" x14ac:dyDescent="0.2">
      <c r="A1830" s="43">
        <v>44952</v>
      </c>
      <c r="B1830" t="s">
        <v>101</v>
      </c>
      <c r="C1830" t="s">
        <v>33</v>
      </c>
      <c r="D1830" t="s">
        <v>105</v>
      </c>
      <c r="E1830" s="44">
        <v>3530</v>
      </c>
    </row>
    <row r="1831" spans="1:5" x14ac:dyDescent="0.2">
      <c r="A1831" s="43">
        <v>44952</v>
      </c>
      <c r="B1831" t="s">
        <v>101</v>
      </c>
      <c r="C1831" t="s">
        <v>35</v>
      </c>
      <c r="D1831" t="s">
        <v>105</v>
      </c>
      <c r="E1831">
        <v>578</v>
      </c>
    </row>
    <row r="1832" spans="1:5" x14ac:dyDescent="0.2">
      <c r="A1832" s="43">
        <v>44952</v>
      </c>
      <c r="B1832" t="s">
        <v>101</v>
      </c>
      <c r="C1832" t="s">
        <v>36</v>
      </c>
      <c r="D1832" t="s">
        <v>105</v>
      </c>
      <c r="E1832" s="44">
        <v>15127</v>
      </c>
    </row>
    <row r="1833" spans="1:5" x14ac:dyDescent="0.2">
      <c r="A1833" s="43">
        <v>44952</v>
      </c>
      <c r="B1833" t="s">
        <v>101</v>
      </c>
      <c r="C1833" t="s">
        <v>37</v>
      </c>
      <c r="D1833" t="s">
        <v>105</v>
      </c>
      <c r="E1833">
        <v>517</v>
      </c>
    </row>
    <row r="1834" spans="1:5" x14ac:dyDescent="0.2">
      <c r="A1834" s="43">
        <v>44952</v>
      </c>
      <c r="B1834" t="s">
        <v>101</v>
      </c>
      <c r="C1834" t="s">
        <v>38</v>
      </c>
      <c r="D1834" t="s">
        <v>105</v>
      </c>
      <c r="E1834" s="44">
        <v>31631</v>
      </c>
    </row>
    <row r="1835" spans="1:5" x14ac:dyDescent="0.2">
      <c r="A1835" s="43">
        <v>44952</v>
      </c>
      <c r="B1835" t="s">
        <v>101</v>
      </c>
      <c r="C1835" t="s">
        <v>40</v>
      </c>
      <c r="D1835" t="s">
        <v>105</v>
      </c>
      <c r="E1835" s="44">
        <v>17771</v>
      </c>
    </row>
    <row r="1836" spans="1:5" x14ac:dyDescent="0.2">
      <c r="A1836" s="43">
        <v>44952</v>
      </c>
      <c r="B1836" t="s">
        <v>101</v>
      </c>
      <c r="C1836" t="s">
        <v>50</v>
      </c>
      <c r="D1836" t="s">
        <v>105</v>
      </c>
      <c r="E1836">
        <v>36</v>
      </c>
    </row>
    <row r="1837" spans="1:5" x14ac:dyDescent="0.2">
      <c r="A1837" s="43">
        <v>44952</v>
      </c>
      <c r="B1837" t="s">
        <v>101</v>
      </c>
      <c r="C1837" t="s">
        <v>53</v>
      </c>
      <c r="D1837" t="s">
        <v>105</v>
      </c>
      <c r="E1837">
        <v>15</v>
      </c>
    </row>
    <row r="1838" spans="1:5" x14ac:dyDescent="0.2">
      <c r="A1838" s="43">
        <v>44952</v>
      </c>
      <c r="B1838" t="s">
        <v>101</v>
      </c>
      <c r="C1838" t="s">
        <v>58</v>
      </c>
      <c r="D1838" t="s">
        <v>105</v>
      </c>
      <c r="E1838">
        <v>81</v>
      </c>
    </row>
    <row r="1839" spans="1:5" x14ac:dyDescent="0.2">
      <c r="A1839" s="43">
        <v>44952</v>
      </c>
      <c r="B1839" t="s">
        <v>101</v>
      </c>
      <c r="C1839" t="s">
        <v>59</v>
      </c>
      <c r="D1839" t="s">
        <v>105</v>
      </c>
      <c r="E1839" s="44">
        <v>5055</v>
      </c>
    </row>
    <row r="1840" spans="1:5" x14ac:dyDescent="0.2">
      <c r="A1840" s="43">
        <v>44952</v>
      </c>
      <c r="B1840" t="s">
        <v>101</v>
      </c>
      <c r="C1840" t="s">
        <v>61</v>
      </c>
      <c r="D1840" t="s">
        <v>105</v>
      </c>
      <c r="E1840">
        <v>50</v>
      </c>
    </row>
    <row r="1841" spans="1:5" x14ac:dyDescent="0.2">
      <c r="A1841" s="43">
        <v>44952</v>
      </c>
      <c r="B1841" t="s">
        <v>101</v>
      </c>
      <c r="C1841" t="s">
        <v>62</v>
      </c>
      <c r="D1841" t="s">
        <v>105</v>
      </c>
      <c r="E1841" s="44">
        <v>7204</v>
      </c>
    </row>
    <row r="1842" spans="1:5" x14ac:dyDescent="0.2">
      <c r="A1842" s="43">
        <v>44952</v>
      </c>
      <c r="B1842" t="s">
        <v>101</v>
      </c>
      <c r="C1842" t="s">
        <v>63</v>
      </c>
      <c r="D1842" t="s">
        <v>105</v>
      </c>
      <c r="E1842">
        <v>440</v>
      </c>
    </row>
    <row r="1843" spans="1:5" x14ac:dyDescent="0.2">
      <c r="A1843" s="43">
        <v>44952</v>
      </c>
      <c r="B1843" t="s">
        <v>101</v>
      </c>
      <c r="C1843" t="s">
        <v>64</v>
      </c>
      <c r="D1843" t="s">
        <v>105</v>
      </c>
      <c r="E1843">
        <v>15</v>
      </c>
    </row>
    <row r="1844" spans="1:5" x14ac:dyDescent="0.2">
      <c r="A1844" s="43">
        <v>44952</v>
      </c>
      <c r="B1844" t="s">
        <v>101</v>
      </c>
      <c r="C1844" t="s">
        <v>65</v>
      </c>
      <c r="D1844" t="s">
        <v>105</v>
      </c>
      <c r="E1844">
        <v>62</v>
      </c>
    </row>
    <row r="1845" spans="1:5" x14ac:dyDescent="0.2">
      <c r="A1845" s="43">
        <v>44952</v>
      </c>
      <c r="B1845" t="s">
        <v>101</v>
      </c>
      <c r="C1845" t="s">
        <v>67</v>
      </c>
      <c r="D1845" t="s">
        <v>105</v>
      </c>
      <c r="E1845" s="44">
        <v>10062</v>
      </c>
    </row>
    <row r="1846" spans="1:5" x14ac:dyDescent="0.2">
      <c r="A1846" s="43">
        <v>44952</v>
      </c>
      <c r="B1846" t="s">
        <v>101</v>
      </c>
      <c r="C1846" t="s">
        <v>68</v>
      </c>
      <c r="D1846" t="s">
        <v>105</v>
      </c>
      <c r="E1846" s="44">
        <v>7211</v>
      </c>
    </row>
    <row r="1847" spans="1:5" x14ac:dyDescent="0.2">
      <c r="A1847" s="43">
        <v>44952</v>
      </c>
      <c r="B1847" t="s">
        <v>101</v>
      </c>
      <c r="C1847" t="s">
        <v>89</v>
      </c>
      <c r="D1847" t="s">
        <v>105</v>
      </c>
      <c r="E1847">
        <v>64</v>
      </c>
    </row>
    <row r="1848" spans="1:5" x14ac:dyDescent="0.2">
      <c r="A1848" s="43">
        <v>44952</v>
      </c>
      <c r="B1848" t="s">
        <v>101</v>
      </c>
      <c r="C1848" t="s">
        <v>70</v>
      </c>
      <c r="D1848" t="s">
        <v>105</v>
      </c>
      <c r="E1848" s="44">
        <v>12048</v>
      </c>
    </row>
    <row r="1849" spans="1:5" x14ac:dyDescent="0.2">
      <c r="A1849" s="43">
        <v>44952</v>
      </c>
      <c r="B1849" t="s">
        <v>101</v>
      </c>
      <c r="C1849" t="s">
        <v>71</v>
      </c>
      <c r="D1849" t="s">
        <v>105</v>
      </c>
      <c r="E1849" s="44">
        <v>7001</v>
      </c>
    </row>
    <row r="1850" spans="1:5" x14ac:dyDescent="0.2">
      <c r="A1850" s="43">
        <v>44952</v>
      </c>
      <c r="B1850" t="s">
        <v>102</v>
      </c>
      <c r="C1850" t="s">
        <v>4</v>
      </c>
      <c r="D1850" t="s">
        <v>105</v>
      </c>
      <c r="E1850">
        <v>57</v>
      </c>
    </row>
    <row r="1851" spans="1:5" x14ac:dyDescent="0.2">
      <c r="A1851" s="43">
        <v>44952</v>
      </c>
      <c r="B1851" t="s">
        <v>102</v>
      </c>
      <c r="C1851" t="s">
        <v>5</v>
      </c>
      <c r="D1851" t="s">
        <v>105</v>
      </c>
      <c r="E1851">
        <v>26</v>
      </c>
    </row>
    <row r="1852" spans="1:5" x14ac:dyDescent="0.2">
      <c r="A1852" s="43">
        <v>44952</v>
      </c>
      <c r="B1852" t="s">
        <v>102</v>
      </c>
      <c r="C1852" t="s">
        <v>8</v>
      </c>
      <c r="D1852" t="s">
        <v>105</v>
      </c>
      <c r="E1852">
        <v>436</v>
      </c>
    </row>
    <row r="1853" spans="1:5" x14ac:dyDescent="0.2">
      <c r="A1853" s="43">
        <v>44952</v>
      </c>
      <c r="B1853" t="s">
        <v>102</v>
      </c>
      <c r="C1853" t="s">
        <v>9</v>
      </c>
      <c r="D1853" t="s">
        <v>105</v>
      </c>
      <c r="E1853">
        <v>365</v>
      </c>
    </row>
    <row r="1854" spans="1:5" x14ac:dyDescent="0.2">
      <c r="A1854" s="43">
        <v>44952</v>
      </c>
      <c r="B1854" t="s">
        <v>102</v>
      </c>
      <c r="C1854" t="s">
        <v>11</v>
      </c>
      <c r="D1854" t="s">
        <v>105</v>
      </c>
      <c r="E1854">
        <v>217</v>
      </c>
    </row>
    <row r="1855" spans="1:5" x14ac:dyDescent="0.2">
      <c r="A1855" s="43">
        <v>44952</v>
      </c>
      <c r="B1855" t="s">
        <v>102</v>
      </c>
      <c r="C1855" t="s">
        <v>12</v>
      </c>
      <c r="D1855" t="s">
        <v>105</v>
      </c>
      <c r="E1855" s="44">
        <v>1255</v>
      </c>
    </row>
    <row r="1856" spans="1:5" x14ac:dyDescent="0.2">
      <c r="A1856" s="43">
        <v>44952</v>
      </c>
      <c r="B1856" t="s">
        <v>102</v>
      </c>
      <c r="C1856" t="s">
        <v>13</v>
      </c>
      <c r="D1856" t="s">
        <v>105</v>
      </c>
      <c r="E1856">
        <v>319</v>
      </c>
    </row>
    <row r="1857" spans="1:5" x14ac:dyDescent="0.2">
      <c r="A1857" s="43">
        <v>44952</v>
      </c>
      <c r="B1857" t="s">
        <v>102</v>
      </c>
      <c r="C1857" t="s">
        <v>15</v>
      </c>
      <c r="D1857" t="s">
        <v>105</v>
      </c>
      <c r="E1857">
        <v>19</v>
      </c>
    </row>
    <row r="1858" spans="1:5" x14ac:dyDescent="0.2">
      <c r="A1858" s="43">
        <v>44952</v>
      </c>
      <c r="B1858" t="s">
        <v>102</v>
      </c>
      <c r="C1858" t="s">
        <v>16</v>
      </c>
      <c r="D1858" t="s">
        <v>105</v>
      </c>
      <c r="E1858">
        <v>10</v>
      </c>
    </row>
    <row r="1859" spans="1:5" x14ac:dyDescent="0.2">
      <c r="A1859" s="43">
        <v>44952</v>
      </c>
      <c r="B1859" t="s">
        <v>102</v>
      </c>
      <c r="C1859" t="s">
        <v>18</v>
      </c>
      <c r="D1859" t="s">
        <v>105</v>
      </c>
      <c r="E1859">
        <v>31</v>
      </c>
    </row>
    <row r="1860" spans="1:5" x14ac:dyDescent="0.2">
      <c r="A1860" s="43">
        <v>44952</v>
      </c>
      <c r="B1860" t="s">
        <v>102</v>
      </c>
      <c r="C1860" t="s">
        <v>19</v>
      </c>
      <c r="D1860" t="s">
        <v>105</v>
      </c>
      <c r="E1860">
        <v>844</v>
      </c>
    </row>
    <row r="1861" spans="1:5" x14ac:dyDescent="0.2">
      <c r="A1861" s="43">
        <v>44952</v>
      </c>
      <c r="B1861" t="s">
        <v>102</v>
      </c>
      <c r="C1861" t="s">
        <v>21</v>
      </c>
      <c r="D1861" t="s">
        <v>105</v>
      </c>
      <c r="E1861">
        <v>469</v>
      </c>
    </row>
    <row r="1862" spans="1:5" x14ac:dyDescent="0.2">
      <c r="A1862" s="43">
        <v>44952</v>
      </c>
      <c r="B1862" t="s">
        <v>102</v>
      </c>
      <c r="C1862" t="s">
        <v>22</v>
      </c>
      <c r="D1862" t="s">
        <v>105</v>
      </c>
      <c r="E1862">
        <v>74</v>
      </c>
    </row>
    <row r="1863" spans="1:5" x14ac:dyDescent="0.2">
      <c r="A1863" s="43">
        <v>44952</v>
      </c>
      <c r="B1863" t="s">
        <v>102</v>
      </c>
      <c r="C1863" t="s">
        <v>24</v>
      </c>
      <c r="D1863" t="s">
        <v>105</v>
      </c>
      <c r="E1863">
        <v>221</v>
      </c>
    </row>
    <row r="1864" spans="1:5" x14ac:dyDescent="0.2">
      <c r="A1864" s="43">
        <v>44952</v>
      </c>
      <c r="B1864" t="s">
        <v>102</v>
      </c>
      <c r="C1864" t="s">
        <v>27</v>
      </c>
      <c r="D1864" t="s">
        <v>105</v>
      </c>
      <c r="E1864">
        <v>83</v>
      </c>
    </row>
    <row r="1865" spans="1:5" x14ac:dyDescent="0.2">
      <c r="A1865" s="43">
        <v>44952</v>
      </c>
      <c r="B1865" t="s">
        <v>102</v>
      </c>
      <c r="C1865" t="s">
        <v>32</v>
      </c>
      <c r="D1865" t="s">
        <v>105</v>
      </c>
      <c r="E1865">
        <v>29</v>
      </c>
    </row>
    <row r="1866" spans="1:5" x14ac:dyDescent="0.2">
      <c r="A1866" s="43">
        <v>44952</v>
      </c>
      <c r="B1866" t="s">
        <v>102</v>
      </c>
      <c r="C1866" t="s">
        <v>36</v>
      </c>
      <c r="D1866" t="s">
        <v>105</v>
      </c>
      <c r="E1866" s="44">
        <v>2244</v>
      </c>
    </row>
    <row r="1867" spans="1:5" x14ac:dyDescent="0.2">
      <c r="A1867" s="43">
        <v>44952</v>
      </c>
      <c r="B1867" t="s">
        <v>102</v>
      </c>
      <c r="C1867" t="s">
        <v>37</v>
      </c>
      <c r="D1867" t="s">
        <v>105</v>
      </c>
      <c r="E1867">
        <v>116</v>
      </c>
    </row>
    <row r="1868" spans="1:5" x14ac:dyDescent="0.2">
      <c r="A1868" s="43">
        <v>44952</v>
      </c>
      <c r="B1868" t="s">
        <v>102</v>
      </c>
      <c r="C1868" t="s">
        <v>38</v>
      </c>
      <c r="D1868" t="s">
        <v>105</v>
      </c>
      <c r="E1868" s="44">
        <v>1470</v>
      </c>
    </row>
    <row r="1869" spans="1:5" x14ac:dyDescent="0.2">
      <c r="A1869" s="43">
        <v>44952</v>
      </c>
      <c r="B1869" t="s">
        <v>102</v>
      </c>
      <c r="C1869" t="s">
        <v>40</v>
      </c>
      <c r="D1869" t="s">
        <v>105</v>
      </c>
      <c r="E1869" s="44">
        <v>4067</v>
      </c>
    </row>
    <row r="1870" spans="1:5" x14ac:dyDescent="0.2">
      <c r="A1870" s="43">
        <v>44952</v>
      </c>
      <c r="B1870" t="s">
        <v>102</v>
      </c>
      <c r="C1870" t="s">
        <v>41</v>
      </c>
      <c r="D1870" t="s">
        <v>105</v>
      </c>
      <c r="E1870" s="44">
        <v>2074</v>
      </c>
    </row>
    <row r="1871" spans="1:5" x14ac:dyDescent="0.2">
      <c r="A1871" s="43">
        <v>44952</v>
      </c>
      <c r="B1871" t="s">
        <v>102</v>
      </c>
      <c r="C1871" t="s">
        <v>42</v>
      </c>
      <c r="D1871" t="s">
        <v>105</v>
      </c>
      <c r="E1871">
        <v>511</v>
      </c>
    </row>
    <row r="1872" spans="1:5" x14ac:dyDescent="0.2">
      <c r="A1872" s="43">
        <v>44952</v>
      </c>
      <c r="B1872" t="s">
        <v>102</v>
      </c>
      <c r="C1872" t="s">
        <v>43</v>
      </c>
      <c r="D1872" t="s">
        <v>105</v>
      </c>
      <c r="E1872">
        <v>575</v>
      </c>
    </row>
    <row r="1873" spans="1:5" x14ac:dyDescent="0.2">
      <c r="A1873" s="43">
        <v>44952</v>
      </c>
      <c r="B1873" t="s">
        <v>102</v>
      </c>
      <c r="C1873" t="s">
        <v>44</v>
      </c>
      <c r="D1873" t="s">
        <v>105</v>
      </c>
      <c r="E1873">
        <v>180</v>
      </c>
    </row>
    <row r="1874" spans="1:5" x14ac:dyDescent="0.2">
      <c r="A1874" s="43">
        <v>44952</v>
      </c>
      <c r="B1874" t="s">
        <v>102</v>
      </c>
      <c r="C1874" t="s">
        <v>45</v>
      </c>
      <c r="D1874" t="s">
        <v>105</v>
      </c>
      <c r="E1874">
        <v>52</v>
      </c>
    </row>
    <row r="1875" spans="1:5" x14ac:dyDescent="0.2">
      <c r="A1875" s="43">
        <v>44952</v>
      </c>
      <c r="B1875" t="s">
        <v>102</v>
      </c>
      <c r="C1875" t="s">
        <v>46</v>
      </c>
      <c r="D1875" t="s">
        <v>105</v>
      </c>
      <c r="E1875">
        <v>279</v>
      </c>
    </row>
    <row r="1876" spans="1:5" x14ac:dyDescent="0.2">
      <c r="A1876" s="43">
        <v>44952</v>
      </c>
      <c r="B1876" t="s">
        <v>102</v>
      </c>
      <c r="C1876" t="s">
        <v>48</v>
      </c>
      <c r="D1876" t="s">
        <v>105</v>
      </c>
      <c r="E1876" s="44">
        <v>1680</v>
      </c>
    </row>
    <row r="1877" spans="1:5" x14ac:dyDescent="0.2">
      <c r="A1877" s="43">
        <v>44952</v>
      </c>
      <c r="B1877" t="s">
        <v>102</v>
      </c>
      <c r="C1877" t="s">
        <v>50</v>
      </c>
      <c r="D1877" t="s">
        <v>105</v>
      </c>
      <c r="E1877" s="44">
        <v>2352</v>
      </c>
    </row>
    <row r="1878" spans="1:5" x14ac:dyDescent="0.2">
      <c r="A1878" s="43">
        <v>44952</v>
      </c>
      <c r="B1878" t="s">
        <v>102</v>
      </c>
      <c r="C1878" t="s">
        <v>51</v>
      </c>
      <c r="D1878" t="s">
        <v>105</v>
      </c>
      <c r="E1878" s="44">
        <v>2760</v>
      </c>
    </row>
    <row r="1879" spans="1:5" x14ac:dyDescent="0.2">
      <c r="A1879" s="43">
        <v>44952</v>
      </c>
      <c r="B1879" t="s">
        <v>102</v>
      </c>
      <c r="C1879" t="s">
        <v>52</v>
      </c>
      <c r="D1879" t="s">
        <v>105</v>
      </c>
      <c r="E1879">
        <v>56</v>
      </c>
    </row>
    <row r="1880" spans="1:5" x14ac:dyDescent="0.2">
      <c r="A1880" s="43">
        <v>44952</v>
      </c>
      <c r="B1880" t="s">
        <v>102</v>
      </c>
      <c r="C1880" t="s">
        <v>53</v>
      </c>
      <c r="D1880" t="s">
        <v>105</v>
      </c>
      <c r="E1880">
        <v>867</v>
      </c>
    </row>
    <row r="1881" spans="1:5" x14ac:dyDescent="0.2">
      <c r="A1881" s="43">
        <v>44952</v>
      </c>
      <c r="B1881" t="s">
        <v>102</v>
      </c>
      <c r="C1881" t="s">
        <v>54</v>
      </c>
      <c r="D1881" t="s">
        <v>105</v>
      </c>
      <c r="E1881">
        <v>35</v>
      </c>
    </row>
    <row r="1882" spans="1:5" x14ac:dyDescent="0.2">
      <c r="A1882" s="43">
        <v>44952</v>
      </c>
      <c r="B1882" t="s">
        <v>102</v>
      </c>
      <c r="C1882" t="s">
        <v>55</v>
      </c>
      <c r="D1882" t="s">
        <v>105</v>
      </c>
      <c r="E1882">
        <v>637</v>
      </c>
    </row>
    <row r="1883" spans="1:5" x14ac:dyDescent="0.2">
      <c r="A1883" s="43">
        <v>44952</v>
      </c>
      <c r="B1883" t="s">
        <v>102</v>
      </c>
      <c r="C1883" t="s">
        <v>56</v>
      </c>
      <c r="D1883" t="s">
        <v>105</v>
      </c>
      <c r="E1883" s="44">
        <v>2341</v>
      </c>
    </row>
    <row r="1884" spans="1:5" x14ac:dyDescent="0.2">
      <c r="A1884" s="43">
        <v>44952</v>
      </c>
      <c r="B1884" t="s">
        <v>102</v>
      </c>
      <c r="C1884" t="s">
        <v>57</v>
      </c>
      <c r="D1884" t="s">
        <v>105</v>
      </c>
      <c r="E1884">
        <v>450</v>
      </c>
    </row>
    <row r="1885" spans="1:5" x14ac:dyDescent="0.2">
      <c r="A1885" s="43">
        <v>44952</v>
      </c>
      <c r="B1885" t="s">
        <v>102</v>
      </c>
      <c r="C1885" t="s">
        <v>58</v>
      </c>
      <c r="D1885" t="s">
        <v>105</v>
      </c>
      <c r="E1885" s="44">
        <v>12649</v>
      </c>
    </row>
    <row r="1886" spans="1:5" x14ac:dyDescent="0.2">
      <c r="A1886" s="43">
        <v>44952</v>
      </c>
      <c r="B1886" t="s">
        <v>102</v>
      </c>
      <c r="C1886" t="s">
        <v>59</v>
      </c>
      <c r="D1886" t="s">
        <v>105</v>
      </c>
      <c r="E1886">
        <v>18</v>
      </c>
    </row>
    <row r="1887" spans="1:5" x14ac:dyDescent="0.2">
      <c r="A1887" s="43">
        <v>44952</v>
      </c>
      <c r="B1887" t="s">
        <v>102</v>
      </c>
      <c r="C1887" t="s">
        <v>62</v>
      </c>
      <c r="D1887" t="s">
        <v>105</v>
      </c>
      <c r="E1887">
        <v>787</v>
      </c>
    </row>
    <row r="1888" spans="1:5" x14ac:dyDescent="0.2">
      <c r="A1888" s="43">
        <v>44952</v>
      </c>
      <c r="B1888" t="s">
        <v>102</v>
      </c>
      <c r="C1888" t="s">
        <v>68</v>
      </c>
      <c r="D1888" t="s">
        <v>105</v>
      </c>
      <c r="E1888">
        <v>286</v>
      </c>
    </row>
    <row r="1889" spans="1:5" x14ac:dyDescent="0.2">
      <c r="A1889" s="43">
        <v>44952</v>
      </c>
      <c r="B1889" t="s">
        <v>102</v>
      </c>
      <c r="C1889" t="s">
        <v>89</v>
      </c>
      <c r="D1889" t="s">
        <v>105</v>
      </c>
      <c r="E1889">
        <v>68</v>
      </c>
    </row>
    <row r="1890" spans="1:5" x14ac:dyDescent="0.2">
      <c r="A1890" s="43">
        <v>44952</v>
      </c>
      <c r="B1890" t="s">
        <v>102</v>
      </c>
      <c r="C1890" t="s">
        <v>70</v>
      </c>
      <c r="D1890" t="s">
        <v>105</v>
      </c>
      <c r="E1890">
        <v>898</v>
      </c>
    </row>
    <row r="1891" spans="1:5" x14ac:dyDescent="0.2">
      <c r="A1891" s="43">
        <v>44952</v>
      </c>
      <c r="B1891" t="s">
        <v>102</v>
      </c>
      <c r="C1891" t="s">
        <v>71</v>
      </c>
      <c r="D1891" t="s">
        <v>105</v>
      </c>
      <c r="E1891">
        <v>15</v>
      </c>
    </row>
    <row r="1892" spans="1:5" x14ac:dyDescent="0.2">
      <c r="A1892" s="43">
        <v>44980</v>
      </c>
      <c r="B1892" t="s">
        <v>101</v>
      </c>
      <c r="C1892" t="s">
        <v>3</v>
      </c>
      <c r="D1892" t="s">
        <v>105</v>
      </c>
      <c r="E1892" s="44">
        <v>2379</v>
      </c>
    </row>
    <row r="1893" spans="1:5" x14ac:dyDescent="0.2">
      <c r="A1893" s="43">
        <v>44980</v>
      </c>
      <c r="B1893" t="s">
        <v>101</v>
      </c>
      <c r="C1893" t="s">
        <v>4</v>
      </c>
      <c r="D1893" t="s">
        <v>105</v>
      </c>
      <c r="E1893">
        <v>318</v>
      </c>
    </row>
    <row r="1894" spans="1:5" x14ac:dyDescent="0.2">
      <c r="A1894" s="43">
        <v>44980</v>
      </c>
      <c r="B1894" t="s">
        <v>101</v>
      </c>
      <c r="C1894" t="s">
        <v>5</v>
      </c>
      <c r="D1894" t="s">
        <v>105</v>
      </c>
      <c r="E1894" s="44">
        <v>18477</v>
      </c>
    </row>
    <row r="1895" spans="1:5" x14ac:dyDescent="0.2">
      <c r="A1895" s="43">
        <v>44980</v>
      </c>
      <c r="B1895" t="s">
        <v>101</v>
      </c>
      <c r="C1895" t="s">
        <v>6</v>
      </c>
      <c r="D1895" t="s">
        <v>105</v>
      </c>
      <c r="E1895">
        <v>39</v>
      </c>
    </row>
    <row r="1896" spans="1:5" x14ac:dyDescent="0.2">
      <c r="A1896" s="43">
        <v>44980</v>
      </c>
      <c r="B1896" t="s">
        <v>101</v>
      </c>
      <c r="C1896" t="s">
        <v>8</v>
      </c>
      <c r="D1896" t="s">
        <v>105</v>
      </c>
      <c r="E1896" s="44">
        <v>1023</v>
      </c>
    </row>
    <row r="1897" spans="1:5" x14ac:dyDescent="0.2">
      <c r="A1897" s="43">
        <v>44980</v>
      </c>
      <c r="B1897" t="s">
        <v>101</v>
      </c>
      <c r="C1897" t="s">
        <v>9</v>
      </c>
      <c r="D1897" t="s">
        <v>105</v>
      </c>
      <c r="E1897" s="44">
        <v>1217</v>
      </c>
    </row>
    <row r="1898" spans="1:5" x14ac:dyDescent="0.2">
      <c r="A1898" s="43">
        <v>44980</v>
      </c>
      <c r="B1898" t="s">
        <v>101</v>
      </c>
      <c r="C1898" t="s">
        <v>10</v>
      </c>
      <c r="D1898" t="s">
        <v>105</v>
      </c>
      <c r="E1898">
        <v>719</v>
      </c>
    </row>
    <row r="1899" spans="1:5" x14ac:dyDescent="0.2">
      <c r="A1899" s="43">
        <v>44980</v>
      </c>
      <c r="B1899" t="s">
        <v>101</v>
      </c>
      <c r="C1899" t="s">
        <v>12</v>
      </c>
      <c r="D1899" t="s">
        <v>105</v>
      </c>
      <c r="E1899" s="44">
        <v>21751</v>
      </c>
    </row>
    <row r="1900" spans="1:5" x14ac:dyDescent="0.2">
      <c r="A1900" s="43">
        <v>44980</v>
      </c>
      <c r="B1900" t="s">
        <v>101</v>
      </c>
      <c r="C1900" t="s">
        <v>14</v>
      </c>
      <c r="D1900" t="s">
        <v>105</v>
      </c>
      <c r="E1900" s="44">
        <v>1095</v>
      </c>
    </row>
    <row r="1901" spans="1:5" x14ac:dyDescent="0.2">
      <c r="A1901" s="43">
        <v>44980</v>
      </c>
      <c r="B1901" t="s">
        <v>101</v>
      </c>
      <c r="C1901" t="s">
        <v>15</v>
      </c>
      <c r="D1901" t="s">
        <v>105</v>
      </c>
      <c r="E1901" s="44">
        <v>7440</v>
      </c>
    </row>
    <row r="1902" spans="1:5" x14ac:dyDescent="0.2">
      <c r="A1902" s="43">
        <v>44980</v>
      </c>
      <c r="B1902" t="s">
        <v>101</v>
      </c>
      <c r="C1902" t="s">
        <v>16</v>
      </c>
      <c r="D1902" t="s">
        <v>105</v>
      </c>
      <c r="E1902" s="44">
        <v>9751</v>
      </c>
    </row>
    <row r="1903" spans="1:5" x14ac:dyDescent="0.2">
      <c r="A1903" s="43">
        <v>44980</v>
      </c>
      <c r="B1903" t="s">
        <v>101</v>
      </c>
      <c r="C1903" t="s">
        <v>17</v>
      </c>
      <c r="D1903" t="s">
        <v>105</v>
      </c>
      <c r="E1903">
        <v>364</v>
      </c>
    </row>
    <row r="1904" spans="1:5" x14ac:dyDescent="0.2">
      <c r="A1904" s="43">
        <v>44980</v>
      </c>
      <c r="B1904" t="s">
        <v>101</v>
      </c>
      <c r="C1904" t="s">
        <v>18</v>
      </c>
      <c r="D1904" t="s">
        <v>105</v>
      </c>
      <c r="E1904" s="44">
        <v>10571</v>
      </c>
    </row>
    <row r="1905" spans="1:5" x14ac:dyDescent="0.2">
      <c r="A1905" s="43">
        <v>44980</v>
      </c>
      <c r="B1905" t="s">
        <v>101</v>
      </c>
      <c r="C1905" t="s">
        <v>19</v>
      </c>
      <c r="D1905" t="s">
        <v>105</v>
      </c>
      <c r="E1905" s="44">
        <v>25077</v>
      </c>
    </row>
    <row r="1906" spans="1:5" x14ac:dyDescent="0.2">
      <c r="A1906" s="43">
        <v>44980</v>
      </c>
      <c r="B1906" t="s">
        <v>101</v>
      </c>
      <c r="C1906" t="s">
        <v>20</v>
      </c>
      <c r="D1906" t="s">
        <v>105</v>
      </c>
      <c r="E1906" s="44">
        <v>3145</v>
      </c>
    </row>
    <row r="1907" spans="1:5" x14ac:dyDescent="0.2">
      <c r="A1907" s="43">
        <v>44980</v>
      </c>
      <c r="B1907" t="s">
        <v>101</v>
      </c>
      <c r="C1907" t="s">
        <v>21</v>
      </c>
      <c r="D1907" t="s">
        <v>105</v>
      </c>
      <c r="E1907" s="44">
        <v>20150</v>
      </c>
    </row>
    <row r="1908" spans="1:5" x14ac:dyDescent="0.2">
      <c r="A1908" s="43">
        <v>44980</v>
      </c>
      <c r="B1908" t="s">
        <v>101</v>
      </c>
      <c r="C1908" t="s">
        <v>22</v>
      </c>
      <c r="D1908" t="s">
        <v>105</v>
      </c>
      <c r="E1908" s="44">
        <v>5104</v>
      </c>
    </row>
    <row r="1909" spans="1:5" x14ac:dyDescent="0.2">
      <c r="A1909" s="43">
        <v>44980</v>
      </c>
      <c r="B1909" t="s">
        <v>101</v>
      </c>
      <c r="C1909" t="s">
        <v>23</v>
      </c>
      <c r="D1909" t="s">
        <v>105</v>
      </c>
      <c r="E1909">
        <v>67</v>
      </c>
    </row>
    <row r="1910" spans="1:5" x14ac:dyDescent="0.2">
      <c r="A1910" s="43">
        <v>44980</v>
      </c>
      <c r="B1910" t="s">
        <v>101</v>
      </c>
      <c r="C1910" t="s">
        <v>25</v>
      </c>
      <c r="D1910" t="s">
        <v>105</v>
      </c>
      <c r="E1910" s="44">
        <v>1380</v>
      </c>
    </row>
    <row r="1911" spans="1:5" x14ac:dyDescent="0.2">
      <c r="A1911" s="43">
        <v>44980</v>
      </c>
      <c r="B1911" t="s">
        <v>101</v>
      </c>
      <c r="C1911" t="s">
        <v>27</v>
      </c>
      <c r="D1911" t="s">
        <v>105</v>
      </c>
      <c r="E1911" s="44">
        <v>1157</v>
      </c>
    </row>
    <row r="1912" spans="1:5" x14ac:dyDescent="0.2">
      <c r="A1912" s="43">
        <v>44980</v>
      </c>
      <c r="B1912" t="s">
        <v>101</v>
      </c>
      <c r="C1912" t="s">
        <v>28</v>
      </c>
      <c r="D1912" t="s">
        <v>105</v>
      </c>
      <c r="E1912">
        <v>113</v>
      </c>
    </row>
    <row r="1913" spans="1:5" x14ac:dyDescent="0.2">
      <c r="A1913" s="43">
        <v>44980</v>
      </c>
      <c r="B1913" t="s">
        <v>101</v>
      </c>
      <c r="C1913" t="s">
        <v>29</v>
      </c>
      <c r="D1913" t="s">
        <v>105</v>
      </c>
      <c r="E1913">
        <v>20</v>
      </c>
    </row>
    <row r="1914" spans="1:5" x14ac:dyDescent="0.2">
      <c r="A1914" s="43">
        <v>44980</v>
      </c>
      <c r="B1914" t="s">
        <v>101</v>
      </c>
      <c r="C1914" t="s">
        <v>31</v>
      </c>
      <c r="D1914" t="s">
        <v>105</v>
      </c>
      <c r="E1914" s="44">
        <v>2216</v>
      </c>
    </row>
    <row r="1915" spans="1:5" x14ac:dyDescent="0.2">
      <c r="A1915" s="43">
        <v>44980</v>
      </c>
      <c r="B1915" t="s">
        <v>101</v>
      </c>
      <c r="C1915" t="s">
        <v>32</v>
      </c>
      <c r="D1915" t="s">
        <v>105</v>
      </c>
      <c r="E1915" s="44">
        <v>9415</v>
      </c>
    </row>
    <row r="1916" spans="1:5" x14ac:dyDescent="0.2">
      <c r="A1916" s="43">
        <v>44980</v>
      </c>
      <c r="B1916" t="s">
        <v>101</v>
      </c>
      <c r="C1916" t="s">
        <v>33</v>
      </c>
      <c r="D1916" t="s">
        <v>105</v>
      </c>
      <c r="E1916" s="44">
        <v>3602</v>
      </c>
    </row>
    <row r="1917" spans="1:5" x14ac:dyDescent="0.2">
      <c r="A1917" s="43">
        <v>44980</v>
      </c>
      <c r="B1917" t="s">
        <v>101</v>
      </c>
      <c r="C1917" t="s">
        <v>35</v>
      </c>
      <c r="D1917" t="s">
        <v>105</v>
      </c>
      <c r="E1917">
        <v>506</v>
      </c>
    </row>
    <row r="1918" spans="1:5" x14ac:dyDescent="0.2">
      <c r="A1918" s="43">
        <v>44980</v>
      </c>
      <c r="B1918" t="s">
        <v>101</v>
      </c>
      <c r="C1918" t="s">
        <v>36</v>
      </c>
      <c r="D1918" t="s">
        <v>105</v>
      </c>
      <c r="E1918" s="44">
        <v>15446</v>
      </c>
    </row>
    <row r="1919" spans="1:5" x14ac:dyDescent="0.2">
      <c r="A1919" s="43">
        <v>44980</v>
      </c>
      <c r="B1919" t="s">
        <v>101</v>
      </c>
      <c r="C1919" t="s">
        <v>37</v>
      </c>
      <c r="D1919" t="s">
        <v>105</v>
      </c>
      <c r="E1919">
        <v>531</v>
      </c>
    </row>
    <row r="1920" spans="1:5" x14ac:dyDescent="0.2">
      <c r="A1920" s="43">
        <v>44980</v>
      </c>
      <c r="B1920" t="s">
        <v>101</v>
      </c>
      <c r="C1920" t="s">
        <v>38</v>
      </c>
      <c r="D1920" t="s">
        <v>105</v>
      </c>
      <c r="E1920" s="44">
        <v>31541</v>
      </c>
    </row>
    <row r="1921" spans="1:5" x14ac:dyDescent="0.2">
      <c r="A1921" s="43">
        <v>44980</v>
      </c>
      <c r="B1921" t="s">
        <v>101</v>
      </c>
      <c r="C1921" t="s">
        <v>40</v>
      </c>
      <c r="D1921" t="s">
        <v>105</v>
      </c>
      <c r="E1921" s="44">
        <v>18521</v>
      </c>
    </row>
    <row r="1922" spans="1:5" x14ac:dyDescent="0.2">
      <c r="A1922" s="43">
        <v>44980</v>
      </c>
      <c r="B1922" t="s">
        <v>101</v>
      </c>
      <c r="C1922" t="s">
        <v>50</v>
      </c>
      <c r="D1922" t="s">
        <v>105</v>
      </c>
      <c r="E1922">
        <v>30</v>
      </c>
    </row>
    <row r="1923" spans="1:5" x14ac:dyDescent="0.2">
      <c r="A1923" s="43">
        <v>44980</v>
      </c>
      <c r="B1923" t="s">
        <v>101</v>
      </c>
      <c r="C1923" t="s">
        <v>51</v>
      </c>
      <c r="D1923" t="s">
        <v>105</v>
      </c>
      <c r="E1923">
        <v>7</v>
      </c>
    </row>
    <row r="1924" spans="1:5" x14ac:dyDescent="0.2">
      <c r="A1924" s="43">
        <v>44980</v>
      </c>
      <c r="B1924" t="s">
        <v>101</v>
      </c>
      <c r="C1924" t="s">
        <v>53</v>
      </c>
      <c r="D1924" t="s">
        <v>105</v>
      </c>
      <c r="E1924">
        <v>13</v>
      </c>
    </row>
    <row r="1925" spans="1:5" x14ac:dyDescent="0.2">
      <c r="A1925" s="43">
        <v>44980</v>
      </c>
      <c r="B1925" t="s">
        <v>101</v>
      </c>
      <c r="C1925" t="s">
        <v>56</v>
      </c>
      <c r="D1925" t="s">
        <v>105</v>
      </c>
      <c r="E1925">
        <v>4</v>
      </c>
    </row>
    <row r="1926" spans="1:5" x14ac:dyDescent="0.2">
      <c r="A1926" s="43">
        <v>44980</v>
      </c>
      <c r="B1926" t="s">
        <v>101</v>
      </c>
      <c r="C1926" t="s">
        <v>58</v>
      </c>
      <c r="D1926" t="s">
        <v>105</v>
      </c>
      <c r="E1926">
        <v>89</v>
      </c>
    </row>
    <row r="1927" spans="1:5" x14ac:dyDescent="0.2">
      <c r="A1927" s="43">
        <v>44980</v>
      </c>
      <c r="B1927" t="s">
        <v>101</v>
      </c>
      <c r="C1927" t="s">
        <v>59</v>
      </c>
      <c r="D1927" t="s">
        <v>105</v>
      </c>
      <c r="E1927" s="44">
        <v>5163</v>
      </c>
    </row>
    <row r="1928" spans="1:5" x14ac:dyDescent="0.2">
      <c r="A1928" s="43">
        <v>44980</v>
      </c>
      <c r="B1928" t="s">
        <v>101</v>
      </c>
      <c r="C1928" t="s">
        <v>61</v>
      </c>
      <c r="D1928" t="s">
        <v>105</v>
      </c>
      <c r="E1928">
        <v>50</v>
      </c>
    </row>
    <row r="1929" spans="1:5" x14ac:dyDescent="0.2">
      <c r="A1929" s="43">
        <v>44980</v>
      </c>
      <c r="B1929" t="s">
        <v>101</v>
      </c>
      <c r="C1929" t="s">
        <v>62</v>
      </c>
      <c r="D1929" t="s">
        <v>105</v>
      </c>
      <c r="E1929" s="44">
        <v>7285</v>
      </c>
    </row>
    <row r="1930" spans="1:5" x14ac:dyDescent="0.2">
      <c r="A1930" s="43">
        <v>44980</v>
      </c>
      <c r="B1930" t="s">
        <v>101</v>
      </c>
      <c r="C1930" t="s">
        <v>63</v>
      </c>
      <c r="D1930" t="s">
        <v>105</v>
      </c>
      <c r="E1930">
        <v>463</v>
      </c>
    </row>
    <row r="1931" spans="1:5" x14ac:dyDescent="0.2">
      <c r="A1931" s="43">
        <v>44980</v>
      </c>
      <c r="B1931" t="s">
        <v>101</v>
      </c>
      <c r="C1931" t="s">
        <v>64</v>
      </c>
      <c r="D1931" t="s">
        <v>105</v>
      </c>
      <c r="E1931">
        <v>16</v>
      </c>
    </row>
    <row r="1932" spans="1:5" x14ac:dyDescent="0.2">
      <c r="A1932" s="43">
        <v>44980</v>
      </c>
      <c r="B1932" t="s">
        <v>101</v>
      </c>
      <c r="C1932" t="s">
        <v>65</v>
      </c>
      <c r="D1932" t="s">
        <v>105</v>
      </c>
      <c r="E1932">
        <v>61</v>
      </c>
    </row>
    <row r="1933" spans="1:5" x14ac:dyDescent="0.2">
      <c r="A1933" s="43">
        <v>44980</v>
      </c>
      <c r="B1933" t="s">
        <v>101</v>
      </c>
      <c r="C1933" t="s">
        <v>67</v>
      </c>
      <c r="D1933" t="s">
        <v>105</v>
      </c>
      <c r="E1933" s="44">
        <v>10682</v>
      </c>
    </row>
    <row r="1934" spans="1:5" x14ac:dyDescent="0.2">
      <c r="A1934" s="43">
        <v>44980</v>
      </c>
      <c r="B1934" t="s">
        <v>101</v>
      </c>
      <c r="C1934" t="s">
        <v>68</v>
      </c>
      <c r="D1934" t="s">
        <v>105</v>
      </c>
      <c r="E1934" s="44">
        <v>7188</v>
      </c>
    </row>
    <row r="1935" spans="1:5" x14ac:dyDescent="0.2">
      <c r="A1935" s="43">
        <v>44980</v>
      </c>
      <c r="B1935" t="s">
        <v>101</v>
      </c>
      <c r="C1935" t="s">
        <v>89</v>
      </c>
      <c r="D1935" t="s">
        <v>105</v>
      </c>
      <c r="E1935">
        <v>70</v>
      </c>
    </row>
    <row r="1936" spans="1:5" x14ac:dyDescent="0.2">
      <c r="A1936" s="43">
        <v>44980</v>
      </c>
      <c r="B1936" t="s">
        <v>101</v>
      </c>
      <c r="C1936" t="s">
        <v>70</v>
      </c>
      <c r="D1936" t="s">
        <v>105</v>
      </c>
      <c r="E1936" s="44">
        <v>12402</v>
      </c>
    </row>
    <row r="1937" spans="1:5" x14ac:dyDescent="0.2">
      <c r="A1937" s="43">
        <v>44980</v>
      </c>
      <c r="B1937" t="s">
        <v>101</v>
      </c>
      <c r="C1937" t="s">
        <v>71</v>
      </c>
      <c r="D1937" t="s">
        <v>105</v>
      </c>
      <c r="E1937" s="44">
        <v>6589</v>
      </c>
    </row>
    <row r="1938" spans="1:5" x14ac:dyDescent="0.2">
      <c r="A1938" s="43">
        <v>44980</v>
      </c>
      <c r="B1938" t="s">
        <v>102</v>
      </c>
      <c r="C1938" t="s">
        <v>4</v>
      </c>
      <c r="D1938" t="s">
        <v>105</v>
      </c>
      <c r="E1938">
        <v>55</v>
      </c>
    </row>
    <row r="1939" spans="1:5" x14ac:dyDescent="0.2">
      <c r="A1939" s="43">
        <v>44980</v>
      </c>
      <c r="B1939" t="s">
        <v>102</v>
      </c>
      <c r="C1939" t="s">
        <v>5</v>
      </c>
      <c r="D1939" t="s">
        <v>105</v>
      </c>
      <c r="E1939">
        <v>37</v>
      </c>
    </row>
    <row r="1940" spans="1:5" x14ac:dyDescent="0.2">
      <c r="A1940" s="43">
        <v>44980</v>
      </c>
      <c r="B1940" t="s">
        <v>102</v>
      </c>
      <c r="C1940" t="s">
        <v>8</v>
      </c>
      <c r="D1940" t="s">
        <v>105</v>
      </c>
      <c r="E1940">
        <v>401</v>
      </c>
    </row>
    <row r="1941" spans="1:5" x14ac:dyDescent="0.2">
      <c r="A1941" s="43">
        <v>44980</v>
      </c>
      <c r="B1941" t="s">
        <v>102</v>
      </c>
      <c r="C1941" t="s">
        <v>9</v>
      </c>
      <c r="D1941" t="s">
        <v>105</v>
      </c>
      <c r="E1941">
        <v>304</v>
      </c>
    </row>
    <row r="1942" spans="1:5" x14ac:dyDescent="0.2">
      <c r="A1942" s="43">
        <v>44980</v>
      </c>
      <c r="B1942" t="s">
        <v>102</v>
      </c>
      <c r="C1942" t="s">
        <v>11</v>
      </c>
      <c r="D1942" t="s">
        <v>105</v>
      </c>
      <c r="E1942">
        <v>217</v>
      </c>
    </row>
    <row r="1943" spans="1:5" x14ac:dyDescent="0.2">
      <c r="A1943" s="43">
        <v>44980</v>
      </c>
      <c r="B1943" t="s">
        <v>102</v>
      </c>
      <c r="C1943" t="s">
        <v>12</v>
      </c>
      <c r="D1943" t="s">
        <v>105</v>
      </c>
      <c r="E1943" s="44">
        <v>1331</v>
      </c>
    </row>
    <row r="1944" spans="1:5" x14ac:dyDescent="0.2">
      <c r="A1944" s="43">
        <v>44980</v>
      </c>
      <c r="B1944" t="s">
        <v>102</v>
      </c>
      <c r="C1944" t="s">
        <v>13</v>
      </c>
      <c r="D1944" t="s">
        <v>105</v>
      </c>
      <c r="E1944">
        <v>287</v>
      </c>
    </row>
    <row r="1945" spans="1:5" x14ac:dyDescent="0.2">
      <c r="A1945" s="43">
        <v>44980</v>
      </c>
      <c r="B1945" t="s">
        <v>102</v>
      </c>
      <c r="C1945" t="s">
        <v>15</v>
      </c>
      <c r="D1945" t="s">
        <v>105</v>
      </c>
      <c r="E1945">
        <v>19</v>
      </c>
    </row>
    <row r="1946" spans="1:5" x14ac:dyDescent="0.2">
      <c r="A1946" s="43">
        <v>44980</v>
      </c>
      <c r="B1946" t="s">
        <v>102</v>
      </c>
      <c r="C1946" t="s">
        <v>18</v>
      </c>
      <c r="D1946" t="s">
        <v>105</v>
      </c>
      <c r="E1946">
        <v>26</v>
      </c>
    </row>
    <row r="1947" spans="1:5" x14ac:dyDescent="0.2">
      <c r="A1947" s="43">
        <v>44980</v>
      </c>
      <c r="B1947" t="s">
        <v>102</v>
      </c>
      <c r="C1947" t="s">
        <v>19</v>
      </c>
      <c r="D1947" t="s">
        <v>105</v>
      </c>
      <c r="E1947">
        <v>840</v>
      </c>
    </row>
    <row r="1948" spans="1:5" x14ac:dyDescent="0.2">
      <c r="A1948" s="43">
        <v>44980</v>
      </c>
      <c r="B1948" t="s">
        <v>102</v>
      </c>
      <c r="C1948" t="s">
        <v>21</v>
      </c>
      <c r="D1948" t="s">
        <v>105</v>
      </c>
      <c r="E1948">
        <v>490</v>
      </c>
    </row>
    <row r="1949" spans="1:5" x14ac:dyDescent="0.2">
      <c r="A1949" s="43">
        <v>44980</v>
      </c>
      <c r="B1949" t="s">
        <v>102</v>
      </c>
      <c r="C1949" t="s">
        <v>22</v>
      </c>
      <c r="D1949" t="s">
        <v>105</v>
      </c>
      <c r="E1949">
        <v>74</v>
      </c>
    </row>
    <row r="1950" spans="1:5" x14ac:dyDescent="0.2">
      <c r="A1950" s="43">
        <v>44980</v>
      </c>
      <c r="B1950" t="s">
        <v>102</v>
      </c>
      <c r="C1950" t="s">
        <v>24</v>
      </c>
      <c r="D1950" t="s">
        <v>105</v>
      </c>
      <c r="E1950">
        <v>218</v>
      </c>
    </row>
    <row r="1951" spans="1:5" x14ac:dyDescent="0.2">
      <c r="A1951" s="43">
        <v>44980</v>
      </c>
      <c r="B1951" t="s">
        <v>102</v>
      </c>
      <c r="C1951" t="s">
        <v>27</v>
      </c>
      <c r="D1951" t="s">
        <v>105</v>
      </c>
      <c r="E1951">
        <v>81</v>
      </c>
    </row>
    <row r="1952" spans="1:5" x14ac:dyDescent="0.2">
      <c r="A1952" s="43">
        <v>44980</v>
      </c>
      <c r="B1952" t="s">
        <v>102</v>
      </c>
      <c r="C1952" t="s">
        <v>32</v>
      </c>
      <c r="D1952" t="s">
        <v>105</v>
      </c>
      <c r="E1952">
        <v>30</v>
      </c>
    </row>
    <row r="1953" spans="1:5" x14ac:dyDescent="0.2">
      <c r="A1953" s="43">
        <v>44980</v>
      </c>
      <c r="B1953" t="s">
        <v>102</v>
      </c>
      <c r="C1953" t="s">
        <v>36</v>
      </c>
      <c r="D1953" t="s">
        <v>105</v>
      </c>
      <c r="E1953" s="44">
        <v>2221</v>
      </c>
    </row>
    <row r="1954" spans="1:5" x14ac:dyDescent="0.2">
      <c r="A1954" s="43">
        <v>44980</v>
      </c>
      <c r="B1954" t="s">
        <v>102</v>
      </c>
      <c r="C1954" t="s">
        <v>37</v>
      </c>
      <c r="D1954" t="s">
        <v>105</v>
      </c>
      <c r="E1954">
        <v>121</v>
      </c>
    </row>
    <row r="1955" spans="1:5" x14ac:dyDescent="0.2">
      <c r="A1955" s="43">
        <v>44980</v>
      </c>
      <c r="B1955" t="s">
        <v>102</v>
      </c>
      <c r="C1955" t="s">
        <v>38</v>
      </c>
      <c r="D1955" t="s">
        <v>105</v>
      </c>
      <c r="E1955" s="44">
        <v>1503</v>
      </c>
    </row>
    <row r="1956" spans="1:5" x14ac:dyDescent="0.2">
      <c r="A1956" s="43">
        <v>44980</v>
      </c>
      <c r="B1956" t="s">
        <v>102</v>
      </c>
      <c r="C1956" t="s">
        <v>40</v>
      </c>
      <c r="D1956" t="s">
        <v>105</v>
      </c>
      <c r="E1956" s="44">
        <v>4626</v>
      </c>
    </row>
    <row r="1957" spans="1:5" x14ac:dyDescent="0.2">
      <c r="A1957" s="43">
        <v>44980</v>
      </c>
      <c r="B1957" t="s">
        <v>102</v>
      </c>
      <c r="C1957" t="s">
        <v>41</v>
      </c>
      <c r="D1957" t="s">
        <v>105</v>
      </c>
      <c r="E1957" s="44">
        <v>2165</v>
      </c>
    </row>
    <row r="1958" spans="1:5" x14ac:dyDescent="0.2">
      <c r="A1958" s="43">
        <v>44980</v>
      </c>
      <c r="B1958" t="s">
        <v>102</v>
      </c>
      <c r="C1958" t="s">
        <v>42</v>
      </c>
      <c r="D1958" t="s">
        <v>105</v>
      </c>
      <c r="E1958">
        <v>511</v>
      </c>
    </row>
    <row r="1959" spans="1:5" x14ac:dyDescent="0.2">
      <c r="A1959" s="43">
        <v>44980</v>
      </c>
      <c r="B1959" t="s">
        <v>102</v>
      </c>
      <c r="C1959" t="s">
        <v>43</v>
      </c>
      <c r="D1959" t="s">
        <v>105</v>
      </c>
      <c r="E1959">
        <v>551</v>
      </c>
    </row>
    <row r="1960" spans="1:5" x14ac:dyDescent="0.2">
      <c r="A1960" s="43">
        <v>44980</v>
      </c>
      <c r="B1960" t="s">
        <v>102</v>
      </c>
      <c r="C1960" t="s">
        <v>44</v>
      </c>
      <c r="D1960" t="s">
        <v>105</v>
      </c>
      <c r="E1960">
        <v>192</v>
      </c>
    </row>
    <row r="1961" spans="1:5" x14ac:dyDescent="0.2">
      <c r="A1961" s="43">
        <v>44980</v>
      </c>
      <c r="B1961" t="s">
        <v>102</v>
      </c>
      <c r="C1961" t="s">
        <v>45</v>
      </c>
      <c r="D1961" t="s">
        <v>105</v>
      </c>
      <c r="E1961">
        <v>55</v>
      </c>
    </row>
    <row r="1962" spans="1:5" x14ac:dyDescent="0.2">
      <c r="A1962" s="43">
        <v>44980</v>
      </c>
      <c r="B1962" t="s">
        <v>102</v>
      </c>
      <c r="C1962" t="s">
        <v>46</v>
      </c>
      <c r="D1962" t="s">
        <v>105</v>
      </c>
      <c r="E1962">
        <v>265</v>
      </c>
    </row>
    <row r="1963" spans="1:5" x14ac:dyDescent="0.2">
      <c r="A1963" s="43">
        <v>44980</v>
      </c>
      <c r="B1963" t="s">
        <v>102</v>
      </c>
      <c r="C1963" t="s">
        <v>48</v>
      </c>
      <c r="D1963" t="s">
        <v>105</v>
      </c>
      <c r="E1963" s="44">
        <v>1623</v>
      </c>
    </row>
    <row r="1964" spans="1:5" x14ac:dyDescent="0.2">
      <c r="A1964" s="43">
        <v>44980</v>
      </c>
      <c r="B1964" t="s">
        <v>102</v>
      </c>
      <c r="C1964" t="s">
        <v>50</v>
      </c>
      <c r="D1964" t="s">
        <v>105</v>
      </c>
      <c r="E1964" s="44">
        <v>2361</v>
      </c>
    </row>
    <row r="1965" spans="1:5" x14ac:dyDescent="0.2">
      <c r="A1965" s="43">
        <v>44980</v>
      </c>
      <c r="B1965" t="s">
        <v>102</v>
      </c>
      <c r="C1965" t="s">
        <v>51</v>
      </c>
      <c r="D1965" t="s">
        <v>105</v>
      </c>
      <c r="E1965" s="44">
        <v>2991</v>
      </c>
    </row>
    <row r="1966" spans="1:5" x14ac:dyDescent="0.2">
      <c r="A1966" s="43">
        <v>44980</v>
      </c>
      <c r="B1966" t="s">
        <v>102</v>
      </c>
      <c r="C1966" t="s">
        <v>52</v>
      </c>
      <c r="D1966" t="s">
        <v>105</v>
      </c>
      <c r="E1966">
        <v>54</v>
      </c>
    </row>
    <row r="1967" spans="1:5" x14ac:dyDescent="0.2">
      <c r="A1967" s="43">
        <v>44980</v>
      </c>
      <c r="B1967" t="s">
        <v>102</v>
      </c>
      <c r="C1967" t="s">
        <v>53</v>
      </c>
      <c r="D1967" t="s">
        <v>105</v>
      </c>
      <c r="E1967">
        <v>951</v>
      </c>
    </row>
    <row r="1968" spans="1:5" x14ac:dyDescent="0.2">
      <c r="A1968" s="43">
        <v>44980</v>
      </c>
      <c r="B1968" t="s">
        <v>102</v>
      </c>
      <c r="C1968" t="s">
        <v>54</v>
      </c>
      <c r="D1968" t="s">
        <v>105</v>
      </c>
      <c r="E1968">
        <v>50</v>
      </c>
    </row>
    <row r="1969" spans="1:5" x14ac:dyDescent="0.2">
      <c r="A1969" s="43">
        <v>44980</v>
      </c>
      <c r="B1969" t="s">
        <v>102</v>
      </c>
      <c r="C1969" t="s">
        <v>55</v>
      </c>
      <c r="D1969" t="s">
        <v>105</v>
      </c>
      <c r="E1969">
        <v>693</v>
      </c>
    </row>
    <row r="1970" spans="1:5" x14ac:dyDescent="0.2">
      <c r="A1970" s="43">
        <v>44980</v>
      </c>
      <c r="B1970" t="s">
        <v>102</v>
      </c>
      <c r="C1970" t="s">
        <v>56</v>
      </c>
      <c r="D1970" t="s">
        <v>105</v>
      </c>
      <c r="E1970" s="44">
        <v>2315</v>
      </c>
    </row>
    <row r="1971" spans="1:5" x14ac:dyDescent="0.2">
      <c r="A1971" s="43">
        <v>44980</v>
      </c>
      <c r="B1971" t="s">
        <v>102</v>
      </c>
      <c r="C1971" t="s">
        <v>57</v>
      </c>
      <c r="D1971" t="s">
        <v>105</v>
      </c>
      <c r="E1971">
        <v>446</v>
      </c>
    </row>
    <row r="1972" spans="1:5" x14ac:dyDescent="0.2">
      <c r="A1972" s="43">
        <v>44980</v>
      </c>
      <c r="B1972" t="s">
        <v>102</v>
      </c>
      <c r="C1972" t="s">
        <v>58</v>
      </c>
      <c r="D1972" t="s">
        <v>105</v>
      </c>
      <c r="E1972" s="44">
        <v>13626</v>
      </c>
    </row>
    <row r="1973" spans="1:5" x14ac:dyDescent="0.2">
      <c r="A1973" s="43">
        <v>44980</v>
      </c>
      <c r="B1973" t="s">
        <v>102</v>
      </c>
      <c r="C1973" t="s">
        <v>59</v>
      </c>
      <c r="D1973" t="s">
        <v>105</v>
      </c>
      <c r="E1973">
        <v>17</v>
      </c>
    </row>
    <row r="1974" spans="1:5" x14ac:dyDescent="0.2">
      <c r="A1974" s="43">
        <v>44980</v>
      </c>
      <c r="B1974" t="s">
        <v>102</v>
      </c>
      <c r="C1974" t="s">
        <v>62</v>
      </c>
      <c r="D1974" t="s">
        <v>105</v>
      </c>
      <c r="E1974">
        <v>768</v>
      </c>
    </row>
    <row r="1975" spans="1:5" x14ac:dyDescent="0.2">
      <c r="A1975" s="43">
        <v>44980</v>
      </c>
      <c r="B1975" t="s">
        <v>102</v>
      </c>
      <c r="C1975" t="s">
        <v>68</v>
      </c>
      <c r="D1975" t="s">
        <v>105</v>
      </c>
      <c r="E1975">
        <v>291</v>
      </c>
    </row>
    <row r="1976" spans="1:5" x14ac:dyDescent="0.2">
      <c r="A1976" s="43">
        <v>44980</v>
      </c>
      <c r="B1976" t="s">
        <v>102</v>
      </c>
      <c r="C1976" t="s">
        <v>89</v>
      </c>
      <c r="D1976" t="s">
        <v>105</v>
      </c>
      <c r="E1976">
        <v>84</v>
      </c>
    </row>
    <row r="1977" spans="1:5" x14ac:dyDescent="0.2">
      <c r="A1977" s="43">
        <v>44980</v>
      </c>
      <c r="B1977" t="s">
        <v>102</v>
      </c>
      <c r="C1977" t="s">
        <v>70</v>
      </c>
      <c r="D1977" t="s">
        <v>105</v>
      </c>
      <c r="E1977">
        <v>917</v>
      </c>
    </row>
    <row r="1978" spans="1:5" x14ac:dyDescent="0.2">
      <c r="A1978" s="43">
        <v>44980</v>
      </c>
      <c r="B1978" t="s">
        <v>102</v>
      </c>
      <c r="C1978" t="s">
        <v>71</v>
      </c>
      <c r="D1978" t="s">
        <v>105</v>
      </c>
      <c r="E1978">
        <v>15</v>
      </c>
    </row>
    <row r="1979" spans="1:5" x14ac:dyDescent="0.2">
      <c r="A1979" s="43">
        <v>45015</v>
      </c>
      <c r="B1979" t="s">
        <v>101</v>
      </c>
      <c r="C1979" t="s">
        <v>3</v>
      </c>
      <c r="D1979" t="s">
        <v>105</v>
      </c>
      <c r="E1979" s="44">
        <v>2096</v>
      </c>
    </row>
    <row r="1980" spans="1:5" x14ac:dyDescent="0.2">
      <c r="A1980" s="43">
        <v>45015</v>
      </c>
      <c r="B1980" t="s">
        <v>101</v>
      </c>
      <c r="C1980" t="s">
        <v>4</v>
      </c>
      <c r="D1980" t="s">
        <v>105</v>
      </c>
      <c r="E1980">
        <v>282</v>
      </c>
    </row>
    <row r="1981" spans="1:5" x14ac:dyDescent="0.2">
      <c r="A1981" s="43">
        <v>45015</v>
      </c>
      <c r="B1981" t="s">
        <v>101</v>
      </c>
      <c r="C1981" t="s">
        <v>5</v>
      </c>
      <c r="D1981" t="s">
        <v>105</v>
      </c>
      <c r="E1981" s="44">
        <v>19056</v>
      </c>
    </row>
    <row r="1982" spans="1:5" x14ac:dyDescent="0.2">
      <c r="A1982" s="43">
        <v>45015</v>
      </c>
      <c r="B1982" t="s">
        <v>101</v>
      </c>
      <c r="C1982" t="s">
        <v>6</v>
      </c>
      <c r="D1982" t="s">
        <v>105</v>
      </c>
      <c r="E1982">
        <v>45</v>
      </c>
    </row>
    <row r="1983" spans="1:5" x14ac:dyDescent="0.2">
      <c r="A1983" s="43">
        <v>45015</v>
      </c>
      <c r="B1983" t="s">
        <v>101</v>
      </c>
      <c r="C1983" t="s">
        <v>8</v>
      </c>
      <c r="D1983" t="s">
        <v>105</v>
      </c>
      <c r="E1983" s="44">
        <v>1001</v>
      </c>
    </row>
    <row r="1984" spans="1:5" x14ac:dyDescent="0.2">
      <c r="A1984" s="43">
        <v>45015</v>
      </c>
      <c r="B1984" t="s">
        <v>101</v>
      </c>
      <c r="C1984" t="s">
        <v>9</v>
      </c>
      <c r="D1984" t="s">
        <v>105</v>
      </c>
      <c r="E1984" s="44">
        <v>1254</v>
      </c>
    </row>
    <row r="1985" spans="1:5" x14ac:dyDescent="0.2">
      <c r="A1985" s="43">
        <v>45015</v>
      </c>
      <c r="B1985" t="s">
        <v>101</v>
      </c>
      <c r="C1985" t="s">
        <v>10</v>
      </c>
      <c r="D1985" t="s">
        <v>105</v>
      </c>
      <c r="E1985">
        <v>771</v>
      </c>
    </row>
    <row r="1986" spans="1:5" x14ac:dyDescent="0.2">
      <c r="A1986" s="43">
        <v>45015</v>
      </c>
      <c r="B1986" t="s">
        <v>101</v>
      </c>
      <c r="C1986" t="s">
        <v>12</v>
      </c>
      <c r="D1986" t="s">
        <v>105</v>
      </c>
      <c r="E1986" s="44">
        <v>21923</v>
      </c>
    </row>
    <row r="1987" spans="1:5" x14ac:dyDescent="0.2">
      <c r="A1987" s="43">
        <v>45015</v>
      </c>
      <c r="B1987" t="s">
        <v>101</v>
      </c>
      <c r="C1987" t="s">
        <v>14</v>
      </c>
      <c r="D1987" t="s">
        <v>105</v>
      </c>
      <c r="E1987" s="44">
        <v>1126</v>
      </c>
    </row>
    <row r="1988" spans="1:5" x14ac:dyDescent="0.2">
      <c r="A1988" s="43">
        <v>45015</v>
      </c>
      <c r="B1988" t="s">
        <v>101</v>
      </c>
      <c r="C1988" t="s">
        <v>15</v>
      </c>
      <c r="D1988" t="s">
        <v>105</v>
      </c>
      <c r="E1988" s="44">
        <v>7535</v>
      </c>
    </row>
    <row r="1989" spans="1:5" x14ac:dyDescent="0.2">
      <c r="A1989" s="43">
        <v>45015</v>
      </c>
      <c r="B1989" t="s">
        <v>101</v>
      </c>
      <c r="C1989" t="s">
        <v>16</v>
      </c>
      <c r="D1989" t="s">
        <v>105</v>
      </c>
      <c r="E1989" s="44">
        <v>9566</v>
      </c>
    </row>
    <row r="1990" spans="1:5" x14ac:dyDescent="0.2">
      <c r="A1990" s="43">
        <v>45015</v>
      </c>
      <c r="B1990" t="s">
        <v>101</v>
      </c>
      <c r="C1990" t="s">
        <v>17</v>
      </c>
      <c r="D1990" t="s">
        <v>105</v>
      </c>
      <c r="E1990">
        <v>285</v>
      </c>
    </row>
    <row r="1991" spans="1:5" x14ac:dyDescent="0.2">
      <c r="A1991" s="43">
        <v>45015</v>
      </c>
      <c r="B1991" t="s">
        <v>101</v>
      </c>
      <c r="C1991" t="s">
        <v>18</v>
      </c>
      <c r="D1991" t="s">
        <v>105</v>
      </c>
      <c r="E1991" s="44">
        <v>10639</v>
      </c>
    </row>
    <row r="1992" spans="1:5" x14ac:dyDescent="0.2">
      <c r="A1992" s="43">
        <v>45015</v>
      </c>
      <c r="B1992" t="s">
        <v>101</v>
      </c>
      <c r="C1992" t="s">
        <v>19</v>
      </c>
      <c r="D1992" t="s">
        <v>105</v>
      </c>
      <c r="E1992" s="44">
        <v>24621</v>
      </c>
    </row>
    <row r="1993" spans="1:5" x14ac:dyDescent="0.2">
      <c r="A1993" s="43">
        <v>45015</v>
      </c>
      <c r="B1993" t="s">
        <v>101</v>
      </c>
      <c r="C1993" t="s">
        <v>20</v>
      </c>
      <c r="D1993" t="s">
        <v>105</v>
      </c>
      <c r="E1993" s="44">
        <v>2976</v>
      </c>
    </row>
    <row r="1994" spans="1:5" x14ac:dyDescent="0.2">
      <c r="A1994" s="43">
        <v>45015</v>
      </c>
      <c r="B1994" t="s">
        <v>101</v>
      </c>
      <c r="C1994" t="s">
        <v>21</v>
      </c>
      <c r="D1994" t="s">
        <v>105</v>
      </c>
      <c r="E1994" s="44">
        <v>20260</v>
      </c>
    </row>
    <row r="1995" spans="1:5" x14ac:dyDescent="0.2">
      <c r="A1995" s="43">
        <v>45015</v>
      </c>
      <c r="B1995" t="s">
        <v>101</v>
      </c>
      <c r="C1995" t="s">
        <v>22</v>
      </c>
      <c r="D1995" t="s">
        <v>105</v>
      </c>
      <c r="E1995" s="44">
        <v>5023</v>
      </c>
    </row>
    <row r="1996" spans="1:5" x14ac:dyDescent="0.2">
      <c r="A1996" s="43">
        <v>45015</v>
      </c>
      <c r="B1996" t="s">
        <v>101</v>
      </c>
      <c r="C1996" t="s">
        <v>23</v>
      </c>
      <c r="D1996" t="s">
        <v>105</v>
      </c>
      <c r="E1996">
        <v>62</v>
      </c>
    </row>
    <row r="1997" spans="1:5" x14ac:dyDescent="0.2">
      <c r="A1997" s="43">
        <v>45015</v>
      </c>
      <c r="B1997" t="s">
        <v>101</v>
      </c>
      <c r="C1997" t="s">
        <v>25</v>
      </c>
      <c r="D1997" t="s">
        <v>105</v>
      </c>
      <c r="E1997" s="44">
        <v>1334</v>
      </c>
    </row>
    <row r="1998" spans="1:5" x14ac:dyDescent="0.2">
      <c r="A1998" s="43">
        <v>45015</v>
      </c>
      <c r="B1998" t="s">
        <v>101</v>
      </c>
      <c r="C1998" t="s">
        <v>27</v>
      </c>
      <c r="D1998" t="s">
        <v>105</v>
      </c>
      <c r="E1998" s="44">
        <v>1009</v>
      </c>
    </row>
    <row r="1999" spans="1:5" x14ac:dyDescent="0.2">
      <c r="A1999" s="43">
        <v>45015</v>
      </c>
      <c r="B1999" t="s">
        <v>101</v>
      </c>
      <c r="C1999" t="s">
        <v>28</v>
      </c>
      <c r="D1999" t="s">
        <v>105</v>
      </c>
      <c r="E1999">
        <v>103</v>
      </c>
    </row>
    <row r="2000" spans="1:5" x14ac:dyDescent="0.2">
      <c r="A2000" s="43">
        <v>45015</v>
      </c>
      <c r="B2000" t="s">
        <v>101</v>
      </c>
      <c r="C2000" t="s">
        <v>29</v>
      </c>
      <c r="D2000" t="s">
        <v>105</v>
      </c>
      <c r="E2000">
        <v>30</v>
      </c>
    </row>
    <row r="2001" spans="1:5" x14ac:dyDescent="0.2">
      <c r="A2001" s="43">
        <v>45015</v>
      </c>
      <c r="B2001" t="s">
        <v>101</v>
      </c>
      <c r="C2001" t="s">
        <v>31</v>
      </c>
      <c r="D2001" t="s">
        <v>105</v>
      </c>
      <c r="E2001" s="44">
        <v>2291</v>
      </c>
    </row>
    <row r="2002" spans="1:5" x14ac:dyDescent="0.2">
      <c r="A2002" s="43">
        <v>45015</v>
      </c>
      <c r="B2002" t="s">
        <v>101</v>
      </c>
      <c r="C2002" t="s">
        <v>32</v>
      </c>
      <c r="D2002" t="s">
        <v>105</v>
      </c>
      <c r="E2002" s="44">
        <v>9507</v>
      </c>
    </row>
    <row r="2003" spans="1:5" x14ac:dyDescent="0.2">
      <c r="A2003" s="43">
        <v>45015</v>
      </c>
      <c r="B2003" t="s">
        <v>101</v>
      </c>
      <c r="C2003" t="s">
        <v>33</v>
      </c>
      <c r="D2003" t="s">
        <v>105</v>
      </c>
      <c r="E2003" s="44">
        <v>3616</v>
      </c>
    </row>
    <row r="2004" spans="1:5" x14ac:dyDescent="0.2">
      <c r="A2004" s="43">
        <v>45015</v>
      </c>
      <c r="B2004" t="s">
        <v>101</v>
      </c>
      <c r="C2004" t="s">
        <v>35</v>
      </c>
      <c r="D2004" t="s">
        <v>105</v>
      </c>
      <c r="E2004">
        <v>637</v>
      </c>
    </row>
    <row r="2005" spans="1:5" x14ac:dyDescent="0.2">
      <c r="A2005" s="43">
        <v>45015</v>
      </c>
      <c r="B2005" t="s">
        <v>101</v>
      </c>
      <c r="C2005" t="s">
        <v>36</v>
      </c>
      <c r="D2005" t="s">
        <v>105</v>
      </c>
      <c r="E2005" s="44">
        <v>15986</v>
      </c>
    </row>
    <row r="2006" spans="1:5" x14ac:dyDescent="0.2">
      <c r="A2006" s="43">
        <v>45015</v>
      </c>
      <c r="B2006" t="s">
        <v>101</v>
      </c>
      <c r="C2006" t="s">
        <v>37</v>
      </c>
      <c r="D2006" t="s">
        <v>105</v>
      </c>
      <c r="E2006">
        <v>533</v>
      </c>
    </row>
    <row r="2007" spans="1:5" x14ac:dyDescent="0.2">
      <c r="A2007" s="43">
        <v>45015</v>
      </c>
      <c r="B2007" t="s">
        <v>101</v>
      </c>
      <c r="C2007" t="s">
        <v>38</v>
      </c>
      <c r="D2007" t="s">
        <v>105</v>
      </c>
      <c r="E2007" s="44">
        <v>31307</v>
      </c>
    </row>
    <row r="2008" spans="1:5" x14ac:dyDescent="0.2">
      <c r="A2008" s="43">
        <v>45015</v>
      </c>
      <c r="B2008" t="s">
        <v>101</v>
      </c>
      <c r="C2008" t="s">
        <v>40</v>
      </c>
      <c r="D2008" t="s">
        <v>105</v>
      </c>
      <c r="E2008" s="44">
        <v>18869</v>
      </c>
    </row>
    <row r="2009" spans="1:5" x14ac:dyDescent="0.2">
      <c r="A2009" s="43">
        <v>45015</v>
      </c>
      <c r="B2009" t="s">
        <v>101</v>
      </c>
      <c r="C2009" t="s">
        <v>50</v>
      </c>
      <c r="D2009" t="s">
        <v>105</v>
      </c>
      <c r="E2009">
        <v>38</v>
      </c>
    </row>
    <row r="2010" spans="1:5" x14ac:dyDescent="0.2">
      <c r="A2010" s="43">
        <v>45015</v>
      </c>
      <c r="B2010" t="s">
        <v>101</v>
      </c>
      <c r="C2010" t="s">
        <v>53</v>
      </c>
      <c r="D2010" t="s">
        <v>105</v>
      </c>
      <c r="E2010">
        <v>11</v>
      </c>
    </row>
    <row r="2011" spans="1:5" x14ac:dyDescent="0.2">
      <c r="A2011" s="43">
        <v>45015</v>
      </c>
      <c r="B2011" t="s">
        <v>101</v>
      </c>
      <c r="C2011" t="s">
        <v>58</v>
      </c>
      <c r="D2011" t="s">
        <v>105</v>
      </c>
      <c r="E2011">
        <v>101</v>
      </c>
    </row>
    <row r="2012" spans="1:5" x14ac:dyDescent="0.2">
      <c r="A2012" s="43">
        <v>45015</v>
      </c>
      <c r="B2012" t="s">
        <v>101</v>
      </c>
      <c r="C2012" t="s">
        <v>59</v>
      </c>
      <c r="D2012" t="s">
        <v>105</v>
      </c>
      <c r="E2012" s="44">
        <v>5218</v>
      </c>
    </row>
    <row r="2013" spans="1:5" x14ac:dyDescent="0.2">
      <c r="A2013" s="43">
        <v>45015</v>
      </c>
      <c r="B2013" t="s">
        <v>101</v>
      </c>
      <c r="C2013" t="s">
        <v>61</v>
      </c>
      <c r="D2013" t="s">
        <v>105</v>
      </c>
      <c r="E2013">
        <v>55</v>
      </c>
    </row>
    <row r="2014" spans="1:5" x14ac:dyDescent="0.2">
      <c r="A2014" s="43">
        <v>45015</v>
      </c>
      <c r="B2014" t="s">
        <v>101</v>
      </c>
      <c r="C2014" t="s">
        <v>62</v>
      </c>
      <c r="D2014" t="s">
        <v>105</v>
      </c>
      <c r="E2014" s="44">
        <v>7271</v>
      </c>
    </row>
    <row r="2015" spans="1:5" x14ac:dyDescent="0.2">
      <c r="A2015" s="43">
        <v>45015</v>
      </c>
      <c r="B2015" t="s">
        <v>101</v>
      </c>
      <c r="C2015" t="s">
        <v>63</v>
      </c>
      <c r="D2015" t="s">
        <v>105</v>
      </c>
      <c r="E2015">
        <v>498</v>
      </c>
    </row>
    <row r="2016" spans="1:5" x14ac:dyDescent="0.2">
      <c r="A2016" s="43">
        <v>45015</v>
      </c>
      <c r="B2016" t="s">
        <v>101</v>
      </c>
      <c r="C2016" t="s">
        <v>64</v>
      </c>
      <c r="D2016" t="s">
        <v>105</v>
      </c>
      <c r="E2016">
        <v>82</v>
      </c>
    </row>
    <row r="2017" spans="1:5" x14ac:dyDescent="0.2">
      <c r="A2017" s="43">
        <v>45015</v>
      </c>
      <c r="B2017" t="s">
        <v>101</v>
      </c>
      <c r="C2017" t="s">
        <v>65</v>
      </c>
      <c r="D2017" t="s">
        <v>105</v>
      </c>
      <c r="E2017">
        <v>41</v>
      </c>
    </row>
    <row r="2018" spans="1:5" x14ac:dyDescent="0.2">
      <c r="A2018" s="43">
        <v>45015</v>
      </c>
      <c r="B2018" t="s">
        <v>101</v>
      </c>
      <c r="C2018" t="s">
        <v>67</v>
      </c>
      <c r="D2018" t="s">
        <v>105</v>
      </c>
      <c r="E2018" s="44">
        <v>11131</v>
      </c>
    </row>
    <row r="2019" spans="1:5" x14ac:dyDescent="0.2">
      <c r="A2019" s="43">
        <v>45015</v>
      </c>
      <c r="B2019" t="s">
        <v>101</v>
      </c>
      <c r="C2019" t="s">
        <v>68</v>
      </c>
      <c r="D2019" t="s">
        <v>105</v>
      </c>
      <c r="E2019" s="44">
        <v>7160</v>
      </c>
    </row>
    <row r="2020" spans="1:5" x14ac:dyDescent="0.2">
      <c r="A2020" s="43">
        <v>45015</v>
      </c>
      <c r="B2020" t="s">
        <v>101</v>
      </c>
      <c r="C2020" t="s">
        <v>89</v>
      </c>
      <c r="D2020" t="s">
        <v>105</v>
      </c>
      <c r="E2020">
        <v>87</v>
      </c>
    </row>
    <row r="2021" spans="1:5" x14ac:dyDescent="0.2">
      <c r="A2021" s="43">
        <v>45015</v>
      </c>
      <c r="B2021" t="s">
        <v>101</v>
      </c>
      <c r="C2021" t="s">
        <v>70</v>
      </c>
      <c r="D2021" t="s">
        <v>105</v>
      </c>
      <c r="E2021" s="44">
        <v>12204</v>
      </c>
    </row>
    <row r="2022" spans="1:5" x14ac:dyDescent="0.2">
      <c r="A2022" s="43">
        <v>45015</v>
      </c>
      <c r="B2022" t="s">
        <v>101</v>
      </c>
      <c r="C2022" t="s">
        <v>71</v>
      </c>
      <c r="D2022" t="s">
        <v>105</v>
      </c>
      <c r="E2022" s="44">
        <v>6419</v>
      </c>
    </row>
    <row r="2023" spans="1:5" x14ac:dyDescent="0.2">
      <c r="A2023" s="43">
        <v>45015</v>
      </c>
      <c r="B2023" t="s">
        <v>102</v>
      </c>
      <c r="C2023" t="s">
        <v>4</v>
      </c>
      <c r="D2023" t="s">
        <v>105</v>
      </c>
      <c r="E2023">
        <v>42</v>
      </c>
    </row>
    <row r="2024" spans="1:5" x14ac:dyDescent="0.2">
      <c r="A2024" s="43">
        <v>45015</v>
      </c>
      <c r="B2024" t="s">
        <v>102</v>
      </c>
      <c r="C2024" t="s">
        <v>5</v>
      </c>
      <c r="D2024" t="s">
        <v>105</v>
      </c>
      <c r="E2024">
        <v>34</v>
      </c>
    </row>
    <row r="2025" spans="1:5" x14ac:dyDescent="0.2">
      <c r="A2025" s="43">
        <v>45015</v>
      </c>
      <c r="B2025" t="s">
        <v>102</v>
      </c>
      <c r="C2025" t="s">
        <v>8</v>
      </c>
      <c r="D2025" t="s">
        <v>105</v>
      </c>
      <c r="E2025">
        <v>447</v>
      </c>
    </row>
    <row r="2026" spans="1:5" x14ac:dyDescent="0.2">
      <c r="A2026" s="43">
        <v>45015</v>
      </c>
      <c r="B2026" t="s">
        <v>102</v>
      </c>
      <c r="C2026" t="s">
        <v>9</v>
      </c>
      <c r="D2026" t="s">
        <v>105</v>
      </c>
      <c r="E2026">
        <v>380</v>
      </c>
    </row>
    <row r="2027" spans="1:5" x14ac:dyDescent="0.2">
      <c r="A2027" s="43">
        <v>45015</v>
      </c>
      <c r="B2027" t="s">
        <v>102</v>
      </c>
      <c r="C2027" t="s">
        <v>11</v>
      </c>
      <c r="D2027" t="s">
        <v>105</v>
      </c>
      <c r="E2027">
        <v>202</v>
      </c>
    </row>
    <row r="2028" spans="1:5" x14ac:dyDescent="0.2">
      <c r="A2028" s="43">
        <v>45015</v>
      </c>
      <c r="B2028" t="s">
        <v>102</v>
      </c>
      <c r="C2028" t="s">
        <v>12</v>
      </c>
      <c r="D2028" t="s">
        <v>105</v>
      </c>
      <c r="E2028" s="44">
        <v>1402</v>
      </c>
    </row>
    <row r="2029" spans="1:5" x14ac:dyDescent="0.2">
      <c r="A2029" s="43">
        <v>45015</v>
      </c>
      <c r="B2029" t="s">
        <v>102</v>
      </c>
      <c r="C2029" t="s">
        <v>13</v>
      </c>
      <c r="D2029" t="s">
        <v>105</v>
      </c>
      <c r="E2029">
        <v>286</v>
      </c>
    </row>
    <row r="2030" spans="1:5" x14ac:dyDescent="0.2">
      <c r="A2030" s="43">
        <v>45015</v>
      </c>
      <c r="B2030" t="s">
        <v>102</v>
      </c>
      <c r="C2030" t="s">
        <v>15</v>
      </c>
      <c r="D2030" t="s">
        <v>105</v>
      </c>
      <c r="E2030">
        <v>20</v>
      </c>
    </row>
    <row r="2031" spans="1:5" x14ac:dyDescent="0.2">
      <c r="A2031" s="43">
        <v>45015</v>
      </c>
      <c r="B2031" t="s">
        <v>102</v>
      </c>
      <c r="C2031" t="s">
        <v>16</v>
      </c>
      <c r="D2031" t="s">
        <v>105</v>
      </c>
      <c r="E2031">
        <v>19</v>
      </c>
    </row>
    <row r="2032" spans="1:5" x14ac:dyDescent="0.2">
      <c r="A2032" s="43">
        <v>45015</v>
      </c>
      <c r="B2032" t="s">
        <v>102</v>
      </c>
      <c r="C2032" t="s">
        <v>18</v>
      </c>
      <c r="D2032" t="s">
        <v>105</v>
      </c>
      <c r="E2032">
        <v>29</v>
      </c>
    </row>
    <row r="2033" spans="1:5" x14ac:dyDescent="0.2">
      <c r="A2033" s="43">
        <v>45015</v>
      </c>
      <c r="B2033" t="s">
        <v>102</v>
      </c>
      <c r="C2033" t="s">
        <v>19</v>
      </c>
      <c r="D2033" t="s">
        <v>105</v>
      </c>
      <c r="E2033">
        <v>887</v>
      </c>
    </row>
    <row r="2034" spans="1:5" x14ac:dyDescent="0.2">
      <c r="A2034" s="43">
        <v>45015</v>
      </c>
      <c r="B2034" t="s">
        <v>102</v>
      </c>
      <c r="C2034" t="s">
        <v>21</v>
      </c>
      <c r="D2034" t="s">
        <v>105</v>
      </c>
      <c r="E2034">
        <v>479</v>
      </c>
    </row>
    <row r="2035" spans="1:5" x14ac:dyDescent="0.2">
      <c r="A2035" s="43">
        <v>45015</v>
      </c>
      <c r="B2035" t="s">
        <v>102</v>
      </c>
      <c r="C2035" t="s">
        <v>22</v>
      </c>
      <c r="D2035" t="s">
        <v>105</v>
      </c>
      <c r="E2035">
        <v>76</v>
      </c>
    </row>
    <row r="2036" spans="1:5" x14ac:dyDescent="0.2">
      <c r="A2036" s="43">
        <v>45015</v>
      </c>
      <c r="B2036" t="s">
        <v>102</v>
      </c>
      <c r="C2036" t="s">
        <v>24</v>
      </c>
      <c r="D2036" t="s">
        <v>105</v>
      </c>
      <c r="E2036">
        <v>235</v>
      </c>
    </row>
    <row r="2037" spans="1:5" x14ac:dyDescent="0.2">
      <c r="A2037" s="43">
        <v>45015</v>
      </c>
      <c r="B2037" t="s">
        <v>102</v>
      </c>
      <c r="C2037" t="s">
        <v>27</v>
      </c>
      <c r="D2037" t="s">
        <v>105</v>
      </c>
      <c r="E2037">
        <v>77</v>
      </c>
    </row>
    <row r="2038" spans="1:5" x14ac:dyDescent="0.2">
      <c r="A2038" s="43">
        <v>45015</v>
      </c>
      <c r="B2038" t="s">
        <v>102</v>
      </c>
      <c r="C2038" t="s">
        <v>32</v>
      </c>
      <c r="D2038" t="s">
        <v>105</v>
      </c>
      <c r="E2038">
        <v>35</v>
      </c>
    </row>
    <row r="2039" spans="1:5" x14ac:dyDescent="0.2">
      <c r="A2039" s="43">
        <v>45015</v>
      </c>
      <c r="B2039" t="s">
        <v>102</v>
      </c>
      <c r="C2039" t="s">
        <v>36</v>
      </c>
      <c r="D2039" t="s">
        <v>105</v>
      </c>
      <c r="E2039" s="44">
        <v>2257</v>
      </c>
    </row>
    <row r="2040" spans="1:5" x14ac:dyDescent="0.2">
      <c r="A2040" s="43">
        <v>45015</v>
      </c>
      <c r="B2040" t="s">
        <v>102</v>
      </c>
      <c r="C2040" t="s">
        <v>37</v>
      </c>
      <c r="D2040" t="s">
        <v>105</v>
      </c>
      <c r="E2040">
        <v>123</v>
      </c>
    </row>
    <row r="2041" spans="1:5" x14ac:dyDescent="0.2">
      <c r="A2041" s="43">
        <v>45015</v>
      </c>
      <c r="B2041" t="s">
        <v>102</v>
      </c>
      <c r="C2041" t="s">
        <v>38</v>
      </c>
      <c r="D2041" t="s">
        <v>105</v>
      </c>
      <c r="E2041" s="44">
        <v>1490</v>
      </c>
    </row>
    <row r="2042" spans="1:5" x14ac:dyDescent="0.2">
      <c r="A2042" s="43">
        <v>45015</v>
      </c>
      <c r="B2042" t="s">
        <v>102</v>
      </c>
      <c r="C2042" t="s">
        <v>40</v>
      </c>
      <c r="D2042" t="s">
        <v>105</v>
      </c>
      <c r="E2042" s="44">
        <v>5167</v>
      </c>
    </row>
    <row r="2043" spans="1:5" x14ac:dyDescent="0.2">
      <c r="A2043" s="43">
        <v>45015</v>
      </c>
      <c r="B2043" t="s">
        <v>102</v>
      </c>
      <c r="C2043" t="s">
        <v>41</v>
      </c>
      <c r="D2043" t="s">
        <v>105</v>
      </c>
      <c r="E2043" s="44">
        <v>2216</v>
      </c>
    </row>
    <row r="2044" spans="1:5" x14ac:dyDescent="0.2">
      <c r="A2044" s="43">
        <v>45015</v>
      </c>
      <c r="B2044" t="s">
        <v>102</v>
      </c>
      <c r="C2044" t="s">
        <v>42</v>
      </c>
      <c r="D2044" t="s">
        <v>105</v>
      </c>
      <c r="E2044">
        <v>506</v>
      </c>
    </row>
    <row r="2045" spans="1:5" x14ac:dyDescent="0.2">
      <c r="A2045" s="43">
        <v>45015</v>
      </c>
      <c r="B2045" t="s">
        <v>102</v>
      </c>
      <c r="C2045" t="s">
        <v>43</v>
      </c>
      <c r="D2045" t="s">
        <v>105</v>
      </c>
      <c r="E2045">
        <v>533</v>
      </c>
    </row>
    <row r="2046" spans="1:5" x14ac:dyDescent="0.2">
      <c r="A2046" s="43">
        <v>45015</v>
      </c>
      <c r="B2046" t="s">
        <v>102</v>
      </c>
      <c r="C2046" t="s">
        <v>44</v>
      </c>
      <c r="D2046" t="s">
        <v>105</v>
      </c>
      <c r="E2046">
        <v>193</v>
      </c>
    </row>
    <row r="2047" spans="1:5" x14ac:dyDescent="0.2">
      <c r="A2047" s="43">
        <v>45015</v>
      </c>
      <c r="B2047" t="s">
        <v>102</v>
      </c>
      <c r="C2047" t="s">
        <v>45</v>
      </c>
      <c r="D2047" t="s">
        <v>105</v>
      </c>
      <c r="E2047">
        <v>44</v>
      </c>
    </row>
    <row r="2048" spans="1:5" x14ac:dyDescent="0.2">
      <c r="A2048" s="43">
        <v>45015</v>
      </c>
      <c r="B2048" t="s">
        <v>102</v>
      </c>
      <c r="C2048" t="s">
        <v>46</v>
      </c>
      <c r="D2048" t="s">
        <v>105</v>
      </c>
      <c r="E2048">
        <v>267</v>
      </c>
    </row>
    <row r="2049" spans="1:5" x14ac:dyDescent="0.2">
      <c r="A2049" s="43">
        <v>45015</v>
      </c>
      <c r="B2049" t="s">
        <v>102</v>
      </c>
      <c r="C2049" t="s">
        <v>48</v>
      </c>
      <c r="D2049" t="s">
        <v>105</v>
      </c>
      <c r="E2049" s="44">
        <v>1669</v>
      </c>
    </row>
    <row r="2050" spans="1:5" x14ac:dyDescent="0.2">
      <c r="A2050" s="43">
        <v>45015</v>
      </c>
      <c r="B2050" t="s">
        <v>102</v>
      </c>
      <c r="C2050" t="s">
        <v>50</v>
      </c>
      <c r="D2050" t="s">
        <v>105</v>
      </c>
      <c r="E2050" s="44">
        <v>2467</v>
      </c>
    </row>
    <row r="2051" spans="1:5" x14ac:dyDescent="0.2">
      <c r="A2051" s="43">
        <v>45015</v>
      </c>
      <c r="B2051" t="s">
        <v>102</v>
      </c>
      <c r="C2051" t="s">
        <v>51</v>
      </c>
      <c r="D2051" t="s">
        <v>105</v>
      </c>
      <c r="E2051" s="44">
        <v>3433</v>
      </c>
    </row>
    <row r="2052" spans="1:5" x14ac:dyDescent="0.2">
      <c r="A2052" s="43">
        <v>45015</v>
      </c>
      <c r="B2052" t="s">
        <v>102</v>
      </c>
      <c r="C2052" t="s">
        <v>52</v>
      </c>
      <c r="D2052" t="s">
        <v>105</v>
      </c>
      <c r="E2052">
        <v>51</v>
      </c>
    </row>
    <row r="2053" spans="1:5" x14ac:dyDescent="0.2">
      <c r="A2053" s="43">
        <v>45015</v>
      </c>
      <c r="B2053" t="s">
        <v>102</v>
      </c>
      <c r="C2053" t="s">
        <v>53</v>
      </c>
      <c r="D2053" t="s">
        <v>105</v>
      </c>
      <c r="E2053">
        <v>958</v>
      </c>
    </row>
    <row r="2054" spans="1:5" x14ac:dyDescent="0.2">
      <c r="A2054" s="43">
        <v>45015</v>
      </c>
      <c r="B2054" t="s">
        <v>102</v>
      </c>
      <c r="C2054" t="s">
        <v>54</v>
      </c>
      <c r="D2054" t="s">
        <v>105</v>
      </c>
      <c r="E2054">
        <v>38</v>
      </c>
    </row>
    <row r="2055" spans="1:5" x14ac:dyDescent="0.2">
      <c r="A2055" s="43">
        <v>45015</v>
      </c>
      <c r="B2055" t="s">
        <v>102</v>
      </c>
      <c r="C2055" t="s">
        <v>55</v>
      </c>
      <c r="D2055" t="s">
        <v>105</v>
      </c>
      <c r="E2055">
        <v>748</v>
      </c>
    </row>
    <row r="2056" spans="1:5" x14ac:dyDescent="0.2">
      <c r="A2056" s="43">
        <v>45015</v>
      </c>
      <c r="B2056" t="s">
        <v>102</v>
      </c>
      <c r="C2056" t="s">
        <v>56</v>
      </c>
      <c r="D2056" t="s">
        <v>105</v>
      </c>
      <c r="E2056" s="44">
        <v>2400</v>
      </c>
    </row>
    <row r="2057" spans="1:5" x14ac:dyDescent="0.2">
      <c r="A2057" s="43">
        <v>45015</v>
      </c>
      <c r="B2057" t="s">
        <v>102</v>
      </c>
      <c r="C2057" t="s">
        <v>57</v>
      </c>
      <c r="D2057" t="s">
        <v>105</v>
      </c>
      <c r="E2057">
        <v>493</v>
      </c>
    </row>
    <row r="2058" spans="1:5" x14ac:dyDescent="0.2">
      <c r="A2058" s="43">
        <v>45015</v>
      </c>
      <c r="B2058" t="s">
        <v>102</v>
      </c>
      <c r="C2058" t="s">
        <v>58</v>
      </c>
      <c r="D2058" t="s">
        <v>105</v>
      </c>
      <c r="E2058" s="44">
        <v>13938</v>
      </c>
    </row>
    <row r="2059" spans="1:5" x14ac:dyDescent="0.2">
      <c r="A2059" s="43">
        <v>45015</v>
      </c>
      <c r="B2059" t="s">
        <v>102</v>
      </c>
      <c r="C2059" t="s">
        <v>59</v>
      </c>
      <c r="D2059" t="s">
        <v>105</v>
      </c>
      <c r="E2059">
        <v>16</v>
      </c>
    </row>
    <row r="2060" spans="1:5" x14ac:dyDescent="0.2">
      <c r="A2060" s="43">
        <v>45015</v>
      </c>
      <c r="B2060" t="s">
        <v>102</v>
      </c>
      <c r="C2060" t="s">
        <v>62</v>
      </c>
      <c r="D2060" t="s">
        <v>105</v>
      </c>
      <c r="E2060">
        <v>748</v>
      </c>
    </row>
    <row r="2061" spans="1:5" x14ac:dyDescent="0.2">
      <c r="A2061" s="43">
        <v>45015</v>
      </c>
      <c r="B2061" t="s">
        <v>102</v>
      </c>
      <c r="C2061" t="s">
        <v>68</v>
      </c>
      <c r="D2061" t="s">
        <v>105</v>
      </c>
      <c r="E2061">
        <v>297</v>
      </c>
    </row>
    <row r="2062" spans="1:5" x14ac:dyDescent="0.2">
      <c r="A2062" s="43">
        <v>45015</v>
      </c>
      <c r="B2062" t="s">
        <v>102</v>
      </c>
      <c r="C2062" t="s">
        <v>89</v>
      </c>
      <c r="D2062" t="s">
        <v>105</v>
      </c>
      <c r="E2062">
        <v>64</v>
      </c>
    </row>
    <row r="2063" spans="1:5" x14ac:dyDescent="0.2">
      <c r="A2063" s="43">
        <v>45015</v>
      </c>
      <c r="B2063" t="s">
        <v>102</v>
      </c>
      <c r="C2063" t="s">
        <v>70</v>
      </c>
      <c r="D2063" t="s">
        <v>105</v>
      </c>
      <c r="E2063">
        <v>926</v>
      </c>
    </row>
    <row r="2064" spans="1:5" x14ac:dyDescent="0.2">
      <c r="A2064" s="43">
        <v>45015</v>
      </c>
      <c r="B2064" t="s">
        <v>102</v>
      </c>
      <c r="C2064" t="s">
        <v>71</v>
      </c>
      <c r="D2064" t="s">
        <v>105</v>
      </c>
      <c r="E2064">
        <v>13</v>
      </c>
    </row>
    <row r="2065" spans="1:5" x14ac:dyDescent="0.2">
      <c r="A2065" s="43">
        <v>45043</v>
      </c>
      <c r="B2065" t="s">
        <v>101</v>
      </c>
      <c r="C2065" t="s">
        <v>3</v>
      </c>
      <c r="D2065" t="s">
        <v>105</v>
      </c>
      <c r="E2065" s="44">
        <v>2046</v>
      </c>
    </row>
    <row r="2066" spans="1:5" x14ac:dyDescent="0.2">
      <c r="A2066" s="43">
        <v>45043</v>
      </c>
      <c r="B2066" t="s">
        <v>101</v>
      </c>
      <c r="C2066" t="s">
        <v>4</v>
      </c>
      <c r="D2066" t="s">
        <v>105</v>
      </c>
      <c r="E2066">
        <v>301</v>
      </c>
    </row>
    <row r="2067" spans="1:5" x14ac:dyDescent="0.2">
      <c r="A2067" s="43">
        <v>45043</v>
      </c>
      <c r="B2067" t="s">
        <v>101</v>
      </c>
      <c r="C2067" t="s">
        <v>5</v>
      </c>
      <c r="D2067" t="s">
        <v>105</v>
      </c>
      <c r="E2067" s="44">
        <v>18876</v>
      </c>
    </row>
    <row r="2068" spans="1:5" x14ac:dyDescent="0.2">
      <c r="A2068" s="43">
        <v>45043</v>
      </c>
      <c r="B2068" t="s">
        <v>101</v>
      </c>
      <c r="C2068" t="s">
        <v>6</v>
      </c>
      <c r="D2068" t="s">
        <v>105</v>
      </c>
      <c r="E2068">
        <v>52</v>
      </c>
    </row>
    <row r="2069" spans="1:5" x14ac:dyDescent="0.2">
      <c r="A2069" s="43">
        <v>45043</v>
      </c>
      <c r="B2069" t="s">
        <v>101</v>
      </c>
      <c r="C2069" t="s">
        <v>8</v>
      </c>
      <c r="D2069" t="s">
        <v>105</v>
      </c>
      <c r="E2069">
        <v>930</v>
      </c>
    </row>
    <row r="2070" spans="1:5" x14ac:dyDescent="0.2">
      <c r="A2070" s="43">
        <v>45043</v>
      </c>
      <c r="B2070" t="s">
        <v>101</v>
      </c>
      <c r="C2070" t="s">
        <v>9</v>
      </c>
      <c r="D2070" t="s">
        <v>105</v>
      </c>
      <c r="E2070" s="44">
        <v>1230</v>
      </c>
    </row>
    <row r="2071" spans="1:5" x14ac:dyDescent="0.2">
      <c r="A2071" s="43">
        <v>45043</v>
      </c>
      <c r="B2071" t="s">
        <v>101</v>
      </c>
      <c r="C2071" t="s">
        <v>10</v>
      </c>
      <c r="D2071" t="s">
        <v>105</v>
      </c>
      <c r="E2071">
        <v>762</v>
      </c>
    </row>
    <row r="2072" spans="1:5" x14ac:dyDescent="0.2">
      <c r="A2072" s="43">
        <v>45043</v>
      </c>
      <c r="B2072" t="s">
        <v>101</v>
      </c>
      <c r="C2072" t="s">
        <v>12</v>
      </c>
      <c r="D2072" t="s">
        <v>105</v>
      </c>
      <c r="E2072" s="44">
        <v>22068</v>
      </c>
    </row>
    <row r="2073" spans="1:5" x14ac:dyDescent="0.2">
      <c r="A2073" s="43">
        <v>45043</v>
      </c>
      <c r="B2073" t="s">
        <v>101</v>
      </c>
      <c r="C2073" t="s">
        <v>14</v>
      </c>
      <c r="D2073" t="s">
        <v>105</v>
      </c>
      <c r="E2073" s="44">
        <v>1240</v>
      </c>
    </row>
    <row r="2074" spans="1:5" x14ac:dyDescent="0.2">
      <c r="A2074" s="43">
        <v>45043</v>
      </c>
      <c r="B2074" t="s">
        <v>101</v>
      </c>
      <c r="C2074" t="s">
        <v>15</v>
      </c>
      <c r="D2074" t="s">
        <v>105</v>
      </c>
      <c r="E2074" s="44">
        <v>7510</v>
      </c>
    </row>
    <row r="2075" spans="1:5" x14ac:dyDescent="0.2">
      <c r="A2075" s="43">
        <v>45043</v>
      </c>
      <c r="B2075" t="s">
        <v>101</v>
      </c>
      <c r="C2075" t="s">
        <v>16</v>
      </c>
      <c r="D2075" t="s">
        <v>105</v>
      </c>
      <c r="E2075" s="44">
        <v>9823</v>
      </c>
    </row>
    <row r="2076" spans="1:5" x14ac:dyDescent="0.2">
      <c r="A2076" s="43">
        <v>45043</v>
      </c>
      <c r="B2076" t="s">
        <v>101</v>
      </c>
      <c r="C2076" t="s">
        <v>17</v>
      </c>
      <c r="D2076" t="s">
        <v>105</v>
      </c>
      <c r="E2076">
        <v>227</v>
      </c>
    </row>
    <row r="2077" spans="1:5" x14ac:dyDescent="0.2">
      <c r="A2077" s="43">
        <v>45043</v>
      </c>
      <c r="B2077" t="s">
        <v>101</v>
      </c>
      <c r="C2077" t="s">
        <v>18</v>
      </c>
      <c r="D2077" t="s">
        <v>105</v>
      </c>
      <c r="E2077" s="44">
        <v>10888</v>
      </c>
    </row>
    <row r="2078" spans="1:5" x14ac:dyDescent="0.2">
      <c r="A2078" s="43">
        <v>45043</v>
      </c>
      <c r="B2078" t="s">
        <v>101</v>
      </c>
      <c r="C2078" t="s">
        <v>19</v>
      </c>
      <c r="D2078" t="s">
        <v>105</v>
      </c>
      <c r="E2078" s="44">
        <v>24686</v>
      </c>
    </row>
    <row r="2079" spans="1:5" x14ac:dyDescent="0.2">
      <c r="A2079" s="43">
        <v>45043</v>
      </c>
      <c r="B2079" t="s">
        <v>101</v>
      </c>
      <c r="C2079" t="s">
        <v>20</v>
      </c>
      <c r="D2079" t="s">
        <v>105</v>
      </c>
      <c r="E2079" s="44">
        <v>2988</v>
      </c>
    </row>
    <row r="2080" spans="1:5" x14ac:dyDescent="0.2">
      <c r="A2080" s="43">
        <v>45043</v>
      </c>
      <c r="B2080" t="s">
        <v>101</v>
      </c>
      <c r="C2080" t="s">
        <v>21</v>
      </c>
      <c r="D2080" t="s">
        <v>105</v>
      </c>
      <c r="E2080" s="44">
        <v>20444</v>
      </c>
    </row>
    <row r="2081" spans="1:5" x14ac:dyDescent="0.2">
      <c r="A2081" s="43">
        <v>45043</v>
      </c>
      <c r="B2081" t="s">
        <v>101</v>
      </c>
      <c r="C2081" t="s">
        <v>22</v>
      </c>
      <c r="D2081" t="s">
        <v>105</v>
      </c>
      <c r="E2081" s="44">
        <v>5288</v>
      </c>
    </row>
    <row r="2082" spans="1:5" x14ac:dyDescent="0.2">
      <c r="A2082" s="43">
        <v>45043</v>
      </c>
      <c r="B2082" t="s">
        <v>101</v>
      </c>
      <c r="C2082" t="s">
        <v>23</v>
      </c>
      <c r="D2082" t="s">
        <v>105</v>
      </c>
      <c r="E2082">
        <v>58</v>
      </c>
    </row>
    <row r="2083" spans="1:5" x14ac:dyDescent="0.2">
      <c r="A2083" s="43">
        <v>45043</v>
      </c>
      <c r="B2083" t="s">
        <v>101</v>
      </c>
      <c r="C2083" t="s">
        <v>25</v>
      </c>
      <c r="D2083" t="s">
        <v>105</v>
      </c>
      <c r="E2083" s="44">
        <v>1311</v>
      </c>
    </row>
    <row r="2084" spans="1:5" x14ac:dyDescent="0.2">
      <c r="A2084" s="43">
        <v>45043</v>
      </c>
      <c r="B2084" t="s">
        <v>101</v>
      </c>
      <c r="C2084" t="s">
        <v>27</v>
      </c>
      <c r="D2084" t="s">
        <v>105</v>
      </c>
      <c r="E2084" s="44">
        <v>1070</v>
      </c>
    </row>
    <row r="2085" spans="1:5" x14ac:dyDescent="0.2">
      <c r="A2085" s="43">
        <v>45043</v>
      </c>
      <c r="B2085" t="s">
        <v>101</v>
      </c>
      <c r="C2085" t="s">
        <v>28</v>
      </c>
      <c r="D2085" t="s">
        <v>105</v>
      </c>
      <c r="E2085">
        <v>100</v>
      </c>
    </row>
    <row r="2086" spans="1:5" x14ac:dyDescent="0.2">
      <c r="A2086" s="43">
        <v>45043</v>
      </c>
      <c r="B2086" t="s">
        <v>101</v>
      </c>
      <c r="C2086" t="s">
        <v>29</v>
      </c>
      <c r="D2086" t="s">
        <v>105</v>
      </c>
      <c r="E2086">
        <v>36</v>
      </c>
    </row>
    <row r="2087" spans="1:5" x14ac:dyDescent="0.2">
      <c r="A2087" s="43">
        <v>45043</v>
      </c>
      <c r="B2087" t="s">
        <v>101</v>
      </c>
      <c r="C2087" t="s">
        <v>31</v>
      </c>
      <c r="D2087" t="s">
        <v>105</v>
      </c>
      <c r="E2087" s="44">
        <v>2315</v>
      </c>
    </row>
    <row r="2088" spans="1:5" x14ac:dyDescent="0.2">
      <c r="A2088" s="43">
        <v>45043</v>
      </c>
      <c r="B2088" t="s">
        <v>101</v>
      </c>
      <c r="C2088" t="s">
        <v>32</v>
      </c>
      <c r="D2088" t="s">
        <v>105</v>
      </c>
      <c r="E2088" s="44">
        <v>9518</v>
      </c>
    </row>
    <row r="2089" spans="1:5" x14ac:dyDescent="0.2">
      <c r="A2089" s="43">
        <v>45043</v>
      </c>
      <c r="B2089" t="s">
        <v>101</v>
      </c>
      <c r="C2089" t="s">
        <v>33</v>
      </c>
      <c r="D2089" t="s">
        <v>105</v>
      </c>
      <c r="E2089" s="44">
        <v>3629</v>
      </c>
    </row>
    <row r="2090" spans="1:5" x14ac:dyDescent="0.2">
      <c r="A2090" s="43">
        <v>45043</v>
      </c>
      <c r="B2090" t="s">
        <v>101</v>
      </c>
      <c r="C2090" t="s">
        <v>35</v>
      </c>
      <c r="D2090" t="s">
        <v>105</v>
      </c>
      <c r="E2090">
        <v>597</v>
      </c>
    </row>
    <row r="2091" spans="1:5" x14ac:dyDescent="0.2">
      <c r="A2091" s="43">
        <v>45043</v>
      </c>
      <c r="B2091" t="s">
        <v>101</v>
      </c>
      <c r="C2091" t="s">
        <v>36</v>
      </c>
      <c r="D2091" t="s">
        <v>105</v>
      </c>
      <c r="E2091" s="44">
        <v>15985</v>
      </c>
    </row>
    <row r="2092" spans="1:5" x14ac:dyDescent="0.2">
      <c r="A2092" s="43">
        <v>45043</v>
      </c>
      <c r="B2092" t="s">
        <v>101</v>
      </c>
      <c r="C2092" t="s">
        <v>37</v>
      </c>
      <c r="D2092" t="s">
        <v>105</v>
      </c>
      <c r="E2092">
        <v>506</v>
      </c>
    </row>
    <row r="2093" spans="1:5" x14ac:dyDescent="0.2">
      <c r="A2093" s="43">
        <v>45043</v>
      </c>
      <c r="B2093" t="s">
        <v>101</v>
      </c>
      <c r="C2093" t="s">
        <v>38</v>
      </c>
      <c r="D2093" t="s">
        <v>105</v>
      </c>
      <c r="E2093" s="44">
        <v>30894</v>
      </c>
    </row>
    <row r="2094" spans="1:5" x14ac:dyDescent="0.2">
      <c r="A2094" s="43">
        <v>45043</v>
      </c>
      <c r="B2094" t="s">
        <v>101</v>
      </c>
      <c r="C2094" t="s">
        <v>40</v>
      </c>
      <c r="D2094" t="s">
        <v>105</v>
      </c>
      <c r="E2094" s="44">
        <v>18830</v>
      </c>
    </row>
    <row r="2095" spans="1:5" x14ac:dyDescent="0.2">
      <c r="A2095" s="43">
        <v>45043</v>
      </c>
      <c r="B2095" t="s">
        <v>101</v>
      </c>
      <c r="C2095" t="s">
        <v>50</v>
      </c>
      <c r="D2095" t="s">
        <v>105</v>
      </c>
      <c r="E2095">
        <v>31</v>
      </c>
    </row>
    <row r="2096" spans="1:5" x14ac:dyDescent="0.2">
      <c r="A2096" s="43">
        <v>45043</v>
      </c>
      <c r="B2096" t="s">
        <v>101</v>
      </c>
      <c r="C2096" t="s">
        <v>51</v>
      </c>
      <c r="D2096" t="s">
        <v>105</v>
      </c>
      <c r="E2096">
        <v>8</v>
      </c>
    </row>
    <row r="2097" spans="1:5" x14ac:dyDescent="0.2">
      <c r="A2097" s="43">
        <v>45043</v>
      </c>
      <c r="B2097" t="s">
        <v>101</v>
      </c>
      <c r="C2097" t="s">
        <v>53</v>
      </c>
      <c r="D2097" t="s">
        <v>105</v>
      </c>
      <c r="E2097">
        <v>11</v>
      </c>
    </row>
    <row r="2098" spans="1:5" x14ac:dyDescent="0.2">
      <c r="A2098" s="43">
        <v>45043</v>
      </c>
      <c r="B2098" t="s">
        <v>101</v>
      </c>
      <c r="C2098" t="s">
        <v>56</v>
      </c>
      <c r="D2098" t="s">
        <v>105</v>
      </c>
      <c r="E2098">
        <v>7</v>
      </c>
    </row>
    <row r="2099" spans="1:5" x14ac:dyDescent="0.2">
      <c r="A2099" s="43">
        <v>45043</v>
      </c>
      <c r="B2099" t="s">
        <v>101</v>
      </c>
      <c r="C2099" t="s">
        <v>58</v>
      </c>
      <c r="D2099" t="s">
        <v>105</v>
      </c>
      <c r="E2099">
        <v>95</v>
      </c>
    </row>
    <row r="2100" spans="1:5" x14ac:dyDescent="0.2">
      <c r="A2100" s="43">
        <v>45043</v>
      </c>
      <c r="B2100" t="s">
        <v>101</v>
      </c>
      <c r="C2100" t="s">
        <v>59</v>
      </c>
      <c r="D2100" t="s">
        <v>105</v>
      </c>
      <c r="E2100" s="44">
        <v>5305</v>
      </c>
    </row>
    <row r="2101" spans="1:5" x14ac:dyDescent="0.2">
      <c r="A2101" s="43">
        <v>45043</v>
      </c>
      <c r="B2101" t="s">
        <v>101</v>
      </c>
      <c r="C2101" t="s">
        <v>60</v>
      </c>
      <c r="D2101" t="s">
        <v>105</v>
      </c>
      <c r="E2101">
        <v>24</v>
      </c>
    </row>
    <row r="2102" spans="1:5" x14ac:dyDescent="0.2">
      <c r="A2102" s="43">
        <v>45043</v>
      </c>
      <c r="B2102" t="s">
        <v>101</v>
      </c>
      <c r="C2102" t="s">
        <v>61</v>
      </c>
      <c r="D2102" t="s">
        <v>105</v>
      </c>
      <c r="E2102">
        <v>57</v>
      </c>
    </row>
    <row r="2103" spans="1:5" x14ac:dyDescent="0.2">
      <c r="A2103" s="43">
        <v>45043</v>
      </c>
      <c r="B2103" t="s">
        <v>101</v>
      </c>
      <c r="C2103" t="s">
        <v>62</v>
      </c>
      <c r="D2103" t="s">
        <v>105</v>
      </c>
      <c r="E2103" s="44">
        <v>7554</v>
      </c>
    </row>
    <row r="2104" spans="1:5" x14ac:dyDescent="0.2">
      <c r="A2104" s="43">
        <v>45043</v>
      </c>
      <c r="B2104" t="s">
        <v>101</v>
      </c>
      <c r="C2104" t="s">
        <v>63</v>
      </c>
      <c r="D2104" t="s">
        <v>105</v>
      </c>
      <c r="E2104">
        <v>454</v>
      </c>
    </row>
    <row r="2105" spans="1:5" x14ac:dyDescent="0.2">
      <c r="A2105" s="43">
        <v>45043</v>
      </c>
      <c r="B2105" t="s">
        <v>101</v>
      </c>
      <c r="C2105" t="s">
        <v>65</v>
      </c>
      <c r="D2105" t="s">
        <v>105</v>
      </c>
      <c r="E2105">
        <v>53</v>
      </c>
    </row>
    <row r="2106" spans="1:5" x14ac:dyDescent="0.2">
      <c r="A2106" s="43">
        <v>45043</v>
      </c>
      <c r="B2106" t="s">
        <v>101</v>
      </c>
      <c r="C2106" t="s">
        <v>67</v>
      </c>
      <c r="D2106" t="s">
        <v>105</v>
      </c>
      <c r="E2106" s="44">
        <v>11512</v>
      </c>
    </row>
    <row r="2107" spans="1:5" x14ac:dyDescent="0.2">
      <c r="A2107" s="43">
        <v>45043</v>
      </c>
      <c r="B2107" t="s">
        <v>101</v>
      </c>
      <c r="C2107" t="s">
        <v>68</v>
      </c>
      <c r="D2107" t="s">
        <v>105</v>
      </c>
      <c r="E2107" s="44">
        <v>7420</v>
      </c>
    </row>
    <row r="2108" spans="1:5" x14ac:dyDescent="0.2">
      <c r="A2108" s="43">
        <v>45043</v>
      </c>
      <c r="B2108" t="s">
        <v>101</v>
      </c>
      <c r="C2108" t="s">
        <v>89</v>
      </c>
      <c r="D2108" t="s">
        <v>105</v>
      </c>
      <c r="E2108">
        <v>61</v>
      </c>
    </row>
    <row r="2109" spans="1:5" x14ac:dyDescent="0.2">
      <c r="A2109" s="43">
        <v>45043</v>
      </c>
      <c r="B2109" t="s">
        <v>101</v>
      </c>
      <c r="C2109" t="s">
        <v>70</v>
      </c>
      <c r="D2109" t="s">
        <v>105</v>
      </c>
      <c r="E2109" s="44">
        <v>12455</v>
      </c>
    </row>
    <row r="2110" spans="1:5" x14ac:dyDescent="0.2">
      <c r="A2110" s="43">
        <v>45043</v>
      </c>
      <c r="B2110" t="s">
        <v>101</v>
      </c>
      <c r="C2110" t="s">
        <v>71</v>
      </c>
      <c r="D2110" t="s">
        <v>105</v>
      </c>
      <c r="E2110" s="44">
        <v>6560</v>
      </c>
    </row>
    <row r="2111" spans="1:5" x14ac:dyDescent="0.2">
      <c r="A2111" s="43">
        <v>45043</v>
      </c>
      <c r="B2111" t="s">
        <v>102</v>
      </c>
      <c r="C2111" t="s">
        <v>4</v>
      </c>
      <c r="D2111" t="s">
        <v>105</v>
      </c>
      <c r="E2111">
        <v>33</v>
      </c>
    </row>
    <row r="2112" spans="1:5" x14ac:dyDescent="0.2">
      <c r="A2112" s="43">
        <v>45043</v>
      </c>
      <c r="B2112" t="s">
        <v>102</v>
      </c>
      <c r="C2112" t="s">
        <v>5</v>
      </c>
      <c r="D2112" t="s">
        <v>105</v>
      </c>
      <c r="E2112">
        <v>37</v>
      </c>
    </row>
    <row r="2113" spans="1:5" x14ac:dyDescent="0.2">
      <c r="A2113" s="43">
        <v>45043</v>
      </c>
      <c r="B2113" t="s">
        <v>102</v>
      </c>
      <c r="C2113" t="s">
        <v>8</v>
      </c>
      <c r="D2113" t="s">
        <v>105</v>
      </c>
      <c r="E2113">
        <v>450</v>
      </c>
    </row>
    <row r="2114" spans="1:5" x14ac:dyDescent="0.2">
      <c r="A2114" s="43">
        <v>45043</v>
      </c>
      <c r="B2114" t="s">
        <v>102</v>
      </c>
      <c r="C2114" t="s">
        <v>9</v>
      </c>
      <c r="D2114" t="s">
        <v>105</v>
      </c>
      <c r="E2114">
        <v>384</v>
      </c>
    </row>
    <row r="2115" spans="1:5" x14ac:dyDescent="0.2">
      <c r="A2115" s="43">
        <v>45043</v>
      </c>
      <c r="B2115" t="s">
        <v>102</v>
      </c>
      <c r="C2115" t="s">
        <v>11</v>
      </c>
      <c r="D2115" t="s">
        <v>105</v>
      </c>
      <c r="E2115">
        <v>161</v>
      </c>
    </row>
    <row r="2116" spans="1:5" x14ac:dyDescent="0.2">
      <c r="A2116" s="43">
        <v>45043</v>
      </c>
      <c r="B2116" t="s">
        <v>102</v>
      </c>
      <c r="C2116" t="s">
        <v>12</v>
      </c>
      <c r="D2116" t="s">
        <v>105</v>
      </c>
      <c r="E2116" s="44">
        <v>1428</v>
      </c>
    </row>
    <row r="2117" spans="1:5" x14ac:dyDescent="0.2">
      <c r="A2117" s="43">
        <v>45043</v>
      </c>
      <c r="B2117" t="s">
        <v>102</v>
      </c>
      <c r="C2117" t="s">
        <v>13</v>
      </c>
      <c r="D2117" t="s">
        <v>105</v>
      </c>
      <c r="E2117">
        <v>278</v>
      </c>
    </row>
    <row r="2118" spans="1:5" x14ac:dyDescent="0.2">
      <c r="A2118" s="43">
        <v>45043</v>
      </c>
      <c r="B2118" t="s">
        <v>102</v>
      </c>
      <c r="C2118" t="s">
        <v>16</v>
      </c>
      <c r="D2118" t="s">
        <v>105</v>
      </c>
      <c r="E2118">
        <v>20</v>
      </c>
    </row>
    <row r="2119" spans="1:5" x14ac:dyDescent="0.2">
      <c r="A2119" s="43">
        <v>45043</v>
      </c>
      <c r="B2119" t="s">
        <v>102</v>
      </c>
      <c r="C2119" t="s">
        <v>18</v>
      </c>
      <c r="D2119" t="s">
        <v>105</v>
      </c>
      <c r="E2119">
        <v>37</v>
      </c>
    </row>
    <row r="2120" spans="1:5" x14ac:dyDescent="0.2">
      <c r="A2120" s="43">
        <v>45043</v>
      </c>
      <c r="B2120" t="s">
        <v>102</v>
      </c>
      <c r="C2120" t="s">
        <v>19</v>
      </c>
      <c r="D2120" t="s">
        <v>105</v>
      </c>
      <c r="E2120">
        <v>846</v>
      </c>
    </row>
    <row r="2121" spans="1:5" x14ac:dyDescent="0.2">
      <c r="A2121" s="43">
        <v>45043</v>
      </c>
      <c r="B2121" t="s">
        <v>102</v>
      </c>
      <c r="C2121" t="s">
        <v>21</v>
      </c>
      <c r="D2121" t="s">
        <v>105</v>
      </c>
      <c r="E2121">
        <v>488</v>
      </c>
    </row>
    <row r="2122" spans="1:5" x14ac:dyDescent="0.2">
      <c r="A2122" s="43">
        <v>45043</v>
      </c>
      <c r="B2122" t="s">
        <v>102</v>
      </c>
      <c r="C2122" t="s">
        <v>22</v>
      </c>
      <c r="D2122" t="s">
        <v>105</v>
      </c>
      <c r="E2122">
        <v>77</v>
      </c>
    </row>
    <row r="2123" spans="1:5" x14ac:dyDescent="0.2">
      <c r="A2123" s="43">
        <v>45043</v>
      </c>
      <c r="B2123" t="s">
        <v>102</v>
      </c>
      <c r="C2123" t="s">
        <v>24</v>
      </c>
      <c r="D2123" t="s">
        <v>105</v>
      </c>
      <c r="E2123">
        <v>241</v>
      </c>
    </row>
    <row r="2124" spans="1:5" x14ac:dyDescent="0.2">
      <c r="A2124" s="43">
        <v>45043</v>
      </c>
      <c r="B2124" t="s">
        <v>102</v>
      </c>
      <c r="C2124" t="s">
        <v>27</v>
      </c>
      <c r="D2124" t="s">
        <v>105</v>
      </c>
      <c r="E2124">
        <v>70</v>
      </c>
    </row>
    <row r="2125" spans="1:5" x14ac:dyDescent="0.2">
      <c r="A2125" s="43">
        <v>45043</v>
      </c>
      <c r="B2125" t="s">
        <v>102</v>
      </c>
      <c r="C2125" t="s">
        <v>32</v>
      </c>
      <c r="D2125" t="s">
        <v>105</v>
      </c>
      <c r="E2125">
        <v>39</v>
      </c>
    </row>
    <row r="2126" spans="1:5" x14ac:dyDescent="0.2">
      <c r="A2126" s="43">
        <v>45043</v>
      </c>
      <c r="B2126" t="s">
        <v>102</v>
      </c>
      <c r="C2126" t="s">
        <v>36</v>
      </c>
      <c r="D2126" t="s">
        <v>105</v>
      </c>
      <c r="E2126" s="44">
        <v>2238</v>
      </c>
    </row>
    <row r="2127" spans="1:5" x14ac:dyDescent="0.2">
      <c r="A2127" s="43">
        <v>45043</v>
      </c>
      <c r="B2127" t="s">
        <v>102</v>
      </c>
      <c r="C2127" t="s">
        <v>37</v>
      </c>
      <c r="D2127" t="s">
        <v>105</v>
      </c>
      <c r="E2127">
        <v>117</v>
      </c>
    </row>
    <row r="2128" spans="1:5" x14ac:dyDescent="0.2">
      <c r="A2128" s="43">
        <v>45043</v>
      </c>
      <c r="B2128" t="s">
        <v>102</v>
      </c>
      <c r="C2128" t="s">
        <v>38</v>
      </c>
      <c r="D2128" t="s">
        <v>105</v>
      </c>
      <c r="E2128" s="44">
        <v>1476</v>
      </c>
    </row>
    <row r="2129" spans="1:5" x14ac:dyDescent="0.2">
      <c r="A2129" s="43">
        <v>45043</v>
      </c>
      <c r="B2129" t="s">
        <v>102</v>
      </c>
      <c r="C2129" t="s">
        <v>40</v>
      </c>
      <c r="D2129" t="s">
        <v>105</v>
      </c>
      <c r="E2129" s="44">
        <v>5391</v>
      </c>
    </row>
    <row r="2130" spans="1:5" x14ac:dyDescent="0.2">
      <c r="A2130" s="43">
        <v>45043</v>
      </c>
      <c r="B2130" t="s">
        <v>102</v>
      </c>
      <c r="C2130" t="s">
        <v>41</v>
      </c>
      <c r="D2130" t="s">
        <v>105</v>
      </c>
      <c r="E2130" s="44">
        <v>2142</v>
      </c>
    </row>
    <row r="2131" spans="1:5" x14ac:dyDescent="0.2">
      <c r="A2131" s="43">
        <v>45043</v>
      </c>
      <c r="B2131" t="s">
        <v>102</v>
      </c>
      <c r="C2131" t="s">
        <v>42</v>
      </c>
      <c r="D2131" t="s">
        <v>105</v>
      </c>
      <c r="E2131">
        <v>473</v>
      </c>
    </row>
    <row r="2132" spans="1:5" x14ac:dyDescent="0.2">
      <c r="A2132" s="43">
        <v>45043</v>
      </c>
      <c r="B2132" t="s">
        <v>102</v>
      </c>
      <c r="C2132" t="s">
        <v>43</v>
      </c>
      <c r="D2132" t="s">
        <v>105</v>
      </c>
      <c r="E2132">
        <v>488</v>
      </c>
    </row>
    <row r="2133" spans="1:5" x14ac:dyDescent="0.2">
      <c r="A2133" s="43">
        <v>45043</v>
      </c>
      <c r="B2133" t="s">
        <v>102</v>
      </c>
      <c r="C2133" t="s">
        <v>44</v>
      </c>
      <c r="D2133" t="s">
        <v>105</v>
      </c>
      <c r="E2133">
        <v>228</v>
      </c>
    </row>
    <row r="2134" spans="1:5" x14ac:dyDescent="0.2">
      <c r="A2134" s="43">
        <v>45043</v>
      </c>
      <c r="B2134" t="s">
        <v>102</v>
      </c>
      <c r="C2134" t="s">
        <v>45</v>
      </c>
      <c r="D2134" t="s">
        <v>105</v>
      </c>
      <c r="E2134">
        <v>42</v>
      </c>
    </row>
    <row r="2135" spans="1:5" x14ac:dyDescent="0.2">
      <c r="A2135" s="43">
        <v>45043</v>
      </c>
      <c r="B2135" t="s">
        <v>102</v>
      </c>
      <c r="C2135" t="s">
        <v>46</v>
      </c>
      <c r="D2135" t="s">
        <v>105</v>
      </c>
      <c r="E2135">
        <v>277</v>
      </c>
    </row>
    <row r="2136" spans="1:5" x14ac:dyDescent="0.2">
      <c r="A2136" s="43">
        <v>45043</v>
      </c>
      <c r="B2136" t="s">
        <v>102</v>
      </c>
      <c r="C2136" t="s">
        <v>48</v>
      </c>
      <c r="D2136" t="s">
        <v>105</v>
      </c>
      <c r="E2136" s="44">
        <v>1607</v>
      </c>
    </row>
    <row r="2137" spans="1:5" x14ac:dyDescent="0.2">
      <c r="A2137" s="43">
        <v>45043</v>
      </c>
      <c r="B2137" t="s">
        <v>102</v>
      </c>
      <c r="C2137" t="s">
        <v>50</v>
      </c>
      <c r="D2137" t="s">
        <v>105</v>
      </c>
      <c r="E2137" s="44">
        <v>2583</v>
      </c>
    </row>
    <row r="2138" spans="1:5" x14ac:dyDescent="0.2">
      <c r="A2138" s="43">
        <v>45043</v>
      </c>
      <c r="B2138" t="s">
        <v>102</v>
      </c>
      <c r="C2138" t="s">
        <v>51</v>
      </c>
      <c r="D2138" t="s">
        <v>105</v>
      </c>
      <c r="E2138" s="44">
        <v>3576</v>
      </c>
    </row>
    <row r="2139" spans="1:5" x14ac:dyDescent="0.2">
      <c r="A2139" s="43">
        <v>45043</v>
      </c>
      <c r="B2139" t="s">
        <v>102</v>
      </c>
      <c r="C2139" t="s">
        <v>52</v>
      </c>
      <c r="D2139" t="s">
        <v>105</v>
      </c>
      <c r="E2139">
        <v>56</v>
      </c>
    </row>
    <row r="2140" spans="1:5" x14ac:dyDescent="0.2">
      <c r="A2140" s="43">
        <v>45043</v>
      </c>
      <c r="B2140" t="s">
        <v>102</v>
      </c>
      <c r="C2140" t="s">
        <v>53</v>
      </c>
      <c r="D2140" t="s">
        <v>105</v>
      </c>
      <c r="E2140">
        <v>874</v>
      </c>
    </row>
    <row r="2141" spans="1:5" x14ac:dyDescent="0.2">
      <c r="A2141" s="43">
        <v>45043</v>
      </c>
      <c r="B2141" t="s">
        <v>102</v>
      </c>
      <c r="C2141" t="s">
        <v>54</v>
      </c>
      <c r="D2141" t="s">
        <v>105</v>
      </c>
      <c r="E2141">
        <v>38</v>
      </c>
    </row>
    <row r="2142" spans="1:5" x14ac:dyDescent="0.2">
      <c r="A2142" s="43">
        <v>45043</v>
      </c>
      <c r="B2142" t="s">
        <v>102</v>
      </c>
      <c r="C2142" t="s">
        <v>55</v>
      </c>
      <c r="D2142" t="s">
        <v>105</v>
      </c>
      <c r="E2142">
        <v>768</v>
      </c>
    </row>
    <row r="2143" spans="1:5" x14ac:dyDescent="0.2">
      <c r="A2143" s="43">
        <v>45043</v>
      </c>
      <c r="B2143" t="s">
        <v>102</v>
      </c>
      <c r="C2143" t="s">
        <v>56</v>
      </c>
      <c r="D2143" t="s">
        <v>105</v>
      </c>
      <c r="E2143" s="44">
        <v>2298</v>
      </c>
    </row>
    <row r="2144" spans="1:5" x14ac:dyDescent="0.2">
      <c r="A2144" s="43">
        <v>45043</v>
      </c>
      <c r="B2144" t="s">
        <v>102</v>
      </c>
      <c r="C2144" t="s">
        <v>57</v>
      </c>
      <c r="D2144" t="s">
        <v>105</v>
      </c>
      <c r="E2144">
        <v>521</v>
      </c>
    </row>
    <row r="2145" spans="1:5" x14ac:dyDescent="0.2">
      <c r="A2145" s="43">
        <v>45043</v>
      </c>
      <c r="B2145" t="s">
        <v>102</v>
      </c>
      <c r="C2145" t="s">
        <v>58</v>
      </c>
      <c r="D2145" t="s">
        <v>105</v>
      </c>
      <c r="E2145" s="44">
        <v>14023</v>
      </c>
    </row>
    <row r="2146" spans="1:5" x14ac:dyDescent="0.2">
      <c r="A2146" s="43">
        <v>45043</v>
      </c>
      <c r="B2146" t="s">
        <v>102</v>
      </c>
      <c r="C2146" t="s">
        <v>59</v>
      </c>
      <c r="D2146" t="s">
        <v>105</v>
      </c>
      <c r="E2146">
        <v>19</v>
      </c>
    </row>
    <row r="2147" spans="1:5" x14ac:dyDescent="0.2">
      <c r="A2147" s="43">
        <v>45043</v>
      </c>
      <c r="B2147" t="s">
        <v>102</v>
      </c>
      <c r="C2147" t="s">
        <v>62</v>
      </c>
      <c r="D2147" t="s">
        <v>105</v>
      </c>
      <c r="E2147">
        <v>716</v>
      </c>
    </row>
    <row r="2148" spans="1:5" x14ac:dyDescent="0.2">
      <c r="A2148" s="43">
        <v>45043</v>
      </c>
      <c r="B2148" t="s">
        <v>102</v>
      </c>
      <c r="C2148" t="s">
        <v>68</v>
      </c>
      <c r="D2148" t="s">
        <v>105</v>
      </c>
      <c r="E2148">
        <v>288</v>
      </c>
    </row>
    <row r="2149" spans="1:5" x14ac:dyDescent="0.2">
      <c r="A2149" s="43">
        <v>45043</v>
      </c>
      <c r="B2149" t="s">
        <v>102</v>
      </c>
      <c r="C2149" t="s">
        <v>89</v>
      </c>
      <c r="D2149" t="s">
        <v>105</v>
      </c>
      <c r="E2149">
        <v>87</v>
      </c>
    </row>
    <row r="2150" spans="1:5" x14ac:dyDescent="0.2">
      <c r="A2150" s="43">
        <v>45043</v>
      </c>
      <c r="B2150" t="s">
        <v>102</v>
      </c>
      <c r="C2150" t="s">
        <v>70</v>
      </c>
      <c r="D2150" t="s">
        <v>105</v>
      </c>
      <c r="E2150">
        <v>914</v>
      </c>
    </row>
    <row r="2151" spans="1:5" x14ac:dyDescent="0.2">
      <c r="A2151" s="43">
        <v>45071</v>
      </c>
      <c r="B2151" t="s">
        <v>101</v>
      </c>
      <c r="C2151" t="s">
        <v>3</v>
      </c>
      <c r="D2151" t="s">
        <v>105</v>
      </c>
      <c r="E2151" s="44">
        <v>2099</v>
      </c>
    </row>
    <row r="2152" spans="1:5" x14ac:dyDescent="0.2">
      <c r="A2152" s="43">
        <v>45071</v>
      </c>
      <c r="B2152" t="s">
        <v>101</v>
      </c>
      <c r="C2152" t="s">
        <v>4</v>
      </c>
      <c r="D2152" t="s">
        <v>105</v>
      </c>
      <c r="E2152">
        <v>279</v>
      </c>
    </row>
    <row r="2153" spans="1:5" x14ac:dyDescent="0.2">
      <c r="A2153" s="43">
        <v>45071</v>
      </c>
      <c r="B2153" t="s">
        <v>101</v>
      </c>
      <c r="C2153" t="s">
        <v>5</v>
      </c>
      <c r="D2153" t="s">
        <v>105</v>
      </c>
      <c r="E2153" s="44">
        <v>19686</v>
      </c>
    </row>
    <row r="2154" spans="1:5" x14ac:dyDescent="0.2">
      <c r="A2154" s="43">
        <v>45071</v>
      </c>
      <c r="B2154" t="s">
        <v>101</v>
      </c>
      <c r="C2154" t="s">
        <v>6</v>
      </c>
      <c r="D2154" t="s">
        <v>105</v>
      </c>
      <c r="E2154">
        <v>58</v>
      </c>
    </row>
    <row r="2155" spans="1:5" x14ac:dyDescent="0.2">
      <c r="A2155" s="43">
        <v>45071</v>
      </c>
      <c r="B2155" t="s">
        <v>101</v>
      </c>
      <c r="C2155" t="s">
        <v>8</v>
      </c>
      <c r="D2155" t="s">
        <v>105</v>
      </c>
      <c r="E2155">
        <v>952</v>
      </c>
    </row>
    <row r="2156" spans="1:5" x14ac:dyDescent="0.2">
      <c r="A2156" s="43">
        <v>45071</v>
      </c>
      <c r="B2156" t="s">
        <v>101</v>
      </c>
      <c r="C2156" t="s">
        <v>9</v>
      </c>
      <c r="D2156" t="s">
        <v>105</v>
      </c>
      <c r="E2156" s="44">
        <v>1273</v>
      </c>
    </row>
    <row r="2157" spans="1:5" x14ac:dyDescent="0.2">
      <c r="A2157" s="43">
        <v>45071</v>
      </c>
      <c r="B2157" t="s">
        <v>101</v>
      </c>
      <c r="C2157" t="s">
        <v>10</v>
      </c>
      <c r="D2157" t="s">
        <v>105</v>
      </c>
      <c r="E2157">
        <v>698</v>
      </c>
    </row>
    <row r="2158" spans="1:5" x14ac:dyDescent="0.2">
      <c r="A2158" s="43">
        <v>45071</v>
      </c>
      <c r="B2158" t="s">
        <v>101</v>
      </c>
      <c r="C2158" t="s">
        <v>12</v>
      </c>
      <c r="D2158" t="s">
        <v>105</v>
      </c>
      <c r="E2158" s="44">
        <v>22820</v>
      </c>
    </row>
    <row r="2159" spans="1:5" x14ac:dyDescent="0.2">
      <c r="A2159" s="43">
        <v>45071</v>
      </c>
      <c r="B2159" t="s">
        <v>101</v>
      </c>
      <c r="C2159" t="s">
        <v>14</v>
      </c>
      <c r="D2159" t="s">
        <v>105</v>
      </c>
      <c r="E2159" s="44">
        <v>1249</v>
      </c>
    </row>
    <row r="2160" spans="1:5" x14ac:dyDescent="0.2">
      <c r="A2160" s="43">
        <v>45071</v>
      </c>
      <c r="B2160" t="s">
        <v>101</v>
      </c>
      <c r="C2160" t="s">
        <v>15</v>
      </c>
      <c r="D2160" t="s">
        <v>105</v>
      </c>
      <c r="E2160" s="44">
        <v>7923</v>
      </c>
    </row>
    <row r="2161" spans="1:5" x14ac:dyDescent="0.2">
      <c r="A2161" s="43">
        <v>45071</v>
      </c>
      <c r="B2161" t="s">
        <v>101</v>
      </c>
      <c r="C2161" t="s">
        <v>16</v>
      </c>
      <c r="D2161" t="s">
        <v>105</v>
      </c>
      <c r="E2161" s="44">
        <v>10055</v>
      </c>
    </row>
    <row r="2162" spans="1:5" x14ac:dyDescent="0.2">
      <c r="A2162" s="43">
        <v>45071</v>
      </c>
      <c r="B2162" t="s">
        <v>101</v>
      </c>
      <c r="C2162" t="s">
        <v>17</v>
      </c>
      <c r="D2162" t="s">
        <v>105</v>
      </c>
      <c r="E2162">
        <v>175</v>
      </c>
    </row>
    <row r="2163" spans="1:5" x14ac:dyDescent="0.2">
      <c r="A2163" s="43">
        <v>45071</v>
      </c>
      <c r="B2163" t="s">
        <v>101</v>
      </c>
      <c r="C2163" t="s">
        <v>18</v>
      </c>
      <c r="D2163" t="s">
        <v>105</v>
      </c>
      <c r="E2163" s="44">
        <v>11153</v>
      </c>
    </row>
    <row r="2164" spans="1:5" x14ac:dyDescent="0.2">
      <c r="A2164" s="43">
        <v>45071</v>
      </c>
      <c r="B2164" t="s">
        <v>101</v>
      </c>
      <c r="C2164" t="s">
        <v>19</v>
      </c>
      <c r="D2164" t="s">
        <v>105</v>
      </c>
      <c r="E2164" s="44">
        <v>24864</v>
      </c>
    </row>
    <row r="2165" spans="1:5" x14ac:dyDescent="0.2">
      <c r="A2165" s="43">
        <v>45071</v>
      </c>
      <c r="B2165" t="s">
        <v>101</v>
      </c>
      <c r="C2165" t="s">
        <v>20</v>
      </c>
      <c r="D2165" t="s">
        <v>105</v>
      </c>
      <c r="E2165" s="44">
        <v>3151</v>
      </c>
    </row>
    <row r="2166" spans="1:5" x14ac:dyDescent="0.2">
      <c r="A2166" s="43">
        <v>45071</v>
      </c>
      <c r="B2166" t="s">
        <v>101</v>
      </c>
      <c r="C2166" t="s">
        <v>21</v>
      </c>
      <c r="D2166" t="s">
        <v>105</v>
      </c>
      <c r="E2166" s="44">
        <v>20838</v>
      </c>
    </row>
    <row r="2167" spans="1:5" x14ac:dyDescent="0.2">
      <c r="A2167" s="43">
        <v>45071</v>
      </c>
      <c r="B2167" t="s">
        <v>101</v>
      </c>
      <c r="C2167" t="s">
        <v>22</v>
      </c>
      <c r="D2167" t="s">
        <v>105</v>
      </c>
      <c r="E2167" s="44">
        <v>5291</v>
      </c>
    </row>
    <row r="2168" spans="1:5" x14ac:dyDescent="0.2">
      <c r="A2168" s="43">
        <v>45071</v>
      </c>
      <c r="B2168" t="s">
        <v>101</v>
      </c>
      <c r="C2168" t="s">
        <v>23</v>
      </c>
      <c r="D2168" t="s">
        <v>105</v>
      </c>
      <c r="E2168">
        <v>73</v>
      </c>
    </row>
    <row r="2169" spans="1:5" x14ac:dyDescent="0.2">
      <c r="A2169" s="43">
        <v>45071</v>
      </c>
      <c r="B2169" t="s">
        <v>101</v>
      </c>
      <c r="C2169" t="s">
        <v>25</v>
      </c>
      <c r="D2169" t="s">
        <v>105</v>
      </c>
      <c r="E2169" s="44">
        <v>1442</v>
      </c>
    </row>
    <row r="2170" spans="1:5" x14ac:dyDescent="0.2">
      <c r="A2170" s="43">
        <v>45071</v>
      </c>
      <c r="B2170" t="s">
        <v>101</v>
      </c>
      <c r="C2170" t="s">
        <v>27</v>
      </c>
      <c r="D2170" t="s">
        <v>105</v>
      </c>
      <c r="E2170" s="44">
        <v>1177</v>
      </c>
    </row>
    <row r="2171" spans="1:5" x14ac:dyDescent="0.2">
      <c r="A2171" s="43">
        <v>45071</v>
      </c>
      <c r="B2171" t="s">
        <v>101</v>
      </c>
      <c r="C2171" t="s">
        <v>28</v>
      </c>
      <c r="D2171" t="s">
        <v>105</v>
      </c>
      <c r="E2171">
        <v>77</v>
      </c>
    </row>
    <row r="2172" spans="1:5" x14ac:dyDescent="0.2">
      <c r="A2172" s="43">
        <v>45071</v>
      </c>
      <c r="B2172" t="s">
        <v>101</v>
      </c>
      <c r="C2172" t="s">
        <v>29</v>
      </c>
      <c r="D2172" t="s">
        <v>105</v>
      </c>
      <c r="E2172">
        <v>30</v>
      </c>
    </row>
    <row r="2173" spans="1:5" x14ac:dyDescent="0.2">
      <c r="A2173" s="43">
        <v>45071</v>
      </c>
      <c r="B2173" t="s">
        <v>101</v>
      </c>
      <c r="C2173" t="s">
        <v>31</v>
      </c>
      <c r="D2173" t="s">
        <v>105</v>
      </c>
      <c r="E2173" s="44">
        <v>2379</v>
      </c>
    </row>
    <row r="2174" spans="1:5" x14ac:dyDescent="0.2">
      <c r="A2174" s="43">
        <v>45071</v>
      </c>
      <c r="B2174" t="s">
        <v>101</v>
      </c>
      <c r="C2174" t="s">
        <v>32</v>
      </c>
      <c r="D2174" t="s">
        <v>105</v>
      </c>
      <c r="E2174" s="44">
        <v>9846</v>
      </c>
    </row>
    <row r="2175" spans="1:5" x14ac:dyDescent="0.2">
      <c r="A2175" s="43">
        <v>45071</v>
      </c>
      <c r="B2175" t="s">
        <v>101</v>
      </c>
      <c r="C2175" t="s">
        <v>33</v>
      </c>
      <c r="D2175" t="s">
        <v>105</v>
      </c>
      <c r="E2175" s="44">
        <v>3678</v>
      </c>
    </row>
    <row r="2176" spans="1:5" x14ac:dyDescent="0.2">
      <c r="A2176" s="43">
        <v>45071</v>
      </c>
      <c r="B2176" t="s">
        <v>101</v>
      </c>
      <c r="C2176" t="s">
        <v>35</v>
      </c>
      <c r="D2176" t="s">
        <v>105</v>
      </c>
      <c r="E2176">
        <v>552</v>
      </c>
    </row>
    <row r="2177" spans="1:5" x14ac:dyDescent="0.2">
      <c r="A2177" s="43">
        <v>45071</v>
      </c>
      <c r="B2177" t="s">
        <v>101</v>
      </c>
      <c r="C2177" t="s">
        <v>36</v>
      </c>
      <c r="D2177" t="s">
        <v>105</v>
      </c>
      <c r="E2177" s="44">
        <v>16370</v>
      </c>
    </row>
    <row r="2178" spans="1:5" x14ac:dyDescent="0.2">
      <c r="A2178" s="43">
        <v>45071</v>
      </c>
      <c r="B2178" t="s">
        <v>101</v>
      </c>
      <c r="C2178" t="s">
        <v>37</v>
      </c>
      <c r="D2178" t="s">
        <v>105</v>
      </c>
      <c r="E2178">
        <v>594</v>
      </c>
    </row>
    <row r="2179" spans="1:5" x14ac:dyDescent="0.2">
      <c r="A2179" s="43">
        <v>45071</v>
      </c>
      <c r="B2179" t="s">
        <v>101</v>
      </c>
      <c r="C2179" t="s">
        <v>38</v>
      </c>
      <c r="D2179" t="s">
        <v>105</v>
      </c>
      <c r="E2179" s="44">
        <v>31985</v>
      </c>
    </row>
    <row r="2180" spans="1:5" x14ac:dyDescent="0.2">
      <c r="A2180" s="43">
        <v>45071</v>
      </c>
      <c r="B2180" t="s">
        <v>101</v>
      </c>
      <c r="C2180" t="s">
        <v>40</v>
      </c>
      <c r="D2180" t="s">
        <v>105</v>
      </c>
      <c r="E2180" s="44">
        <v>19473</v>
      </c>
    </row>
    <row r="2181" spans="1:5" x14ac:dyDescent="0.2">
      <c r="A2181" s="43">
        <v>45071</v>
      </c>
      <c r="B2181" t="s">
        <v>101</v>
      </c>
      <c r="C2181" t="s">
        <v>50</v>
      </c>
      <c r="D2181" t="s">
        <v>105</v>
      </c>
      <c r="E2181">
        <v>17</v>
      </c>
    </row>
    <row r="2182" spans="1:5" x14ac:dyDescent="0.2">
      <c r="A2182" s="43">
        <v>45071</v>
      </c>
      <c r="B2182" t="s">
        <v>101</v>
      </c>
      <c r="C2182" t="s">
        <v>58</v>
      </c>
      <c r="D2182" t="s">
        <v>105</v>
      </c>
      <c r="E2182">
        <v>99</v>
      </c>
    </row>
    <row r="2183" spans="1:5" x14ac:dyDescent="0.2">
      <c r="A2183" s="43">
        <v>45071</v>
      </c>
      <c r="B2183" t="s">
        <v>101</v>
      </c>
      <c r="C2183" t="s">
        <v>59</v>
      </c>
      <c r="D2183" t="s">
        <v>105</v>
      </c>
      <c r="E2183" s="44">
        <v>5626</v>
      </c>
    </row>
    <row r="2184" spans="1:5" x14ac:dyDescent="0.2">
      <c r="A2184" s="43">
        <v>45071</v>
      </c>
      <c r="B2184" t="s">
        <v>101</v>
      </c>
      <c r="C2184" t="s">
        <v>60</v>
      </c>
      <c r="D2184" t="s">
        <v>105</v>
      </c>
      <c r="E2184">
        <v>24</v>
      </c>
    </row>
    <row r="2185" spans="1:5" x14ac:dyDescent="0.2">
      <c r="A2185" s="43">
        <v>45071</v>
      </c>
      <c r="B2185" t="s">
        <v>101</v>
      </c>
      <c r="C2185" t="s">
        <v>61</v>
      </c>
      <c r="D2185" t="s">
        <v>105</v>
      </c>
      <c r="E2185">
        <v>49</v>
      </c>
    </row>
    <row r="2186" spans="1:5" x14ac:dyDescent="0.2">
      <c r="A2186" s="43">
        <v>45071</v>
      </c>
      <c r="B2186" t="s">
        <v>101</v>
      </c>
      <c r="C2186" t="s">
        <v>62</v>
      </c>
      <c r="D2186" t="s">
        <v>105</v>
      </c>
      <c r="E2186" s="44">
        <v>7730</v>
      </c>
    </row>
    <row r="2187" spans="1:5" x14ac:dyDescent="0.2">
      <c r="A2187" s="43">
        <v>45071</v>
      </c>
      <c r="B2187" t="s">
        <v>101</v>
      </c>
      <c r="C2187" t="s">
        <v>63</v>
      </c>
      <c r="D2187" t="s">
        <v>105</v>
      </c>
      <c r="E2187">
        <v>432</v>
      </c>
    </row>
    <row r="2188" spans="1:5" x14ac:dyDescent="0.2">
      <c r="A2188" s="43">
        <v>45071</v>
      </c>
      <c r="B2188" t="s">
        <v>101</v>
      </c>
      <c r="C2188" t="s">
        <v>65</v>
      </c>
      <c r="D2188" t="s">
        <v>105</v>
      </c>
      <c r="E2188">
        <v>34</v>
      </c>
    </row>
    <row r="2189" spans="1:5" x14ac:dyDescent="0.2">
      <c r="A2189" s="43">
        <v>45071</v>
      </c>
      <c r="B2189" t="s">
        <v>101</v>
      </c>
      <c r="C2189" t="s">
        <v>67</v>
      </c>
      <c r="D2189" t="s">
        <v>105</v>
      </c>
      <c r="E2189" s="44">
        <v>12098</v>
      </c>
    </row>
    <row r="2190" spans="1:5" x14ac:dyDescent="0.2">
      <c r="A2190" s="43">
        <v>45071</v>
      </c>
      <c r="B2190" t="s">
        <v>101</v>
      </c>
      <c r="C2190" t="s">
        <v>68</v>
      </c>
      <c r="D2190" t="s">
        <v>105</v>
      </c>
      <c r="E2190" s="44">
        <v>7658</v>
      </c>
    </row>
    <row r="2191" spans="1:5" x14ac:dyDescent="0.2">
      <c r="A2191" s="43">
        <v>45071</v>
      </c>
      <c r="B2191" t="s">
        <v>101</v>
      </c>
      <c r="C2191" t="s">
        <v>89</v>
      </c>
      <c r="D2191" t="s">
        <v>105</v>
      </c>
      <c r="E2191">
        <v>90</v>
      </c>
    </row>
    <row r="2192" spans="1:5" x14ac:dyDescent="0.2">
      <c r="A2192" s="43">
        <v>45071</v>
      </c>
      <c r="B2192" t="s">
        <v>101</v>
      </c>
      <c r="C2192" t="s">
        <v>70</v>
      </c>
      <c r="D2192" t="s">
        <v>105</v>
      </c>
      <c r="E2192" s="44">
        <v>12558</v>
      </c>
    </row>
    <row r="2193" spans="1:5" x14ac:dyDescent="0.2">
      <c r="A2193" s="43">
        <v>45071</v>
      </c>
      <c r="B2193" t="s">
        <v>101</v>
      </c>
      <c r="C2193" t="s">
        <v>71</v>
      </c>
      <c r="D2193" t="s">
        <v>105</v>
      </c>
      <c r="E2193" s="44">
        <v>6733</v>
      </c>
    </row>
    <row r="2194" spans="1:5" x14ac:dyDescent="0.2">
      <c r="A2194" s="43">
        <v>45071</v>
      </c>
      <c r="B2194" t="s">
        <v>102</v>
      </c>
      <c r="C2194" t="s">
        <v>4</v>
      </c>
      <c r="D2194" t="s">
        <v>105</v>
      </c>
      <c r="E2194">
        <v>39</v>
      </c>
    </row>
    <row r="2195" spans="1:5" x14ac:dyDescent="0.2">
      <c r="A2195" s="43">
        <v>45071</v>
      </c>
      <c r="B2195" t="s">
        <v>102</v>
      </c>
      <c r="C2195" t="s">
        <v>5</v>
      </c>
      <c r="D2195" t="s">
        <v>105</v>
      </c>
      <c r="E2195">
        <v>48</v>
      </c>
    </row>
    <row r="2196" spans="1:5" x14ac:dyDescent="0.2">
      <c r="A2196" s="43">
        <v>45071</v>
      </c>
      <c r="B2196" t="s">
        <v>102</v>
      </c>
      <c r="C2196" t="s">
        <v>8</v>
      </c>
      <c r="D2196" t="s">
        <v>105</v>
      </c>
      <c r="E2196">
        <v>469</v>
      </c>
    </row>
    <row r="2197" spans="1:5" x14ac:dyDescent="0.2">
      <c r="A2197" s="43">
        <v>45071</v>
      </c>
      <c r="B2197" t="s">
        <v>102</v>
      </c>
      <c r="C2197" t="s">
        <v>9</v>
      </c>
      <c r="D2197" t="s">
        <v>105</v>
      </c>
      <c r="E2197">
        <v>475</v>
      </c>
    </row>
    <row r="2198" spans="1:5" x14ac:dyDescent="0.2">
      <c r="A2198" s="43">
        <v>45071</v>
      </c>
      <c r="B2198" t="s">
        <v>102</v>
      </c>
      <c r="C2198" t="s">
        <v>11</v>
      </c>
      <c r="D2198" t="s">
        <v>105</v>
      </c>
      <c r="E2198">
        <v>158</v>
      </c>
    </row>
    <row r="2199" spans="1:5" x14ac:dyDescent="0.2">
      <c r="A2199" s="43">
        <v>45071</v>
      </c>
      <c r="B2199" t="s">
        <v>102</v>
      </c>
      <c r="C2199" t="s">
        <v>12</v>
      </c>
      <c r="D2199" t="s">
        <v>105</v>
      </c>
      <c r="E2199" s="44">
        <v>1477</v>
      </c>
    </row>
    <row r="2200" spans="1:5" x14ac:dyDescent="0.2">
      <c r="A2200" s="43">
        <v>45071</v>
      </c>
      <c r="B2200" t="s">
        <v>102</v>
      </c>
      <c r="C2200" t="s">
        <v>13</v>
      </c>
      <c r="D2200" t="s">
        <v>105</v>
      </c>
      <c r="E2200">
        <v>295</v>
      </c>
    </row>
    <row r="2201" spans="1:5" x14ac:dyDescent="0.2">
      <c r="A2201" s="43">
        <v>45071</v>
      </c>
      <c r="B2201" t="s">
        <v>102</v>
      </c>
      <c r="C2201" t="s">
        <v>16</v>
      </c>
      <c r="D2201" t="s">
        <v>105</v>
      </c>
      <c r="E2201">
        <v>22</v>
      </c>
    </row>
    <row r="2202" spans="1:5" x14ac:dyDescent="0.2">
      <c r="A2202" s="43">
        <v>45071</v>
      </c>
      <c r="B2202" t="s">
        <v>102</v>
      </c>
      <c r="C2202" t="s">
        <v>18</v>
      </c>
      <c r="D2202" t="s">
        <v>105</v>
      </c>
      <c r="E2202">
        <v>33</v>
      </c>
    </row>
    <row r="2203" spans="1:5" x14ac:dyDescent="0.2">
      <c r="A2203" s="43">
        <v>45071</v>
      </c>
      <c r="B2203" t="s">
        <v>102</v>
      </c>
      <c r="C2203" t="s">
        <v>19</v>
      </c>
      <c r="D2203" t="s">
        <v>105</v>
      </c>
      <c r="E2203">
        <v>809</v>
      </c>
    </row>
    <row r="2204" spans="1:5" x14ac:dyDescent="0.2">
      <c r="A2204" s="43">
        <v>45071</v>
      </c>
      <c r="B2204" t="s">
        <v>102</v>
      </c>
      <c r="C2204" t="s">
        <v>21</v>
      </c>
      <c r="D2204" t="s">
        <v>105</v>
      </c>
      <c r="E2204">
        <v>512</v>
      </c>
    </row>
    <row r="2205" spans="1:5" x14ac:dyDescent="0.2">
      <c r="A2205" s="43">
        <v>45071</v>
      </c>
      <c r="B2205" t="s">
        <v>102</v>
      </c>
      <c r="C2205" t="s">
        <v>22</v>
      </c>
      <c r="D2205" t="s">
        <v>105</v>
      </c>
      <c r="E2205">
        <v>69</v>
      </c>
    </row>
    <row r="2206" spans="1:5" x14ac:dyDescent="0.2">
      <c r="A2206" s="43">
        <v>45071</v>
      </c>
      <c r="B2206" t="s">
        <v>102</v>
      </c>
      <c r="C2206" t="s">
        <v>24</v>
      </c>
      <c r="D2206" t="s">
        <v>105</v>
      </c>
      <c r="E2206">
        <v>256</v>
      </c>
    </row>
    <row r="2207" spans="1:5" x14ac:dyDescent="0.2">
      <c r="A2207" s="43">
        <v>45071</v>
      </c>
      <c r="B2207" t="s">
        <v>102</v>
      </c>
      <c r="C2207" t="s">
        <v>27</v>
      </c>
      <c r="D2207" t="s">
        <v>105</v>
      </c>
      <c r="E2207">
        <v>83</v>
      </c>
    </row>
    <row r="2208" spans="1:5" x14ac:dyDescent="0.2">
      <c r="A2208" s="43">
        <v>45071</v>
      </c>
      <c r="B2208" t="s">
        <v>102</v>
      </c>
      <c r="C2208" t="s">
        <v>32</v>
      </c>
      <c r="D2208" t="s">
        <v>105</v>
      </c>
      <c r="E2208">
        <v>35</v>
      </c>
    </row>
    <row r="2209" spans="1:5" x14ac:dyDescent="0.2">
      <c r="A2209" s="43">
        <v>45071</v>
      </c>
      <c r="B2209" t="s">
        <v>102</v>
      </c>
      <c r="C2209" t="s">
        <v>36</v>
      </c>
      <c r="D2209" t="s">
        <v>105</v>
      </c>
      <c r="E2209" s="44">
        <v>2257</v>
      </c>
    </row>
    <row r="2210" spans="1:5" x14ac:dyDescent="0.2">
      <c r="A2210" s="43">
        <v>45071</v>
      </c>
      <c r="B2210" t="s">
        <v>102</v>
      </c>
      <c r="C2210" t="s">
        <v>37</v>
      </c>
      <c r="D2210" t="s">
        <v>105</v>
      </c>
      <c r="E2210">
        <v>101</v>
      </c>
    </row>
    <row r="2211" spans="1:5" x14ac:dyDescent="0.2">
      <c r="A2211" s="43">
        <v>45071</v>
      </c>
      <c r="B2211" t="s">
        <v>102</v>
      </c>
      <c r="C2211" t="s">
        <v>38</v>
      </c>
      <c r="D2211" t="s">
        <v>105</v>
      </c>
      <c r="E2211" s="44">
        <v>1580</v>
      </c>
    </row>
    <row r="2212" spans="1:5" x14ac:dyDescent="0.2">
      <c r="A2212" s="43">
        <v>45071</v>
      </c>
      <c r="B2212" t="s">
        <v>102</v>
      </c>
      <c r="C2212" t="s">
        <v>40</v>
      </c>
      <c r="D2212" t="s">
        <v>105</v>
      </c>
      <c r="E2212" s="44">
        <v>5756</v>
      </c>
    </row>
    <row r="2213" spans="1:5" x14ac:dyDescent="0.2">
      <c r="A2213" s="43">
        <v>45071</v>
      </c>
      <c r="B2213" t="s">
        <v>102</v>
      </c>
      <c r="C2213" t="s">
        <v>41</v>
      </c>
      <c r="D2213" t="s">
        <v>105</v>
      </c>
      <c r="E2213" s="44">
        <v>2100</v>
      </c>
    </row>
    <row r="2214" spans="1:5" x14ac:dyDescent="0.2">
      <c r="A2214" s="43">
        <v>45071</v>
      </c>
      <c r="B2214" t="s">
        <v>102</v>
      </c>
      <c r="C2214" t="s">
        <v>42</v>
      </c>
      <c r="D2214" t="s">
        <v>105</v>
      </c>
      <c r="E2214">
        <v>460</v>
      </c>
    </row>
    <row r="2215" spans="1:5" x14ac:dyDescent="0.2">
      <c r="A2215" s="43">
        <v>45071</v>
      </c>
      <c r="B2215" t="s">
        <v>102</v>
      </c>
      <c r="C2215" t="s">
        <v>43</v>
      </c>
      <c r="D2215" t="s">
        <v>105</v>
      </c>
      <c r="E2215">
        <v>566</v>
      </c>
    </row>
    <row r="2216" spans="1:5" x14ac:dyDescent="0.2">
      <c r="A2216" s="43">
        <v>45071</v>
      </c>
      <c r="B2216" t="s">
        <v>102</v>
      </c>
      <c r="C2216" t="s">
        <v>44</v>
      </c>
      <c r="D2216" t="s">
        <v>105</v>
      </c>
      <c r="E2216">
        <v>216</v>
      </c>
    </row>
    <row r="2217" spans="1:5" x14ac:dyDescent="0.2">
      <c r="A2217" s="43">
        <v>45071</v>
      </c>
      <c r="B2217" t="s">
        <v>102</v>
      </c>
      <c r="C2217" t="s">
        <v>45</v>
      </c>
      <c r="D2217" t="s">
        <v>105</v>
      </c>
      <c r="E2217">
        <v>43</v>
      </c>
    </row>
    <row r="2218" spans="1:5" x14ac:dyDescent="0.2">
      <c r="A2218" s="43">
        <v>45071</v>
      </c>
      <c r="B2218" t="s">
        <v>102</v>
      </c>
      <c r="C2218" t="s">
        <v>46</v>
      </c>
      <c r="D2218" t="s">
        <v>105</v>
      </c>
      <c r="E2218">
        <v>297</v>
      </c>
    </row>
    <row r="2219" spans="1:5" x14ac:dyDescent="0.2">
      <c r="A2219" s="43">
        <v>45071</v>
      </c>
      <c r="B2219" t="s">
        <v>102</v>
      </c>
      <c r="C2219" t="s">
        <v>48</v>
      </c>
      <c r="D2219" t="s">
        <v>105</v>
      </c>
      <c r="E2219" s="44">
        <v>1668</v>
      </c>
    </row>
    <row r="2220" spans="1:5" x14ac:dyDescent="0.2">
      <c r="A2220" s="43">
        <v>45071</v>
      </c>
      <c r="B2220" t="s">
        <v>102</v>
      </c>
      <c r="C2220" t="s">
        <v>50</v>
      </c>
      <c r="D2220" t="s">
        <v>105</v>
      </c>
      <c r="E2220" s="44">
        <v>2743</v>
      </c>
    </row>
    <row r="2221" spans="1:5" x14ac:dyDescent="0.2">
      <c r="A2221" s="43">
        <v>45071</v>
      </c>
      <c r="B2221" t="s">
        <v>102</v>
      </c>
      <c r="C2221" t="s">
        <v>51</v>
      </c>
      <c r="D2221" t="s">
        <v>105</v>
      </c>
      <c r="E2221" s="44">
        <v>3843</v>
      </c>
    </row>
    <row r="2222" spans="1:5" x14ac:dyDescent="0.2">
      <c r="A2222" s="43">
        <v>45071</v>
      </c>
      <c r="B2222" t="s">
        <v>102</v>
      </c>
      <c r="C2222" t="s">
        <v>52</v>
      </c>
      <c r="D2222" t="s">
        <v>105</v>
      </c>
      <c r="E2222">
        <v>66</v>
      </c>
    </row>
    <row r="2223" spans="1:5" x14ac:dyDescent="0.2">
      <c r="A2223" s="43">
        <v>45071</v>
      </c>
      <c r="B2223" t="s">
        <v>102</v>
      </c>
      <c r="C2223" t="s">
        <v>53</v>
      </c>
      <c r="D2223" t="s">
        <v>105</v>
      </c>
      <c r="E2223">
        <v>837</v>
      </c>
    </row>
    <row r="2224" spans="1:5" x14ac:dyDescent="0.2">
      <c r="A2224" s="43">
        <v>45071</v>
      </c>
      <c r="B2224" t="s">
        <v>102</v>
      </c>
      <c r="C2224" t="s">
        <v>54</v>
      </c>
      <c r="D2224" t="s">
        <v>105</v>
      </c>
      <c r="E2224">
        <v>30</v>
      </c>
    </row>
    <row r="2225" spans="1:5" x14ac:dyDescent="0.2">
      <c r="A2225" s="43">
        <v>45071</v>
      </c>
      <c r="B2225" t="s">
        <v>102</v>
      </c>
      <c r="C2225" t="s">
        <v>55</v>
      </c>
      <c r="D2225" t="s">
        <v>105</v>
      </c>
      <c r="E2225">
        <v>831</v>
      </c>
    </row>
    <row r="2226" spans="1:5" x14ac:dyDescent="0.2">
      <c r="A2226" s="43">
        <v>45071</v>
      </c>
      <c r="B2226" t="s">
        <v>102</v>
      </c>
      <c r="C2226" t="s">
        <v>56</v>
      </c>
      <c r="D2226" t="s">
        <v>105</v>
      </c>
      <c r="E2226" s="44">
        <v>2313</v>
      </c>
    </row>
    <row r="2227" spans="1:5" x14ac:dyDescent="0.2">
      <c r="A2227" s="43">
        <v>45071</v>
      </c>
      <c r="B2227" t="s">
        <v>102</v>
      </c>
      <c r="C2227" t="s">
        <v>57</v>
      </c>
      <c r="D2227" t="s">
        <v>105</v>
      </c>
      <c r="E2227">
        <v>575</v>
      </c>
    </row>
    <row r="2228" spans="1:5" x14ac:dyDescent="0.2">
      <c r="A2228" s="43">
        <v>45071</v>
      </c>
      <c r="B2228" t="s">
        <v>102</v>
      </c>
      <c r="C2228" t="s">
        <v>58</v>
      </c>
      <c r="D2228" t="s">
        <v>105</v>
      </c>
      <c r="E2228" s="44">
        <v>14086</v>
      </c>
    </row>
    <row r="2229" spans="1:5" x14ac:dyDescent="0.2">
      <c r="A2229" s="43">
        <v>45071</v>
      </c>
      <c r="B2229" t="s">
        <v>102</v>
      </c>
      <c r="C2229" t="s">
        <v>59</v>
      </c>
      <c r="D2229" t="s">
        <v>105</v>
      </c>
      <c r="E2229">
        <v>26</v>
      </c>
    </row>
    <row r="2230" spans="1:5" x14ac:dyDescent="0.2">
      <c r="A2230" s="43">
        <v>45071</v>
      </c>
      <c r="B2230" t="s">
        <v>102</v>
      </c>
      <c r="C2230" t="s">
        <v>62</v>
      </c>
      <c r="D2230" t="s">
        <v>105</v>
      </c>
      <c r="E2230">
        <v>797</v>
      </c>
    </row>
    <row r="2231" spans="1:5" x14ac:dyDescent="0.2">
      <c r="A2231" s="43">
        <v>45071</v>
      </c>
      <c r="B2231" t="s">
        <v>102</v>
      </c>
      <c r="C2231" t="s">
        <v>67</v>
      </c>
      <c r="D2231" t="s">
        <v>105</v>
      </c>
      <c r="E2231">
        <v>18</v>
      </c>
    </row>
    <row r="2232" spans="1:5" x14ac:dyDescent="0.2">
      <c r="A2232" s="43">
        <v>45071</v>
      </c>
      <c r="B2232" t="s">
        <v>102</v>
      </c>
      <c r="C2232" t="s">
        <v>68</v>
      </c>
      <c r="D2232" t="s">
        <v>105</v>
      </c>
      <c r="E2232">
        <v>310</v>
      </c>
    </row>
    <row r="2233" spans="1:5" x14ac:dyDescent="0.2">
      <c r="A2233" s="43">
        <v>45071</v>
      </c>
      <c r="B2233" t="s">
        <v>102</v>
      </c>
      <c r="C2233" t="s">
        <v>89</v>
      </c>
      <c r="D2233" t="s">
        <v>105</v>
      </c>
      <c r="E2233">
        <v>78</v>
      </c>
    </row>
    <row r="2234" spans="1:5" x14ac:dyDescent="0.2">
      <c r="A2234" s="43">
        <v>45071</v>
      </c>
      <c r="B2234" t="s">
        <v>102</v>
      </c>
      <c r="C2234" t="s">
        <v>70</v>
      </c>
      <c r="D2234" t="s">
        <v>105</v>
      </c>
      <c r="E2234">
        <v>958</v>
      </c>
    </row>
    <row r="2235" spans="1:5" x14ac:dyDescent="0.2">
      <c r="A2235" s="43">
        <v>45106</v>
      </c>
      <c r="B2235" t="s">
        <v>101</v>
      </c>
      <c r="C2235" t="s">
        <v>3</v>
      </c>
      <c r="D2235" t="s">
        <v>105</v>
      </c>
      <c r="E2235" s="44">
        <v>1896</v>
      </c>
    </row>
    <row r="2236" spans="1:5" x14ac:dyDescent="0.2">
      <c r="A2236" s="43">
        <v>45106</v>
      </c>
      <c r="B2236" t="s">
        <v>101</v>
      </c>
      <c r="C2236" t="s">
        <v>4</v>
      </c>
      <c r="D2236" t="s">
        <v>105</v>
      </c>
      <c r="E2236">
        <v>280</v>
      </c>
    </row>
    <row r="2237" spans="1:5" x14ac:dyDescent="0.2">
      <c r="A2237" s="43">
        <v>45106</v>
      </c>
      <c r="B2237" t="s">
        <v>101</v>
      </c>
      <c r="C2237" t="s">
        <v>5</v>
      </c>
      <c r="D2237" t="s">
        <v>105</v>
      </c>
      <c r="E2237" s="44">
        <v>21657</v>
      </c>
    </row>
    <row r="2238" spans="1:5" x14ac:dyDescent="0.2">
      <c r="A2238" s="43">
        <v>45106</v>
      </c>
      <c r="B2238" t="s">
        <v>101</v>
      </c>
      <c r="C2238" t="s">
        <v>6</v>
      </c>
      <c r="D2238" t="s">
        <v>105</v>
      </c>
      <c r="E2238">
        <v>52</v>
      </c>
    </row>
    <row r="2239" spans="1:5" x14ac:dyDescent="0.2">
      <c r="A2239" s="43">
        <v>45106</v>
      </c>
      <c r="B2239" t="s">
        <v>101</v>
      </c>
      <c r="C2239" t="s">
        <v>8</v>
      </c>
      <c r="D2239" t="s">
        <v>105</v>
      </c>
      <c r="E2239" s="44">
        <v>1013</v>
      </c>
    </row>
    <row r="2240" spans="1:5" x14ac:dyDescent="0.2">
      <c r="A2240" s="43">
        <v>45106</v>
      </c>
      <c r="B2240" t="s">
        <v>101</v>
      </c>
      <c r="C2240" t="s">
        <v>9</v>
      </c>
      <c r="D2240" t="s">
        <v>105</v>
      </c>
      <c r="E2240" s="44">
        <v>1235</v>
      </c>
    </row>
    <row r="2241" spans="1:5" x14ac:dyDescent="0.2">
      <c r="A2241" s="43">
        <v>45106</v>
      </c>
      <c r="B2241" t="s">
        <v>101</v>
      </c>
      <c r="C2241" t="s">
        <v>10</v>
      </c>
      <c r="D2241" t="s">
        <v>105</v>
      </c>
      <c r="E2241">
        <v>711</v>
      </c>
    </row>
    <row r="2242" spans="1:5" x14ac:dyDescent="0.2">
      <c r="A2242" s="43">
        <v>45106</v>
      </c>
      <c r="B2242" t="s">
        <v>101</v>
      </c>
      <c r="C2242" t="s">
        <v>12</v>
      </c>
      <c r="D2242" t="s">
        <v>105</v>
      </c>
      <c r="E2242" s="44">
        <v>24754</v>
      </c>
    </row>
    <row r="2243" spans="1:5" x14ac:dyDescent="0.2">
      <c r="A2243" s="43">
        <v>45106</v>
      </c>
      <c r="B2243" t="s">
        <v>101</v>
      </c>
      <c r="C2243" t="s">
        <v>14</v>
      </c>
      <c r="D2243" t="s">
        <v>105</v>
      </c>
      <c r="E2243" s="44">
        <v>1245</v>
      </c>
    </row>
    <row r="2244" spans="1:5" x14ac:dyDescent="0.2">
      <c r="A2244" s="43">
        <v>45106</v>
      </c>
      <c r="B2244" t="s">
        <v>101</v>
      </c>
      <c r="C2244" t="s">
        <v>15</v>
      </c>
      <c r="D2244" t="s">
        <v>105</v>
      </c>
      <c r="E2244" s="44">
        <v>7943</v>
      </c>
    </row>
    <row r="2245" spans="1:5" x14ac:dyDescent="0.2">
      <c r="A2245" s="43">
        <v>45106</v>
      </c>
      <c r="B2245" t="s">
        <v>101</v>
      </c>
      <c r="C2245" t="s">
        <v>16</v>
      </c>
      <c r="D2245" t="s">
        <v>105</v>
      </c>
      <c r="E2245" s="44">
        <v>10669</v>
      </c>
    </row>
    <row r="2246" spans="1:5" x14ac:dyDescent="0.2">
      <c r="A2246" s="43">
        <v>45106</v>
      </c>
      <c r="B2246" t="s">
        <v>101</v>
      </c>
      <c r="C2246" t="s">
        <v>17</v>
      </c>
      <c r="D2246" t="s">
        <v>105</v>
      </c>
      <c r="E2246">
        <v>160</v>
      </c>
    </row>
    <row r="2247" spans="1:5" x14ac:dyDescent="0.2">
      <c r="A2247" s="43">
        <v>45106</v>
      </c>
      <c r="B2247" t="s">
        <v>101</v>
      </c>
      <c r="C2247" t="s">
        <v>18</v>
      </c>
      <c r="D2247" t="s">
        <v>105</v>
      </c>
      <c r="E2247" s="44">
        <v>10267</v>
      </c>
    </row>
    <row r="2248" spans="1:5" x14ac:dyDescent="0.2">
      <c r="A2248" s="43">
        <v>45106</v>
      </c>
      <c r="B2248" t="s">
        <v>101</v>
      </c>
      <c r="C2248" t="s">
        <v>19</v>
      </c>
      <c r="D2248" t="s">
        <v>105</v>
      </c>
      <c r="E2248" s="44">
        <v>25873</v>
      </c>
    </row>
    <row r="2249" spans="1:5" x14ac:dyDescent="0.2">
      <c r="A2249" s="43">
        <v>45106</v>
      </c>
      <c r="B2249" t="s">
        <v>101</v>
      </c>
      <c r="C2249" t="s">
        <v>20</v>
      </c>
      <c r="D2249" t="s">
        <v>105</v>
      </c>
      <c r="E2249" s="44">
        <v>3234</v>
      </c>
    </row>
    <row r="2250" spans="1:5" x14ac:dyDescent="0.2">
      <c r="A2250" s="43">
        <v>45106</v>
      </c>
      <c r="B2250" t="s">
        <v>101</v>
      </c>
      <c r="C2250" t="s">
        <v>21</v>
      </c>
      <c r="D2250" t="s">
        <v>105</v>
      </c>
      <c r="E2250" s="44">
        <v>21285</v>
      </c>
    </row>
    <row r="2251" spans="1:5" x14ac:dyDescent="0.2">
      <c r="A2251" s="43">
        <v>45106</v>
      </c>
      <c r="B2251" t="s">
        <v>101</v>
      </c>
      <c r="C2251" t="s">
        <v>22</v>
      </c>
      <c r="D2251" t="s">
        <v>105</v>
      </c>
      <c r="E2251" s="44">
        <v>5415</v>
      </c>
    </row>
    <row r="2252" spans="1:5" x14ac:dyDescent="0.2">
      <c r="A2252" s="43">
        <v>45106</v>
      </c>
      <c r="B2252" t="s">
        <v>101</v>
      </c>
      <c r="C2252" t="s">
        <v>23</v>
      </c>
      <c r="D2252" t="s">
        <v>105</v>
      </c>
      <c r="E2252">
        <v>74</v>
      </c>
    </row>
    <row r="2253" spans="1:5" x14ac:dyDescent="0.2">
      <c r="A2253" s="43">
        <v>45106</v>
      </c>
      <c r="B2253" t="s">
        <v>101</v>
      </c>
      <c r="C2253" t="s">
        <v>25</v>
      </c>
      <c r="D2253" t="s">
        <v>105</v>
      </c>
      <c r="E2253" s="44">
        <v>1031</v>
      </c>
    </row>
    <row r="2254" spans="1:5" x14ac:dyDescent="0.2">
      <c r="A2254" s="43">
        <v>45106</v>
      </c>
      <c r="B2254" t="s">
        <v>101</v>
      </c>
      <c r="C2254" t="s">
        <v>27</v>
      </c>
      <c r="D2254" t="s">
        <v>105</v>
      </c>
      <c r="E2254" s="44">
        <v>1680</v>
      </c>
    </row>
    <row r="2255" spans="1:5" x14ac:dyDescent="0.2">
      <c r="A2255" s="43">
        <v>45106</v>
      </c>
      <c r="B2255" t="s">
        <v>101</v>
      </c>
      <c r="C2255" t="s">
        <v>28</v>
      </c>
      <c r="D2255" t="s">
        <v>105</v>
      </c>
      <c r="E2255">
        <v>86</v>
      </c>
    </row>
    <row r="2256" spans="1:5" x14ac:dyDescent="0.2">
      <c r="A2256" s="43">
        <v>45106</v>
      </c>
      <c r="B2256" t="s">
        <v>101</v>
      </c>
      <c r="C2256" t="s">
        <v>29</v>
      </c>
      <c r="D2256" t="s">
        <v>105</v>
      </c>
      <c r="E2256">
        <v>25</v>
      </c>
    </row>
    <row r="2257" spans="1:5" x14ac:dyDescent="0.2">
      <c r="A2257" s="43">
        <v>45106</v>
      </c>
      <c r="B2257" t="s">
        <v>101</v>
      </c>
      <c r="C2257" t="s">
        <v>31</v>
      </c>
      <c r="D2257" t="s">
        <v>105</v>
      </c>
      <c r="E2257" s="44">
        <v>2528</v>
      </c>
    </row>
    <row r="2258" spans="1:5" x14ac:dyDescent="0.2">
      <c r="A2258" s="43">
        <v>45106</v>
      </c>
      <c r="B2258" t="s">
        <v>101</v>
      </c>
      <c r="C2258" t="s">
        <v>32</v>
      </c>
      <c r="D2258" t="s">
        <v>105</v>
      </c>
      <c r="E2258" s="44">
        <v>10052</v>
      </c>
    </row>
    <row r="2259" spans="1:5" x14ac:dyDescent="0.2">
      <c r="A2259" s="43">
        <v>45106</v>
      </c>
      <c r="B2259" t="s">
        <v>101</v>
      </c>
      <c r="C2259" t="s">
        <v>33</v>
      </c>
      <c r="D2259" t="s">
        <v>105</v>
      </c>
      <c r="E2259" s="44">
        <v>3844</v>
      </c>
    </row>
    <row r="2260" spans="1:5" x14ac:dyDescent="0.2">
      <c r="A2260" s="43">
        <v>45106</v>
      </c>
      <c r="B2260" t="s">
        <v>101</v>
      </c>
      <c r="C2260" t="s">
        <v>35</v>
      </c>
      <c r="D2260" t="s">
        <v>105</v>
      </c>
      <c r="E2260">
        <v>575</v>
      </c>
    </row>
    <row r="2261" spans="1:5" x14ac:dyDescent="0.2">
      <c r="A2261" s="43">
        <v>45106</v>
      </c>
      <c r="B2261" t="s">
        <v>101</v>
      </c>
      <c r="C2261" t="s">
        <v>36</v>
      </c>
      <c r="D2261" t="s">
        <v>105</v>
      </c>
      <c r="E2261" s="44">
        <v>16701</v>
      </c>
    </row>
    <row r="2262" spans="1:5" x14ac:dyDescent="0.2">
      <c r="A2262" s="43">
        <v>45106</v>
      </c>
      <c r="B2262" t="s">
        <v>101</v>
      </c>
      <c r="C2262" t="s">
        <v>38</v>
      </c>
      <c r="D2262" t="s">
        <v>105</v>
      </c>
      <c r="E2262" s="44">
        <v>33058</v>
      </c>
    </row>
    <row r="2263" spans="1:5" x14ac:dyDescent="0.2">
      <c r="A2263" s="43">
        <v>45106</v>
      </c>
      <c r="B2263" t="s">
        <v>101</v>
      </c>
      <c r="C2263" t="s">
        <v>40</v>
      </c>
      <c r="D2263" t="s">
        <v>105</v>
      </c>
      <c r="E2263" s="44">
        <v>19900</v>
      </c>
    </row>
    <row r="2264" spans="1:5" x14ac:dyDescent="0.2">
      <c r="A2264" s="43">
        <v>45106</v>
      </c>
      <c r="B2264" t="s">
        <v>101</v>
      </c>
      <c r="C2264" t="s">
        <v>50</v>
      </c>
      <c r="D2264" t="s">
        <v>105</v>
      </c>
      <c r="E2264">
        <v>11</v>
      </c>
    </row>
    <row r="2265" spans="1:5" x14ac:dyDescent="0.2">
      <c r="A2265" s="43">
        <v>45106</v>
      </c>
      <c r="B2265" t="s">
        <v>101</v>
      </c>
      <c r="C2265" t="s">
        <v>53</v>
      </c>
      <c r="D2265" t="s">
        <v>105</v>
      </c>
      <c r="E2265">
        <v>12</v>
      </c>
    </row>
    <row r="2266" spans="1:5" x14ac:dyDescent="0.2">
      <c r="A2266" s="43">
        <v>45106</v>
      </c>
      <c r="B2266" t="s">
        <v>101</v>
      </c>
      <c r="C2266" t="s">
        <v>58</v>
      </c>
      <c r="D2266" t="s">
        <v>105</v>
      </c>
      <c r="E2266">
        <v>112</v>
      </c>
    </row>
    <row r="2267" spans="1:5" x14ac:dyDescent="0.2">
      <c r="A2267" s="43">
        <v>45106</v>
      </c>
      <c r="B2267" t="s">
        <v>101</v>
      </c>
      <c r="C2267" t="s">
        <v>59</v>
      </c>
      <c r="D2267" t="s">
        <v>105</v>
      </c>
      <c r="E2267" s="44">
        <v>5781</v>
      </c>
    </row>
    <row r="2268" spans="1:5" x14ac:dyDescent="0.2">
      <c r="A2268" s="43">
        <v>45106</v>
      </c>
      <c r="B2268" t="s">
        <v>101</v>
      </c>
      <c r="C2268" t="s">
        <v>60</v>
      </c>
      <c r="D2268" t="s">
        <v>105</v>
      </c>
      <c r="E2268">
        <v>22</v>
      </c>
    </row>
    <row r="2269" spans="1:5" x14ac:dyDescent="0.2">
      <c r="A2269" s="43">
        <v>45106</v>
      </c>
      <c r="B2269" t="s">
        <v>101</v>
      </c>
      <c r="C2269" t="s">
        <v>61</v>
      </c>
      <c r="D2269" t="s">
        <v>105</v>
      </c>
      <c r="E2269">
        <v>62</v>
      </c>
    </row>
    <row r="2270" spans="1:5" x14ac:dyDescent="0.2">
      <c r="A2270" s="43">
        <v>45106</v>
      </c>
      <c r="B2270" t="s">
        <v>101</v>
      </c>
      <c r="C2270" t="s">
        <v>62</v>
      </c>
      <c r="D2270" t="s">
        <v>105</v>
      </c>
      <c r="E2270" s="44">
        <v>8368</v>
      </c>
    </row>
    <row r="2271" spans="1:5" x14ac:dyDescent="0.2">
      <c r="A2271" s="43">
        <v>45106</v>
      </c>
      <c r="B2271" t="s">
        <v>101</v>
      </c>
      <c r="C2271" t="s">
        <v>63</v>
      </c>
      <c r="D2271" t="s">
        <v>105</v>
      </c>
      <c r="E2271">
        <v>453</v>
      </c>
    </row>
    <row r="2272" spans="1:5" x14ac:dyDescent="0.2">
      <c r="A2272" s="43">
        <v>45106</v>
      </c>
      <c r="B2272" t="s">
        <v>101</v>
      </c>
      <c r="C2272" t="s">
        <v>65</v>
      </c>
      <c r="D2272" t="s">
        <v>105</v>
      </c>
      <c r="E2272">
        <v>48</v>
      </c>
    </row>
    <row r="2273" spans="1:5" x14ac:dyDescent="0.2">
      <c r="A2273" s="43">
        <v>45106</v>
      </c>
      <c r="B2273" t="s">
        <v>101</v>
      </c>
      <c r="C2273" t="s">
        <v>67</v>
      </c>
      <c r="D2273" t="s">
        <v>105</v>
      </c>
      <c r="E2273" s="44">
        <v>12396</v>
      </c>
    </row>
    <row r="2274" spans="1:5" x14ac:dyDescent="0.2">
      <c r="A2274" s="43">
        <v>45106</v>
      </c>
      <c r="B2274" t="s">
        <v>101</v>
      </c>
      <c r="C2274" t="s">
        <v>68</v>
      </c>
      <c r="D2274" t="s">
        <v>105</v>
      </c>
      <c r="E2274" s="44">
        <v>8020</v>
      </c>
    </row>
    <row r="2275" spans="1:5" x14ac:dyDescent="0.2">
      <c r="A2275" s="43">
        <v>45106</v>
      </c>
      <c r="B2275" t="s">
        <v>101</v>
      </c>
      <c r="C2275" t="s">
        <v>89</v>
      </c>
      <c r="D2275" t="s">
        <v>105</v>
      </c>
      <c r="E2275">
        <v>69</v>
      </c>
    </row>
    <row r="2276" spans="1:5" x14ac:dyDescent="0.2">
      <c r="A2276" s="43">
        <v>45106</v>
      </c>
      <c r="B2276" t="s">
        <v>101</v>
      </c>
      <c r="C2276" t="s">
        <v>70</v>
      </c>
      <c r="D2276" t="s">
        <v>105</v>
      </c>
      <c r="E2276" s="44">
        <v>12583</v>
      </c>
    </row>
    <row r="2277" spans="1:5" x14ac:dyDescent="0.2">
      <c r="A2277" s="43">
        <v>45106</v>
      </c>
      <c r="B2277" t="s">
        <v>101</v>
      </c>
      <c r="C2277" t="s">
        <v>71</v>
      </c>
      <c r="D2277" t="s">
        <v>105</v>
      </c>
      <c r="E2277" s="44">
        <v>7453</v>
      </c>
    </row>
    <row r="2278" spans="1:5" x14ac:dyDescent="0.2">
      <c r="A2278" s="43">
        <v>45106</v>
      </c>
      <c r="B2278" t="s">
        <v>102</v>
      </c>
      <c r="C2278" t="s">
        <v>4</v>
      </c>
      <c r="D2278" t="s">
        <v>105</v>
      </c>
      <c r="E2278">
        <v>59</v>
      </c>
    </row>
    <row r="2279" spans="1:5" x14ac:dyDescent="0.2">
      <c r="A2279" s="43">
        <v>45106</v>
      </c>
      <c r="B2279" t="s">
        <v>102</v>
      </c>
      <c r="C2279" t="s">
        <v>5</v>
      </c>
      <c r="D2279" t="s">
        <v>105</v>
      </c>
      <c r="E2279">
        <v>43</v>
      </c>
    </row>
    <row r="2280" spans="1:5" x14ac:dyDescent="0.2">
      <c r="A2280" s="43">
        <v>45106</v>
      </c>
      <c r="B2280" t="s">
        <v>102</v>
      </c>
      <c r="C2280" t="s">
        <v>8</v>
      </c>
      <c r="D2280" t="s">
        <v>105</v>
      </c>
      <c r="E2280">
        <v>492</v>
      </c>
    </row>
    <row r="2281" spans="1:5" x14ac:dyDescent="0.2">
      <c r="A2281" s="43">
        <v>45106</v>
      </c>
      <c r="B2281" t="s">
        <v>102</v>
      </c>
      <c r="C2281" t="s">
        <v>9</v>
      </c>
      <c r="D2281" t="s">
        <v>105</v>
      </c>
      <c r="E2281">
        <v>494</v>
      </c>
    </row>
    <row r="2282" spans="1:5" x14ac:dyDescent="0.2">
      <c r="A2282" s="43">
        <v>45106</v>
      </c>
      <c r="B2282" t="s">
        <v>102</v>
      </c>
      <c r="C2282" t="s">
        <v>11</v>
      </c>
      <c r="D2282" t="s">
        <v>105</v>
      </c>
      <c r="E2282">
        <v>176</v>
      </c>
    </row>
    <row r="2283" spans="1:5" x14ac:dyDescent="0.2">
      <c r="A2283" s="43">
        <v>45106</v>
      </c>
      <c r="B2283" t="s">
        <v>102</v>
      </c>
      <c r="C2283" t="s">
        <v>12</v>
      </c>
      <c r="D2283" t="s">
        <v>105</v>
      </c>
      <c r="E2283" s="44">
        <v>1555</v>
      </c>
    </row>
    <row r="2284" spans="1:5" x14ac:dyDescent="0.2">
      <c r="A2284" s="43">
        <v>45106</v>
      </c>
      <c r="B2284" t="s">
        <v>102</v>
      </c>
      <c r="C2284" t="s">
        <v>13</v>
      </c>
      <c r="D2284" t="s">
        <v>105</v>
      </c>
      <c r="E2284">
        <v>260</v>
      </c>
    </row>
    <row r="2285" spans="1:5" x14ac:dyDescent="0.2">
      <c r="A2285" s="43">
        <v>45106</v>
      </c>
      <c r="B2285" t="s">
        <v>102</v>
      </c>
      <c r="C2285" t="s">
        <v>16</v>
      </c>
      <c r="D2285" t="s">
        <v>105</v>
      </c>
      <c r="E2285">
        <v>26</v>
      </c>
    </row>
    <row r="2286" spans="1:5" x14ac:dyDescent="0.2">
      <c r="A2286" s="43">
        <v>45106</v>
      </c>
      <c r="B2286" t="s">
        <v>102</v>
      </c>
      <c r="C2286" t="s">
        <v>18</v>
      </c>
      <c r="D2286" t="s">
        <v>105</v>
      </c>
      <c r="E2286">
        <v>24</v>
      </c>
    </row>
    <row r="2287" spans="1:5" x14ac:dyDescent="0.2">
      <c r="A2287" s="43">
        <v>45106</v>
      </c>
      <c r="B2287" t="s">
        <v>102</v>
      </c>
      <c r="C2287" t="s">
        <v>19</v>
      </c>
      <c r="D2287" t="s">
        <v>105</v>
      </c>
      <c r="E2287">
        <v>862</v>
      </c>
    </row>
    <row r="2288" spans="1:5" x14ac:dyDescent="0.2">
      <c r="A2288" s="43">
        <v>45106</v>
      </c>
      <c r="B2288" t="s">
        <v>102</v>
      </c>
      <c r="C2288" t="s">
        <v>21</v>
      </c>
      <c r="D2288" t="s">
        <v>105</v>
      </c>
      <c r="E2288">
        <v>537</v>
      </c>
    </row>
    <row r="2289" spans="1:5" x14ac:dyDescent="0.2">
      <c r="A2289" s="43">
        <v>45106</v>
      </c>
      <c r="B2289" t="s">
        <v>102</v>
      </c>
      <c r="C2289" t="s">
        <v>22</v>
      </c>
      <c r="D2289" t="s">
        <v>105</v>
      </c>
      <c r="E2289">
        <v>68</v>
      </c>
    </row>
    <row r="2290" spans="1:5" x14ac:dyDescent="0.2">
      <c r="A2290" s="43">
        <v>45106</v>
      </c>
      <c r="B2290" t="s">
        <v>102</v>
      </c>
      <c r="C2290" t="s">
        <v>24</v>
      </c>
      <c r="D2290" t="s">
        <v>105</v>
      </c>
      <c r="E2290">
        <v>253</v>
      </c>
    </row>
    <row r="2291" spans="1:5" x14ac:dyDescent="0.2">
      <c r="A2291" s="43">
        <v>45106</v>
      </c>
      <c r="B2291" t="s">
        <v>102</v>
      </c>
      <c r="C2291" t="s">
        <v>27</v>
      </c>
      <c r="D2291" t="s">
        <v>105</v>
      </c>
      <c r="E2291">
        <v>191</v>
      </c>
    </row>
    <row r="2292" spans="1:5" x14ac:dyDescent="0.2">
      <c r="A2292" s="43">
        <v>45106</v>
      </c>
      <c r="B2292" t="s">
        <v>102</v>
      </c>
      <c r="C2292" t="s">
        <v>32</v>
      </c>
      <c r="D2292" t="s">
        <v>105</v>
      </c>
      <c r="E2292">
        <v>27</v>
      </c>
    </row>
    <row r="2293" spans="1:5" x14ac:dyDescent="0.2">
      <c r="A2293" s="43">
        <v>45106</v>
      </c>
      <c r="B2293" t="s">
        <v>102</v>
      </c>
      <c r="C2293" t="s">
        <v>36</v>
      </c>
      <c r="D2293" t="s">
        <v>105</v>
      </c>
      <c r="E2293" s="44">
        <v>2166</v>
      </c>
    </row>
    <row r="2294" spans="1:5" x14ac:dyDescent="0.2">
      <c r="A2294" s="43">
        <v>45106</v>
      </c>
      <c r="B2294" t="s">
        <v>102</v>
      </c>
      <c r="C2294" t="s">
        <v>38</v>
      </c>
      <c r="D2294" t="s">
        <v>105</v>
      </c>
      <c r="E2294" s="44">
        <v>1566</v>
      </c>
    </row>
    <row r="2295" spans="1:5" x14ac:dyDescent="0.2">
      <c r="A2295" s="43">
        <v>45106</v>
      </c>
      <c r="B2295" t="s">
        <v>102</v>
      </c>
      <c r="C2295" t="s">
        <v>40</v>
      </c>
      <c r="D2295" t="s">
        <v>105</v>
      </c>
      <c r="E2295" s="44">
        <v>5861</v>
      </c>
    </row>
    <row r="2296" spans="1:5" x14ac:dyDescent="0.2">
      <c r="A2296" s="43">
        <v>45106</v>
      </c>
      <c r="B2296" t="s">
        <v>102</v>
      </c>
      <c r="C2296" t="s">
        <v>41</v>
      </c>
      <c r="D2296" t="s">
        <v>105</v>
      </c>
      <c r="E2296" s="44">
        <v>2147</v>
      </c>
    </row>
    <row r="2297" spans="1:5" x14ac:dyDescent="0.2">
      <c r="A2297" s="43">
        <v>45106</v>
      </c>
      <c r="B2297" t="s">
        <v>102</v>
      </c>
      <c r="C2297" t="s">
        <v>42</v>
      </c>
      <c r="D2297" t="s">
        <v>105</v>
      </c>
      <c r="E2297">
        <v>458</v>
      </c>
    </row>
    <row r="2298" spans="1:5" x14ac:dyDescent="0.2">
      <c r="A2298" s="43">
        <v>45106</v>
      </c>
      <c r="B2298" t="s">
        <v>102</v>
      </c>
      <c r="C2298" t="s">
        <v>43</v>
      </c>
      <c r="D2298" t="s">
        <v>105</v>
      </c>
      <c r="E2298">
        <v>577</v>
      </c>
    </row>
    <row r="2299" spans="1:5" x14ac:dyDescent="0.2">
      <c r="A2299" s="43">
        <v>45106</v>
      </c>
      <c r="B2299" t="s">
        <v>102</v>
      </c>
      <c r="C2299" t="s">
        <v>44</v>
      </c>
      <c r="D2299" t="s">
        <v>105</v>
      </c>
      <c r="E2299">
        <v>231</v>
      </c>
    </row>
    <row r="2300" spans="1:5" x14ac:dyDescent="0.2">
      <c r="A2300" s="43">
        <v>45106</v>
      </c>
      <c r="B2300" t="s">
        <v>102</v>
      </c>
      <c r="C2300" t="s">
        <v>45</v>
      </c>
      <c r="D2300" t="s">
        <v>105</v>
      </c>
      <c r="E2300">
        <v>38</v>
      </c>
    </row>
    <row r="2301" spans="1:5" x14ac:dyDescent="0.2">
      <c r="A2301" s="43">
        <v>45106</v>
      </c>
      <c r="B2301" t="s">
        <v>102</v>
      </c>
      <c r="C2301" t="s">
        <v>46</v>
      </c>
      <c r="D2301" t="s">
        <v>105</v>
      </c>
      <c r="E2301">
        <v>312</v>
      </c>
    </row>
    <row r="2302" spans="1:5" x14ac:dyDescent="0.2">
      <c r="A2302" s="43">
        <v>45106</v>
      </c>
      <c r="B2302" t="s">
        <v>102</v>
      </c>
      <c r="C2302" t="s">
        <v>48</v>
      </c>
      <c r="D2302" t="s">
        <v>105</v>
      </c>
      <c r="E2302" s="44">
        <v>1789</v>
      </c>
    </row>
    <row r="2303" spans="1:5" x14ac:dyDescent="0.2">
      <c r="A2303" s="43">
        <v>45106</v>
      </c>
      <c r="B2303" t="s">
        <v>102</v>
      </c>
      <c r="C2303" t="s">
        <v>50</v>
      </c>
      <c r="D2303" t="s">
        <v>105</v>
      </c>
      <c r="E2303" s="44">
        <v>2905</v>
      </c>
    </row>
    <row r="2304" spans="1:5" x14ac:dyDescent="0.2">
      <c r="A2304" s="43">
        <v>45106</v>
      </c>
      <c r="B2304" t="s">
        <v>102</v>
      </c>
      <c r="C2304" t="s">
        <v>51</v>
      </c>
      <c r="D2304" t="s">
        <v>105</v>
      </c>
      <c r="E2304" s="44">
        <v>3841</v>
      </c>
    </row>
    <row r="2305" spans="1:5" x14ac:dyDescent="0.2">
      <c r="A2305" s="43">
        <v>45106</v>
      </c>
      <c r="B2305" t="s">
        <v>102</v>
      </c>
      <c r="C2305" t="s">
        <v>52</v>
      </c>
      <c r="D2305" t="s">
        <v>105</v>
      </c>
      <c r="E2305">
        <v>51</v>
      </c>
    </row>
    <row r="2306" spans="1:5" x14ac:dyDescent="0.2">
      <c r="A2306" s="43">
        <v>45106</v>
      </c>
      <c r="B2306" t="s">
        <v>102</v>
      </c>
      <c r="C2306" t="s">
        <v>53</v>
      </c>
      <c r="D2306" t="s">
        <v>105</v>
      </c>
      <c r="E2306">
        <v>783</v>
      </c>
    </row>
    <row r="2307" spans="1:5" x14ac:dyDescent="0.2">
      <c r="A2307" s="43">
        <v>45106</v>
      </c>
      <c r="B2307" t="s">
        <v>102</v>
      </c>
      <c r="C2307" t="s">
        <v>54</v>
      </c>
      <c r="D2307" t="s">
        <v>105</v>
      </c>
      <c r="E2307">
        <v>26</v>
      </c>
    </row>
    <row r="2308" spans="1:5" x14ac:dyDescent="0.2">
      <c r="A2308" s="43">
        <v>45106</v>
      </c>
      <c r="B2308" t="s">
        <v>102</v>
      </c>
      <c r="C2308" t="s">
        <v>55</v>
      </c>
      <c r="D2308" t="s">
        <v>105</v>
      </c>
      <c r="E2308">
        <v>787</v>
      </c>
    </row>
    <row r="2309" spans="1:5" x14ac:dyDescent="0.2">
      <c r="A2309" s="43">
        <v>45106</v>
      </c>
      <c r="B2309" t="s">
        <v>102</v>
      </c>
      <c r="C2309" t="s">
        <v>56</v>
      </c>
      <c r="D2309" t="s">
        <v>105</v>
      </c>
      <c r="E2309" s="44">
        <v>2298</v>
      </c>
    </row>
    <row r="2310" spans="1:5" x14ac:dyDescent="0.2">
      <c r="A2310" s="43">
        <v>45106</v>
      </c>
      <c r="B2310" t="s">
        <v>102</v>
      </c>
      <c r="C2310" t="s">
        <v>57</v>
      </c>
      <c r="D2310" t="s">
        <v>105</v>
      </c>
      <c r="E2310">
        <v>592</v>
      </c>
    </row>
    <row r="2311" spans="1:5" x14ac:dyDescent="0.2">
      <c r="A2311" s="43">
        <v>45106</v>
      </c>
      <c r="B2311" t="s">
        <v>102</v>
      </c>
      <c r="C2311" t="s">
        <v>58</v>
      </c>
      <c r="D2311" t="s">
        <v>105</v>
      </c>
      <c r="E2311" s="44">
        <v>14007</v>
      </c>
    </row>
    <row r="2312" spans="1:5" x14ac:dyDescent="0.2">
      <c r="A2312" s="43">
        <v>45106</v>
      </c>
      <c r="B2312" t="s">
        <v>102</v>
      </c>
      <c r="C2312" t="s">
        <v>59</v>
      </c>
      <c r="D2312" t="s">
        <v>105</v>
      </c>
      <c r="E2312">
        <v>19</v>
      </c>
    </row>
    <row r="2313" spans="1:5" x14ac:dyDescent="0.2">
      <c r="A2313" s="43">
        <v>45106</v>
      </c>
      <c r="B2313" t="s">
        <v>102</v>
      </c>
      <c r="C2313" t="s">
        <v>62</v>
      </c>
      <c r="D2313" t="s">
        <v>105</v>
      </c>
      <c r="E2313">
        <v>748</v>
      </c>
    </row>
    <row r="2314" spans="1:5" x14ac:dyDescent="0.2">
      <c r="A2314" s="43">
        <v>45106</v>
      </c>
      <c r="B2314" t="s">
        <v>102</v>
      </c>
      <c r="C2314" t="s">
        <v>67</v>
      </c>
      <c r="D2314" t="s">
        <v>105</v>
      </c>
      <c r="E2314">
        <v>18</v>
      </c>
    </row>
    <row r="2315" spans="1:5" x14ac:dyDescent="0.2">
      <c r="A2315" s="43">
        <v>45106</v>
      </c>
      <c r="B2315" t="s">
        <v>102</v>
      </c>
      <c r="C2315" t="s">
        <v>68</v>
      </c>
      <c r="D2315" t="s">
        <v>105</v>
      </c>
      <c r="E2315">
        <v>311</v>
      </c>
    </row>
    <row r="2316" spans="1:5" x14ac:dyDescent="0.2">
      <c r="A2316" s="43">
        <v>45106</v>
      </c>
      <c r="B2316" t="s">
        <v>102</v>
      </c>
      <c r="C2316" t="s">
        <v>89</v>
      </c>
      <c r="D2316" t="s">
        <v>105</v>
      </c>
      <c r="E2316">
        <v>59</v>
      </c>
    </row>
    <row r="2317" spans="1:5" x14ac:dyDescent="0.2">
      <c r="A2317" s="43">
        <v>45106</v>
      </c>
      <c r="B2317" t="s">
        <v>102</v>
      </c>
      <c r="C2317" t="s">
        <v>70</v>
      </c>
      <c r="D2317" t="s">
        <v>105</v>
      </c>
      <c r="E2317">
        <v>965</v>
      </c>
    </row>
    <row r="2318" spans="1:5" x14ac:dyDescent="0.2">
      <c r="A2318" s="43">
        <v>45134</v>
      </c>
      <c r="B2318" t="s">
        <v>101</v>
      </c>
      <c r="C2318" t="s">
        <v>3</v>
      </c>
      <c r="D2318" t="s">
        <v>105</v>
      </c>
      <c r="E2318" s="44">
        <v>2109</v>
      </c>
    </row>
    <row r="2319" spans="1:5" x14ac:dyDescent="0.2">
      <c r="A2319" s="43">
        <v>45134</v>
      </c>
      <c r="B2319" t="s">
        <v>101</v>
      </c>
      <c r="C2319" t="s">
        <v>4</v>
      </c>
      <c r="D2319" t="s">
        <v>105</v>
      </c>
      <c r="E2319">
        <v>313</v>
      </c>
    </row>
    <row r="2320" spans="1:5" x14ac:dyDescent="0.2">
      <c r="A2320" s="43">
        <v>45134</v>
      </c>
      <c r="B2320" t="s">
        <v>101</v>
      </c>
      <c r="C2320" t="s">
        <v>5</v>
      </c>
      <c r="D2320" t="s">
        <v>105</v>
      </c>
      <c r="E2320" s="44">
        <v>22210</v>
      </c>
    </row>
    <row r="2321" spans="1:5" x14ac:dyDescent="0.2">
      <c r="A2321" s="43">
        <v>45134</v>
      </c>
      <c r="B2321" t="s">
        <v>101</v>
      </c>
      <c r="C2321" t="s">
        <v>6</v>
      </c>
      <c r="D2321" t="s">
        <v>105</v>
      </c>
      <c r="E2321">
        <v>49</v>
      </c>
    </row>
    <row r="2322" spans="1:5" x14ac:dyDescent="0.2">
      <c r="A2322" s="43">
        <v>45134</v>
      </c>
      <c r="B2322" t="s">
        <v>101</v>
      </c>
      <c r="C2322" t="s">
        <v>8</v>
      </c>
      <c r="D2322" t="s">
        <v>105</v>
      </c>
      <c r="E2322" s="44">
        <v>1048</v>
      </c>
    </row>
    <row r="2323" spans="1:5" x14ac:dyDescent="0.2">
      <c r="A2323" s="43">
        <v>45134</v>
      </c>
      <c r="B2323" t="s">
        <v>101</v>
      </c>
      <c r="C2323" t="s">
        <v>9</v>
      </c>
      <c r="D2323" t="s">
        <v>105</v>
      </c>
      <c r="E2323" s="44">
        <v>1312</v>
      </c>
    </row>
    <row r="2324" spans="1:5" x14ac:dyDescent="0.2">
      <c r="A2324" s="43">
        <v>45134</v>
      </c>
      <c r="B2324" t="s">
        <v>101</v>
      </c>
      <c r="C2324" t="s">
        <v>10</v>
      </c>
      <c r="D2324" t="s">
        <v>105</v>
      </c>
      <c r="E2324">
        <v>626</v>
      </c>
    </row>
    <row r="2325" spans="1:5" x14ac:dyDescent="0.2">
      <c r="A2325" s="43">
        <v>45134</v>
      </c>
      <c r="B2325" t="s">
        <v>101</v>
      </c>
      <c r="C2325" t="s">
        <v>12</v>
      </c>
      <c r="D2325" t="s">
        <v>105</v>
      </c>
      <c r="E2325" s="44">
        <v>26077</v>
      </c>
    </row>
    <row r="2326" spans="1:5" x14ac:dyDescent="0.2">
      <c r="A2326" s="43">
        <v>45134</v>
      </c>
      <c r="B2326" t="s">
        <v>101</v>
      </c>
      <c r="C2326" t="s">
        <v>14</v>
      </c>
      <c r="D2326" t="s">
        <v>105</v>
      </c>
      <c r="E2326" s="44">
        <v>1340</v>
      </c>
    </row>
    <row r="2327" spans="1:5" x14ac:dyDescent="0.2">
      <c r="A2327" s="43">
        <v>45134</v>
      </c>
      <c r="B2327" t="s">
        <v>101</v>
      </c>
      <c r="C2327" t="s">
        <v>15</v>
      </c>
      <c r="D2327" t="s">
        <v>105</v>
      </c>
      <c r="E2327" s="44">
        <v>8159</v>
      </c>
    </row>
    <row r="2328" spans="1:5" x14ac:dyDescent="0.2">
      <c r="A2328" s="43">
        <v>45134</v>
      </c>
      <c r="B2328" t="s">
        <v>101</v>
      </c>
      <c r="C2328" t="s">
        <v>16</v>
      </c>
      <c r="D2328" t="s">
        <v>105</v>
      </c>
      <c r="E2328" s="44">
        <v>11111</v>
      </c>
    </row>
    <row r="2329" spans="1:5" x14ac:dyDescent="0.2">
      <c r="A2329" s="43">
        <v>45134</v>
      </c>
      <c r="B2329" t="s">
        <v>101</v>
      </c>
      <c r="C2329" t="s">
        <v>17</v>
      </c>
      <c r="D2329" t="s">
        <v>105</v>
      </c>
      <c r="E2329">
        <v>163</v>
      </c>
    </row>
    <row r="2330" spans="1:5" x14ac:dyDescent="0.2">
      <c r="A2330" s="43">
        <v>45134</v>
      </c>
      <c r="B2330" t="s">
        <v>101</v>
      </c>
      <c r="C2330" t="s">
        <v>18</v>
      </c>
      <c r="D2330" t="s">
        <v>105</v>
      </c>
      <c r="E2330" s="44">
        <v>10417</v>
      </c>
    </row>
    <row r="2331" spans="1:5" x14ac:dyDescent="0.2">
      <c r="A2331" s="43">
        <v>45134</v>
      </c>
      <c r="B2331" t="s">
        <v>101</v>
      </c>
      <c r="C2331" t="s">
        <v>19</v>
      </c>
      <c r="D2331" t="s">
        <v>105</v>
      </c>
      <c r="E2331" s="44">
        <v>26459</v>
      </c>
    </row>
    <row r="2332" spans="1:5" x14ac:dyDescent="0.2">
      <c r="A2332" s="43">
        <v>45134</v>
      </c>
      <c r="B2332" t="s">
        <v>101</v>
      </c>
      <c r="C2332" t="s">
        <v>20</v>
      </c>
      <c r="D2332" t="s">
        <v>105</v>
      </c>
      <c r="E2332" s="44">
        <v>3271</v>
      </c>
    </row>
    <row r="2333" spans="1:5" x14ac:dyDescent="0.2">
      <c r="A2333" s="43">
        <v>45134</v>
      </c>
      <c r="B2333" t="s">
        <v>101</v>
      </c>
      <c r="C2333" t="s">
        <v>21</v>
      </c>
      <c r="D2333" t="s">
        <v>105</v>
      </c>
      <c r="E2333" s="44">
        <v>22138</v>
      </c>
    </row>
    <row r="2334" spans="1:5" x14ac:dyDescent="0.2">
      <c r="A2334" s="43">
        <v>45134</v>
      </c>
      <c r="B2334" t="s">
        <v>101</v>
      </c>
      <c r="C2334" t="s">
        <v>22</v>
      </c>
      <c r="D2334" t="s">
        <v>105</v>
      </c>
      <c r="E2334" s="44">
        <v>5472</v>
      </c>
    </row>
    <row r="2335" spans="1:5" x14ac:dyDescent="0.2">
      <c r="A2335" s="43">
        <v>45134</v>
      </c>
      <c r="B2335" t="s">
        <v>101</v>
      </c>
      <c r="C2335" t="s">
        <v>23</v>
      </c>
      <c r="D2335" t="s">
        <v>105</v>
      </c>
      <c r="E2335">
        <v>81</v>
      </c>
    </row>
    <row r="2336" spans="1:5" x14ac:dyDescent="0.2">
      <c r="A2336" s="43">
        <v>45134</v>
      </c>
      <c r="B2336" t="s">
        <v>101</v>
      </c>
      <c r="C2336" t="s">
        <v>25</v>
      </c>
      <c r="D2336" t="s">
        <v>105</v>
      </c>
      <c r="E2336">
        <v>860</v>
      </c>
    </row>
    <row r="2337" spans="1:5" x14ac:dyDescent="0.2">
      <c r="A2337" s="43">
        <v>45134</v>
      </c>
      <c r="B2337" t="s">
        <v>101</v>
      </c>
      <c r="C2337" t="s">
        <v>27</v>
      </c>
      <c r="D2337" t="s">
        <v>105</v>
      </c>
      <c r="E2337" s="44">
        <v>1713</v>
      </c>
    </row>
    <row r="2338" spans="1:5" x14ac:dyDescent="0.2">
      <c r="A2338" s="43">
        <v>45134</v>
      </c>
      <c r="B2338" t="s">
        <v>101</v>
      </c>
      <c r="C2338" t="s">
        <v>28</v>
      </c>
      <c r="D2338" t="s">
        <v>105</v>
      </c>
      <c r="E2338">
        <v>94</v>
      </c>
    </row>
    <row r="2339" spans="1:5" x14ac:dyDescent="0.2">
      <c r="A2339" s="43">
        <v>45134</v>
      </c>
      <c r="B2339" t="s">
        <v>101</v>
      </c>
      <c r="C2339" t="s">
        <v>29</v>
      </c>
      <c r="D2339" t="s">
        <v>105</v>
      </c>
      <c r="E2339">
        <v>26</v>
      </c>
    </row>
    <row r="2340" spans="1:5" x14ac:dyDescent="0.2">
      <c r="A2340" s="43">
        <v>45134</v>
      </c>
      <c r="B2340" t="s">
        <v>101</v>
      </c>
      <c r="C2340" t="s">
        <v>31</v>
      </c>
      <c r="D2340" t="s">
        <v>105</v>
      </c>
      <c r="E2340" s="44">
        <v>2744</v>
      </c>
    </row>
    <row r="2341" spans="1:5" x14ac:dyDescent="0.2">
      <c r="A2341" s="43">
        <v>45134</v>
      </c>
      <c r="B2341" t="s">
        <v>101</v>
      </c>
      <c r="C2341" t="s">
        <v>32</v>
      </c>
      <c r="D2341" t="s">
        <v>105</v>
      </c>
      <c r="E2341" s="44">
        <v>10432</v>
      </c>
    </row>
    <row r="2342" spans="1:5" x14ac:dyDescent="0.2">
      <c r="A2342" s="43">
        <v>45134</v>
      </c>
      <c r="B2342" t="s">
        <v>101</v>
      </c>
      <c r="C2342" t="s">
        <v>33</v>
      </c>
      <c r="D2342" t="s">
        <v>105</v>
      </c>
      <c r="E2342" s="44">
        <v>3980</v>
      </c>
    </row>
    <row r="2343" spans="1:5" x14ac:dyDescent="0.2">
      <c r="A2343" s="43">
        <v>45134</v>
      </c>
      <c r="B2343" t="s">
        <v>101</v>
      </c>
      <c r="C2343" t="s">
        <v>35</v>
      </c>
      <c r="D2343" t="s">
        <v>105</v>
      </c>
      <c r="E2343">
        <v>564</v>
      </c>
    </row>
    <row r="2344" spans="1:5" x14ac:dyDescent="0.2">
      <c r="A2344" s="43">
        <v>45134</v>
      </c>
      <c r="B2344" t="s">
        <v>101</v>
      </c>
      <c r="C2344" t="s">
        <v>36</v>
      </c>
      <c r="D2344" t="s">
        <v>105</v>
      </c>
      <c r="E2344" s="44">
        <v>17075</v>
      </c>
    </row>
    <row r="2345" spans="1:5" x14ac:dyDescent="0.2">
      <c r="A2345" s="43">
        <v>45134</v>
      </c>
      <c r="B2345" t="s">
        <v>101</v>
      </c>
      <c r="C2345" t="s">
        <v>38</v>
      </c>
      <c r="D2345" t="s">
        <v>105</v>
      </c>
      <c r="E2345" s="44">
        <v>33953</v>
      </c>
    </row>
    <row r="2346" spans="1:5" x14ac:dyDescent="0.2">
      <c r="A2346" s="43">
        <v>45134</v>
      </c>
      <c r="B2346" t="s">
        <v>101</v>
      </c>
      <c r="C2346" t="s">
        <v>40</v>
      </c>
      <c r="D2346" t="s">
        <v>105</v>
      </c>
      <c r="E2346" s="44">
        <v>20426</v>
      </c>
    </row>
    <row r="2347" spans="1:5" x14ac:dyDescent="0.2">
      <c r="A2347" s="43">
        <v>45134</v>
      </c>
      <c r="B2347" t="s">
        <v>101</v>
      </c>
      <c r="C2347" t="s">
        <v>50</v>
      </c>
      <c r="D2347" t="s">
        <v>105</v>
      </c>
      <c r="E2347">
        <v>9</v>
      </c>
    </row>
    <row r="2348" spans="1:5" x14ac:dyDescent="0.2">
      <c r="A2348" s="43">
        <v>45134</v>
      </c>
      <c r="B2348" t="s">
        <v>101</v>
      </c>
      <c r="C2348" t="s">
        <v>53</v>
      </c>
      <c r="D2348" t="s">
        <v>105</v>
      </c>
      <c r="E2348">
        <v>10</v>
      </c>
    </row>
    <row r="2349" spans="1:5" x14ac:dyDescent="0.2">
      <c r="A2349" s="43">
        <v>45134</v>
      </c>
      <c r="B2349" t="s">
        <v>101</v>
      </c>
      <c r="C2349" t="s">
        <v>58</v>
      </c>
      <c r="D2349" t="s">
        <v>105</v>
      </c>
      <c r="E2349">
        <v>117</v>
      </c>
    </row>
    <row r="2350" spans="1:5" x14ac:dyDescent="0.2">
      <c r="A2350" s="43">
        <v>45134</v>
      </c>
      <c r="B2350" t="s">
        <v>101</v>
      </c>
      <c r="C2350" t="s">
        <v>59</v>
      </c>
      <c r="D2350" t="s">
        <v>105</v>
      </c>
      <c r="E2350" s="44">
        <v>5912</v>
      </c>
    </row>
    <row r="2351" spans="1:5" x14ac:dyDescent="0.2">
      <c r="A2351" s="43">
        <v>45134</v>
      </c>
      <c r="B2351" t="s">
        <v>101</v>
      </c>
      <c r="C2351" t="s">
        <v>60</v>
      </c>
      <c r="D2351" t="s">
        <v>105</v>
      </c>
      <c r="E2351">
        <v>31</v>
      </c>
    </row>
    <row r="2352" spans="1:5" x14ac:dyDescent="0.2">
      <c r="A2352" s="43">
        <v>45134</v>
      </c>
      <c r="B2352" t="s">
        <v>101</v>
      </c>
      <c r="C2352" t="s">
        <v>61</v>
      </c>
      <c r="D2352" t="s">
        <v>105</v>
      </c>
      <c r="E2352">
        <v>36</v>
      </c>
    </row>
    <row r="2353" spans="1:5" x14ac:dyDescent="0.2">
      <c r="A2353" s="43">
        <v>45134</v>
      </c>
      <c r="B2353" t="s">
        <v>101</v>
      </c>
      <c r="C2353" t="s">
        <v>62</v>
      </c>
      <c r="D2353" t="s">
        <v>105</v>
      </c>
      <c r="E2353" s="44">
        <v>8733</v>
      </c>
    </row>
    <row r="2354" spans="1:5" x14ac:dyDescent="0.2">
      <c r="A2354" s="43">
        <v>45134</v>
      </c>
      <c r="B2354" t="s">
        <v>101</v>
      </c>
      <c r="C2354" t="s">
        <v>63</v>
      </c>
      <c r="D2354" t="s">
        <v>105</v>
      </c>
      <c r="E2354">
        <v>445</v>
      </c>
    </row>
    <row r="2355" spans="1:5" x14ac:dyDescent="0.2">
      <c r="A2355" s="43">
        <v>45134</v>
      </c>
      <c r="B2355" t="s">
        <v>101</v>
      </c>
      <c r="C2355" t="s">
        <v>64</v>
      </c>
      <c r="D2355" t="s">
        <v>105</v>
      </c>
      <c r="E2355">
        <v>32</v>
      </c>
    </row>
    <row r="2356" spans="1:5" x14ac:dyDescent="0.2">
      <c r="A2356" s="43">
        <v>45134</v>
      </c>
      <c r="B2356" t="s">
        <v>101</v>
      </c>
      <c r="C2356" t="s">
        <v>65</v>
      </c>
      <c r="D2356" t="s">
        <v>105</v>
      </c>
      <c r="E2356">
        <v>40</v>
      </c>
    </row>
    <row r="2357" spans="1:5" x14ac:dyDescent="0.2">
      <c r="A2357" s="43">
        <v>45134</v>
      </c>
      <c r="B2357" t="s">
        <v>101</v>
      </c>
      <c r="C2357" t="s">
        <v>67</v>
      </c>
      <c r="D2357" t="s">
        <v>105</v>
      </c>
      <c r="E2357" s="44">
        <v>12300</v>
      </c>
    </row>
    <row r="2358" spans="1:5" x14ac:dyDescent="0.2">
      <c r="A2358" s="43">
        <v>45134</v>
      </c>
      <c r="B2358" t="s">
        <v>101</v>
      </c>
      <c r="C2358" t="s">
        <v>68</v>
      </c>
      <c r="D2358" t="s">
        <v>105</v>
      </c>
      <c r="E2358" s="44">
        <v>8381</v>
      </c>
    </row>
    <row r="2359" spans="1:5" x14ac:dyDescent="0.2">
      <c r="A2359" s="43">
        <v>45134</v>
      </c>
      <c r="B2359" t="s">
        <v>101</v>
      </c>
      <c r="C2359" t="s">
        <v>89</v>
      </c>
      <c r="D2359" t="s">
        <v>105</v>
      </c>
      <c r="E2359">
        <v>81</v>
      </c>
    </row>
    <row r="2360" spans="1:5" x14ac:dyDescent="0.2">
      <c r="A2360" s="43">
        <v>45134</v>
      </c>
      <c r="B2360" t="s">
        <v>101</v>
      </c>
      <c r="C2360" t="s">
        <v>70</v>
      </c>
      <c r="D2360" t="s">
        <v>105</v>
      </c>
      <c r="E2360" s="44">
        <v>12967</v>
      </c>
    </row>
    <row r="2361" spans="1:5" x14ac:dyDescent="0.2">
      <c r="A2361" s="43">
        <v>45134</v>
      </c>
      <c r="B2361" t="s">
        <v>101</v>
      </c>
      <c r="C2361" t="s">
        <v>71</v>
      </c>
      <c r="D2361" t="s">
        <v>105</v>
      </c>
      <c r="E2361" s="44">
        <v>8048</v>
      </c>
    </row>
    <row r="2362" spans="1:5" x14ac:dyDescent="0.2">
      <c r="A2362" s="43">
        <v>45134</v>
      </c>
      <c r="B2362" t="s">
        <v>102</v>
      </c>
      <c r="C2362" t="s">
        <v>4</v>
      </c>
      <c r="D2362" t="s">
        <v>105</v>
      </c>
      <c r="E2362">
        <v>56</v>
      </c>
    </row>
    <row r="2363" spans="1:5" x14ac:dyDescent="0.2">
      <c r="A2363" s="43">
        <v>45134</v>
      </c>
      <c r="B2363" t="s">
        <v>102</v>
      </c>
      <c r="C2363" t="s">
        <v>5</v>
      </c>
      <c r="D2363" t="s">
        <v>105</v>
      </c>
      <c r="E2363">
        <v>47</v>
      </c>
    </row>
    <row r="2364" spans="1:5" x14ac:dyDescent="0.2">
      <c r="A2364" s="43">
        <v>45134</v>
      </c>
      <c r="B2364" t="s">
        <v>102</v>
      </c>
      <c r="C2364" t="s">
        <v>8</v>
      </c>
      <c r="D2364" t="s">
        <v>105</v>
      </c>
      <c r="E2364">
        <v>548</v>
      </c>
    </row>
    <row r="2365" spans="1:5" x14ac:dyDescent="0.2">
      <c r="A2365" s="43">
        <v>45134</v>
      </c>
      <c r="B2365" t="s">
        <v>102</v>
      </c>
      <c r="C2365" t="s">
        <v>9</v>
      </c>
      <c r="D2365" t="s">
        <v>105</v>
      </c>
      <c r="E2365">
        <v>438</v>
      </c>
    </row>
    <row r="2366" spans="1:5" x14ac:dyDescent="0.2">
      <c r="A2366" s="43">
        <v>45134</v>
      </c>
      <c r="B2366" t="s">
        <v>102</v>
      </c>
      <c r="C2366" t="s">
        <v>11</v>
      </c>
      <c r="D2366" t="s">
        <v>105</v>
      </c>
      <c r="E2366">
        <v>184</v>
      </c>
    </row>
    <row r="2367" spans="1:5" x14ac:dyDescent="0.2">
      <c r="A2367" s="43">
        <v>45134</v>
      </c>
      <c r="B2367" t="s">
        <v>102</v>
      </c>
      <c r="C2367" t="s">
        <v>12</v>
      </c>
      <c r="D2367" t="s">
        <v>105</v>
      </c>
      <c r="E2367" s="44">
        <v>1617</v>
      </c>
    </row>
    <row r="2368" spans="1:5" x14ac:dyDescent="0.2">
      <c r="A2368" s="43">
        <v>45134</v>
      </c>
      <c r="B2368" t="s">
        <v>102</v>
      </c>
      <c r="C2368" t="s">
        <v>13</v>
      </c>
      <c r="D2368" t="s">
        <v>105</v>
      </c>
      <c r="E2368">
        <v>355</v>
      </c>
    </row>
    <row r="2369" spans="1:5" x14ac:dyDescent="0.2">
      <c r="A2369" s="43">
        <v>45134</v>
      </c>
      <c r="B2369" t="s">
        <v>102</v>
      </c>
      <c r="C2369" t="s">
        <v>16</v>
      </c>
      <c r="D2369" t="s">
        <v>105</v>
      </c>
      <c r="E2369">
        <v>26</v>
      </c>
    </row>
    <row r="2370" spans="1:5" x14ac:dyDescent="0.2">
      <c r="A2370" s="43">
        <v>45134</v>
      </c>
      <c r="B2370" t="s">
        <v>102</v>
      </c>
      <c r="C2370" t="s">
        <v>18</v>
      </c>
      <c r="D2370" t="s">
        <v>105</v>
      </c>
      <c r="E2370">
        <v>23</v>
      </c>
    </row>
    <row r="2371" spans="1:5" x14ac:dyDescent="0.2">
      <c r="A2371" s="43">
        <v>45134</v>
      </c>
      <c r="B2371" t="s">
        <v>102</v>
      </c>
      <c r="C2371" t="s">
        <v>19</v>
      </c>
      <c r="D2371" t="s">
        <v>105</v>
      </c>
      <c r="E2371">
        <v>882</v>
      </c>
    </row>
    <row r="2372" spans="1:5" x14ac:dyDescent="0.2">
      <c r="A2372" s="43">
        <v>45134</v>
      </c>
      <c r="B2372" t="s">
        <v>102</v>
      </c>
      <c r="C2372" t="s">
        <v>21</v>
      </c>
      <c r="D2372" t="s">
        <v>105</v>
      </c>
      <c r="E2372">
        <v>518</v>
      </c>
    </row>
    <row r="2373" spans="1:5" x14ac:dyDescent="0.2">
      <c r="A2373" s="43">
        <v>45134</v>
      </c>
      <c r="B2373" t="s">
        <v>102</v>
      </c>
      <c r="C2373" t="s">
        <v>22</v>
      </c>
      <c r="D2373" t="s">
        <v>105</v>
      </c>
      <c r="E2373">
        <v>71</v>
      </c>
    </row>
    <row r="2374" spans="1:5" x14ac:dyDescent="0.2">
      <c r="A2374" s="43">
        <v>45134</v>
      </c>
      <c r="B2374" t="s">
        <v>102</v>
      </c>
      <c r="C2374" t="s">
        <v>24</v>
      </c>
      <c r="D2374" t="s">
        <v>105</v>
      </c>
      <c r="E2374">
        <v>252</v>
      </c>
    </row>
    <row r="2375" spans="1:5" x14ac:dyDescent="0.2">
      <c r="A2375" s="43">
        <v>45134</v>
      </c>
      <c r="B2375" t="s">
        <v>102</v>
      </c>
      <c r="C2375" t="s">
        <v>27</v>
      </c>
      <c r="D2375" t="s">
        <v>105</v>
      </c>
      <c r="E2375">
        <v>206</v>
      </c>
    </row>
    <row r="2376" spans="1:5" x14ac:dyDescent="0.2">
      <c r="A2376" s="43">
        <v>45134</v>
      </c>
      <c r="B2376" t="s">
        <v>102</v>
      </c>
      <c r="C2376" t="s">
        <v>32</v>
      </c>
      <c r="D2376" t="s">
        <v>105</v>
      </c>
      <c r="E2376">
        <v>23</v>
      </c>
    </row>
    <row r="2377" spans="1:5" x14ac:dyDescent="0.2">
      <c r="A2377" s="43">
        <v>45134</v>
      </c>
      <c r="B2377" t="s">
        <v>102</v>
      </c>
      <c r="C2377" t="s">
        <v>36</v>
      </c>
      <c r="D2377" t="s">
        <v>105</v>
      </c>
      <c r="E2377" s="44">
        <v>2070</v>
      </c>
    </row>
    <row r="2378" spans="1:5" x14ac:dyDescent="0.2">
      <c r="A2378" s="43">
        <v>45134</v>
      </c>
      <c r="B2378" t="s">
        <v>102</v>
      </c>
      <c r="C2378" t="s">
        <v>38</v>
      </c>
      <c r="D2378" t="s">
        <v>105</v>
      </c>
      <c r="E2378" s="44">
        <v>1612</v>
      </c>
    </row>
    <row r="2379" spans="1:5" x14ac:dyDescent="0.2">
      <c r="A2379" s="43">
        <v>45134</v>
      </c>
      <c r="B2379" t="s">
        <v>102</v>
      </c>
      <c r="C2379" t="s">
        <v>40</v>
      </c>
      <c r="D2379" t="s">
        <v>105</v>
      </c>
      <c r="E2379" s="44">
        <v>5812</v>
      </c>
    </row>
    <row r="2380" spans="1:5" x14ac:dyDescent="0.2">
      <c r="A2380" s="43">
        <v>45134</v>
      </c>
      <c r="B2380" t="s">
        <v>102</v>
      </c>
      <c r="C2380" t="s">
        <v>41</v>
      </c>
      <c r="D2380" t="s">
        <v>105</v>
      </c>
      <c r="E2380" s="44">
        <v>2242</v>
      </c>
    </row>
    <row r="2381" spans="1:5" x14ac:dyDescent="0.2">
      <c r="A2381" s="43">
        <v>45134</v>
      </c>
      <c r="B2381" t="s">
        <v>102</v>
      </c>
      <c r="C2381" t="s">
        <v>42</v>
      </c>
      <c r="D2381" t="s">
        <v>105</v>
      </c>
      <c r="E2381">
        <v>490</v>
      </c>
    </row>
    <row r="2382" spans="1:5" x14ac:dyDescent="0.2">
      <c r="A2382" s="43">
        <v>45134</v>
      </c>
      <c r="B2382" t="s">
        <v>102</v>
      </c>
      <c r="C2382" t="s">
        <v>43</v>
      </c>
      <c r="D2382" t="s">
        <v>105</v>
      </c>
      <c r="E2382">
        <v>589</v>
      </c>
    </row>
    <row r="2383" spans="1:5" x14ac:dyDescent="0.2">
      <c r="A2383" s="43">
        <v>45134</v>
      </c>
      <c r="B2383" t="s">
        <v>102</v>
      </c>
      <c r="C2383" t="s">
        <v>44</v>
      </c>
      <c r="D2383" t="s">
        <v>105</v>
      </c>
      <c r="E2383">
        <v>260</v>
      </c>
    </row>
    <row r="2384" spans="1:5" x14ac:dyDescent="0.2">
      <c r="A2384" s="43">
        <v>45134</v>
      </c>
      <c r="B2384" t="s">
        <v>102</v>
      </c>
      <c r="C2384" t="s">
        <v>45</v>
      </c>
      <c r="D2384" t="s">
        <v>105</v>
      </c>
      <c r="E2384">
        <v>42</v>
      </c>
    </row>
    <row r="2385" spans="1:5" x14ac:dyDescent="0.2">
      <c r="A2385" s="43">
        <v>45134</v>
      </c>
      <c r="B2385" t="s">
        <v>102</v>
      </c>
      <c r="C2385" t="s">
        <v>46</v>
      </c>
      <c r="D2385" t="s">
        <v>105</v>
      </c>
      <c r="E2385">
        <v>307</v>
      </c>
    </row>
    <row r="2386" spans="1:5" x14ac:dyDescent="0.2">
      <c r="A2386" s="43">
        <v>45134</v>
      </c>
      <c r="B2386" t="s">
        <v>102</v>
      </c>
      <c r="C2386" t="s">
        <v>48</v>
      </c>
      <c r="D2386" t="s">
        <v>105</v>
      </c>
      <c r="E2386" s="44">
        <v>1782</v>
      </c>
    </row>
    <row r="2387" spans="1:5" x14ac:dyDescent="0.2">
      <c r="A2387" s="43">
        <v>45134</v>
      </c>
      <c r="B2387" t="s">
        <v>102</v>
      </c>
      <c r="C2387" t="s">
        <v>50</v>
      </c>
      <c r="D2387" t="s">
        <v>105</v>
      </c>
      <c r="E2387" s="44">
        <v>2939</v>
      </c>
    </row>
    <row r="2388" spans="1:5" x14ac:dyDescent="0.2">
      <c r="A2388" s="43">
        <v>45134</v>
      </c>
      <c r="B2388" t="s">
        <v>102</v>
      </c>
      <c r="C2388" t="s">
        <v>51</v>
      </c>
      <c r="D2388" t="s">
        <v>105</v>
      </c>
      <c r="E2388" s="44">
        <v>3680</v>
      </c>
    </row>
    <row r="2389" spans="1:5" x14ac:dyDescent="0.2">
      <c r="A2389" s="43">
        <v>45134</v>
      </c>
      <c r="B2389" t="s">
        <v>102</v>
      </c>
      <c r="C2389" t="s">
        <v>52</v>
      </c>
      <c r="D2389" t="s">
        <v>105</v>
      </c>
      <c r="E2389">
        <v>44</v>
      </c>
    </row>
    <row r="2390" spans="1:5" x14ac:dyDescent="0.2">
      <c r="A2390" s="43">
        <v>45134</v>
      </c>
      <c r="B2390" t="s">
        <v>102</v>
      </c>
      <c r="C2390" t="s">
        <v>53</v>
      </c>
      <c r="D2390" t="s">
        <v>105</v>
      </c>
      <c r="E2390">
        <v>739</v>
      </c>
    </row>
    <row r="2391" spans="1:5" x14ac:dyDescent="0.2">
      <c r="A2391" s="43">
        <v>45134</v>
      </c>
      <c r="B2391" t="s">
        <v>102</v>
      </c>
      <c r="C2391" t="s">
        <v>54</v>
      </c>
      <c r="D2391" t="s">
        <v>105</v>
      </c>
      <c r="E2391">
        <v>34</v>
      </c>
    </row>
    <row r="2392" spans="1:5" x14ac:dyDescent="0.2">
      <c r="A2392" s="43">
        <v>45134</v>
      </c>
      <c r="B2392" t="s">
        <v>102</v>
      </c>
      <c r="C2392" t="s">
        <v>55</v>
      </c>
      <c r="D2392" t="s">
        <v>105</v>
      </c>
      <c r="E2392">
        <v>734</v>
      </c>
    </row>
    <row r="2393" spans="1:5" x14ac:dyDescent="0.2">
      <c r="A2393" s="43">
        <v>45134</v>
      </c>
      <c r="B2393" t="s">
        <v>102</v>
      </c>
      <c r="C2393" t="s">
        <v>56</v>
      </c>
      <c r="D2393" t="s">
        <v>105</v>
      </c>
      <c r="E2393" s="44">
        <v>2377</v>
      </c>
    </row>
    <row r="2394" spans="1:5" x14ac:dyDescent="0.2">
      <c r="A2394" s="43">
        <v>45134</v>
      </c>
      <c r="B2394" t="s">
        <v>102</v>
      </c>
      <c r="C2394" t="s">
        <v>57</v>
      </c>
      <c r="D2394" t="s">
        <v>105</v>
      </c>
      <c r="E2394">
        <v>576</v>
      </c>
    </row>
    <row r="2395" spans="1:5" x14ac:dyDescent="0.2">
      <c r="A2395" s="43">
        <v>45134</v>
      </c>
      <c r="B2395" t="s">
        <v>102</v>
      </c>
      <c r="C2395" t="s">
        <v>58</v>
      </c>
      <c r="D2395" t="s">
        <v>105</v>
      </c>
      <c r="E2395" s="44">
        <v>13648</v>
      </c>
    </row>
    <row r="2396" spans="1:5" x14ac:dyDescent="0.2">
      <c r="A2396" s="43">
        <v>45134</v>
      </c>
      <c r="B2396" t="s">
        <v>102</v>
      </c>
      <c r="C2396" t="s">
        <v>59</v>
      </c>
      <c r="D2396" t="s">
        <v>105</v>
      </c>
      <c r="E2396">
        <v>17</v>
      </c>
    </row>
    <row r="2397" spans="1:5" x14ac:dyDescent="0.2">
      <c r="A2397" s="43">
        <v>45134</v>
      </c>
      <c r="B2397" t="s">
        <v>102</v>
      </c>
      <c r="C2397" t="s">
        <v>62</v>
      </c>
      <c r="D2397" t="s">
        <v>105</v>
      </c>
      <c r="E2397">
        <v>795</v>
      </c>
    </row>
    <row r="2398" spans="1:5" x14ac:dyDescent="0.2">
      <c r="A2398" s="43">
        <v>45134</v>
      </c>
      <c r="B2398" t="s">
        <v>102</v>
      </c>
      <c r="C2398" t="s">
        <v>68</v>
      </c>
      <c r="D2398" t="s">
        <v>105</v>
      </c>
      <c r="E2398">
        <v>318</v>
      </c>
    </row>
    <row r="2399" spans="1:5" x14ac:dyDescent="0.2">
      <c r="A2399" s="43">
        <v>45134</v>
      </c>
      <c r="B2399" t="s">
        <v>102</v>
      </c>
      <c r="C2399" t="s">
        <v>89</v>
      </c>
      <c r="D2399" t="s">
        <v>105</v>
      </c>
      <c r="E2399">
        <v>73</v>
      </c>
    </row>
    <row r="2400" spans="1:5" x14ac:dyDescent="0.2">
      <c r="A2400" s="43">
        <v>45134</v>
      </c>
      <c r="B2400" t="s">
        <v>102</v>
      </c>
      <c r="C2400" t="s">
        <v>70</v>
      </c>
      <c r="D2400" t="s">
        <v>105</v>
      </c>
      <c r="E2400">
        <v>985</v>
      </c>
    </row>
    <row r="2401" spans="1:5" x14ac:dyDescent="0.2">
      <c r="A2401" s="43">
        <v>45169</v>
      </c>
      <c r="B2401" t="s">
        <v>101</v>
      </c>
      <c r="C2401" t="s">
        <v>3</v>
      </c>
      <c r="D2401" t="s">
        <v>105</v>
      </c>
      <c r="E2401" s="44">
        <v>2110</v>
      </c>
    </row>
    <row r="2402" spans="1:5" x14ac:dyDescent="0.2">
      <c r="A2402" s="43">
        <v>45169</v>
      </c>
      <c r="B2402" t="s">
        <v>101</v>
      </c>
      <c r="C2402" t="s">
        <v>4</v>
      </c>
      <c r="D2402" t="s">
        <v>105</v>
      </c>
      <c r="E2402">
        <v>345</v>
      </c>
    </row>
    <row r="2403" spans="1:5" x14ac:dyDescent="0.2">
      <c r="A2403" s="43">
        <v>45169</v>
      </c>
      <c r="B2403" t="s">
        <v>101</v>
      </c>
      <c r="C2403" t="s">
        <v>5</v>
      </c>
      <c r="D2403" t="s">
        <v>105</v>
      </c>
      <c r="E2403" s="44">
        <v>22051</v>
      </c>
    </row>
    <row r="2404" spans="1:5" x14ac:dyDescent="0.2">
      <c r="A2404" s="43">
        <v>45169</v>
      </c>
      <c r="B2404" t="s">
        <v>101</v>
      </c>
      <c r="C2404" t="s">
        <v>6</v>
      </c>
      <c r="D2404" t="s">
        <v>105</v>
      </c>
      <c r="E2404">
        <v>39</v>
      </c>
    </row>
    <row r="2405" spans="1:5" x14ac:dyDescent="0.2">
      <c r="A2405" s="43">
        <v>45169</v>
      </c>
      <c r="B2405" t="s">
        <v>101</v>
      </c>
      <c r="C2405" t="s">
        <v>8</v>
      </c>
      <c r="D2405" t="s">
        <v>105</v>
      </c>
      <c r="E2405">
        <v>878</v>
      </c>
    </row>
    <row r="2406" spans="1:5" x14ac:dyDescent="0.2">
      <c r="A2406" s="43">
        <v>45169</v>
      </c>
      <c r="B2406" t="s">
        <v>101</v>
      </c>
      <c r="C2406" t="s">
        <v>9</v>
      </c>
      <c r="D2406" t="s">
        <v>105</v>
      </c>
      <c r="E2406" s="44">
        <v>1281</v>
      </c>
    </row>
    <row r="2407" spans="1:5" x14ac:dyDescent="0.2">
      <c r="A2407" s="43">
        <v>45169</v>
      </c>
      <c r="B2407" t="s">
        <v>101</v>
      </c>
      <c r="C2407" t="s">
        <v>10</v>
      </c>
      <c r="D2407" t="s">
        <v>105</v>
      </c>
      <c r="E2407">
        <v>625</v>
      </c>
    </row>
    <row r="2408" spans="1:5" x14ac:dyDescent="0.2">
      <c r="A2408" s="43">
        <v>45169</v>
      </c>
      <c r="B2408" t="s">
        <v>101</v>
      </c>
      <c r="C2408" t="s">
        <v>12</v>
      </c>
      <c r="D2408" t="s">
        <v>105</v>
      </c>
      <c r="E2408" s="44">
        <v>27056</v>
      </c>
    </row>
    <row r="2409" spans="1:5" x14ac:dyDescent="0.2">
      <c r="A2409" s="43">
        <v>45169</v>
      </c>
      <c r="B2409" t="s">
        <v>101</v>
      </c>
      <c r="C2409" t="s">
        <v>14</v>
      </c>
      <c r="D2409" t="s">
        <v>105</v>
      </c>
      <c r="E2409" s="44">
        <v>1248</v>
      </c>
    </row>
    <row r="2410" spans="1:5" x14ac:dyDescent="0.2">
      <c r="A2410" s="43">
        <v>45169</v>
      </c>
      <c r="B2410" t="s">
        <v>101</v>
      </c>
      <c r="C2410" t="s">
        <v>15</v>
      </c>
      <c r="D2410" t="s">
        <v>105</v>
      </c>
      <c r="E2410" s="44">
        <v>8233</v>
      </c>
    </row>
    <row r="2411" spans="1:5" x14ac:dyDescent="0.2">
      <c r="A2411" s="43">
        <v>45169</v>
      </c>
      <c r="B2411" t="s">
        <v>101</v>
      </c>
      <c r="C2411" t="s">
        <v>16</v>
      </c>
      <c r="D2411" t="s">
        <v>105</v>
      </c>
      <c r="E2411" s="44">
        <v>11192</v>
      </c>
    </row>
    <row r="2412" spans="1:5" x14ac:dyDescent="0.2">
      <c r="A2412" s="43">
        <v>45169</v>
      </c>
      <c r="B2412" t="s">
        <v>101</v>
      </c>
      <c r="C2412" t="s">
        <v>17</v>
      </c>
      <c r="D2412" t="s">
        <v>105</v>
      </c>
      <c r="E2412">
        <v>137</v>
      </c>
    </row>
    <row r="2413" spans="1:5" x14ac:dyDescent="0.2">
      <c r="A2413" s="43">
        <v>45169</v>
      </c>
      <c r="B2413" t="s">
        <v>101</v>
      </c>
      <c r="C2413" t="s">
        <v>18</v>
      </c>
      <c r="D2413" t="s">
        <v>105</v>
      </c>
      <c r="E2413" s="44">
        <v>10193</v>
      </c>
    </row>
    <row r="2414" spans="1:5" x14ac:dyDescent="0.2">
      <c r="A2414" s="43">
        <v>45169</v>
      </c>
      <c r="B2414" t="s">
        <v>101</v>
      </c>
      <c r="C2414" t="s">
        <v>19</v>
      </c>
      <c r="D2414" t="s">
        <v>105</v>
      </c>
      <c r="E2414" s="44">
        <v>26525</v>
      </c>
    </row>
    <row r="2415" spans="1:5" x14ac:dyDescent="0.2">
      <c r="A2415" s="43">
        <v>45169</v>
      </c>
      <c r="B2415" t="s">
        <v>101</v>
      </c>
      <c r="C2415" t="s">
        <v>20</v>
      </c>
      <c r="D2415" t="s">
        <v>105</v>
      </c>
      <c r="E2415" s="44">
        <v>3343</v>
      </c>
    </row>
    <row r="2416" spans="1:5" x14ac:dyDescent="0.2">
      <c r="A2416" s="43">
        <v>45169</v>
      </c>
      <c r="B2416" t="s">
        <v>101</v>
      </c>
      <c r="C2416" t="s">
        <v>21</v>
      </c>
      <c r="D2416" t="s">
        <v>105</v>
      </c>
      <c r="E2416" s="44">
        <v>22204</v>
      </c>
    </row>
    <row r="2417" spans="1:5" x14ac:dyDescent="0.2">
      <c r="A2417" s="43">
        <v>45169</v>
      </c>
      <c r="B2417" t="s">
        <v>101</v>
      </c>
      <c r="C2417" t="s">
        <v>22</v>
      </c>
      <c r="D2417" t="s">
        <v>105</v>
      </c>
      <c r="E2417" s="44">
        <v>5448</v>
      </c>
    </row>
    <row r="2418" spans="1:5" x14ac:dyDescent="0.2">
      <c r="A2418" s="43">
        <v>45169</v>
      </c>
      <c r="B2418" t="s">
        <v>101</v>
      </c>
      <c r="C2418" t="s">
        <v>23</v>
      </c>
      <c r="D2418" t="s">
        <v>105</v>
      </c>
      <c r="E2418">
        <v>92</v>
      </c>
    </row>
    <row r="2419" spans="1:5" x14ac:dyDescent="0.2">
      <c r="A2419" s="43">
        <v>45169</v>
      </c>
      <c r="B2419" t="s">
        <v>101</v>
      </c>
      <c r="C2419" t="s">
        <v>25</v>
      </c>
      <c r="D2419" t="s">
        <v>105</v>
      </c>
      <c r="E2419">
        <v>877</v>
      </c>
    </row>
    <row r="2420" spans="1:5" x14ac:dyDescent="0.2">
      <c r="A2420" s="43">
        <v>45169</v>
      </c>
      <c r="B2420" t="s">
        <v>101</v>
      </c>
      <c r="C2420" t="s">
        <v>27</v>
      </c>
      <c r="D2420" t="s">
        <v>105</v>
      </c>
      <c r="E2420" s="44">
        <v>1710</v>
      </c>
    </row>
    <row r="2421" spans="1:5" x14ac:dyDescent="0.2">
      <c r="A2421" s="43">
        <v>45169</v>
      </c>
      <c r="B2421" t="s">
        <v>101</v>
      </c>
      <c r="C2421" t="s">
        <v>28</v>
      </c>
      <c r="D2421" t="s">
        <v>105</v>
      </c>
      <c r="E2421">
        <v>114</v>
      </c>
    </row>
    <row r="2422" spans="1:5" x14ac:dyDescent="0.2">
      <c r="A2422" s="43">
        <v>45169</v>
      </c>
      <c r="B2422" t="s">
        <v>101</v>
      </c>
      <c r="C2422" t="s">
        <v>29</v>
      </c>
      <c r="D2422" t="s">
        <v>105</v>
      </c>
      <c r="E2422">
        <v>28</v>
      </c>
    </row>
    <row r="2423" spans="1:5" x14ac:dyDescent="0.2">
      <c r="A2423" s="43">
        <v>45169</v>
      </c>
      <c r="B2423" t="s">
        <v>101</v>
      </c>
      <c r="C2423" t="s">
        <v>31</v>
      </c>
      <c r="D2423" t="s">
        <v>105</v>
      </c>
      <c r="E2423" s="44">
        <v>2774</v>
      </c>
    </row>
    <row r="2424" spans="1:5" x14ac:dyDescent="0.2">
      <c r="A2424" s="43">
        <v>45169</v>
      </c>
      <c r="B2424" t="s">
        <v>101</v>
      </c>
      <c r="C2424" t="s">
        <v>32</v>
      </c>
      <c r="D2424" t="s">
        <v>105</v>
      </c>
      <c r="E2424" s="44">
        <v>10546</v>
      </c>
    </row>
    <row r="2425" spans="1:5" x14ac:dyDescent="0.2">
      <c r="A2425" s="43">
        <v>45169</v>
      </c>
      <c r="B2425" t="s">
        <v>101</v>
      </c>
      <c r="C2425" t="s">
        <v>33</v>
      </c>
      <c r="D2425" t="s">
        <v>105</v>
      </c>
      <c r="E2425" s="44">
        <v>3939</v>
      </c>
    </row>
    <row r="2426" spans="1:5" x14ac:dyDescent="0.2">
      <c r="A2426" s="43">
        <v>45169</v>
      </c>
      <c r="B2426" t="s">
        <v>101</v>
      </c>
      <c r="C2426" t="s">
        <v>35</v>
      </c>
      <c r="D2426" t="s">
        <v>105</v>
      </c>
      <c r="E2426">
        <v>577</v>
      </c>
    </row>
    <row r="2427" spans="1:5" x14ac:dyDescent="0.2">
      <c r="A2427" s="43">
        <v>45169</v>
      </c>
      <c r="B2427" t="s">
        <v>101</v>
      </c>
      <c r="C2427" t="s">
        <v>36</v>
      </c>
      <c r="D2427" t="s">
        <v>105</v>
      </c>
      <c r="E2427" s="44">
        <v>16502</v>
      </c>
    </row>
    <row r="2428" spans="1:5" x14ac:dyDescent="0.2">
      <c r="A2428" s="43">
        <v>45169</v>
      </c>
      <c r="B2428" t="s">
        <v>101</v>
      </c>
      <c r="C2428" t="s">
        <v>38</v>
      </c>
      <c r="D2428" t="s">
        <v>105</v>
      </c>
      <c r="E2428" s="44">
        <v>34290</v>
      </c>
    </row>
    <row r="2429" spans="1:5" x14ac:dyDescent="0.2">
      <c r="A2429" s="43">
        <v>45169</v>
      </c>
      <c r="B2429" t="s">
        <v>101</v>
      </c>
      <c r="C2429" t="s">
        <v>40</v>
      </c>
      <c r="D2429" t="s">
        <v>105</v>
      </c>
      <c r="E2429" s="44">
        <v>19614</v>
      </c>
    </row>
    <row r="2430" spans="1:5" x14ac:dyDescent="0.2">
      <c r="A2430" s="43">
        <v>45169</v>
      </c>
      <c r="B2430" t="s">
        <v>101</v>
      </c>
      <c r="C2430" t="s">
        <v>50</v>
      </c>
      <c r="D2430" t="s">
        <v>105</v>
      </c>
      <c r="E2430">
        <v>17</v>
      </c>
    </row>
    <row r="2431" spans="1:5" x14ac:dyDescent="0.2">
      <c r="A2431" s="43">
        <v>45169</v>
      </c>
      <c r="B2431" t="s">
        <v>101</v>
      </c>
      <c r="C2431" t="s">
        <v>51</v>
      </c>
      <c r="D2431" t="s">
        <v>105</v>
      </c>
      <c r="E2431">
        <v>11</v>
      </c>
    </row>
    <row r="2432" spans="1:5" x14ac:dyDescent="0.2">
      <c r="A2432" s="43">
        <v>45169</v>
      </c>
      <c r="B2432" t="s">
        <v>101</v>
      </c>
      <c r="C2432" t="s">
        <v>53</v>
      </c>
      <c r="D2432" t="s">
        <v>105</v>
      </c>
      <c r="E2432">
        <v>11</v>
      </c>
    </row>
    <row r="2433" spans="1:5" x14ac:dyDescent="0.2">
      <c r="A2433" s="43">
        <v>45169</v>
      </c>
      <c r="B2433" t="s">
        <v>101</v>
      </c>
      <c r="C2433" t="s">
        <v>58</v>
      </c>
      <c r="D2433" t="s">
        <v>105</v>
      </c>
      <c r="E2433">
        <v>103</v>
      </c>
    </row>
    <row r="2434" spans="1:5" x14ac:dyDescent="0.2">
      <c r="A2434" s="43">
        <v>45169</v>
      </c>
      <c r="B2434" t="s">
        <v>101</v>
      </c>
      <c r="C2434" t="s">
        <v>59</v>
      </c>
      <c r="D2434" t="s">
        <v>105</v>
      </c>
      <c r="E2434" s="44">
        <v>5930</v>
      </c>
    </row>
    <row r="2435" spans="1:5" x14ac:dyDescent="0.2">
      <c r="A2435" s="43">
        <v>45169</v>
      </c>
      <c r="B2435" t="s">
        <v>101</v>
      </c>
      <c r="C2435" t="s">
        <v>60</v>
      </c>
      <c r="D2435" t="s">
        <v>105</v>
      </c>
      <c r="E2435">
        <v>26</v>
      </c>
    </row>
    <row r="2436" spans="1:5" x14ac:dyDescent="0.2">
      <c r="A2436" s="43">
        <v>45169</v>
      </c>
      <c r="B2436" t="s">
        <v>101</v>
      </c>
      <c r="C2436" t="s">
        <v>61</v>
      </c>
      <c r="D2436" t="s">
        <v>105</v>
      </c>
      <c r="E2436">
        <v>53</v>
      </c>
    </row>
    <row r="2437" spans="1:5" x14ac:dyDescent="0.2">
      <c r="A2437" s="43">
        <v>45169</v>
      </c>
      <c r="B2437" t="s">
        <v>101</v>
      </c>
      <c r="C2437" t="s">
        <v>62</v>
      </c>
      <c r="D2437" t="s">
        <v>105</v>
      </c>
      <c r="E2437" s="44">
        <v>8562</v>
      </c>
    </row>
    <row r="2438" spans="1:5" x14ac:dyDescent="0.2">
      <c r="A2438" s="43">
        <v>45169</v>
      </c>
      <c r="B2438" t="s">
        <v>101</v>
      </c>
      <c r="C2438" t="s">
        <v>63</v>
      </c>
      <c r="D2438" t="s">
        <v>105</v>
      </c>
      <c r="E2438">
        <v>428</v>
      </c>
    </row>
    <row r="2439" spans="1:5" x14ac:dyDescent="0.2">
      <c r="A2439" s="43">
        <v>45169</v>
      </c>
      <c r="B2439" t="s">
        <v>101</v>
      </c>
      <c r="C2439" t="s">
        <v>64</v>
      </c>
      <c r="D2439" t="s">
        <v>105</v>
      </c>
      <c r="E2439">
        <v>61</v>
      </c>
    </row>
    <row r="2440" spans="1:5" x14ac:dyDescent="0.2">
      <c r="A2440" s="43">
        <v>45169</v>
      </c>
      <c r="B2440" t="s">
        <v>101</v>
      </c>
      <c r="C2440" t="s">
        <v>65</v>
      </c>
      <c r="D2440" t="s">
        <v>105</v>
      </c>
      <c r="E2440">
        <v>50</v>
      </c>
    </row>
    <row r="2441" spans="1:5" x14ac:dyDescent="0.2">
      <c r="A2441" s="43">
        <v>45169</v>
      </c>
      <c r="B2441" t="s">
        <v>101</v>
      </c>
      <c r="C2441" t="s">
        <v>67</v>
      </c>
      <c r="D2441" t="s">
        <v>105</v>
      </c>
      <c r="E2441" s="44">
        <v>11828</v>
      </c>
    </row>
    <row r="2442" spans="1:5" x14ac:dyDescent="0.2">
      <c r="A2442" s="43">
        <v>45169</v>
      </c>
      <c r="B2442" t="s">
        <v>101</v>
      </c>
      <c r="C2442" t="s">
        <v>68</v>
      </c>
      <c r="D2442" t="s">
        <v>105</v>
      </c>
      <c r="E2442" s="44">
        <v>8467</v>
      </c>
    </row>
    <row r="2443" spans="1:5" x14ac:dyDescent="0.2">
      <c r="A2443" s="43">
        <v>45169</v>
      </c>
      <c r="B2443" t="s">
        <v>101</v>
      </c>
      <c r="C2443" t="s">
        <v>89</v>
      </c>
      <c r="D2443" t="s">
        <v>105</v>
      </c>
      <c r="E2443">
        <v>89</v>
      </c>
    </row>
    <row r="2444" spans="1:5" x14ac:dyDescent="0.2">
      <c r="A2444" s="43">
        <v>45169</v>
      </c>
      <c r="B2444" t="s">
        <v>101</v>
      </c>
      <c r="C2444" t="s">
        <v>70</v>
      </c>
      <c r="D2444" t="s">
        <v>105</v>
      </c>
      <c r="E2444" s="44">
        <v>12875</v>
      </c>
    </row>
    <row r="2445" spans="1:5" x14ac:dyDescent="0.2">
      <c r="A2445" s="43">
        <v>45169</v>
      </c>
      <c r="B2445" t="s">
        <v>101</v>
      </c>
      <c r="C2445" t="s">
        <v>71</v>
      </c>
      <c r="D2445" t="s">
        <v>105</v>
      </c>
      <c r="E2445" s="44">
        <v>8482</v>
      </c>
    </row>
    <row r="2446" spans="1:5" x14ac:dyDescent="0.2">
      <c r="A2446" s="43">
        <v>45169</v>
      </c>
      <c r="B2446" t="s">
        <v>102</v>
      </c>
      <c r="C2446" t="s">
        <v>4</v>
      </c>
      <c r="D2446" t="s">
        <v>105</v>
      </c>
      <c r="E2446">
        <v>42</v>
      </c>
    </row>
    <row r="2447" spans="1:5" x14ac:dyDescent="0.2">
      <c r="A2447" s="43">
        <v>45169</v>
      </c>
      <c r="B2447" t="s">
        <v>102</v>
      </c>
      <c r="C2447" t="s">
        <v>5</v>
      </c>
      <c r="D2447" t="s">
        <v>105</v>
      </c>
      <c r="E2447">
        <v>41</v>
      </c>
    </row>
    <row r="2448" spans="1:5" x14ac:dyDescent="0.2">
      <c r="A2448" s="43">
        <v>45169</v>
      </c>
      <c r="B2448" t="s">
        <v>102</v>
      </c>
      <c r="C2448" t="s">
        <v>8</v>
      </c>
      <c r="D2448" t="s">
        <v>105</v>
      </c>
      <c r="E2448">
        <v>509</v>
      </c>
    </row>
    <row r="2449" spans="1:5" x14ac:dyDescent="0.2">
      <c r="A2449" s="43">
        <v>45169</v>
      </c>
      <c r="B2449" t="s">
        <v>102</v>
      </c>
      <c r="C2449" t="s">
        <v>9</v>
      </c>
      <c r="D2449" t="s">
        <v>105</v>
      </c>
      <c r="E2449">
        <v>362</v>
      </c>
    </row>
    <row r="2450" spans="1:5" x14ac:dyDescent="0.2">
      <c r="A2450" s="43">
        <v>45169</v>
      </c>
      <c r="B2450" t="s">
        <v>102</v>
      </c>
      <c r="C2450" t="s">
        <v>11</v>
      </c>
      <c r="D2450" t="s">
        <v>105</v>
      </c>
      <c r="E2450">
        <v>212</v>
      </c>
    </row>
    <row r="2451" spans="1:5" x14ac:dyDescent="0.2">
      <c r="A2451" s="43">
        <v>45169</v>
      </c>
      <c r="B2451" t="s">
        <v>102</v>
      </c>
      <c r="C2451" t="s">
        <v>12</v>
      </c>
      <c r="D2451" t="s">
        <v>105</v>
      </c>
      <c r="E2451" s="44">
        <v>1557</v>
      </c>
    </row>
    <row r="2452" spans="1:5" x14ac:dyDescent="0.2">
      <c r="A2452" s="43">
        <v>45169</v>
      </c>
      <c r="B2452" t="s">
        <v>102</v>
      </c>
      <c r="C2452" t="s">
        <v>13</v>
      </c>
      <c r="D2452" t="s">
        <v>105</v>
      </c>
      <c r="E2452">
        <v>372</v>
      </c>
    </row>
    <row r="2453" spans="1:5" x14ac:dyDescent="0.2">
      <c r="A2453" s="43">
        <v>45169</v>
      </c>
      <c r="B2453" t="s">
        <v>102</v>
      </c>
      <c r="C2453" t="s">
        <v>16</v>
      </c>
      <c r="D2453" t="s">
        <v>105</v>
      </c>
      <c r="E2453">
        <v>26</v>
      </c>
    </row>
    <row r="2454" spans="1:5" x14ac:dyDescent="0.2">
      <c r="A2454" s="43">
        <v>45169</v>
      </c>
      <c r="B2454" t="s">
        <v>102</v>
      </c>
      <c r="C2454" t="s">
        <v>18</v>
      </c>
      <c r="D2454" t="s">
        <v>105</v>
      </c>
      <c r="E2454">
        <v>23</v>
      </c>
    </row>
    <row r="2455" spans="1:5" x14ac:dyDescent="0.2">
      <c r="A2455" s="43">
        <v>45169</v>
      </c>
      <c r="B2455" t="s">
        <v>102</v>
      </c>
      <c r="C2455" t="s">
        <v>19</v>
      </c>
      <c r="D2455" t="s">
        <v>105</v>
      </c>
      <c r="E2455">
        <v>837</v>
      </c>
    </row>
    <row r="2456" spans="1:5" x14ac:dyDescent="0.2">
      <c r="A2456" s="43">
        <v>45169</v>
      </c>
      <c r="B2456" t="s">
        <v>102</v>
      </c>
      <c r="C2456" t="s">
        <v>21</v>
      </c>
      <c r="D2456" t="s">
        <v>105</v>
      </c>
      <c r="E2456">
        <v>495</v>
      </c>
    </row>
    <row r="2457" spans="1:5" x14ac:dyDescent="0.2">
      <c r="A2457" s="43">
        <v>45169</v>
      </c>
      <c r="B2457" t="s">
        <v>102</v>
      </c>
      <c r="C2457" t="s">
        <v>22</v>
      </c>
      <c r="D2457" t="s">
        <v>105</v>
      </c>
      <c r="E2457">
        <v>80</v>
      </c>
    </row>
    <row r="2458" spans="1:5" x14ac:dyDescent="0.2">
      <c r="A2458" s="43">
        <v>45169</v>
      </c>
      <c r="B2458" t="s">
        <v>102</v>
      </c>
      <c r="C2458" t="s">
        <v>24</v>
      </c>
      <c r="D2458" t="s">
        <v>105</v>
      </c>
      <c r="E2458">
        <v>243</v>
      </c>
    </row>
    <row r="2459" spans="1:5" x14ac:dyDescent="0.2">
      <c r="A2459" s="43">
        <v>45169</v>
      </c>
      <c r="B2459" t="s">
        <v>102</v>
      </c>
      <c r="C2459" t="s">
        <v>27</v>
      </c>
      <c r="D2459" t="s">
        <v>105</v>
      </c>
      <c r="E2459">
        <v>195</v>
      </c>
    </row>
    <row r="2460" spans="1:5" x14ac:dyDescent="0.2">
      <c r="A2460" s="43">
        <v>45169</v>
      </c>
      <c r="B2460" t="s">
        <v>102</v>
      </c>
      <c r="C2460" t="s">
        <v>32</v>
      </c>
      <c r="D2460" t="s">
        <v>105</v>
      </c>
      <c r="E2460">
        <v>22</v>
      </c>
    </row>
    <row r="2461" spans="1:5" x14ac:dyDescent="0.2">
      <c r="A2461" s="43">
        <v>45169</v>
      </c>
      <c r="B2461" t="s">
        <v>102</v>
      </c>
      <c r="C2461" t="s">
        <v>36</v>
      </c>
      <c r="D2461" t="s">
        <v>105</v>
      </c>
      <c r="E2461" s="44">
        <v>1992</v>
      </c>
    </row>
    <row r="2462" spans="1:5" x14ac:dyDescent="0.2">
      <c r="A2462" s="43">
        <v>45169</v>
      </c>
      <c r="B2462" t="s">
        <v>102</v>
      </c>
      <c r="C2462" t="s">
        <v>38</v>
      </c>
      <c r="D2462" t="s">
        <v>105</v>
      </c>
      <c r="E2462" s="44">
        <v>1521</v>
      </c>
    </row>
    <row r="2463" spans="1:5" x14ac:dyDescent="0.2">
      <c r="A2463" s="43">
        <v>45169</v>
      </c>
      <c r="B2463" t="s">
        <v>102</v>
      </c>
      <c r="C2463" t="s">
        <v>40</v>
      </c>
      <c r="D2463" t="s">
        <v>105</v>
      </c>
      <c r="E2463" s="44">
        <v>5286</v>
      </c>
    </row>
    <row r="2464" spans="1:5" x14ac:dyDescent="0.2">
      <c r="A2464" s="43">
        <v>45169</v>
      </c>
      <c r="B2464" t="s">
        <v>102</v>
      </c>
      <c r="C2464" t="s">
        <v>41</v>
      </c>
      <c r="D2464" t="s">
        <v>105</v>
      </c>
      <c r="E2464" s="44">
        <v>2200</v>
      </c>
    </row>
    <row r="2465" spans="1:5" x14ac:dyDescent="0.2">
      <c r="A2465" s="43">
        <v>45169</v>
      </c>
      <c r="B2465" t="s">
        <v>102</v>
      </c>
      <c r="C2465" t="s">
        <v>42</v>
      </c>
      <c r="D2465" t="s">
        <v>105</v>
      </c>
      <c r="E2465">
        <v>500</v>
      </c>
    </row>
    <row r="2466" spans="1:5" x14ac:dyDescent="0.2">
      <c r="A2466" s="43">
        <v>45169</v>
      </c>
      <c r="B2466" t="s">
        <v>102</v>
      </c>
      <c r="C2466" t="s">
        <v>43</v>
      </c>
      <c r="D2466" t="s">
        <v>105</v>
      </c>
      <c r="E2466">
        <v>612</v>
      </c>
    </row>
    <row r="2467" spans="1:5" x14ac:dyDescent="0.2">
      <c r="A2467" s="43">
        <v>45169</v>
      </c>
      <c r="B2467" t="s">
        <v>102</v>
      </c>
      <c r="C2467" t="s">
        <v>44</v>
      </c>
      <c r="D2467" t="s">
        <v>105</v>
      </c>
      <c r="E2467">
        <v>255</v>
      </c>
    </row>
    <row r="2468" spans="1:5" x14ac:dyDescent="0.2">
      <c r="A2468" s="43">
        <v>45169</v>
      </c>
      <c r="B2468" t="s">
        <v>102</v>
      </c>
      <c r="C2468" t="s">
        <v>45</v>
      </c>
      <c r="D2468" t="s">
        <v>105</v>
      </c>
      <c r="E2468">
        <v>54</v>
      </c>
    </row>
    <row r="2469" spans="1:5" x14ac:dyDescent="0.2">
      <c r="A2469" s="43">
        <v>45169</v>
      </c>
      <c r="B2469" t="s">
        <v>102</v>
      </c>
      <c r="C2469" t="s">
        <v>46</v>
      </c>
      <c r="D2469" t="s">
        <v>105</v>
      </c>
      <c r="E2469">
        <v>300</v>
      </c>
    </row>
    <row r="2470" spans="1:5" x14ac:dyDescent="0.2">
      <c r="A2470" s="43">
        <v>45169</v>
      </c>
      <c r="B2470" t="s">
        <v>102</v>
      </c>
      <c r="C2470" t="s">
        <v>48</v>
      </c>
      <c r="D2470" t="s">
        <v>105</v>
      </c>
      <c r="E2470" s="44">
        <v>1817</v>
      </c>
    </row>
    <row r="2471" spans="1:5" x14ac:dyDescent="0.2">
      <c r="A2471" s="43">
        <v>45169</v>
      </c>
      <c r="B2471" t="s">
        <v>102</v>
      </c>
      <c r="C2471" t="s">
        <v>50</v>
      </c>
      <c r="D2471" t="s">
        <v>105</v>
      </c>
      <c r="E2471" s="44">
        <v>2997</v>
      </c>
    </row>
    <row r="2472" spans="1:5" x14ac:dyDescent="0.2">
      <c r="A2472" s="43">
        <v>45169</v>
      </c>
      <c r="B2472" t="s">
        <v>102</v>
      </c>
      <c r="C2472" t="s">
        <v>51</v>
      </c>
      <c r="D2472" t="s">
        <v>105</v>
      </c>
      <c r="E2472" s="44">
        <v>3188</v>
      </c>
    </row>
    <row r="2473" spans="1:5" x14ac:dyDescent="0.2">
      <c r="A2473" s="43">
        <v>45169</v>
      </c>
      <c r="B2473" t="s">
        <v>102</v>
      </c>
      <c r="C2473" t="s">
        <v>52</v>
      </c>
      <c r="D2473" t="s">
        <v>105</v>
      </c>
      <c r="E2473">
        <v>52</v>
      </c>
    </row>
    <row r="2474" spans="1:5" x14ac:dyDescent="0.2">
      <c r="A2474" s="43">
        <v>45169</v>
      </c>
      <c r="B2474" t="s">
        <v>102</v>
      </c>
      <c r="C2474" t="s">
        <v>53</v>
      </c>
      <c r="D2474" t="s">
        <v>105</v>
      </c>
      <c r="E2474">
        <v>698</v>
      </c>
    </row>
    <row r="2475" spans="1:5" x14ac:dyDescent="0.2">
      <c r="A2475" s="43">
        <v>45169</v>
      </c>
      <c r="B2475" t="s">
        <v>102</v>
      </c>
      <c r="C2475" t="s">
        <v>54</v>
      </c>
      <c r="D2475" t="s">
        <v>105</v>
      </c>
      <c r="E2475">
        <v>31</v>
      </c>
    </row>
    <row r="2476" spans="1:5" x14ac:dyDescent="0.2">
      <c r="A2476" s="43">
        <v>45169</v>
      </c>
      <c r="B2476" t="s">
        <v>102</v>
      </c>
      <c r="C2476" t="s">
        <v>55</v>
      </c>
      <c r="D2476" t="s">
        <v>105</v>
      </c>
      <c r="E2476">
        <v>711</v>
      </c>
    </row>
    <row r="2477" spans="1:5" x14ac:dyDescent="0.2">
      <c r="A2477" s="43">
        <v>45169</v>
      </c>
      <c r="B2477" t="s">
        <v>102</v>
      </c>
      <c r="C2477" t="s">
        <v>56</v>
      </c>
      <c r="D2477" t="s">
        <v>105</v>
      </c>
      <c r="E2477" s="44">
        <v>2230</v>
      </c>
    </row>
    <row r="2478" spans="1:5" x14ac:dyDescent="0.2">
      <c r="A2478" s="43">
        <v>45169</v>
      </c>
      <c r="B2478" t="s">
        <v>102</v>
      </c>
      <c r="C2478" t="s">
        <v>57</v>
      </c>
      <c r="D2478" t="s">
        <v>105</v>
      </c>
      <c r="E2478">
        <v>575</v>
      </c>
    </row>
    <row r="2479" spans="1:5" x14ac:dyDescent="0.2">
      <c r="A2479" s="43">
        <v>45169</v>
      </c>
      <c r="B2479" t="s">
        <v>102</v>
      </c>
      <c r="C2479" t="s">
        <v>58</v>
      </c>
      <c r="D2479" t="s">
        <v>105</v>
      </c>
      <c r="E2479" s="44">
        <v>13015</v>
      </c>
    </row>
    <row r="2480" spans="1:5" x14ac:dyDescent="0.2">
      <c r="A2480" s="43">
        <v>45169</v>
      </c>
      <c r="B2480" t="s">
        <v>102</v>
      </c>
      <c r="C2480" t="s">
        <v>59</v>
      </c>
      <c r="D2480" t="s">
        <v>105</v>
      </c>
      <c r="E2480">
        <v>16</v>
      </c>
    </row>
    <row r="2481" spans="1:5" x14ac:dyDescent="0.2">
      <c r="A2481" s="43">
        <v>45169</v>
      </c>
      <c r="B2481" t="s">
        <v>102</v>
      </c>
      <c r="C2481" t="s">
        <v>62</v>
      </c>
      <c r="D2481" t="s">
        <v>105</v>
      </c>
      <c r="E2481">
        <v>833</v>
      </c>
    </row>
    <row r="2482" spans="1:5" x14ac:dyDescent="0.2">
      <c r="A2482" s="43">
        <v>45169</v>
      </c>
      <c r="B2482" t="s">
        <v>102</v>
      </c>
      <c r="C2482" t="s">
        <v>68</v>
      </c>
      <c r="D2482" t="s">
        <v>105</v>
      </c>
      <c r="E2482">
        <v>309</v>
      </c>
    </row>
    <row r="2483" spans="1:5" x14ac:dyDescent="0.2">
      <c r="A2483" s="43">
        <v>45169</v>
      </c>
      <c r="B2483" t="s">
        <v>102</v>
      </c>
      <c r="C2483" t="s">
        <v>89</v>
      </c>
      <c r="D2483" t="s">
        <v>105</v>
      </c>
      <c r="E2483">
        <v>79</v>
      </c>
    </row>
    <row r="2484" spans="1:5" x14ac:dyDescent="0.2">
      <c r="A2484" s="43">
        <v>45169</v>
      </c>
      <c r="B2484" t="s">
        <v>102</v>
      </c>
      <c r="C2484" t="s">
        <v>70</v>
      </c>
      <c r="D2484" t="s">
        <v>105</v>
      </c>
      <c r="E2484" s="44">
        <v>1004</v>
      </c>
    </row>
    <row r="2485" spans="1:5" x14ac:dyDescent="0.2">
      <c r="A2485" s="43">
        <v>45197</v>
      </c>
      <c r="B2485" t="s">
        <v>101</v>
      </c>
      <c r="C2485" t="s">
        <v>3</v>
      </c>
      <c r="D2485" t="s">
        <v>105</v>
      </c>
      <c r="E2485" s="44">
        <v>2114</v>
      </c>
    </row>
    <row r="2486" spans="1:5" x14ac:dyDescent="0.2">
      <c r="A2486" s="43">
        <v>45197</v>
      </c>
      <c r="B2486" t="s">
        <v>101</v>
      </c>
      <c r="C2486" t="s">
        <v>4</v>
      </c>
      <c r="D2486" t="s">
        <v>105</v>
      </c>
      <c r="E2486">
        <v>310</v>
      </c>
    </row>
    <row r="2487" spans="1:5" x14ac:dyDescent="0.2">
      <c r="A2487" s="43">
        <v>45197</v>
      </c>
      <c r="B2487" t="s">
        <v>101</v>
      </c>
      <c r="C2487" t="s">
        <v>5</v>
      </c>
      <c r="D2487" t="s">
        <v>105</v>
      </c>
      <c r="E2487" s="44">
        <v>22377</v>
      </c>
    </row>
    <row r="2488" spans="1:5" x14ac:dyDescent="0.2">
      <c r="A2488" s="43">
        <v>45197</v>
      </c>
      <c r="B2488" t="s">
        <v>101</v>
      </c>
      <c r="C2488" t="s">
        <v>6</v>
      </c>
      <c r="D2488" t="s">
        <v>105</v>
      </c>
      <c r="E2488">
        <v>33</v>
      </c>
    </row>
    <row r="2489" spans="1:5" x14ac:dyDescent="0.2">
      <c r="A2489" s="43">
        <v>45197</v>
      </c>
      <c r="B2489" t="s">
        <v>101</v>
      </c>
      <c r="C2489" t="s">
        <v>8</v>
      </c>
      <c r="D2489" t="s">
        <v>105</v>
      </c>
      <c r="E2489">
        <v>849</v>
      </c>
    </row>
    <row r="2490" spans="1:5" x14ac:dyDescent="0.2">
      <c r="A2490" s="43">
        <v>45197</v>
      </c>
      <c r="B2490" t="s">
        <v>101</v>
      </c>
      <c r="C2490" t="s">
        <v>9</v>
      </c>
      <c r="D2490" t="s">
        <v>105</v>
      </c>
      <c r="E2490" s="44">
        <v>1298</v>
      </c>
    </row>
    <row r="2491" spans="1:5" x14ac:dyDescent="0.2">
      <c r="A2491" s="43">
        <v>45197</v>
      </c>
      <c r="B2491" t="s">
        <v>101</v>
      </c>
      <c r="C2491" t="s">
        <v>10</v>
      </c>
      <c r="D2491" t="s">
        <v>105</v>
      </c>
      <c r="E2491">
        <v>650</v>
      </c>
    </row>
    <row r="2492" spans="1:5" x14ac:dyDescent="0.2">
      <c r="A2492" s="43">
        <v>45197</v>
      </c>
      <c r="B2492" t="s">
        <v>101</v>
      </c>
      <c r="C2492" t="s">
        <v>12</v>
      </c>
      <c r="D2492" t="s">
        <v>105</v>
      </c>
      <c r="E2492" s="44">
        <v>27815</v>
      </c>
    </row>
    <row r="2493" spans="1:5" x14ac:dyDescent="0.2">
      <c r="A2493" s="43">
        <v>45197</v>
      </c>
      <c r="B2493" t="s">
        <v>101</v>
      </c>
      <c r="C2493" t="s">
        <v>14</v>
      </c>
      <c r="D2493" t="s">
        <v>105</v>
      </c>
      <c r="E2493" s="44">
        <v>1265</v>
      </c>
    </row>
    <row r="2494" spans="1:5" x14ac:dyDescent="0.2">
      <c r="A2494" s="43">
        <v>45197</v>
      </c>
      <c r="B2494" t="s">
        <v>101</v>
      </c>
      <c r="C2494" t="s">
        <v>15</v>
      </c>
      <c r="D2494" t="s">
        <v>105</v>
      </c>
      <c r="E2494" s="44">
        <v>8120</v>
      </c>
    </row>
    <row r="2495" spans="1:5" x14ac:dyDescent="0.2">
      <c r="A2495" s="43">
        <v>45197</v>
      </c>
      <c r="B2495" t="s">
        <v>101</v>
      </c>
      <c r="C2495" t="s">
        <v>16</v>
      </c>
      <c r="D2495" t="s">
        <v>105</v>
      </c>
      <c r="E2495" s="44">
        <v>11126</v>
      </c>
    </row>
    <row r="2496" spans="1:5" x14ac:dyDescent="0.2">
      <c r="A2496" s="43">
        <v>45197</v>
      </c>
      <c r="B2496" t="s">
        <v>101</v>
      </c>
      <c r="C2496" t="s">
        <v>17</v>
      </c>
      <c r="D2496" t="s">
        <v>105</v>
      </c>
      <c r="E2496">
        <v>112</v>
      </c>
    </row>
    <row r="2497" spans="1:5" x14ac:dyDescent="0.2">
      <c r="A2497" s="43">
        <v>45197</v>
      </c>
      <c r="B2497" t="s">
        <v>101</v>
      </c>
      <c r="C2497" t="s">
        <v>18</v>
      </c>
      <c r="D2497" t="s">
        <v>105</v>
      </c>
      <c r="E2497" s="44">
        <v>9746</v>
      </c>
    </row>
    <row r="2498" spans="1:5" x14ac:dyDescent="0.2">
      <c r="A2498" s="43">
        <v>45197</v>
      </c>
      <c r="B2498" t="s">
        <v>101</v>
      </c>
      <c r="C2498" t="s">
        <v>19</v>
      </c>
      <c r="D2498" t="s">
        <v>105</v>
      </c>
      <c r="E2498" s="44">
        <v>26085</v>
      </c>
    </row>
    <row r="2499" spans="1:5" x14ac:dyDescent="0.2">
      <c r="A2499" s="43">
        <v>45197</v>
      </c>
      <c r="B2499" t="s">
        <v>101</v>
      </c>
      <c r="C2499" t="s">
        <v>20</v>
      </c>
      <c r="D2499" t="s">
        <v>105</v>
      </c>
      <c r="E2499" s="44">
        <v>3302</v>
      </c>
    </row>
    <row r="2500" spans="1:5" x14ac:dyDescent="0.2">
      <c r="A2500" s="43">
        <v>45197</v>
      </c>
      <c r="B2500" t="s">
        <v>101</v>
      </c>
      <c r="C2500" t="s">
        <v>21</v>
      </c>
      <c r="D2500" t="s">
        <v>105</v>
      </c>
      <c r="E2500" s="44">
        <v>22111</v>
      </c>
    </row>
    <row r="2501" spans="1:5" x14ac:dyDescent="0.2">
      <c r="A2501" s="43">
        <v>45197</v>
      </c>
      <c r="B2501" t="s">
        <v>101</v>
      </c>
      <c r="C2501" t="s">
        <v>22</v>
      </c>
      <c r="D2501" t="s">
        <v>105</v>
      </c>
      <c r="E2501" s="44">
        <v>5410</v>
      </c>
    </row>
    <row r="2502" spans="1:5" x14ac:dyDescent="0.2">
      <c r="A2502" s="43">
        <v>45197</v>
      </c>
      <c r="B2502" t="s">
        <v>101</v>
      </c>
      <c r="C2502" t="s">
        <v>23</v>
      </c>
      <c r="D2502" t="s">
        <v>105</v>
      </c>
      <c r="E2502">
        <v>84</v>
      </c>
    </row>
    <row r="2503" spans="1:5" x14ac:dyDescent="0.2">
      <c r="A2503" s="43">
        <v>45197</v>
      </c>
      <c r="B2503" t="s">
        <v>101</v>
      </c>
      <c r="C2503" t="s">
        <v>25</v>
      </c>
      <c r="D2503" t="s">
        <v>105</v>
      </c>
      <c r="E2503">
        <v>866</v>
      </c>
    </row>
    <row r="2504" spans="1:5" x14ac:dyDescent="0.2">
      <c r="A2504" s="43">
        <v>45197</v>
      </c>
      <c r="B2504" t="s">
        <v>101</v>
      </c>
      <c r="C2504" t="s">
        <v>27</v>
      </c>
      <c r="D2504" t="s">
        <v>105</v>
      </c>
      <c r="E2504" s="44">
        <v>1850</v>
      </c>
    </row>
    <row r="2505" spans="1:5" x14ac:dyDescent="0.2">
      <c r="A2505" s="43">
        <v>45197</v>
      </c>
      <c r="B2505" t="s">
        <v>101</v>
      </c>
      <c r="C2505" t="s">
        <v>28</v>
      </c>
      <c r="D2505" t="s">
        <v>105</v>
      </c>
      <c r="E2505">
        <v>108</v>
      </c>
    </row>
    <row r="2506" spans="1:5" x14ac:dyDescent="0.2">
      <c r="A2506" s="43">
        <v>45197</v>
      </c>
      <c r="B2506" t="s">
        <v>101</v>
      </c>
      <c r="C2506" t="s">
        <v>29</v>
      </c>
      <c r="D2506" t="s">
        <v>105</v>
      </c>
      <c r="E2506">
        <v>24</v>
      </c>
    </row>
    <row r="2507" spans="1:5" x14ac:dyDescent="0.2">
      <c r="A2507" s="43">
        <v>45197</v>
      </c>
      <c r="B2507" t="s">
        <v>101</v>
      </c>
      <c r="C2507" t="s">
        <v>31</v>
      </c>
      <c r="D2507" t="s">
        <v>105</v>
      </c>
      <c r="E2507" s="44">
        <v>2626</v>
      </c>
    </row>
    <row r="2508" spans="1:5" x14ac:dyDescent="0.2">
      <c r="A2508" s="43">
        <v>45197</v>
      </c>
      <c r="B2508" t="s">
        <v>101</v>
      </c>
      <c r="C2508" t="s">
        <v>32</v>
      </c>
      <c r="D2508" t="s">
        <v>105</v>
      </c>
      <c r="E2508" s="44">
        <v>10450</v>
      </c>
    </row>
    <row r="2509" spans="1:5" x14ac:dyDescent="0.2">
      <c r="A2509" s="43">
        <v>45197</v>
      </c>
      <c r="B2509" t="s">
        <v>101</v>
      </c>
      <c r="C2509" t="s">
        <v>33</v>
      </c>
      <c r="D2509" t="s">
        <v>105</v>
      </c>
      <c r="E2509" s="44">
        <v>3899</v>
      </c>
    </row>
    <row r="2510" spans="1:5" x14ac:dyDescent="0.2">
      <c r="A2510" s="43">
        <v>45197</v>
      </c>
      <c r="B2510" t="s">
        <v>101</v>
      </c>
      <c r="C2510" t="s">
        <v>35</v>
      </c>
      <c r="D2510" t="s">
        <v>105</v>
      </c>
      <c r="E2510">
        <v>522</v>
      </c>
    </row>
    <row r="2511" spans="1:5" x14ac:dyDescent="0.2">
      <c r="A2511" s="43">
        <v>45197</v>
      </c>
      <c r="B2511" t="s">
        <v>101</v>
      </c>
      <c r="C2511" t="s">
        <v>36</v>
      </c>
      <c r="D2511" t="s">
        <v>105</v>
      </c>
      <c r="E2511" s="44">
        <v>16557</v>
      </c>
    </row>
    <row r="2512" spans="1:5" x14ac:dyDescent="0.2">
      <c r="A2512" s="43">
        <v>45197</v>
      </c>
      <c r="B2512" t="s">
        <v>101</v>
      </c>
      <c r="C2512" t="s">
        <v>38</v>
      </c>
      <c r="D2512" t="s">
        <v>105</v>
      </c>
      <c r="E2512" s="44">
        <v>34713</v>
      </c>
    </row>
    <row r="2513" spans="1:5" x14ac:dyDescent="0.2">
      <c r="A2513" s="43">
        <v>45197</v>
      </c>
      <c r="B2513" t="s">
        <v>101</v>
      </c>
      <c r="C2513" t="s">
        <v>40</v>
      </c>
      <c r="D2513" t="s">
        <v>105</v>
      </c>
      <c r="E2513" s="44">
        <v>19698</v>
      </c>
    </row>
    <row r="2514" spans="1:5" x14ac:dyDescent="0.2">
      <c r="A2514" s="43">
        <v>45197</v>
      </c>
      <c r="B2514" t="s">
        <v>101</v>
      </c>
      <c r="C2514" t="s">
        <v>50</v>
      </c>
      <c r="D2514" t="s">
        <v>105</v>
      </c>
      <c r="E2514">
        <v>16</v>
      </c>
    </row>
    <row r="2515" spans="1:5" x14ac:dyDescent="0.2">
      <c r="A2515" s="43">
        <v>45197</v>
      </c>
      <c r="B2515" t="s">
        <v>101</v>
      </c>
      <c r="C2515" t="s">
        <v>53</v>
      </c>
      <c r="D2515" t="s">
        <v>105</v>
      </c>
      <c r="E2515">
        <v>7</v>
      </c>
    </row>
    <row r="2516" spans="1:5" x14ac:dyDescent="0.2">
      <c r="A2516" s="43">
        <v>45197</v>
      </c>
      <c r="B2516" t="s">
        <v>101</v>
      </c>
      <c r="C2516" t="s">
        <v>58</v>
      </c>
      <c r="D2516" t="s">
        <v>105</v>
      </c>
      <c r="E2516">
        <v>114</v>
      </c>
    </row>
    <row r="2517" spans="1:5" x14ac:dyDescent="0.2">
      <c r="A2517" s="43">
        <v>45197</v>
      </c>
      <c r="B2517" t="s">
        <v>101</v>
      </c>
      <c r="C2517" t="s">
        <v>59</v>
      </c>
      <c r="D2517" t="s">
        <v>105</v>
      </c>
      <c r="E2517" s="44">
        <v>5990</v>
      </c>
    </row>
    <row r="2518" spans="1:5" x14ac:dyDescent="0.2">
      <c r="A2518" s="43">
        <v>45197</v>
      </c>
      <c r="B2518" t="s">
        <v>101</v>
      </c>
      <c r="C2518" t="s">
        <v>60</v>
      </c>
      <c r="D2518" t="s">
        <v>105</v>
      </c>
      <c r="E2518">
        <v>27</v>
      </c>
    </row>
    <row r="2519" spans="1:5" x14ac:dyDescent="0.2">
      <c r="A2519" s="43">
        <v>45197</v>
      </c>
      <c r="B2519" t="s">
        <v>101</v>
      </c>
      <c r="C2519" t="s">
        <v>61</v>
      </c>
      <c r="D2519" t="s">
        <v>105</v>
      </c>
      <c r="E2519">
        <v>56</v>
      </c>
    </row>
    <row r="2520" spans="1:5" x14ac:dyDescent="0.2">
      <c r="A2520" s="43">
        <v>45197</v>
      </c>
      <c r="B2520" t="s">
        <v>101</v>
      </c>
      <c r="C2520" t="s">
        <v>62</v>
      </c>
      <c r="D2520" t="s">
        <v>105</v>
      </c>
      <c r="E2520" s="44">
        <v>8312</v>
      </c>
    </row>
    <row r="2521" spans="1:5" x14ac:dyDescent="0.2">
      <c r="A2521" s="43">
        <v>45197</v>
      </c>
      <c r="B2521" t="s">
        <v>101</v>
      </c>
      <c r="C2521" t="s">
        <v>63</v>
      </c>
      <c r="D2521" t="s">
        <v>105</v>
      </c>
      <c r="E2521">
        <v>394</v>
      </c>
    </row>
    <row r="2522" spans="1:5" x14ac:dyDescent="0.2">
      <c r="A2522" s="43">
        <v>45197</v>
      </c>
      <c r="B2522" t="s">
        <v>101</v>
      </c>
      <c r="C2522" t="s">
        <v>65</v>
      </c>
      <c r="D2522" t="s">
        <v>105</v>
      </c>
      <c r="E2522">
        <v>49</v>
      </c>
    </row>
    <row r="2523" spans="1:5" x14ac:dyDescent="0.2">
      <c r="A2523" s="43">
        <v>45197</v>
      </c>
      <c r="B2523" t="s">
        <v>101</v>
      </c>
      <c r="C2523" t="s">
        <v>66</v>
      </c>
      <c r="D2523" t="s">
        <v>105</v>
      </c>
      <c r="E2523">
        <v>24</v>
      </c>
    </row>
    <row r="2524" spans="1:5" x14ac:dyDescent="0.2">
      <c r="A2524" s="43">
        <v>45197</v>
      </c>
      <c r="B2524" t="s">
        <v>101</v>
      </c>
      <c r="C2524" t="s">
        <v>67</v>
      </c>
      <c r="D2524" t="s">
        <v>105</v>
      </c>
      <c r="E2524" s="44">
        <v>11897</v>
      </c>
    </row>
    <row r="2525" spans="1:5" x14ac:dyDescent="0.2">
      <c r="A2525" s="43">
        <v>45197</v>
      </c>
      <c r="B2525" t="s">
        <v>101</v>
      </c>
      <c r="C2525" t="s">
        <v>68</v>
      </c>
      <c r="D2525" t="s">
        <v>105</v>
      </c>
      <c r="E2525" s="44">
        <v>8391</v>
      </c>
    </row>
    <row r="2526" spans="1:5" x14ac:dyDescent="0.2">
      <c r="A2526" s="43">
        <v>45197</v>
      </c>
      <c r="B2526" t="s">
        <v>101</v>
      </c>
      <c r="C2526" t="s">
        <v>89</v>
      </c>
      <c r="D2526" t="s">
        <v>105</v>
      </c>
      <c r="E2526">
        <v>94</v>
      </c>
    </row>
    <row r="2527" spans="1:5" x14ac:dyDescent="0.2">
      <c r="A2527" s="43">
        <v>45197</v>
      </c>
      <c r="B2527" t="s">
        <v>101</v>
      </c>
      <c r="C2527" t="s">
        <v>70</v>
      </c>
      <c r="D2527" t="s">
        <v>105</v>
      </c>
      <c r="E2527" s="44">
        <v>12672</v>
      </c>
    </row>
    <row r="2528" spans="1:5" x14ac:dyDescent="0.2">
      <c r="A2528" s="43">
        <v>45197</v>
      </c>
      <c r="B2528" t="s">
        <v>101</v>
      </c>
      <c r="C2528" t="s">
        <v>71</v>
      </c>
      <c r="D2528" t="s">
        <v>105</v>
      </c>
      <c r="E2528" s="44">
        <v>8776</v>
      </c>
    </row>
    <row r="2529" spans="1:5" x14ac:dyDescent="0.2">
      <c r="A2529" s="43">
        <v>45197</v>
      </c>
      <c r="B2529" t="s">
        <v>102</v>
      </c>
      <c r="C2529" t="s">
        <v>4</v>
      </c>
      <c r="D2529" t="s">
        <v>105</v>
      </c>
      <c r="E2529">
        <v>40</v>
      </c>
    </row>
    <row r="2530" spans="1:5" x14ac:dyDescent="0.2">
      <c r="A2530" s="43">
        <v>45197</v>
      </c>
      <c r="B2530" t="s">
        <v>102</v>
      </c>
      <c r="C2530" t="s">
        <v>5</v>
      </c>
      <c r="D2530" t="s">
        <v>105</v>
      </c>
      <c r="E2530">
        <v>42</v>
      </c>
    </row>
    <row r="2531" spans="1:5" x14ac:dyDescent="0.2">
      <c r="A2531" s="43">
        <v>45197</v>
      </c>
      <c r="B2531" t="s">
        <v>102</v>
      </c>
      <c r="C2531" t="s">
        <v>8</v>
      </c>
      <c r="D2531" t="s">
        <v>105</v>
      </c>
      <c r="E2531">
        <v>397</v>
      </c>
    </row>
    <row r="2532" spans="1:5" x14ac:dyDescent="0.2">
      <c r="A2532" s="43">
        <v>45197</v>
      </c>
      <c r="B2532" t="s">
        <v>102</v>
      </c>
      <c r="C2532" t="s">
        <v>9</v>
      </c>
      <c r="D2532" t="s">
        <v>105</v>
      </c>
      <c r="E2532">
        <v>364</v>
      </c>
    </row>
    <row r="2533" spans="1:5" x14ac:dyDescent="0.2">
      <c r="A2533" s="43">
        <v>45197</v>
      </c>
      <c r="B2533" t="s">
        <v>102</v>
      </c>
      <c r="C2533" t="s">
        <v>11</v>
      </c>
      <c r="D2533" t="s">
        <v>105</v>
      </c>
      <c r="E2533">
        <v>213</v>
      </c>
    </row>
    <row r="2534" spans="1:5" x14ac:dyDescent="0.2">
      <c r="A2534" s="43">
        <v>45197</v>
      </c>
      <c r="B2534" t="s">
        <v>102</v>
      </c>
      <c r="C2534" t="s">
        <v>12</v>
      </c>
      <c r="D2534" t="s">
        <v>105</v>
      </c>
      <c r="E2534" s="44">
        <v>1580</v>
      </c>
    </row>
    <row r="2535" spans="1:5" x14ac:dyDescent="0.2">
      <c r="A2535" s="43">
        <v>45197</v>
      </c>
      <c r="B2535" t="s">
        <v>102</v>
      </c>
      <c r="C2535" t="s">
        <v>13</v>
      </c>
      <c r="D2535" t="s">
        <v>105</v>
      </c>
      <c r="E2535">
        <v>379</v>
      </c>
    </row>
    <row r="2536" spans="1:5" x14ac:dyDescent="0.2">
      <c r="A2536" s="43">
        <v>45197</v>
      </c>
      <c r="B2536" t="s">
        <v>102</v>
      </c>
      <c r="C2536" t="s">
        <v>16</v>
      </c>
      <c r="D2536" t="s">
        <v>105</v>
      </c>
      <c r="E2536">
        <v>18</v>
      </c>
    </row>
    <row r="2537" spans="1:5" x14ac:dyDescent="0.2">
      <c r="A2537" s="43">
        <v>45197</v>
      </c>
      <c r="B2537" t="s">
        <v>102</v>
      </c>
      <c r="C2537" t="s">
        <v>18</v>
      </c>
      <c r="D2537" t="s">
        <v>105</v>
      </c>
      <c r="E2537">
        <v>18</v>
      </c>
    </row>
    <row r="2538" spans="1:5" x14ac:dyDescent="0.2">
      <c r="A2538" s="43">
        <v>45197</v>
      </c>
      <c r="B2538" t="s">
        <v>102</v>
      </c>
      <c r="C2538" t="s">
        <v>19</v>
      </c>
      <c r="D2538" t="s">
        <v>105</v>
      </c>
      <c r="E2538">
        <v>857</v>
      </c>
    </row>
    <row r="2539" spans="1:5" x14ac:dyDescent="0.2">
      <c r="A2539" s="43">
        <v>45197</v>
      </c>
      <c r="B2539" t="s">
        <v>102</v>
      </c>
      <c r="C2539" t="s">
        <v>21</v>
      </c>
      <c r="D2539" t="s">
        <v>105</v>
      </c>
      <c r="E2539">
        <v>485</v>
      </c>
    </row>
    <row r="2540" spans="1:5" x14ac:dyDescent="0.2">
      <c r="A2540" s="43">
        <v>45197</v>
      </c>
      <c r="B2540" t="s">
        <v>102</v>
      </c>
      <c r="C2540" t="s">
        <v>22</v>
      </c>
      <c r="D2540" t="s">
        <v>105</v>
      </c>
      <c r="E2540">
        <v>91</v>
      </c>
    </row>
    <row r="2541" spans="1:5" x14ac:dyDescent="0.2">
      <c r="A2541" s="43">
        <v>45197</v>
      </c>
      <c r="B2541" t="s">
        <v>102</v>
      </c>
      <c r="C2541" t="s">
        <v>24</v>
      </c>
      <c r="D2541" t="s">
        <v>105</v>
      </c>
      <c r="E2541">
        <v>232</v>
      </c>
    </row>
    <row r="2542" spans="1:5" x14ac:dyDescent="0.2">
      <c r="A2542" s="43">
        <v>45197</v>
      </c>
      <c r="B2542" t="s">
        <v>102</v>
      </c>
      <c r="C2542" t="s">
        <v>27</v>
      </c>
      <c r="D2542" t="s">
        <v>105</v>
      </c>
      <c r="E2542">
        <v>184</v>
      </c>
    </row>
    <row r="2543" spans="1:5" x14ac:dyDescent="0.2">
      <c r="A2543" s="43">
        <v>45197</v>
      </c>
      <c r="B2543" t="s">
        <v>102</v>
      </c>
      <c r="C2543" t="s">
        <v>32</v>
      </c>
      <c r="D2543" t="s">
        <v>105</v>
      </c>
      <c r="E2543">
        <v>22</v>
      </c>
    </row>
    <row r="2544" spans="1:5" x14ac:dyDescent="0.2">
      <c r="A2544" s="43">
        <v>45197</v>
      </c>
      <c r="B2544" t="s">
        <v>102</v>
      </c>
      <c r="C2544" t="s">
        <v>36</v>
      </c>
      <c r="D2544" t="s">
        <v>105</v>
      </c>
      <c r="E2544" s="44">
        <v>1965</v>
      </c>
    </row>
    <row r="2545" spans="1:5" x14ac:dyDescent="0.2">
      <c r="A2545" s="43">
        <v>45197</v>
      </c>
      <c r="B2545" t="s">
        <v>102</v>
      </c>
      <c r="C2545" t="s">
        <v>38</v>
      </c>
      <c r="D2545" t="s">
        <v>105</v>
      </c>
      <c r="E2545" s="44">
        <v>1492</v>
      </c>
    </row>
    <row r="2546" spans="1:5" x14ac:dyDescent="0.2">
      <c r="A2546" s="43">
        <v>45197</v>
      </c>
      <c r="B2546" t="s">
        <v>102</v>
      </c>
      <c r="C2546" t="s">
        <v>40</v>
      </c>
      <c r="D2546" t="s">
        <v>105</v>
      </c>
      <c r="E2546" s="44">
        <v>4932</v>
      </c>
    </row>
    <row r="2547" spans="1:5" x14ac:dyDescent="0.2">
      <c r="A2547" s="43">
        <v>45197</v>
      </c>
      <c r="B2547" t="s">
        <v>102</v>
      </c>
      <c r="C2547" t="s">
        <v>41</v>
      </c>
      <c r="D2547" t="s">
        <v>105</v>
      </c>
      <c r="E2547" s="44">
        <v>2217</v>
      </c>
    </row>
    <row r="2548" spans="1:5" x14ac:dyDescent="0.2">
      <c r="A2548" s="43">
        <v>45197</v>
      </c>
      <c r="B2548" t="s">
        <v>102</v>
      </c>
      <c r="C2548" t="s">
        <v>42</v>
      </c>
      <c r="D2548" t="s">
        <v>105</v>
      </c>
      <c r="E2548">
        <v>514</v>
      </c>
    </row>
    <row r="2549" spans="1:5" x14ac:dyDescent="0.2">
      <c r="A2549" s="43">
        <v>45197</v>
      </c>
      <c r="B2549" t="s">
        <v>102</v>
      </c>
      <c r="C2549" t="s">
        <v>43</v>
      </c>
      <c r="D2549" t="s">
        <v>105</v>
      </c>
      <c r="E2549">
        <v>552</v>
      </c>
    </row>
    <row r="2550" spans="1:5" x14ac:dyDescent="0.2">
      <c r="A2550" s="43">
        <v>45197</v>
      </c>
      <c r="B2550" t="s">
        <v>102</v>
      </c>
      <c r="C2550" t="s">
        <v>44</v>
      </c>
      <c r="D2550" t="s">
        <v>105</v>
      </c>
      <c r="E2550">
        <v>241</v>
      </c>
    </row>
    <row r="2551" spans="1:5" x14ac:dyDescent="0.2">
      <c r="A2551" s="43">
        <v>45197</v>
      </c>
      <c r="B2551" t="s">
        <v>102</v>
      </c>
      <c r="C2551" t="s">
        <v>45</v>
      </c>
      <c r="D2551" t="s">
        <v>105</v>
      </c>
      <c r="E2551">
        <v>43</v>
      </c>
    </row>
    <row r="2552" spans="1:5" x14ac:dyDescent="0.2">
      <c r="A2552" s="43">
        <v>45197</v>
      </c>
      <c r="B2552" t="s">
        <v>102</v>
      </c>
      <c r="C2552" t="s">
        <v>46</v>
      </c>
      <c r="D2552" t="s">
        <v>105</v>
      </c>
      <c r="E2552">
        <v>315</v>
      </c>
    </row>
    <row r="2553" spans="1:5" x14ac:dyDescent="0.2">
      <c r="A2553" s="43">
        <v>45197</v>
      </c>
      <c r="B2553" t="s">
        <v>102</v>
      </c>
      <c r="C2553" t="s">
        <v>48</v>
      </c>
      <c r="D2553" t="s">
        <v>105</v>
      </c>
      <c r="E2553" s="44">
        <v>1846</v>
      </c>
    </row>
    <row r="2554" spans="1:5" x14ac:dyDescent="0.2">
      <c r="A2554" s="43">
        <v>45197</v>
      </c>
      <c r="B2554" t="s">
        <v>102</v>
      </c>
      <c r="C2554" t="s">
        <v>50</v>
      </c>
      <c r="D2554" t="s">
        <v>105</v>
      </c>
      <c r="E2554" s="44">
        <v>2879</v>
      </c>
    </row>
    <row r="2555" spans="1:5" x14ac:dyDescent="0.2">
      <c r="A2555" s="43">
        <v>45197</v>
      </c>
      <c r="B2555" t="s">
        <v>102</v>
      </c>
      <c r="C2555" t="s">
        <v>51</v>
      </c>
      <c r="D2555" t="s">
        <v>105</v>
      </c>
      <c r="E2555" s="44">
        <v>2969</v>
      </c>
    </row>
    <row r="2556" spans="1:5" x14ac:dyDescent="0.2">
      <c r="A2556" s="43">
        <v>45197</v>
      </c>
      <c r="B2556" t="s">
        <v>102</v>
      </c>
      <c r="C2556" t="s">
        <v>52</v>
      </c>
      <c r="D2556" t="s">
        <v>105</v>
      </c>
      <c r="E2556">
        <v>41</v>
      </c>
    </row>
    <row r="2557" spans="1:5" x14ac:dyDescent="0.2">
      <c r="A2557" s="43">
        <v>45197</v>
      </c>
      <c r="B2557" t="s">
        <v>102</v>
      </c>
      <c r="C2557" t="s">
        <v>53</v>
      </c>
      <c r="D2557" t="s">
        <v>105</v>
      </c>
      <c r="E2557">
        <v>695</v>
      </c>
    </row>
    <row r="2558" spans="1:5" x14ac:dyDescent="0.2">
      <c r="A2558" s="43">
        <v>45197</v>
      </c>
      <c r="B2558" t="s">
        <v>102</v>
      </c>
      <c r="C2558" t="s">
        <v>54</v>
      </c>
      <c r="D2558" t="s">
        <v>105</v>
      </c>
      <c r="E2558">
        <v>33</v>
      </c>
    </row>
    <row r="2559" spans="1:5" x14ac:dyDescent="0.2">
      <c r="A2559" s="43">
        <v>45197</v>
      </c>
      <c r="B2559" t="s">
        <v>102</v>
      </c>
      <c r="C2559" t="s">
        <v>55</v>
      </c>
      <c r="D2559" t="s">
        <v>105</v>
      </c>
      <c r="E2559">
        <v>654</v>
      </c>
    </row>
    <row r="2560" spans="1:5" x14ac:dyDescent="0.2">
      <c r="A2560" s="43">
        <v>45197</v>
      </c>
      <c r="B2560" t="s">
        <v>102</v>
      </c>
      <c r="C2560" t="s">
        <v>56</v>
      </c>
      <c r="D2560" t="s">
        <v>105</v>
      </c>
      <c r="E2560" s="44">
        <v>2157</v>
      </c>
    </row>
    <row r="2561" spans="1:5" x14ac:dyDescent="0.2">
      <c r="A2561" s="43">
        <v>45197</v>
      </c>
      <c r="B2561" t="s">
        <v>102</v>
      </c>
      <c r="C2561" t="s">
        <v>57</v>
      </c>
      <c r="D2561" t="s">
        <v>105</v>
      </c>
      <c r="E2561">
        <v>559</v>
      </c>
    </row>
    <row r="2562" spans="1:5" x14ac:dyDescent="0.2">
      <c r="A2562" s="43">
        <v>45197</v>
      </c>
      <c r="B2562" t="s">
        <v>102</v>
      </c>
      <c r="C2562" t="s">
        <v>58</v>
      </c>
      <c r="D2562" t="s">
        <v>105</v>
      </c>
      <c r="E2562" s="44">
        <v>12833</v>
      </c>
    </row>
    <row r="2563" spans="1:5" x14ac:dyDescent="0.2">
      <c r="A2563" s="43">
        <v>45197</v>
      </c>
      <c r="B2563" t="s">
        <v>102</v>
      </c>
      <c r="C2563" t="s">
        <v>59</v>
      </c>
      <c r="D2563" t="s">
        <v>105</v>
      </c>
      <c r="E2563">
        <v>28</v>
      </c>
    </row>
    <row r="2564" spans="1:5" x14ac:dyDescent="0.2">
      <c r="A2564" s="43">
        <v>45197</v>
      </c>
      <c r="B2564" t="s">
        <v>102</v>
      </c>
      <c r="C2564" t="s">
        <v>62</v>
      </c>
      <c r="D2564" t="s">
        <v>105</v>
      </c>
      <c r="E2564">
        <v>796</v>
      </c>
    </row>
    <row r="2565" spans="1:5" x14ac:dyDescent="0.2">
      <c r="A2565" s="43">
        <v>45197</v>
      </c>
      <c r="B2565" t="s">
        <v>102</v>
      </c>
      <c r="C2565" t="s">
        <v>68</v>
      </c>
      <c r="D2565" t="s">
        <v>105</v>
      </c>
      <c r="E2565">
        <v>305</v>
      </c>
    </row>
    <row r="2566" spans="1:5" x14ac:dyDescent="0.2">
      <c r="A2566" s="43">
        <v>45197</v>
      </c>
      <c r="B2566" t="s">
        <v>102</v>
      </c>
      <c r="C2566" t="s">
        <v>89</v>
      </c>
      <c r="D2566" t="s">
        <v>105</v>
      </c>
      <c r="E2566">
        <v>63</v>
      </c>
    </row>
    <row r="2567" spans="1:5" x14ac:dyDescent="0.2">
      <c r="A2567" s="43">
        <v>45197</v>
      </c>
      <c r="B2567" t="s">
        <v>102</v>
      </c>
      <c r="C2567" t="s">
        <v>70</v>
      </c>
      <c r="D2567" t="s">
        <v>105</v>
      </c>
      <c r="E2567" s="44">
        <v>1026</v>
      </c>
    </row>
    <row r="2568" spans="1:5" x14ac:dyDescent="0.2">
      <c r="A2568" s="43">
        <v>45225</v>
      </c>
      <c r="B2568" t="s">
        <v>101</v>
      </c>
      <c r="C2568" t="s">
        <v>3</v>
      </c>
      <c r="D2568" t="s">
        <v>105</v>
      </c>
      <c r="E2568" s="44">
        <v>2370</v>
      </c>
    </row>
    <row r="2569" spans="1:5" x14ac:dyDescent="0.2">
      <c r="A2569" s="43">
        <v>45225</v>
      </c>
      <c r="B2569" t="s">
        <v>101</v>
      </c>
      <c r="C2569" t="s">
        <v>4</v>
      </c>
      <c r="D2569" t="s">
        <v>105</v>
      </c>
      <c r="E2569">
        <v>303</v>
      </c>
    </row>
    <row r="2570" spans="1:5" x14ac:dyDescent="0.2">
      <c r="A2570" s="43">
        <v>45225</v>
      </c>
      <c r="B2570" t="s">
        <v>101</v>
      </c>
      <c r="C2570" t="s">
        <v>5</v>
      </c>
      <c r="D2570" t="s">
        <v>105</v>
      </c>
      <c r="E2570" s="44">
        <v>22329</v>
      </c>
    </row>
    <row r="2571" spans="1:5" x14ac:dyDescent="0.2">
      <c r="A2571" s="43">
        <v>45225</v>
      </c>
      <c r="B2571" t="s">
        <v>101</v>
      </c>
      <c r="C2571" t="s">
        <v>6</v>
      </c>
      <c r="D2571" t="s">
        <v>105</v>
      </c>
      <c r="E2571">
        <v>48</v>
      </c>
    </row>
    <row r="2572" spans="1:5" x14ac:dyDescent="0.2">
      <c r="A2572" s="43">
        <v>45225</v>
      </c>
      <c r="B2572" t="s">
        <v>101</v>
      </c>
      <c r="C2572" t="s">
        <v>8</v>
      </c>
      <c r="D2572" t="s">
        <v>105</v>
      </c>
      <c r="E2572">
        <v>809</v>
      </c>
    </row>
    <row r="2573" spans="1:5" x14ac:dyDescent="0.2">
      <c r="A2573" s="43">
        <v>45225</v>
      </c>
      <c r="B2573" t="s">
        <v>101</v>
      </c>
      <c r="C2573" t="s">
        <v>9</v>
      </c>
      <c r="D2573" t="s">
        <v>105</v>
      </c>
      <c r="E2573" s="44">
        <v>1408</v>
      </c>
    </row>
    <row r="2574" spans="1:5" x14ac:dyDescent="0.2">
      <c r="A2574" s="43">
        <v>45225</v>
      </c>
      <c r="B2574" t="s">
        <v>101</v>
      </c>
      <c r="C2574" t="s">
        <v>10</v>
      </c>
      <c r="D2574" t="s">
        <v>105</v>
      </c>
      <c r="E2574">
        <v>659</v>
      </c>
    </row>
    <row r="2575" spans="1:5" x14ac:dyDescent="0.2">
      <c r="A2575" s="43">
        <v>45225</v>
      </c>
      <c r="B2575" t="s">
        <v>101</v>
      </c>
      <c r="C2575" t="s">
        <v>12</v>
      </c>
      <c r="D2575" t="s">
        <v>105</v>
      </c>
      <c r="E2575" s="44">
        <v>28471</v>
      </c>
    </row>
    <row r="2576" spans="1:5" x14ac:dyDescent="0.2">
      <c r="A2576" s="43">
        <v>45225</v>
      </c>
      <c r="B2576" t="s">
        <v>101</v>
      </c>
      <c r="C2576" t="s">
        <v>14</v>
      </c>
      <c r="D2576" t="s">
        <v>105</v>
      </c>
      <c r="E2576" s="44">
        <v>1287</v>
      </c>
    </row>
    <row r="2577" spans="1:5" x14ac:dyDescent="0.2">
      <c r="A2577" s="43">
        <v>45225</v>
      </c>
      <c r="B2577" t="s">
        <v>101</v>
      </c>
      <c r="C2577" t="s">
        <v>15</v>
      </c>
      <c r="D2577" t="s">
        <v>105</v>
      </c>
      <c r="E2577" s="44">
        <v>8208</v>
      </c>
    </row>
    <row r="2578" spans="1:5" x14ac:dyDescent="0.2">
      <c r="A2578" s="43">
        <v>45225</v>
      </c>
      <c r="B2578" t="s">
        <v>101</v>
      </c>
      <c r="C2578" t="s">
        <v>16</v>
      </c>
      <c r="D2578" t="s">
        <v>105</v>
      </c>
      <c r="E2578" s="44">
        <v>11021</v>
      </c>
    </row>
    <row r="2579" spans="1:5" x14ac:dyDescent="0.2">
      <c r="A2579" s="43">
        <v>45225</v>
      </c>
      <c r="B2579" t="s">
        <v>101</v>
      </c>
      <c r="C2579" t="s">
        <v>17</v>
      </c>
      <c r="D2579" t="s">
        <v>105</v>
      </c>
      <c r="E2579">
        <v>128</v>
      </c>
    </row>
    <row r="2580" spans="1:5" x14ac:dyDescent="0.2">
      <c r="A2580" s="43">
        <v>45225</v>
      </c>
      <c r="B2580" t="s">
        <v>101</v>
      </c>
      <c r="C2580" t="s">
        <v>18</v>
      </c>
      <c r="D2580" t="s">
        <v>105</v>
      </c>
      <c r="E2580" s="44">
        <v>9440</v>
      </c>
    </row>
    <row r="2581" spans="1:5" x14ac:dyDescent="0.2">
      <c r="A2581" s="43">
        <v>45225</v>
      </c>
      <c r="B2581" t="s">
        <v>101</v>
      </c>
      <c r="C2581" t="s">
        <v>19</v>
      </c>
      <c r="D2581" t="s">
        <v>105</v>
      </c>
      <c r="E2581" s="44">
        <v>25642</v>
      </c>
    </row>
    <row r="2582" spans="1:5" x14ac:dyDescent="0.2">
      <c r="A2582" s="43">
        <v>45225</v>
      </c>
      <c r="B2582" t="s">
        <v>101</v>
      </c>
      <c r="C2582" t="s">
        <v>20</v>
      </c>
      <c r="D2582" t="s">
        <v>105</v>
      </c>
      <c r="E2582" s="44">
        <v>3400</v>
      </c>
    </row>
    <row r="2583" spans="1:5" x14ac:dyDescent="0.2">
      <c r="A2583" s="43">
        <v>45225</v>
      </c>
      <c r="B2583" t="s">
        <v>101</v>
      </c>
      <c r="C2583" t="s">
        <v>21</v>
      </c>
      <c r="D2583" t="s">
        <v>105</v>
      </c>
      <c r="E2583" s="44">
        <v>22159</v>
      </c>
    </row>
    <row r="2584" spans="1:5" x14ac:dyDescent="0.2">
      <c r="A2584" s="43">
        <v>45225</v>
      </c>
      <c r="B2584" t="s">
        <v>101</v>
      </c>
      <c r="C2584" t="s">
        <v>22</v>
      </c>
      <c r="D2584" t="s">
        <v>105</v>
      </c>
      <c r="E2584" s="44">
        <v>5608</v>
      </c>
    </row>
    <row r="2585" spans="1:5" x14ac:dyDescent="0.2">
      <c r="A2585" s="43">
        <v>45225</v>
      </c>
      <c r="B2585" t="s">
        <v>101</v>
      </c>
      <c r="C2585" t="s">
        <v>23</v>
      </c>
      <c r="D2585" t="s">
        <v>105</v>
      </c>
      <c r="E2585">
        <v>74</v>
      </c>
    </row>
    <row r="2586" spans="1:5" x14ac:dyDescent="0.2">
      <c r="A2586" s="43">
        <v>45225</v>
      </c>
      <c r="B2586" t="s">
        <v>101</v>
      </c>
      <c r="C2586" t="s">
        <v>25</v>
      </c>
      <c r="D2586" t="s">
        <v>105</v>
      </c>
      <c r="E2586">
        <v>827</v>
      </c>
    </row>
    <row r="2587" spans="1:5" x14ac:dyDescent="0.2">
      <c r="A2587" s="43">
        <v>45225</v>
      </c>
      <c r="B2587" t="s">
        <v>101</v>
      </c>
      <c r="C2587" t="s">
        <v>27</v>
      </c>
      <c r="D2587" t="s">
        <v>105</v>
      </c>
      <c r="E2587" s="44">
        <v>1855</v>
      </c>
    </row>
    <row r="2588" spans="1:5" x14ac:dyDescent="0.2">
      <c r="A2588" s="43">
        <v>45225</v>
      </c>
      <c r="B2588" t="s">
        <v>101</v>
      </c>
      <c r="C2588" t="s">
        <v>28</v>
      </c>
      <c r="D2588" t="s">
        <v>105</v>
      </c>
      <c r="E2588">
        <v>114</v>
      </c>
    </row>
    <row r="2589" spans="1:5" x14ac:dyDescent="0.2">
      <c r="A2589" s="43">
        <v>45225</v>
      </c>
      <c r="B2589" t="s">
        <v>101</v>
      </c>
      <c r="C2589" t="s">
        <v>29</v>
      </c>
      <c r="D2589" t="s">
        <v>105</v>
      </c>
      <c r="E2589">
        <v>36</v>
      </c>
    </row>
    <row r="2590" spans="1:5" x14ac:dyDescent="0.2">
      <c r="A2590" s="43">
        <v>45225</v>
      </c>
      <c r="B2590" t="s">
        <v>101</v>
      </c>
      <c r="C2590" t="s">
        <v>31</v>
      </c>
      <c r="D2590" t="s">
        <v>105</v>
      </c>
      <c r="E2590" s="44">
        <v>2585</v>
      </c>
    </row>
    <row r="2591" spans="1:5" x14ac:dyDescent="0.2">
      <c r="A2591" s="43">
        <v>45225</v>
      </c>
      <c r="B2591" t="s">
        <v>101</v>
      </c>
      <c r="C2591" t="s">
        <v>32</v>
      </c>
      <c r="D2591" t="s">
        <v>105</v>
      </c>
      <c r="E2591" s="44">
        <v>10215</v>
      </c>
    </row>
    <row r="2592" spans="1:5" x14ac:dyDescent="0.2">
      <c r="A2592" s="43">
        <v>45225</v>
      </c>
      <c r="B2592" t="s">
        <v>101</v>
      </c>
      <c r="C2592" t="s">
        <v>33</v>
      </c>
      <c r="D2592" t="s">
        <v>105</v>
      </c>
      <c r="E2592" s="44">
        <v>3925</v>
      </c>
    </row>
    <row r="2593" spans="1:5" x14ac:dyDescent="0.2">
      <c r="A2593" s="43">
        <v>45225</v>
      </c>
      <c r="B2593" t="s">
        <v>101</v>
      </c>
      <c r="C2593" t="s">
        <v>35</v>
      </c>
      <c r="D2593" t="s">
        <v>105</v>
      </c>
      <c r="E2593">
        <v>569</v>
      </c>
    </row>
    <row r="2594" spans="1:5" x14ac:dyDescent="0.2">
      <c r="A2594" s="43">
        <v>45225</v>
      </c>
      <c r="B2594" t="s">
        <v>101</v>
      </c>
      <c r="C2594" t="s">
        <v>36</v>
      </c>
      <c r="D2594" t="s">
        <v>105</v>
      </c>
      <c r="E2594" s="44">
        <v>16772</v>
      </c>
    </row>
    <row r="2595" spans="1:5" x14ac:dyDescent="0.2">
      <c r="A2595" s="43">
        <v>45225</v>
      </c>
      <c r="B2595" t="s">
        <v>101</v>
      </c>
      <c r="C2595" t="s">
        <v>38</v>
      </c>
      <c r="D2595" t="s">
        <v>105</v>
      </c>
      <c r="E2595" s="44">
        <v>35885</v>
      </c>
    </row>
    <row r="2596" spans="1:5" x14ac:dyDescent="0.2">
      <c r="A2596" s="43">
        <v>45225</v>
      </c>
      <c r="B2596" t="s">
        <v>101</v>
      </c>
      <c r="C2596" t="s">
        <v>39</v>
      </c>
      <c r="D2596" t="s">
        <v>105</v>
      </c>
      <c r="E2596">
        <v>16</v>
      </c>
    </row>
    <row r="2597" spans="1:5" x14ac:dyDescent="0.2">
      <c r="A2597" s="43">
        <v>45225</v>
      </c>
      <c r="B2597" t="s">
        <v>101</v>
      </c>
      <c r="C2597" t="s">
        <v>40</v>
      </c>
      <c r="D2597" t="s">
        <v>105</v>
      </c>
      <c r="E2597" s="44">
        <v>19454</v>
      </c>
    </row>
    <row r="2598" spans="1:5" x14ac:dyDescent="0.2">
      <c r="A2598" s="43">
        <v>45225</v>
      </c>
      <c r="B2598" t="s">
        <v>101</v>
      </c>
      <c r="C2598" t="s">
        <v>50</v>
      </c>
      <c r="D2598" t="s">
        <v>105</v>
      </c>
      <c r="E2598">
        <v>13</v>
      </c>
    </row>
    <row r="2599" spans="1:5" x14ac:dyDescent="0.2">
      <c r="A2599" s="43">
        <v>45225</v>
      </c>
      <c r="B2599" t="s">
        <v>101</v>
      </c>
      <c r="C2599" t="s">
        <v>58</v>
      </c>
      <c r="D2599" t="s">
        <v>105</v>
      </c>
      <c r="E2599">
        <v>132</v>
      </c>
    </row>
    <row r="2600" spans="1:5" x14ac:dyDescent="0.2">
      <c r="A2600" s="43">
        <v>45225</v>
      </c>
      <c r="B2600" t="s">
        <v>101</v>
      </c>
      <c r="C2600" t="s">
        <v>59</v>
      </c>
      <c r="D2600" t="s">
        <v>105</v>
      </c>
      <c r="E2600" s="44">
        <v>6100</v>
      </c>
    </row>
    <row r="2601" spans="1:5" x14ac:dyDescent="0.2">
      <c r="A2601" s="43">
        <v>45225</v>
      </c>
      <c r="B2601" t="s">
        <v>101</v>
      </c>
      <c r="C2601" t="s">
        <v>60</v>
      </c>
      <c r="D2601" t="s">
        <v>105</v>
      </c>
      <c r="E2601">
        <v>24</v>
      </c>
    </row>
    <row r="2602" spans="1:5" x14ac:dyDescent="0.2">
      <c r="A2602" s="43">
        <v>45225</v>
      </c>
      <c r="B2602" t="s">
        <v>101</v>
      </c>
      <c r="C2602" t="s">
        <v>61</v>
      </c>
      <c r="D2602" t="s">
        <v>105</v>
      </c>
      <c r="E2602">
        <v>56</v>
      </c>
    </row>
    <row r="2603" spans="1:5" x14ac:dyDescent="0.2">
      <c r="A2603" s="43">
        <v>45225</v>
      </c>
      <c r="B2603" t="s">
        <v>101</v>
      </c>
      <c r="C2603" t="s">
        <v>62</v>
      </c>
      <c r="D2603" t="s">
        <v>105</v>
      </c>
      <c r="E2603" s="44">
        <v>8398</v>
      </c>
    </row>
    <row r="2604" spans="1:5" x14ac:dyDescent="0.2">
      <c r="A2604" s="43">
        <v>45225</v>
      </c>
      <c r="B2604" t="s">
        <v>101</v>
      </c>
      <c r="C2604" t="s">
        <v>63</v>
      </c>
      <c r="D2604" t="s">
        <v>105</v>
      </c>
      <c r="E2604">
        <v>361</v>
      </c>
    </row>
    <row r="2605" spans="1:5" x14ac:dyDescent="0.2">
      <c r="A2605" s="43">
        <v>45225</v>
      </c>
      <c r="B2605" t="s">
        <v>101</v>
      </c>
      <c r="C2605" t="s">
        <v>65</v>
      </c>
      <c r="D2605" t="s">
        <v>105</v>
      </c>
      <c r="E2605">
        <v>57</v>
      </c>
    </row>
    <row r="2606" spans="1:5" x14ac:dyDescent="0.2">
      <c r="A2606" s="43">
        <v>45225</v>
      </c>
      <c r="B2606" t="s">
        <v>101</v>
      </c>
      <c r="C2606" t="s">
        <v>66</v>
      </c>
      <c r="D2606" t="s">
        <v>105</v>
      </c>
      <c r="E2606">
        <v>24</v>
      </c>
    </row>
    <row r="2607" spans="1:5" x14ac:dyDescent="0.2">
      <c r="A2607" s="43">
        <v>45225</v>
      </c>
      <c r="B2607" t="s">
        <v>101</v>
      </c>
      <c r="C2607" t="s">
        <v>67</v>
      </c>
      <c r="D2607" t="s">
        <v>105</v>
      </c>
      <c r="E2607" s="44">
        <v>11547</v>
      </c>
    </row>
    <row r="2608" spans="1:5" x14ac:dyDescent="0.2">
      <c r="A2608" s="43">
        <v>45225</v>
      </c>
      <c r="B2608" t="s">
        <v>101</v>
      </c>
      <c r="C2608" t="s">
        <v>68</v>
      </c>
      <c r="D2608" t="s">
        <v>105</v>
      </c>
      <c r="E2608" s="44">
        <v>7758</v>
      </c>
    </row>
    <row r="2609" spans="1:5" x14ac:dyDescent="0.2">
      <c r="A2609" s="43">
        <v>45225</v>
      </c>
      <c r="B2609" t="s">
        <v>101</v>
      </c>
      <c r="C2609" t="s">
        <v>89</v>
      </c>
      <c r="D2609" t="s">
        <v>105</v>
      </c>
      <c r="E2609">
        <v>74</v>
      </c>
    </row>
    <row r="2610" spans="1:5" x14ac:dyDescent="0.2">
      <c r="A2610" s="43">
        <v>45225</v>
      </c>
      <c r="B2610" t="s">
        <v>101</v>
      </c>
      <c r="C2610" t="s">
        <v>70</v>
      </c>
      <c r="D2610" t="s">
        <v>105</v>
      </c>
      <c r="E2610" s="44">
        <v>12940</v>
      </c>
    </row>
    <row r="2611" spans="1:5" x14ac:dyDescent="0.2">
      <c r="A2611" s="43">
        <v>45225</v>
      </c>
      <c r="B2611" t="s">
        <v>101</v>
      </c>
      <c r="C2611" t="s">
        <v>71</v>
      </c>
      <c r="D2611" t="s">
        <v>105</v>
      </c>
      <c r="E2611" s="44">
        <v>8661</v>
      </c>
    </row>
    <row r="2612" spans="1:5" x14ac:dyDescent="0.2">
      <c r="A2612" s="43">
        <v>45225</v>
      </c>
      <c r="B2612" t="s">
        <v>102</v>
      </c>
      <c r="C2612" t="s">
        <v>4</v>
      </c>
      <c r="D2612" t="s">
        <v>105</v>
      </c>
      <c r="E2612">
        <v>50</v>
      </c>
    </row>
    <row r="2613" spans="1:5" x14ac:dyDescent="0.2">
      <c r="A2613" s="43">
        <v>45225</v>
      </c>
      <c r="B2613" t="s">
        <v>102</v>
      </c>
      <c r="C2613" t="s">
        <v>5</v>
      </c>
      <c r="D2613" t="s">
        <v>105</v>
      </c>
      <c r="E2613">
        <v>43</v>
      </c>
    </row>
    <row r="2614" spans="1:5" x14ac:dyDescent="0.2">
      <c r="A2614" s="43">
        <v>45225</v>
      </c>
      <c r="B2614" t="s">
        <v>102</v>
      </c>
      <c r="C2614" t="s">
        <v>8</v>
      </c>
      <c r="D2614" t="s">
        <v>105</v>
      </c>
      <c r="E2614">
        <v>318</v>
      </c>
    </row>
    <row r="2615" spans="1:5" x14ac:dyDescent="0.2">
      <c r="A2615" s="43">
        <v>45225</v>
      </c>
      <c r="B2615" t="s">
        <v>102</v>
      </c>
      <c r="C2615" t="s">
        <v>9</v>
      </c>
      <c r="D2615" t="s">
        <v>105</v>
      </c>
      <c r="E2615">
        <v>349</v>
      </c>
    </row>
    <row r="2616" spans="1:5" x14ac:dyDescent="0.2">
      <c r="A2616" s="43">
        <v>45225</v>
      </c>
      <c r="B2616" t="s">
        <v>102</v>
      </c>
      <c r="C2616" t="s">
        <v>11</v>
      </c>
      <c r="D2616" t="s">
        <v>105</v>
      </c>
      <c r="E2616">
        <v>206</v>
      </c>
    </row>
    <row r="2617" spans="1:5" x14ac:dyDescent="0.2">
      <c r="A2617" s="43">
        <v>45225</v>
      </c>
      <c r="B2617" t="s">
        <v>102</v>
      </c>
      <c r="C2617" t="s">
        <v>12</v>
      </c>
      <c r="D2617" t="s">
        <v>105</v>
      </c>
      <c r="E2617" s="44">
        <v>1583</v>
      </c>
    </row>
    <row r="2618" spans="1:5" x14ac:dyDescent="0.2">
      <c r="A2618" s="43">
        <v>45225</v>
      </c>
      <c r="B2618" t="s">
        <v>102</v>
      </c>
      <c r="C2618" t="s">
        <v>13</v>
      </c>
      <c r="D2618" t="s">
        <v>105</v>
      </c>
      <c r="E2618">
        <v>398</v>
      </c>
    </row>
    <row r="2619" spans="1:5" x14ac:dyDescent="0.2">
      <c r="A2619" s="43">
        <v>45225</v>
      </c>
      <c r="B2619" t="s">
        <v>102</v>
      </c>
      <c r="C2619" t="s">
        <v>16</v>
      </c>
      <c r="D2619" t="s">
        <v>105</v>
      </c>
      <c r="E2619">
        <v>18</v>
      </c>
    </row>
    <row r="2620" spans="1:5" x14ac:dyDescent="0.2">
      <c r="A2620" s="43">
        <v>45225</v>
      </c>
      <c r="B2620" t="s">
        <v>102</v>
      </c>
      <c r="C2620" t="s">
        <v>18</v>
      </c>
      <c r="D2620" t="s">
        <v>105</v>
      </c>
      <c r="E2620">
        <v>14</v>
      </c>
    </row>
    <row r="2621" spans="1:5" x14ac:dyDescent="0.2">
      <c r="A2621" s="43">
        <v>45225</v>
      </c>
      <c r="B2621" t="s">
        <v>102</v>
      </c>
      <c r="C2621" t="s">
        <v>19</v>
      </c>
      <c r="D2621" t="s">
        <v>105</v>
      </c>
      <c r="E2621">
        <v>895</v>
      </c>
    </row>
    <row r="2622" spans="1:5" x14ac:dyDescent="0.2">
      <c r="A2622" s="43">
        <v>45225</v>
      </c>
      <c r="B2622" t="s">
        <v>102</v>
      </c>
      <c r="C2622" t="s">
        <v>21</v>
      </c>
      <c r="D2622" t="s">
        <v>105</v>
      </c>
      <c r="E2622">
        <v>500</v>
      </c>
    </row>
    <row r="2623" spans="1:5" x14ac:dyDescent="0.2">
      <c r="A2623" s="43">
        <v>45225</v>
      </c>
      <c r="B2623" t="s">
        <v>102</v>
      </c>
      <c r="C2623" t="s">
        <v>22</v>
      </c>
      <c r="D2623" t="s">
        <v>105</v>
      </c>
      <c r="E2623">
        <v>80</v>
      </c>
    </row>
    <row r="2624" spans="1:5" x14ac:dyDescent="0.2">
      <c r="A2624" s="43">
        <v>45225</v>
      </c>
      <c r="B2624" t="s">
        <v>102</v>
      </c>
      <c r="C2624" t="s">
        <v>24</v>
      </c>
      <c r="D2624" t="s">
        <v>105</v>
      </c>
      <c r="E2624">
        <v>217</v>
      </c>
    </row>
    <row r="2625" spans="1:5" x14ac:dyDescent="0.2">
      <c r="A2625" s="43">
        <v>45225</v>
      </c>
      <c r="B2625" t="s">
        <v>102</v>
      </c>
      <c r="C2625" t="s">
        <v>27</v>
      </c>
      <c r="D2625" t="s">
        <v>105</v>
      </c>
      <c r="E2625">
        <v>190</v>
      </c>
    </row>
    <row r="2626" spans="1:5" x14ac:dyDescent="0.2">
      <c r="A2626" s="43">
        <v>45225</v>
      </c>
      <c r="B2626" t="s">
        <v>102</v>
      </c>
      <c r="C2626" t="s">
        <v>32</v>
      </c>
      <c r="D2626" t="s">
        <v>105</v>
      </c>
      <c r="E2626">
        <v>35</v>
      </c>
    </row>
    <row r="2627" spans="1:5" x14ac:dyDescent="0.2">
      <c r="A2627" s="43">
        <v>45225</v>
      </c>
      <c r="B2627" t="s">
        <v>102</v>
      </c>
      <c r="C2627" t="s">
        <v>36</v>
      </c>
      <c r="D2627" t="s">
        <v>105</v>
      </c>
      <c r="E2627" s="44">
        <v>2067</v>
      </c>
    </row>
    <row r="2628" spans="1:5" x14ac:dyDescent="0.2">
      <c r="A2628" s="43">
        <v>45225</v>
      </c>
      <c r="B2628" t="s">
        <v>102</v>
      </c>
      <c r="C2628" t="s">
        <v>38</v>
      </c>
      <c r="D2628" t="s">
        <v>105</v>
      </c>
      <c r="E2628" s="44">
        <v>1515</v>
      </c>
    </row>
    <row r="2629" spans="1:5" x14ac:dyDescent="0.2">
      <c r="A2629" s="43">
        <v>45225</v>
      </c>
      <c r="B2629" t="s">
        <v>102</v>
      </c>
      <c r="C2629" t="s">
        <v>40</v>
      </c>
      <c r="D2629" t="s">
        <v>105</v>
      </c>
      <c r="E2629" s="44">
        <v>4631</v>
      </c>
    </row>
    <row r="2630" spans="1:5" x14ac:dyDescent="0.2">
      <c r="A2630" s="43">
        <v>45225</v>
      </c>
      <c r="B2630" t="s">
        <v>102</v>
      </c>
      <c r="C2630" t="s">
        <v>41</v>
      </c>
      <c r="D2630" t="s">
        <v>105</v>
      </c>
      <c r="E2630" s="44">
        <v>2323</v>
      </c>
    </row>
    <row r="2631" spans="1:5" x14ac:dyDescent="0.2">
      <c r="A2631" s="43">
        <v>45225</v>
      </c>
      <c r="B2631" t="s">
        <v>102</v>
      </c>
      <c r="C2631" t="s">
        <v>42</v>
      </c>
      <c r="D2631" t="s">
        <v>105</v>
      </c>
      <c r="E2631">
        <v>503</v>
      </c>
    </row>
    <row r="2632" spans="1:5" x14ac:dyDescent="0.2">
      <c r="A2632" s="43">
        <v>45225</v>
      </c>
      <c r="B2632" t="s">
        <v>102</v>
      </c>
      <c r="C2632" t="s">
        <v>43</v>
      </c>
      <c r="D2632" t="s">
        <v>105</v>
      </c>
      <c r="E2632">
        <v>563</v>
      </c>
    </row>
    <row r="2633" spans="1:5" x14ac:dyDescent="0.2">
      <c r="A2633" s="43">
        <v>45225</v>
      </c>
      <c r="B2633" t="s">
        <v>102</v>
      </c>
      <c r="C2633" t="s">
        <v>44</v>
      </c>
      <c r="D2633" t="s">
        <v>105</v>
      </c>
      <c r="E2633">
        <v>221</v>
      </c>
    </row>
    <row r="2634" spans="1:5" x14ac:dyDescent="0.2">
      <c r="A2634" s="43">
        <v>45225</v>
      </c>
      <c r="B2634" t="s">
        <v>102</v>
      </c>
      <c r="C2634" t="s">
        <v>45</v>
      </c>
      <c r="D2634" t="s">
        <v>105</v>
      </c>
      <c r="E2634">
        <v>30</v>
      </c>
    </row>
    <row r="2635" spans="1:5" x14ac:dyDescent="0.2">
      <c r="A2635" s="43">
        <v>45225</v>
      </c>
      <c r="B2635" t="s">
        <v>102</v>
      </c>
      <c r="C2635" t="s">
        <v>46</v>
      </c>
      <c r="D2635" t="s">
        <v>105</v>
      </c>
      <c r="E2635">
        <v>317</v>
      </c>
    </row>
    <row r="2636" spans="1:5" x14ac:dyDescent="0.2">
      <c r="A2636" s="43">
        <v>45225</v>
      </c>
      <c r="B2636" t="s">
        <v>102</v>
      </c>
      <c r="C2636" t="s">
        <v>48</v>
      </c>
      <c r="D2636" t="s">
        <v>105</v>
      </c>
      <c r="E2636" s="44">
        <v>1912</v>
      </c>
    </row>
    <row r="2637" spans="1:5" x14ac:dyDescent="0.2">
      <c r="A2637" s="43">
        <v>45225</v>
      </c>
      <c r="B2637" t="s">
        <v>102</v>
      </c>
      <c r="C2637" t="s">
        <v>50</v>
      </c>
      <c r="D2637" t="s">
        <v>105</v>
      </c>
      <c r="E2637" s="44">
        <v>2898</v>
      </c>
    </row>
    <row r="2638" spans="1:5" x14ac:dyDescent="0.2">
      <c r="A2638" s="43">
        <v>45225</v>
      </c>
      <c r="B2638" t="s">
        <v>102</v>
      </c>
      <c r="C2638" t="s">
        <v>51</v>
      </c>
      <c r="D2638" t="s">
        <v>105</v>
      </c>
      <c r="E2638" s="44">
        <v>2840</v>
      </c>
    </row>
    <row r="2639" spans="1:5" x14ac:dyDescent="0.2">
      <c r="A2639" s="43">
        <v>45225</v>
      </c>
      <c r="B2639" t="s">
        <v>102</v>
      </c>
      <c r="C2639" t="s">
        <v>52</v>
      </c>
      <c r="D2639" t="s">
        <v>105</v>
      </c>
      <c r="E2639">
        <v>36</v>
      </c>
    </row>
    <row r="2640" spans="1:5" x14ac:dyDescent="0.2">
      <c r="A2640" s="43">
        <v>45225</v>
      </c>
      <c r="B2640" t="s">
        <v>102</v>
      </c>
      <c r="C2640" t="s">
        <v>53</v>
      </c>
      <c r="D2640" t="s">
        <v>105</v>
      </c>
      <c r="E2640">
        <v>700</v>
      </c>
    </row>
    <row r="2641" spans="1:5" x14ac:dyDescent="0.2">
      <c r="A2641" s="43">
        <v>45225</v>
      </c>
      <c r="B2641" t="s">
        <v>102</v>
      </c>
      <c r="C2641" t="s">
        <v>54</v>
      </c>
      <c r="D2641" t="s">
        <v>105</v>
      </c>
      <c r="E2641">
        <v>59</v>
      </c>
    </row>
    <row r="2642" spans="1:5" x14ac:dyDescent="0.2">
      <c r="A2642" s="43">
        <v>45225</v>
      </c>
      <c r="B2642" t="s">
        <v>102</v>
      </c>
      <c r="C2642" t="s">
        <v>55</v>
      </c>
      <c r="D2642" t="s">
        <v>105</v>
      </c>
      <c r="E2642">
        <v>671</v>
      </c>
    </row>
    <row r="2643" spans="1:5" x14ac:dyDescent="0.2">
      <c r="A2643" s="43">
        <v>45225</v>
      </c>
      <c r="B2643" t="s">
        <v>102</v>
      </c>
      <c r="C2643" t="s">
        <v>56</v>
      </c>
      <c r="D2643" t="s">
        <v>105</v>
      </c>
      <c r="E2643" s="44">
        <v>2080</v>
      </c>
    </row>
    <row r="2644" spans="1:5" x14ac:dyDescent="0.2">
      <c r="A2644" s="43">
        <v>45225</v>
      </c>
      <c r="B2644" t="s">
        <v>102</v>
      </c>
      <c r="C2644" t="s">
        <v>57</v>
      </c>
      <c r="D2644" t="s">
        <v>105</v>
      </c>
      <c r="E2644">
        <v>528</v>
      </c>
    </row>
    <row r="2645" spans="1:5" x14ac:dyDescent="0.2">
      <c r="A2645" s="43">
        <v>45225</v>
      </c>
      <c r="B2645" t="s">
        <v>102</v>
      </c>
      <c r="C2645" t="s">
        <v>58</v>
      </c>
      <c r="D2645" t="s">
        <v>105</v>
      </c>
      <c r="E2645" s="44">
        <v>12279</v>
      </c>
    </row>
    <row r="2646" spans="1:5" x14ac:dyDescent="0.2">
      <c r="A2646" s="43">
        <v>45225</v>
      </c>
      <c r="B2646" t="s">
        <v>102</v>
      </c>
      <c r="C2646" t="s">
        <v>59</v>
      </c>
      <c r="D2646" t="s">
        <v>105</v>
      </c>
      <c r="E2646">
        <v>25</v>
      </c>
    </row>
    <row r="2647" spans="1:5" x14ac:dyDescent="0.2">
      <c r="A2647" s="43">
        <v>45225</v>
      </c>
      <c r="B2647" t="s">
        <v>102</v>
      </c>
      <c r="C2647" t="s">
        <v>62</v>
      </c>
      <c r="D2647" t="s">
        <v>105</v>
      </c>
      <c r="E2647">
        <v>832</v>
      </c>
    </row>
    <row r="2648" spans="1:5" x14ac:dyDescent="0.2">
      <c r="A2648" s="43">
        <v>45225</v>
      </c>
      <c r="B2648" t="s">
        <v>102</v>
      </c>
      <c r="C2648" t="s">
        <v>68</v>
      </c>
      <c r="D2648" t="s">
        <v>105</v>
      </c>
      <c r="E2648">
        <v>277</v>
      </c>
    </row>
    <row r="2649" spans="1:5" x14ac:dyDescent="0.2">
      <c r="A2649" s="43">
        <v>45225</v>
      </c>
      <c r="B2649" t="s">
        <v>102</v>
      </c>
      <c r="C2649" t="s">
        <v>89</v>
      </c>
      <c r="D2649" t="s">
        <v>105</v>
      </c>
      <c r="E2649">
        <v>75</v>
      </c>
    </row>
    <row r="2650" spans="1:5" x14ac:dyDescent="0.2">
      <c r="A2650" s="43">
        <v>45225</v>
      </c>
      <c r="B2650" t="s">
        <v>102</v>
      </c>
      <c r="C2650" t="s">
        <v>70</v>
      </c>
      <c r="D2650" t="s">
        <v>105</v>
      </c>
      <c r="E2650">
        <v>989</v>
      </c>
    </row>
    <row r="2651" spans="1:5" x14ac:dyDescent="0.2">
      <c r="A2651" s="43">
        <v>45260</v>
      </c>
      <c r="B2651" t="s">
        <v>101</v>
      </c>
      <c r="C2651" t="s">
        <v>3</v>
      </c>
      <c r="D2651" t="s">
        <v>105</v>
      </c>
      <c r="E2651" s="44">
        <v>2422</v>
      </c>
    </row>
    <row r="2652" spans="1:5" x14ac:dyDescent="0.2">
      <c r="A2652" s="43">
        <v>45260</v>
      </c>
      <c r="B2652" t="s">
        <v>101</v>
      </c>
      <c r="C2652" t="s">
        <v>4</v>
      </c>
      <c r="D2652" t="s">
        <v>105</v>
      </c>
      <c r="E2652">
        <v>314</v>
      </c>
    </row>
    <row r="2653" spans="1:5" x14ac:dyDescent="0.2">
      <c r="A2653" s="43">
        <v>45260</v>
      </c>
      <c r="B2653" t="s">
        <v>101</v>
      </c>
      <c r="C2653" t="s">
        <v>5</v>
      </c>
      <c r="D2653" t="s">
        <v>105</v>
      </c>
      <c r="E2653" s="44">
        <v>21982</v>
      </c>
    </row>
    <row r="2654" spans="1:5" x14ac:dyDescent="0.2">
      <c r="A2654" s="43">
        <v>45260</v>
      </c>
      <c r="B2654" t="s">
        <v>101</v>
      </c>
      <c r="C2654" t="s">
        <v>6</v>
      </c>
      <c r="D2654" t="s">
        <v>105</v>
      </c>
      <c r="E2654">
        <v>58</v>
      </c>
    </row>
    <row r="2655" spans="1:5" x14ac:dyDescent="0.2">
      <c r="A2655" s="43">
        <v>45260</v>
      </c>
      <c r="B2655" t="s">
        <v>101</v>
      </c>
      <c r="C2655" t="s">
        <v>8</v>
      </c>
      <c r="D2655" t="s">
        <v>105</v>
      </c>
      <c r="E2655">
        <v>784</v>
      </c>
    </row>
    <row r="2656" spans="1:5" x14ac:dyDescent="0.2">
      <c r="A2656" s="43">
        <v>45260</v>
      </c>
      <c r="B2656" t="s">
        <v>101</v>
      </c>
      <c r="C2656" t="s">
        <v>9</v>
      </c>
      <c r="D2656" t="s">
        <v>105</v>
      </c>
      <c r="E2656" s="44">
        <v>1423</v>
      </c>
    </row>
    <row r="2657" spans="1:5" x14ac:dyDescent="0.2">
      <c r="A2657" s="43">
        <v>45260</v>
      </c>
      <c r="B2657" t="s">
        <v>101</v>
      </c>
      <c r="C2657" t="s">
        <v>10</v>
      </c>
      <c r="D2657" t="s">
        <v>105</v>
      </c>
      <c r="E2657">
        <v>695</v>
      </c>
    </row>
    <row r="2658" spans="1:5" x14ac:dyDescent="0.2">
      <c r="A2658" s="43">
        <v>45260</v>
      </c>
      <c r="B2658" t="s">
        <v>101</v>
      </c>
      <c r="C2658" t="s">
        <v>12</v>
      </c>
      <c r="D2658" t="s">
        <v>105</v>
      </c>
      <c r="E2658" s="44">
        <v>28443</v>
      </c>
    </row>
    <row r="2659" spans="1:5" x14ac:dyDescent="0.2">
      <c r="A2659" s="43">
        <v>45260</v>
      </c>
      <c r="B2659" t="s">
        <v>101</v>
      </c>
      <c r="C2659" t="s">
        <v>14</v>
      </c>
      <c r="D2659" t="s">
        <v>105</v>
      </c>
      <c r="E2659" s="44">
        <v>1347</v>
      </c>
    </row>
    <row r="2660" spans="1:5" x14ac:dyDescent="0.2">
      <c r="A2660" s="43">
        <v>45260</v>
      </c>
      <c r="B2660" t="s">
        <v>101</v>
      </c>
      <c r="C2660" t="s">
        <v>15</v>
      </c>
      <c r="D2660" t="s">
        <v>105</v>
      </c>
      <c r="E2660" s="44">
        <v>8472</v>
      </c>
    </row>
    <row r="2661" spans="1:5" x14ac:dyDescent="0.2">
      <c r="A2661" s="43">
        <v>45260</v>
      </c>
      <c r="B2661" t="s">
        <v>101</v>
      </c>
      <c r="C2661" t="s">
        <v>16</v>
      </c>
      <c r="D2661" t="s">
        <v>105</v>
      </c>
      <c r="E2661" s="44">
        <v>11042</v>
      </c>
    </row>
    <row r="2662" spans="1:5" x14ac:dyDescent="0.2">
      <c r="A2662" s="43">
        <v>45260</v>
      </c>
      <c r="B2662" t="s">
        <v>101</v>
      </c>
      <c r="C2662" t="s">
        <v>17</v>
      </c>
      <c r="D2662" t="s">
        <v>105</v>
      </c>
      <c r="E2662">
        <v>139</v>
      </c>
    </row>
    <row r="2663" spans="1:5" x14ac:dyDescent="0.2">
      <c r="A2663" s="43">
        <v>45260</v>
      </c>
      <c r="B2663" t="s">
        <v>101</v>
      </c>
      <c r="C2663" t="s">
        <v>18</v>
      </c>
      <c r="D2663" t="s">
        <v>105</v>
      </c>
      <c r="E2663" s="44">
        <v>9056</v>
      </c>
    </row>
    <row r="2664" spans="1:5" x14ac:dyDescent="0.2">
      <c r="A2664" s="43">
        <v>45260</v>
      </c>
      <c r="B2664" t="s">
        <v>101</v>
      </c>
      <c r="C2664" t="s">
        <v>19</v>
      </c>
      <c r="D2664" t="s">
        <v>105</v>
      </c>
      <c r="E2664" s="44">
        <v>25044</v>
      </c>
    </row>
    <row r="2665" spans="1:5" x14ac:dyDescent="0.2">
      <c r="A2665" s="43">
        <v>45260</v>
      </c>
      <c r="B2665" t="s">
        <v>101</v>
      </c>
      <c r="C2665" t="s">
        <v>20</v>
      </c>
      <c r="D2665" t="s">
        <v>105</v>
      </c>
      <c r="E2665" s="44">
        <v>3481</v>
      </c>
    </row>
    <row r="2666" spans="1:5" x14ac:dyDescent="0.2">
      <c r="A2666" s="43">
        <v>45260</v>
      </c>
      <c r="B2666" t="s">
        <v>101</v>
      </c>
      <c r="C2666" t="s">
        <v>21</v>
      </c>
      <c r="D2666" t="s">
        <v>105</v>
      </c>
      <c r="E2666" s="44">
        <v>21979</v>
      </c>
    </row>
    <row r="2667" spans="1:5" x14ac:dyDescent="0.2">
      <c r="A2667" s="43">
        <v>45260</v>
      </c>
      <c r="B2667" t="s">
        <v>101</v>
      </c>
      <c r="C2667" t="s">
        <v>22</v>
      </c>
      <c r="D2667" t="s">
        <v>105</v>
      </c>
      <c r="E2667" s="44">
        <v>5584</v>
      </c>
    </row>
    <row r="2668" spans="1:5" x14ac:dyDescent="0.2">
      <c r="A2668" s="43">
        <v>45260</v>
      </c>
      <c r="B2668" t="s">
        <v>101</v>
      </c>
      <c r="C2668" t="s">
        <v>23</v>
      </c>
      <c r="D2668" t="s">
        <v>105</v>
      </c>
      <c r="E2668">
        <v>73</v>
      </c>
    </row>
    <row r="2669" spans="1:5" x14ac:dyDescent="0.2">
      <c r="A2669" s="43">
        <v>45260</v>
      </c>
      <c r="B2669" t="s">
        <v>101</v>
      </c>
      <c r="C2669" t="s">
        <v>25</v>
      </c>
      <c r="D2669" t="s">
        <v>105</v>
      </c>
      <c r="E2669">
        <v>807</v>
      </c>
    </row>
    <row r="2670" spans="1:5" x14ac:dyDescent="0.2">
      <c r="A2670" s="43">
        <v>45260</v>
      </c>
      <c r="B2670" t="s">
        <v>101</v>
      </c>
      <c r="C2670" t="s">
        <v>27</v>
      </c>
      <c r="D2670" t="s">
        <v>105</v>
      </c>
      <c r="E2670" s="44">
        <v>1865</v>
      </c>
    </row>
    <row r="2671" spans="1:5" x14ac:dyDescent="0.2">
      <c r="A2671" s="43">
        <v>45260</v>
      </c>
      <c r="B2671" t="s">
        <v>101</v>
      </c>
      <c r="C2671" t="s">
        <v>28</v>
      </c>
      <c r="D2671" t="s">
        <v>105</v>
      </c>
      <c r="E2671">
        <v>109</v>
      </c>
    </row>
    <row r="2672" spans="1:5" x14ac:dyDescent="0.2">
      <c r="A2672" s="43">
        <v>45260</v>
      </c>
      <c r="B2672" t="s">
        <v>101</v>
      </c>
      <c r="C2672" t="s">
        <v>29</v>
      </c>
      <c r="D2672" t="s">
        <v>105</v>
      </c>
      <c r="E2672">
        <v>25</v>
      </c>
    </row>
    <row r="2673" spans="1:5" x14ac:dyDescent="0.2">
      <c r="A2673" s="43">
        <v>45260</v>
      </c>
      <c r="B2673" t="s">
        <v>101</v>
      </c>
      <c r="C2673" t="s">
        <v>31</v>
      </c>
      <c r="D2673" t="s">
        <v>105</v>
      </c>
      <c r="E2673" s="44">
        <v>2575</v>
      </c>
    </row>
    <row r="2674" spans="1:5" x14ac:dyDescent="0.2">
      <c r="A2674" s="43">
        <v>45260</v>
      </c>
      <c r="B2674" t="s">
        <v>101</v>
      </c>
      <c r="C2674" t="s">
        <v>32</v>
      </c>
      <c r="D2674" t="s">
        <v>105</v>
      </c>
      <c r="E2674" s="44">
        <v>10266</v>
      </c>
    </row>
    <row r="2675" spans="1:5" x14ac:dyDescent="0.2">
      <c r="A2675" s="43">
        <v>45260</v>
      </c>
      <c r="B2675" t="s">
        <v>101</v>
      </c>
      <c r="C2675" t="s">
        <v>33</v>
      </c>
      <c r="D2675" t="s">
        <v>105</v>
      </c>
      <c r="E2675" s="44">
        <v>4058</v>
      </c>
    </row>
    <row r="2676" spans="1:5" x14ac:dyDescent="0.2">
      <c r="A2676" s="43">
        <v>45260</v>
      </c>
      <c r="B2676" t="s">
        <v>101</v>
      </c>
      <c r="C2676" t="s">
        <v>35</v>
      </c>
      <c r="D2676" t="s">
        <v>105</v>
      </c>
      <c r="E2676">
        <v>565</v>
      </c>
    </row>
    <row r="2677" spans="1:5" x14ac:dyDescent="0.2">
      <c r="A2677" s="43">
        <v>45260</v>
      </c>
      <c r="B2677" t="s">
        <v>101</v>
      </c>
      <c r="C2677" t="s">
        <v>36</v>
      </c>
      <c r="D2677" t="s">
        <v>105</v>
      </c>
      <c r="E2677" s="44">
        <v>16685</v>
      </c>
    </row>
    <row r="2678" spans="1:5" x14ac:dyDescent="0.2">
      <c r="A2678" s="43">
        <v>45260</v>
      </c>
      <c r="B2678" t="s">
        <v>101</v>
      </c>
      <c r="C2678" t="s">
        <v>38</v>
      </c>
      <c r="D2678" t="s">
        <v>105</v>
      </c>
      <c r="E2678" s="44">
        <v>36587</v>
      </c>
    </row>
    <row r="2679" spans="1:5" x14ac:dyDescent="0.2">
      <c r="A2679" s="43">
        <v>45260</v>
      </c>
      <c r="B2679" t="s">
        <v>101</v>
      </c>
      <c r="C2679" t="s">
        <v>39</v>
      </c>
      <c r="D2679" t="s">
        <v>105</v>
      </c>
      <c r="E2679">
        <v>10</v>
      </c>
    </row>
    <row r="2680" spans="1:5" x14ac:dyDescent="0.2">
      <c r="A2680" s="43">
        <v>45260</v>
      </c>
      <c r="B2680" t="s">
        <v>101</v>
      </c>
      <c r="C2680" t="s">
        <v>40</v>
      </c>
      <c r="D2680" t="s">
        <v>105</v>
      </c>
      <c r="E2680" s="44">
        <v>20281</v>
      </c>
    </row>
    <row r="2681" spans="1:5" x14ac:dyDescent="0.2">
      <c r="A2681" s="43">
        <v>45260</v>
      </c>
      <c r="B2681" t="s">
        <v>101</v>
      </c>
      <c r="C2681" t="s">
        <v>50</v>
      </c>
      <c r="D2681" t="s">
        <v>105</v>
      </c>
      <c r="E2681">
        <v>16</v>
      </c>
    </row>
    <row r="2682" spans="1:5" x14ac:dyDescent="0.2">
      <c r="A2682" s="43">
        <v>45260</v>
      </c>
      <c r="B2682" t="s">
        <v>101</v>
      </c>
      <c r="C2682" t="s">
        <v>58</v>
      </c>
      <c r="D2682" t="s">
        <v>105</v>
      </c>
      <c r="E2682">
        <v>121</v>
      </c>
    </row>
    <row r="2683" spans="1:5" x14ac:dyDescent="0.2">
      <c r="A2683" s="43">
        <v>45260</v>
      </c>
      <c r="B2683" t="s">
        <v>101</v>
      </c>
      <c r="C2683" t="s">
        <v>59</v>
      </c>
      <c r="D2683" t="s">
        <v>105</v>
      </c>
      <c r="E2683" s="44">
        <v>6351</v>
      </c>
    </row>
    <row r="2684" spans="1:5" x14ac:dyDescent="0.2">
      <c r="A2684" s="43">
        <v>45260</v>
      </c>
      <c r="B2684" t="s">
        <v>101</v>
      </c>
      <c r="C2684" t="s">
        <v>61</v>
      </c>
      <c r="D2684" t="s">
        <v>105</v>
      </c>
      <c r="E2684">
        <v>69</v>
      </c>
    </row>
    <row r="2685" spans="1:5" x14ac:dyDescent="0.2">
      <c r="A2685" s="43">
        <v>45260</v>
      </c>
      <c r="B2685" t="s">
        <v>101</v>
      </c>
      <c r="C2685" t="s">
        <v>62</v>
      </c>
      <c r="D2685" t="s">
        <v>105</v>
      </c>
      <c r="E2685" s="44">
        <v>7828</v>
      </c>
    </row>
    <row r="2686" spans="1:5" x14ac:dyDescent="0.2">
      <c r="A2686" s="43">
        <v>45260</v>
      </c>
      <c r="B2686" t="s">
        <v>101</v>
      </c>
      <c r="C2686" t="s">
        <v>63</v>
      </c>
      <c r="D2686" t="s">
        <v>105</v>
      </c>
      <c r="E2686">
        <v>414</v>
      </c>
    </row>
    <row r="2687" spans="1:5" x14ac:dyDescent="0.2">
      <c r="A2687" s="43">
        <v>45260</v>
      </c>
      <c r="B2687" t="s">
        <v>101</v>
      </c>
      <c r="C2687" t="s">
        <v>65</v>
      </c>
      <c r="D2687" t="s">
        <v>105</v>
      </c>
      <c r="E2687">
        <v>56</v>
      </c>
    </row>
    <row r="2688" spans="1:5" x14ac:dyDescent="0.2">
      <c r="A2688" s="43">
        <v>45260</v>
      </c>
      <c r="B2688" t="s">
        <v>101</v>
      </c>
      <c r="C2688" t="s">
        <v>67</v>
      </c>
      <c r="D2688" t="s">
        <v>105</v>
      </c>
      <c r="E2688" s="44">
        <v>11869</v>
      </c>
    </row>
    <row r="2689" spans="1:5" x14ac:dyDescent="0.2">
      <c r="A2689" s="43">
        <v>45260</v>
      </c>
      <c r="B2689" t="s">
        <v>101</v>
      </c>
      <c r="C2689" t="s">
        <v>68</v>
      </c>
      <c r="D2689" t="s">
        <v>105</v>
      </c>
      <c r="E2689" s="44">
        <v>7610</v>
      </c>
    </row>
    <row r="2690" spans="1:5" x14ac:dyDescent="0.2">
      <c r="A2690" s="43">
        <v>45260</v>
      </c>
      <c r="B2690" t="s">
        <v>101</v>
      </c>
      <c r="C2690" t="s">
        <v>89</v>
      </c>
      <c r="D2690" t="s">
        <v>105</v>
      </c>
      <c r="E2690">
        <v>106</v>
      </c>
    </row>
    <row r="2691" spans="1:5" x14ac:dyDescent="0.2">
      <c r="A2691" s="43">
        <v>45260</v>
      </c>
      <c r="B2691" t="s">
        <v>101</v>
      </c>
      <c r="C2691" t="s">
        <v>70</v>
      </c>
      <c r="D2691" t="s">
        <v>105</v>
      </c>
      <c r="E2691" s="44">
        <v>13499</v>
      </c>
    </row>
    <row r="2692" spans="1:5" x14ac:dyDescent="0.2">
      <c r="A2692" s="43">
        <v>45260</v>
      </c>
      <c r="B2692" t="s">
        <v>101</v>
      </c>
      <c r="C2692" t="s">
        <v>71</v>
      </c>
      <c r="D2692" t="s">
        <v>105</v>
      </c>
      <c r="E2692" s="44">
        <v>8685</v>
      </c>
    </row>
    <row r="2693" spans="1:5" x14ac:dyDescent="0.2">
      <c r="A2693" s="43">
        <v>45260</v>
      </c>
      <c r="B2693" t="s">
        <v>102</v>
      </c>
      <c r="C2693" t="s">
        <v>4</v>
      </c>
      <c r="D2693" t="s">
        <v>105</v>
      </c>
      <c r="E2693">
        <v>56</v>
      </c>
    </row>
    <row r="2694" spans="1:5" x14ac:dyDescent="0.2">
      <c r="A2694" s="43">
        <v>45260</v>
      </c>
      <c r="B2694" t="s">
        <v>102</v>
      </c>
      <c r="C2694" t="s">
        <v>5</v>
      </c>
      <c r="D2694" t="s">
        <v>105</v>
      </c>
      <c r="E2694">
        <v>42</v>
      </c>
    </row>
    <row r="2695" spans="1:5" x14ac:dyDescent="0.2">
      <c r="A2695" s="43">
        <v>45260</v>
      </c>
      <c r="B2695" t="s">
        <v>102</v>
      </c>
      <c r="C2695" t="s">
        <v>8</v>
      </c>
      <c r="D2695" t="s">
        <v>105</v>
      </c>
      <c r="E2695">
        <v>239</v>
      </c>
    </row>
    <row r="2696" spans="1:5" x14ac:dyDescent="0.2">
      <c r="A2696" s="43">
        <v>45260</v>
      </c>
      <c r="B2696" t="s">
        <v>102</v>
      </c>
      <c r="C2696" t="s">
        <v>9</v>
      </c>
      <c r="D2696" t="s">
        <v>105</v>
      </c>
      <c r="E2696">
        <v>318</v>
      </c>
    </row>
    <row r="2697" spans="1:5" x14ac:dyDescent="0.2">
      <c r="A2697" s="43">
        <v>45260</v>
      </c>
      <c r="B2697" t="s">
        <v>102</v>
      </c>
      <c r="C2697" t="s">
        <v>11</v>
      </c>
      <c r="D2697" t="s">
        <v>105</v>
      </c>
      <c r="E2697">
        <v>205</v>
      </c>
    </row>
    <row r="2698" spans="1:5" x14ac:dyDescent="0.2">
      <c r="A2698" s="43">
        <v>45260</v>
      </c>
      <c r="B2698" t="s">
        <v>102</v>
      </c>
      <c r="C2698" t="s">
        <v>12</v>
      </c>
      <c r="D2698" t="s">
        <v>105</v>
      </c>
      <c r="E2698" s="44">
        <v>1661</v>
      </c>
    </row>
    <row r="2699" spans="1:5" x14ac:dyDescent="0.2">
      <c r="A2699" s="43">
        <v>45260</v>
      </c>
      <c r="B2699" t="s">
        <v>102</v>
      </c>
      <c r="C2699" t="s">
        <v>13</v>
      </c>
      <c r="D2699" t="s">
        <v>105</v>
      </c>
      <c r="E2699">
        <v>379</v>
      </c>
    </row>
    <row r="2700" spans="1:5" x14ac:dyDescent="0.2">
      <c r="A2700" s="43">
        <v>45260</v>
      </c>
      <c r="B2700" t="s">
        <v>102</v>
      </c>
      <c r="C2700" t="s">
        <v>16</v>
      </c>
      <c r="D2700" t="s">
        <v>105</v>
      </c>
      <c r="E2700">
        <v>23</v>
      </c>
    </row>
    <row r="2701" spans="1:5" x14ac:dyDescent="0.2">
      <c r="A2701" s="43">
        <v>45260</v>
      </c>
      <c r="B2701" t="s">
        <v>102</v>
      </c>
      <c r="C2701" t="s">
        <v>19</v>
      </c>
      <c r="D2701" t="s">
        <v>105</v>
      </c>
      <c r="E2701">
        <v>895</v>
      </c>
    </row>
    <row r="2702" spans="1:5" x14ac:dyDescent="0.2">
      <c r="A2702" s="43">
        <v>45260</v>
      </c>
      <c r="B2702" t="s">
        <v>102</v>
      </c>
      <c r="C2702" t="s">
        <v>21</v>
      </c>
      <c r="D2702" t="s">
        <v>105</v>
      </c>
      <c r="E2702">
        <v>531</v>
      </c>
    </row>
    <row r="2703" spans="1:5" x14ac:dyDescent="0.2">
      <c r="A2703" s="43">
        <v>45260</v>
      </c>
      <c r="B2703" t="s">
        <v>102</v>
      </c>
      <c r="C2703" t="s">
        <v>22</v>
      </c>
      <c r="D2703" t="s">
        <v>105</v>
      </c>
      <c r="E2703">
        <v>80</v>
      </c>
    </row>
    <row r="2704" spans="1:5" x14ac:dyDescent="0.2">
      <c r="A2704" s="43">
        <v>45260</v>
      </c>
      <c r="B2704" t="s">
        <v>102</v>
      </c>
      <c r="C2704" t="s">
        <v>24</v>
      </c>
      <c r="D2704" t="s">
        <v>105</v>
      </c>
      <c r="E2704">
        <v>208</v>
      </c>
    </row>
    <row r="2705" spans="1:5" x14ac:dyDescent="0.2">
      <c r="A2705" s="43">
        <v>45260</v>
      </c>
      <c r="B2705" t="s">
        <v>102</v>
      </c>
      <c r="C2705" t="s">
        <v>27</v>
      </c>
      <c r="D2705" t="s">
        <v>105</v>
      </c>
      <c r="E2705">
        <v>211</v>
      </c>
    </row>
    <row r="2706" spans="1:5" x14ac:dyDescent="0.2">
      <c r="A2706" s="43">
        <v>45260</v>
      </c>
      <c r="B2706" t="s">
        <v>102</v>
      </c>
      <c r="C2706" t="s">
        <v>32</v>
      </c>
      <c r="D2706" t="s">
        <v>105</v>
      </c>
      <c r="E2706">
        <v>36</v>
      </c>
    </row>
    <row r="2707" spans="1:5" x14ac:dyDescent="0.2">
      <c r="A2707" s="43">
        <v>45260</v>
      </c>
      <c r="B2707" t="s">
        <v>102</v>
      </c>
      <c r="C2707" t="s">
        <v>36</v>
      </c>
      <c r="D2707" t="s">
        <v>105</v>
      </c>
      <c r="E2707" s="44">
        <v>2072</v>
      </c>
    </row>
    <row r="2708" spans="1:5" x14ac:dyDescent="0.2">
      <c r="A2708" s="43">
        <v>45260</v>
      </c>
      <c r="B2708" t="s">
        <v>102</v>
      </c>
      <c r="C2708" t="s">
        <v>38</v>
      </c>
      <c r="D2708" t="s">
        <v>105</v>
      </c>
      <c r="E2708" s="44">
        <v>1518</v>
      </c>
    </row>
    <row r="2709" spans="1:5" x14ac:dyDescent="0.2">
      <c r="A2709" s="43">
        <v>45260</v>
      </c>
      <c r="B2709" t="s">
        <v>102</v>
      </c>
      <c r="C2709" t="s">
        <v>40</v>
      </c>
      <c r="D2709" t="s">
        <v>105</v>
      </c>
      <c r="E2709" s="44">
        <v>4364</v>
      </c>
    </row>
    <row r="2710" spans="1:5" x14ac:dyDescent="0.2">
      <c r="A2710" s="43">
        <v>45260</v>
      </c>
      <c r="B2710" t="s">
        <v>102</v>
      </c>
      <c r="C2710" t="s">
        <v>41</v>
      </c>
      <c r="D2710" t="s">
        <v>105</v>
      </c>
      <c r="E2710" s="44">
        <v>2343</v>
      </c>
    </row>
    <row r="2711" spans="1:5" x14ac:dyDescent="0.2">
      <c r="A2711" s="43">
        <v>45260</v>
      </c>
      <c r="B2711" t="s">
        <v>102</v>
      </c>
      <c r="C2711" t="s">
        <v>42</v>
      </c>
      <c r="D2711" t="s">
        <v>105</v>
      </c>
      <c r="E2711">
        <v>511</v>
      </c>
    </row>
    <row r="2712" spans="1:5" x14ac:dyDescent="0.2">
      <c r="A2712" s="43">
        <v>45260</v>
      </c>
      <c r="B2712" t="s">
        <v>102</v>
      </c>
      <c r="C2712" t="s">
        <v>43</v>
      </c>
      <c r="D2712" t="s">
        <v>105</v>
      </c>
      <c r="E2712">
        <v>493</v>
      </c>
    </row>
    <row r="2713" spans="1:5" x14ac:dyDescent="0.2">
      <c r="A2713" s="43">
        <v>45260</v>
      </c>
      <c r="B2713" t="s">
        <v>102</v>
      </c>
      <c r="C2713" t="s">
        <v>44</v>
      </c>
      <c r="D2713" t="s">
        <v>105</v>
      </c>
      <c r="E2713">
        <v>241</v>
      </c>
    </row>
    <row r="2714" spans="1:5" x14ac:dyDescent="0.2">
      <c r="A2714" s="43">
        <v>45260</v>
      </c>
      <c r="B2714" t="s">
        <v>102</v>
      </c>
      <c r="C2714" t="s">
        <v>45</v>
      </c>
      <c r="D2714" t="s">
        <v>105</v>
      </c>
      <c r="E2714">
        <v>30</v>
      </c>
    </row>
    <row r="2715" spans="1:5" x14ac:dyDescent="0.2">
      <c r="A2715" s="43">
        <v>45260</v>
      </c>
      <c r="B2715" t="s">
        <v>102</v>
      </c>
      <c r="C2715" t="s">
        <v>46</v>
      </c>
      <c r="D2715" t="s">
        <v>105</v>
      </c>
      <c r="E2715">
        <v>303</v>
      </c>
    </row>
    <row r="2716" spans="1:5" x14ac:dyDescent="0.2">
      <c r="A2716" s="43">
        <v>45260</v>
      </c>
      <c r="B2716" t="s">
        <v>102</v>
      </c>
      <c r="C2716" t="s">
        <v>48</v>
      </c>
      <c r="D2716" t="s">
        <v>105</v>
      </c>
      <c r="E2716" s="44">
        <v>1872</v>
      </c>
    </row>
    <row r="2717" spans="1:5" x14ac:dyDescent="0.2">
      <c r="A2717" s="43">
        <v>45260</v>
      </c>
      <c r="B2717" t="s">
        <v>102</v>
      </c>
      <c r="C2717" t="s">
        <v>50</v>
      </c>
      <c r="D2717" t="s">
        <v>105</v>
      </c>
      <c r="E2717" s="44">
        <v>2752</v>
      </c>
    </row>
    <row r="2718" spans="1:5" x14ac:dyDescent="0.2">
      <c r="A2718" s="43">
        <v>45260</v>
      </c>
      <c r="B2718" t="s">
        <v>102</v>
      </c>
      <c r="C2718" t="s">
        <v>51</v>
      </c>
      <c r="D2718" t="s">
        <v>105</v>
      </c>
      <c r="E2718" s="44">
        <v>2618</v>
      </c>
    </row>
    <row r="2719" spans="1:5" x14ac:dyDescent="0.2">
      <c r="A2719" s="43">
        <v>45260</v>
      </c>
      <c r="B2719" t="s">
        <v>102</v>
      </c>
      <c r="C2719" t="s">
        <v>52</v>
      </c>
      <c r="D2719" t="s">
        <v>105</v>
      </c>
      <c r="E2719">
        <v>53</v>
      </c>
    </row>
    <row r="2720" spans="1:5" x14ac:dyDescent="0.2">
      <c r="A2720" s="43">
        <v>45260</v>
      </c>
      <c r="B2720" t="s">
        <v>102</v>
      </c>
      <c r="C2720" t="s">
        <v>53</v>
      </c>
      <c r="D2720" t="s">
        <v>105</v>
      </c>
      <c r="E2720">
        <v>707</v>
      </c>
    </row>
    <row r="2721" spans="1:5" x14ac:dyDescent="0.2">
      <c r="A2721" s="43">
        <v>45260</v>
      </c>
      <c r="B2721" t="s">
        <v>102</v>
      </c>
      <c r="C2721" t="s">
        <v>54</v>
      </c>
      <c r="D2721" t="s">
        <v>105</v>
      </c>
      <c r="E2721">
        <v>53</v>
      </c>
    </row>
    <row r="2722" spans="1:5" x14ac:dyDescent="0.2">
      <c r="A2722" s="43">
        <v>45260</v>
      </c>
      <c r="B2722" t="s">
        <v>102</v>
      </c>
      <c r="C2722" t="s">
        <v>55</v>
      </c>
      <c r="D2722" t="s">
        <v>105</v>
      </c>
      <c r="E2722">
        <v>658</v>
      </c>
    </row>
    <row r="2723" spans="1:5" x14ac:dyDescent="0.2">
      <c r="A2723" s="43">
        <v>45260</v>
      </c>
      <c r="B2723" t="s">
        <v>102</v>
      </c>
      <c r="C2723" t="s">
        <v>56</v>
      </c>
      <c r="D2723" t="s">
        <v>105</v>
      </c>
      <c r="E2723" s="44">
        <v>1981</v>
      </c>
    </row>
    <row r="2724" spans="1:5" x14ac:dyDescent="0.2">
      <c r="A2724" s="43">
        <v>45260</v>
      </c>
      <c r="B2724" t="s">
        <v>102</v>
      </c>
      <c r="C2724" t="s">
        <v>57</v>
      </c>
      <c r="D2724" t="s">
        <v>105</v>
      </c>
      <c r="E2724">
        <v>535</v>
      </c>
    </row>
    <row r="2725" spans="1:5" x14ac:dyDescent="0.2">
      <c r="A2725" s="43">
        <v>45260</v>
      </c>
      <c r="B2725" t="s">
        <v>102</v>
      </c>
      <c r="C2725" t="s">
        <v>58</v>
      </c>
      <c r="D2725" t="s">
        <v>105</v>
      </c>
      <c r="E2725" s="44">
        <v>12419</v>
      </c>
    </row>
    <row r="2726" spans="1:5" x14ac:dyDescent="0.2">
      <c r="A2726" s="43">
        <v>45260</v>
      </c>
      <c r="B2726" t="s">
        <v>102</v>
      </c>
      <c r="C2726" t="s">
        <v>59</v>
      </c>
      <c r="D2726" t="s">
        <v>105</v>
      </c>
      <c r="E2726">
        <v>25</v>
      </c>
    </row>
    <row r="2727" spans="1:5" x14ac:dyDescent="0.2">
      <c r="A2727" s="43">
        <v>45260</v>
      </c>
      <c r="B2727" t="s">
        <v>102</v>
      </c>
      <c r="C2727" t="s">
        <v>62</v>
      </c>
      <c r="D2727" t="s">
        <v>105</v>
      </c>
      <c r="E2727">
        <v>796</v>
      </c>
    </row>
    <row r="2728" spans="1:5" x14ac:dyDescent="0.2">
      <c r="A2728" s="43">
        <v>45260</v>
      </c>
      <c r="B2728" t="s">
        <v>102</v>
      </c>
      <c r="C2728" t="s">
        <v>68</v>
      </c>
      <c r="D2728" t="s">
        <v>105</v>
      </c>
      <c r="E2728">
        <v>243</v>
      </c>
    </row>
    <row r="2729" spans="1:5" x14ac:dyDescent="0.2">
      <c r="A2729" s="43">
        <v>45260</v>
      </c>
      <c r="B2729" t="s">
        <v>102</v>
      </c>
      <c r="C2729" t="s">
        <v>89</v>
      </c>
      <c r="D2729" t="s">
        <v>105</v>
      </c>
      <c r="E2729">
        <v>67</v>
      </c>
    </row>
    <row r="2730" spans="1:5" x14ac:dyDescent="0.2">
      <c r="A2730" s="43">
        <v>45260</v>
      </c>
      <c r="B2730" t="s">
        <v>102</v>
      </c>
      <c r="C2730" t="s">
        <v>70</v>
      </c>
      <c r="D2730" t="s">
        <v>105</v>
      </c>
      <c r="E2730">
        <v>969</v>
      </c>
    </row>
    <row r="2731" spans="1:5" x14ac:dyDescent="0.2">
      <c r="A2731" s="43">
        <v>45260</v>
      </c>
      <c r="B2731" t="s">
        <v>102</v>
      </c>
      <c r="C2731" t="s">
        <v>71</v>
      </c>
      <c r="D2731" t="s">
        <v>105</v>
      </c>
      <c r="E2731">
        <v>19</v>
      </c>
    </row>
    <row r="2732" spans="1:5" x14ac:dyDescent="0.2">
      <c r="A2732" s="43">
        <v>45288</v>
      </c>
      <c r="B2732" t="s">
        <v>101</v>
      </c>
      <c r="C2732" t="s">
        <v>1</v>
      </c>
      <c r="D2732" t="s">
        <v>105</v>
      </c>
      <c r="E2732">
        <v>18</v>
      </c>
    </row>
    <row r="2733" spans="1:5" x14ac:dyDescent="0.2">
      <c r="A2733" s="43">
        <v>45288</v>
      </c>
      <c r="B2733" t="s">
        <v>101</v>
      </c>
      <c r="C2733" t="s">
        <v>3</v>
      </c>
      <c r="D2733" t="s">
        <v>105</v>
      </c>
      <c r="E2733" s="44">
        <v>2372</v>
      </c>
    </row>
    <row r="2734" spans="1:5" x14ac:dyDescent="0.2">
      <c r="A2734" s="43">
        <v>45288</v>
      </c>
      <c r="B2734" t="s">
        <v>101</v>
      </c>
      <c r="C2734" t="s">
        <v>4</v>
      </c>
      <c r="D2734" t="s">
        <v>105</v>
      </c>
      <c r="E2734">
        <v>341</v>
      </c>
    </row>
    <row r="2735" spans="1:5" x14ac:dyDescent="0.2">
      <c r="A2735" s="43">
        <v>45288</v>
      </c>
      <c r="B2735" t="s">
        <v>101</v>
      </c>
      <c r="C2735" t="s">
        <v>5</v>
      </c>
      <c r="D2735" t="s">
        <v>105</v>
      </c>
      <c r="E2735" s="44">
        <v>22156</v>
      </c>
    </row>
    <row r="2736" spans="1:5" x14ac:dyDescent="0.2">
      <c r="A2736" s="43">
        <v>45288</v>
      </c>
      <c r="B2736" t="s">
        <v>101</v>
      </c>
      <c r="C2736" t="s">
        <v>6</v>
      </c>
      <c r="D2736" t="s">
        <v>105</v>
      </c>
      <c r="E2736">
        <v>60</v>
      </c>
    </row>
    <row r="2737" spans="1:5" x14ac:dyDescent="0.2">
      <c r="A2737" s="43">
        <v>45288</v>
      </c>
      <c r="B2737" t="s">
        <v>101</v>
      </c>
      <c r="C2737" t="s">
        <v>8</v>
      </c>
      <c r="D2737" t="s">
        <v>105</v>
      </c>
      <c r="E2737">
        <v>701</v>
      </c>
    </row>
    <row r="2738" spans="1:5" x14ac:dyDescent="0.2">
      <c r="A2738" s="43">
        <v>45288</v>
      </c>
      <c r="B2738" t="s">
        <v>101</v>
      </c>
      <c r="C2738" t="s">
        <v>9</v>
      </c>
      <c r="D2738" t="s">
        <v>105</v>
      </c>
      <c r="E2738" s="44">
        <v>1368</v>
      </c>
    </row>
    <row r="2739" spans="1:5" x14ac:dyDescent="0.2">
      <c r="A2739" s="43">
        <v>45288</v>
      </c>
      <c r="B2739" t="s">
        <v>101</v>
      </c>
      <c r="C2739" t="s">
        <v>10</v>
      </c>
      <c r="D2739" t="s">
        <v>105</v>
      </c>
      <c r="E2739">
        <v>693</v>
      </c>
    </row>
    <row r="2740" spans="1:5" x14ac:dyDescent="0.2">
      <c r="A2740" s="43">
        <v>45288</v>
      </c>
      <c r="B2740" t="s">
        <v>101</v>
      </c>
      <c r="C2740" t="s">
        <v>12</v>
      </c>
      <c r="D2740" t="s">
        <v>105</v>
      </c>
      <c r="E2740" s="44">
        <v>27224</v>
      </c>
    </row>
    <row r="2741" spans="1:5" x14ac:dyDescent="0.2">
      <c r="A2741" s="43">
        <v>45288</v>
      </c>
      <c r="B2741" t="s">
        <v>101</v>
      </c>
      <c r="C2741" t="s">
        <v>14</v>
      </c>
      <c r="D2741" t="s">
        <v>105</v>
      </c>
      <c r="E2741" s="44">
        <v>1356</v>
      </c>
    </row>
    <row r="2742" spans="1:5" x14ac:dyDescent="0.2">
      <c r="A2742" s="43">
        <v>45288</v>
      </c>
      <c r="B2742" t="s">
        <v>101</v>
      </c>
      <c r="C2742" t="s">
        <v>15</v>
      </c>
      <c r="D2742" t="s">
        <v>105</v>
      </c>
      <c r="E2742" s="44">
        <v>8133</v>
      </c>
    </row>
    <row r="2743" spans="1:5" x14ac:dyDescent="0.2">
      <c r="A2743" s="43">
        <v>45288</v>
      </c>
      <c r="B2743" t="s">
        <v>101</v>
      </c>
      <c r="C2743" t="s">
        <v>16</v>
      </c>
      <c r="D2743" t="s">
        <v>105</v>
      </c>
      <c r="E2743" s="44">
        <v>10887</v>
      </c>
    </row>
    <row r="2744" spans="1:5" x14ac:dyDescent="0.2">
      <c r="A2744" s="43">
        <v>45288</v>
      </c>
      <c r="B2744" t="s">
        <v>101</v>
      </c>
      <c r="C2744" t="s">
        <v>17</v>
      </c>
      <c r="D2744" t="s">
        <v>105</v>
      </c>
      <c r="E2744">
        <v>199</v>
      </c>
    </row>
    <row r="2745" spans="1:5" x14ac:dyDescent="0.2">
      <c r="A2745" s="43">
        <v>45288</v>
      </c>
      <c r="B2745" t="s">
        <v>101</v>
      </c>
      <c r="C2745" t="s">
        <v>18</v>
      </c>
      <c r="D2745" t="s">
        <v>105</v>
      </c>
      <c r="E2745" s="44">
        <v>8707</v>
      </c>
    </row>
    <row r="2746" spans="1:5" x14ac:dyDescent="0.2">
      <c r="A2746" s="43">
        <v>45288</v>
      </c>
      <c r="B2746" t="s">
        <v>101</v>
      </c>
      <c r="C2746" t="s">
        <v>19</v>
      </c>
      <c r="D2746" t="s">
        <v>105</v>
      </c>
      <c r="E2746" s="44">
        <v>24236</v>
      </c>
    </row>
    <row r="2747" spans="1:5" x14ac:dyDescent="0.2">
      <c r="A2747" s="43">
        <v>45288</v>
      </c>
      <c r="B2747" t="s">
        <v>101</v>
      </c>
      <c r="C2747" t="s">
        <v>20</v>
      </c>
      <c r="D2747" t="s">
        <v>105</v>
      </c>
      <c r="E2747" s="44">
        <v>3397</v>
      </c>
    </row>
    <row r="2748" spans="1:5" x14ac:dyDescent="0.2">
      <c r="A2748" s="43">
        <v>45288</v>
      </c>
      <c r="B2748" t="s">
        <v>101</v>
      </c>
      <c r="C2748" t="s">
        <v>21</v>
      </c>
      <c r="D2748" t="s">
        <v>105</v>
      </c>
      <c r="E2748" s="44">
        <v>21493</v>
      </c>
    </row>
    <row r="2749" spans="1:5" x14ac:dyDescent="0.2">
      <c r="A2749" s="43">
        <v>45288</v>
      </c>
      <c r="B2749" t="s">
        <v>101</v>
      </c>
      <c r="C2749" t="s">
        <v>22</v>
      </c>
      <c r="D2749" t="s">
        <v>105</v>
      </c>
      <c r="E2749" s="44">
        <v>5434</v>
      </c>
    </row>
    <row r="2750" spans="1:5" x14ac:dyDescent="0.2">
      <c r="A2750" s="43">
        <v>45288</v>
      </c>
      <c r="B2750" t="s">
        <v>101</v>
      </c>
      <c r="C2750" t="s">
        <v>23</v>
      </c>
      <c r="D2750" t="s">
        <v>105</v>
      </c>
      <c r="E2750">
        <v>69</v>
      </c>
    </row>
    <row r="2751" spans="1:5" x14ac:dyDescent="0.2">
      <c r="A2751" s="43">
        <v>45288</v>
      </c>
      <c r="B2751" t="s">
        <v>101</v>
      </c>
      <c r="C2751" t="s">
        <v>25</v>
      </c>
      <c r="D2751" t="s">
        <v>105</v>
      </c>
      <c r="E2751">
        <v>695</v>
      </c>
    </row>
    <row r="2752" spans="1:5" x14ac:dyDescent="0.2">
      <c r="A2752" s="43">
        <v>45288</v>
      </c>
      <c r="B2752" t="s">
        <v>101</v>
      </c>
      <c r="C2752" t="s">
        <v>27</v>
      </c>
      <c r="D2752" t="s">
        <v>105</v>
      </c>
      <c r="E2752" s="44">
        <v>1783</v>
      </c>
    </row>
    <row r="2753" spans="1:5" x14ac:dyDescent="0.2">
      <c r="A2753" s="43">
        <v>45288</v>
      </c>
      <c r="B2753" t="s">
        <v>101</v>
      </c>
      <c r="C2753" t="s">
        <v>28</v>
      </c>
      <c r="D2753" t="s">
        <v>105</v>
      </c>
      <c r="E2753">
        <v>91</v>
      </c>
    </row>
    <row r="2754" spans="1:5" x14ac:dyDescent="0.2">
      <c r="A2754" s="43">
        <v>45288</v>
      </c>
      <c r="B2754" t="s">
        <v>101</v>
      </c>
      <c r="C2754" t="s">
        <v>29</v>
      </c>
      <c r="D2754" t="s">
        <v>105</v>
      </c>
      <c r="E2754">
        <v>22</v>
      </c>
    </row>
    <row r="2755" spans="1:5" x14ac:dyDescent="0.2">
      <c r="A2755" s="43">
        <v>45288</v>
      </c>
      <c r="B2755" t="s">
        <v>101</v>
      </c>
      <c r="C2755" t="s">
        <v>31</v>
      </c>
      <c r="D2755" t="s">
        <v>105</v>
      </c>
      <c r="E2755" s="44">
        <v>2592</v>
      </c>
    </row>
    <row r="2756" spans="1:5" x14ac:dyDescent="0.2">
      <c r="A2756" s="43">
        <v>45288</v>
      </c>
      <c r="B2756" t="s">
        <v>101</v>
      </c>
      <c r="C2756" t="s">
        <v>32</v>
      </c>
      <c r="D2756" t="s">
        <v>105</v>
      </c>
      <c r="E2756" s="44">
        <v>10195</v>
      </c>
    </row>
    <row r="2757" spans="1:5" x14ac:dyDescent="0.2">
      <c r="A2757" s="43">
        <v>45288</v>
      </c>
      <c r="B2757" t="s">
        <v>101</v>
      </c>
      <c r="C2757" t="s">
        <v>33</v>
      </c>
      <c r="D2757" t="s">
        <v>105</v>
      </c>
      <c r="E2757" s="44">
        <v>4114</v>
      </c>
    </row>
    <row r="2758" spans="1:5" x14ac:dyDescent="0.2">
      <c r="A2758" s="43">
        <v>45288</v>
      </c>
      <c r="B2758" t="s">
        <v>101</v>
      </c>
      <c r="C2758" t="s">
        <v>35</v>
      </c>
      <c r="D2758" t="s">
        <v>105</v>
      </c>
      <c r="E2758">
        <v>572</v>
      </c>
    </row>
    <row r="2759" spans="1:5" x14ac:dyDescent="0.2">
      <c r="A2759" s="43">
        <v>45288</v>
      </c>
      <c r="B2759" t="s">
        <v>101</v>
      </c>
      <c r="C2759" t="s">
        <v>36</v>
      </c>
      <c r="D2759" t="s">
        <v>105</v>
      </c>
      <c r="E2759" s="44">
        <v>16281</v>
      </c>
    </row>
    <row r="2760" spans="1:5" x14ac:dyDescent="0.2">
      <c r="A2760" s="43">
        <v>45288</v>
      </c>
      <c r="B2760" t="s">
        <v>101</v>
      </c>
      <c r="C2760" t="s">
        <v>38</v>
      </c>
      <c r="D2760" t="s">
        <v>105</v>
      </c>
      <c r="E2760" s="44">
        <v>35540</v>
      </c>
    </row>
    <row r="2761" spans="1:5" x14ac:dyDescent="0.2">
      <c r="A2761" s="43">
        <v>45288</v>
      </c>
      <c r="B2761" t="s">
        <v>101</v>
      </c>
      <c r="C2761" t="s">
        <v>39</v>
      </c>
      <c r="D2761" t="s">
        <v>105</v>
      </c>
      <c r="E2761">
        <v>6</v>
      </c>
    </row>
    <row r="2762" spans="1:5" x14ac:dyDescent="0.2">
      <c r="A2762" s="43">
        <v>45288</v>
      </c>
      <c r="B2762" t="s">
        <v>101</v>
      </c>
      <c r="C2762" t="s">
        <v>40</v>
      </c>
      <c r="D2762" t="s">
        <v>105</v>
      </c>
      <c r="E2762" s="44">
        <v>19610</v>
      </c>
    </row>
    <row r="2763" spans="1:5" x14ac:dyDescent="0.2">
      <c r="A2763" s="43">
        <v>45288</v>
      </c>
      <c r="B2763" t="s">
        <v>101</v>
      </c>
      <c r="C2763" t="s">
        <v>50</v>
      </c>
      <c r="D2763" t="s">
        <v>105</v>
      </c>
      <c r="E2763">
        <v>18</v>
      </c>
    </row>
    <row r="2764" spans="1:5" x14ac:dyDescent="0.2">
      <c r="A2764" s="43">
        <v>45288</v>
      </c>
      <c r="B2764" t="s">
        <v>101</v>
      </c>
      <c r="C2764" t="s">
        <v>58</v>
      </c>
      <c r="D2764" t="s">
        <v>105</v>
      </c>
      <c r="E2764">
        <v>117</v>
      </c>
    </row>
    <row r="2765" spans="1:5" x14ac:dyDescent="0.2">
      <c r="A2765" s="43">
        <v>45288</v>
      </c>
      <c r="B2765" t="s">
        <v>101</v>
      </c>
      <c r="C2765" t="s">
        <v>59</v>
      </c>
      <c r="D2765" t="s">
        <v>105</v>
      </c>
      <c r="E2765" s="44">
        <v>6298</v>
      </c>
    </row>
    <row r="2766" spans="1:5" x14ac:dyDescent="0.2">
      <c r="A2766" s="43">
        <v>45288</v>
      </c>
      <c r="B2766" t="s">
        <v>101</v>
      </c>
      <c r="C2766" t="s">
        <v>61</v>
      </c>
      <c r="D2766" t="s">
        <v>105</v>
      </c>
      <c r="E2766">
        <v>62</v>
      </c>
    </row>
    <row r="2767" spans="1:5" x14ac:dyDescent="0.2">
      <c r="A2767" s="43">
        <v>45288</v>
      </c>
      <c r="B2767" t="s">
        <v>101</v>
      </c>
      <c r="C2767" t="s">
        <v>62</v>
      </c>
      <c r="D2767" t="s">
        <v>105</v>
      </c>
      <c r="E2767" s="44">
        <v>7394</v>
      </c>
    </row>
    <row r="2768" spans="1:5" x14ac:dyDescent="0.2">
      <c r="A2768" s="43">
        <v>45288</v>
      </c>
      <c r="B2768" t="s">
        <v>101</v>
      </c>
      <c r="C2768" t="s">
        <v>63</v>
      </c>
      <c r="D2768" t="s">
        <v>105</v>
      </c>
      <c r="E2768">
        <v>405</v>
      </c>
    </row>
    <row r="2769" spans="1:5" x14ac:dyDescent="0.2">
      <c r="A2769" s="43">
        <v>45288</v>
      </c>
      <c r="B2769" t="s">
        <v>101</v>
      </c>
      <c r="C2769" t="s">
        <v>65</v>
      </c>
      <c r="D2769" t="s">
        <v>105</v>
      </c>
      <c r="E2769">
        <v>34</v>
      </c>
    </row>
    <row r="2770" spans="1:5" x14ac:dyDescent="0.2">
      <c r="A2770" s="43">
        <v>45288</v>
      </c>
      <c r="B2770" t="s">
        <v>101</v>
      </c>
      <c r="C2770" t="s">
        <v>66</v>
      </c>
      <c r="D2770" t="s">
        <v>105</v>
      </c>
      <c r="E2770">
        <v>19</v>
      </c>
    </row>
    <row r="2771" spans="1:5" x14ac:dyDescent="0.2">
      <c r="A2771" s="43">
        <v>45288</v>
      </c>
      <c r="B2771" t="s">
        <v>101</v>
      </c>
      <c r="C2771" t="s">
        <v>67</v>
      </c>
      <c r="D2771" t="s">
        <v>105</v>
      </c>
      <c r="E2771" s="44">
        <v>11935</v>
      </c>
    </row>
    <row r="2772" spans="1:5" x14ac:dyDescent="0.2">
      <c r="A2772" s="43">
        <v>45288</v>
      </c>
      <c r="B2772" t="s">
        <v>101</v>
      </c>
      <c r="C2772" t="s">
        <v>68</v>
      </c>
      <c r="D2772" t="s">
        <v>105</v>
      </c>
      <c r="E2772" s="44">
        <v>7232</v>
      </c>
    </row>
    <row r="2773" spans="1:5" x14ac:dyDescent="0.2">
      <c r="A2773" s="43">
        <v>45288</v>
      </c>
      <c r="B2773" t="s">
        <v>101</v>
      </c>
      <c r="C2773" t="s">
        <v>89</v>
      </c>
      <c r="D2773" t="s">
        <v>105</v>
      </c>
      <c r="E2773">
        <v>68</v>
      </c>
    </row>
    <row r="2774" spans="1:5" x14ac:dyDescent="0.2">
      <c r="A2774" s="43">
        <v>45288</v>
      </c>
      <c r="B2774" t="s">
        <v>101</v>
      </c>
      <c r="C2774" t="s">
        <v>70</v>
      </c>
      <c r="D2774" t="s">
        <v>105</v>
      </c>
      <c r="E2774" s="44">
        <v>13470</v>
      </c>
    </row>
    <row r="2775" spans="1:5" x14ac:dyDescent="0.2">
      <c r="A2775" s="43">
        <v>45288</v>
      </c>
      <c r="B2775" t="s">
        <v>101</v>
      </c>
      <c r="C2775" t="s">
        <v>71</v>
      </c>
      <c r="D2775" t="s">
        <v>105</v>
      </c>
      <c r="E2775" s="44">
        <v>8230</v>
      </c>
    </row>
    <row r="2776" spans="1:5" x14ac:dyDescent="0.2">
      <c r="A2776" s="43">
        <v>45288</v>
      </c>
      <c r="B2776" t="s">
        <v>102</v>
      </c>
      <c r="C2776" t="s">
        <v>4</v>
      </c>
      <c r="D2776" t="s">
        <v>105</v>
      </c>
      <c r="E2776">
        <v>57</v>
      </c>
    </row>
    <row r="2777" spans="1:5" x14ac:dyDescent="0.2">
      <c r="A2777" s="43">
        <v>45288</v>
      </c>
      <c r="B2777" t="s">
        <v>102</v>
      </c>
      <c r="C2777" t="s">
        <v>5</v>
      </c>
      <c r="D2777" t="s">
        <v>105</v>
      </c>
      <c r="E2777">
        <v>43</v>
      </c>
    </row>
    <row r="2778" spans="1:5" x14ac:dyDescent="0.2">
      <c r="A2778" s="43">
        <v>45288</v>
      </c>
      <c r="B2778" t="s">
        <v>102</v>
      </c>
      <c r="C2778" t="s">
        <v>8</v>
      </c>
      <c r="D2778" t="s">
        <v>105</v>
      </c>
      <c r="E2778">
        <v>158</v>
      </c>
    </row>
    <row r="2779" spans="1:5" x14ac:dyDescent="0.2">
      <c r="A2779" s="43">
        <v>45288</v>
      </c>
      <c r="B2779" t="s">
        <v>102</v>
      </c>
      <c r="C2779" t="s">
        <v>9</v>
      </c>
      <c r="D2779" t="s">
        <v>105</v>
      </c>
      <c r="E2779">
        <v>308</v>
      </c>
    </row>
    <row r="2780" spans="1:5" x14ac:dyDescent="0.2">
      <c r="A2780" s="43">
        <v>45288</v>
      </c>
      <c r="B2780" t="s">
        <v>102</v>
      </c>
      <c r="C2780" t="s">
        <v>11</v>
      </c>
      <c r="D2780" t="s">
        <v>105</v>
      </c>
      <c r="E2780">
        <v>173</v>
      </c>
    </row>
    <row r="2781" spans="1:5" x14ac:dyDescent="0.2">
      <c r="A2781" s="43">
        <v>45288</v>
      </c>
      <c r="B2781" t="s">
        <v>102</v>
      </c>
      <c r="C2781" t="s">
        <v>12</v>
      </c>
      <c r="D2781" t="s">
        <v>105</v>
      </c>
      <c r="E2781" s="44">
        <v>1553</v>
      </c>
    </row>
    <row r="2782" spans="1:5" x14ac:dyDescent="0.2">
      <c r="A2782" s="43">
        <v>45288</v>
      </c>
      <c r="B2782" t="s">
        <v>102</v>
      </c>
      <c r="C2782" t="s">
        <v>13</v>
      </c>
      <c r="D2782" t="s">
        <v>105</v>
      </c>
      <c r="E2782">
        <v>368</v>
      </c>
    </row>
    <row r="2783" spans="1:5" x14ac:dyDescent="0.2">
      <c r="A2783" s="43">
        <v>45288</v>
      </c>
      <c r="B2783" t="s">
        <v>102</v>
      </c>
      <c r="C2783" t="s">
        <v>15</v>
      </c>
      <c r="D2783" t="s">
        <v>105</v>
      </c>
      <c r="E2783">
        <v>18</v>
      </c>
    </row>
    <row r="2784" spans="1:5" x14ac:dyDescent="0.2">
      <c r="A2784" s="43">
        <v>45288</v>
      </c>
      <c r="B2784" t="s">
        <v>102</v>
      </c>
      <c r="C2784" t="s">
        <v>16</v>
      </c>
      <c r="D2784" t="s">
        <v>105</v>
      </c>
      <c r="E2784">
        <v>17</v>
      </c>
    </row>
    <row r="2785" spans="1:5" x14ac:dyDescent="0.2">
      <c r="A2785" s="43">
        <v>45288</v>
      </c>
      <c r="B2785" t="s">
        <v>102</v>
      </c>
      <c r="C2785" t="s">
        <v>18</v>
      </c>
      <c r="D2785" t="s">
        <v>105</v>
      </c>
      <c r="E2785">
        <v>17</v>
      </c>
    </row>
    <row r="2786" spans="1:5" x14ac:dyDescent="0.2">
      <c r="A2786" s="43">
        <v>45288</v>
      </c>
      <c r="B2786" t="s">
        <v>102</v>
      </c>
      <c r="C2786" t="s">
        <v>19</v>
      </c>
      <c r="D2786" t="s">
        <v>105</v>
      </c>
      <c r="E2786">
        <v>845</v>
      </c>
    </row>
    <row r="2787" spans="1:5" x14ac:dyDescent="0.2">
      <c r="A2787" s="43">
        <v>45288</v>
      </c>
      <c r="B2787" t="s">
        <v>102</v>
      </c>
      <c r="C2787" t="s">
        <v>21</v>
      </c>
      <c r="D2787" t="s">
        <v>105</v>
      </c>
      <c r="E2787">
        <v>523</v>
      </c>
    </row>
    <row r="2788" spans="1:5" x14ac:dyDescent="0.2">
      <c r="A2788" s="43">
        <v>45288</v>
      </c>
      <c r="B2788" t="s">
        <v>102</v>
      </c>
      <c r="C2788" t="s">
        <v>22</v>
      </c>
      <c r="D2788" t="s">
        <v>105</v>
      </c>
      <c r="E2788">
        <v>80</v>
      </c>
    </row>
    <row r="2789" spans="1:5" x14ac:dyDescent="0.2">
      <c r="A2789" s="43">
        <v>45288</v>
      </c>
      <c r="B2789" t="s">
        <v>102</v>
      </c>
      <c r="C2789" t="s">
        <v>24</v>
      </c>
      <c r="D2789" t="s">
        <v>105</v>
      </c>
      <c r="E2789">
        <v>168</v>
      </c>
    </row>
    <row r="2790" spans="1:5" x14ac:dyDescent="0.2">
      <c r="A2790" s="43">
        <v>45288</v>
      </c>
      <c r="B2790" t="s">
        <v>102</v>
      </c>
      <c r="C2790" t="s">
        <v>27</v>
      </c>
      <c r="D2790" t="s">
        <v>105</v>
      </c>
      <c r="E2790">
        <v>212</v>
      </c>
    </row>
    <row r="2791" spans="1:5" x14ac:dyDescent="0.2">
      <c r="A2791" s="43">
        <v>45288</v>
      </c>
      <c r="B2791" t="s">
        <v>102</v>
      </c>
      <c r="C2791" t="s">
        <v>32</v>
      </c>
      <c r="D2791" t="s">
        <v>105</v>
      </c>
      <c r="E2791">
        <v>48</v>
      </c>
    </row>
    <row r="2792" spans="1:5" x14ac:dyDescent="0.2">
      <c r="A2792" s="43">
        <v>45288</v>
      </c>
      <c r="B2792" t="s">
        <v>102</v>
      </c>
      <c r="C2792" t="s">
        <v>36</v>
      </c>
      <c r="D2792" t="s">
        <v>105</v>
      </c>
      <c r="E2792" s="44">
        <v>2002</v>
      </c>
    </row>
    <row r="2793" spans="1:5" x14ac:dyDescent="0.2">
      <c r="A2793" s="43">
        <v>45288</v>
      </c>
      <c r="B2793" t="s">
        <v>102</v>
      </c>
      <c r="C2793" t="s">
        <v>38</v>
      </c>
      <c r="D2793" t="s">
        <v>105</v>
      </c>
      <c r="E2793" s="44">
        <v>1537</v>
      </c>
    </row>
    <row r="2794" spans="1:5" x14ac:dyDescent="0.2">
      <c r="A2794" s="43">
        <v>45288</v>
      </c>
      <c r="B2794" t="s">
        <v>102</v>
      </c>
      <c r="C2794" t="s">
        <v>40</v>
      </c>
      <c r="D2794" t="s">
        <v>105</v>
      </c>
      <c r="E2794" s="44">
        <v>4232</v>
      </c>
    </row>
    <row r="2795" spans="1:5" x14ac:dyDescent="0.2">
      <c r="A2795" s="43">
        <v>45288</v>
      </c>
      <c r="B2795" t="s">
        <v>102</v>
      </c>
      <c r="C2795" t="s">
        <v>41</v>
      </c>
      <c r="D2795" t="s">
        <v>105</v>
      </c>
      <c r="E2795" s="44">
        <v>2321</v>
      </c>
    </row>
    <row r="2796" spans="1:5" x14ac:dyDescent="0.2">
      <c r="A2796" s="43">
        <v>45288</v>
      </c>
      <c r="B2796" t="s">
        <v>102</v>
      </c>
      <c r="C2796" t="s">
        <v>42</v>
      </c>
      <c r="D2796" t="s">
        <v>105</v>
      </c>
      <c r="E2796">
        <v>504</v>
      </c>
    </row>
    <row r="2797" spans="1:5" x14ac:dyDescent="0.2">
      <c r="A2797" s="43">
        <v>45288</v>
      </c>
      <c r="B2797" t="s">
        <v>102</v>
      </c>
      <c r="C2797" t="s">
        <v>43</v>
      </c>
      <c r="D2797" t="s">
        <v>105</v>
      </c>
      <c r="E2797">
        <v>457</v>
      </c>
    </row>
    <row r="2798" spans="1:5" x14ac:dyDescent="0.2">
      <c r="A2798" s="43">
        <v>45288</v>
      </c>
      <c r="B2798" t="s">
        <v>102</v>
      </c>
      <c r="C2798" t="s">
        <v>44</v>
      </c>
      <c r="D2798" t="s">
        <v>105</v>
      </c>
      <c r="E2798">
        <v>222</v>
      </c>
    </row>
    <row r="2799" spans="1:5" x14ac:dyDescent="0.2">
      <c r="A2799" s="43">
        <v>45288</v>
      </c>
      <c r="B2799" t="s">
        <v>102</v>
      </c>
      <c r="C2799" t="s">
        <v>45</v>
      </c>
      <c r="D2799" t="s">
        <v>105</v>
      </c>
      <c r="E2799">
        <v>26</v>
      </c>
    </row>
    <row r="2800" spans="1:5" x14ac:dyDescent="0.2">
      <c r="A2800" s="43">
        <v>45288</v>
      </c>
      <c r="B2800" t="s">
        <v>102</v>
      </c>
      <c r="C2800" t="s">
        <v>46</v>
      </c>
      <c r="D2800" t="s">
        <v>105</v>
      </c>
      <c r="E2800">
        <v>314</v>
      </c>
    </row>
    <row r="2801" spans="1:5" x14ac:dyDescent="0.2">
      <c r="A2801" s="43">
        <v>45288</v>
      </c>
      <c r="B2801" t="s">
        <v>102</v>
      </c>
      <c r="C2801" t="s">
        <v>48</v>
      </c>
      <c r="D2801" t="s">
        <v>105</v>
      </c>
      <c r="E2801" s="44">
        <v>1778</v>
      </c>
    </row>
    <row r="2802" spans="1:5" x14ac:dyDescent="0.2">
      <c r="A2802" s="43">
        <v>45288</v>
      </c>
      <c r="B2802" t="s">
        <v>102</v>
      </c>
      <c r="C2802" t="s">
        <v>50</v>
      </c>
      <c r="D2802" t="s">
        <v>105</v>
      </c>
      <c r="E2802" s="44">
        <v>2576</v>
      </c>
    </row>
    <row r="2803" spans="1:5" x14ac:dyDescent="0.2">
      <c r="A2803" s="43">
        <v>45288</v>
      </c>
      <c r="B2803" t="s">
        <v>102</v>
      </c>
      <c r="C2803" t="s">
        <v>51</v>
      </c>
      <c r="D2803" t="s">
        <v>105</v>
      </c>
      <c r="E2803" s="44">
        <v>2509</v>
      </c>
    </row>
    <row r="2804" spans="1:5" x14ac:dyDescent="0.2">
      <c r="A2804" s="43">
        <v>45288</v>
      </c>
      <c r="B2804" t="s">
        <v>102</v>
      </c>
      <c r="C2804" t="s">
        <v>52</v>
      </c>
      <c r="D2804" t="s">
        <v>105</v>
      </c>
      <c r="E2804">
        <v>43</v>
      </c>
    </row>
    <row r="2805" spans="1:5" x14ac:dyDescent="0.2">
      <c r="A2805" s="43">
        <v>45288</v>
      </c>
      <c r="B2805" t="s">
        <v>102</v>
      </c>
      <c r="C2805" t="s">
        <v>53</v>
      </c>
      <c r="D2805" t="s">
        <v>105</v>
      </c>
      <c r="E2805">
        <v>702</v>
      </c>
    </row>
    <row r="2806" spans="1:5" x14ac:dyDescent="0.2">
      <c r="A2806" s="43">
        <v>45288</v>
      </c>
      <c r="B2806" t="s">
        <v>102</v>
      </c>
      <c r="C2806" t="s">
        <v>54</v>
      </c>
      <c r="D2806" t="s">
        <v>105</v>
      </c>
      <c r="E2806">
        <v>57</v>
      </c>
    </row>
    <row r="2807" spans="1:5" x14ac:dyDescent="0.2">
      <c r="A2807" s="43">
        <v>45288</v>
      </c>
      <c r="B2807" t="s">
        <v>102</v>
      </c>
      <c r="C2807" t="s">
        <v>55</v>
      </c>
      <c r="D2807" t="s">
        <v>105</v>
      </c>
      <c r="E2807">
        <v>654</v>
      </c>
    </row>
    <row r="2808" spans="1:5" x14ac:dyDescent="0.2">
      <c r="A2808" s="43">
        <v>45288</v>
      </c>
      <c r="B2808" t="s">
        <v>102</v>
      </c>
      <c r="C2808" t="s">
        <v>56</v>
      </c>
      <c r="D2808" t="s">
        <v>105</v>
      </c>
      <c r="E2808" s="44">
        <v>1944</v>
      </c>
    </row>
    <row r="2809" spans="1:5" x14ac:dyDescent="0.2">
      <c r="A2809" s="43">
        <v>45288</v>
      </c>
      <c r="B2809" t="s">
        <v>102</v>
      </c>
      <c r="C2809" t="s">
        <v>57</v>
      </c>
      <c r="D2809" t="s">
        <v>105</v>
      </c>
      <c r="E2809">
        <v>546</v>
      </c>
    </row>
    <row r="2810" spans="1:5" x14ac:dyDescent="0.2">
      <c r="A2810" s="43">
        <v>45288</v>
      </c>
      <c r="B2810" t="s">
        <v>102</v>
      </c>
      <c r="C2810" t="s">
        <v>58</v>
      </c>
      <c r="D2810" t="s">
        <v>105</v>
      </c>
      <c r="E2810" s="44">
        <v>12462</v>
      </c>
    </row>
    <row r="2811" spans="1:5" x14ac:dyDescent="0.2">
      <c r="A2811" s="43">
        <v>45288</v>
      </c>
      <c r="B2811" t="s">
        <v>102</v>
      </c>
      <c r="C2811" t="s">
        <v>59</v>
      </c>
      <c r="D2811" t="s">
        <v>105</v>
      </c>
      <c r="E2811">
        <v>30</v>
      </c>
    </row>
    <row r="2812" spans="1:5" x14ac:dyDescent="0.2">
      <c r="A2812" s="43">
        <v>45288</v>
      </c>
      <c r="B2812" t="s">
        <v>102</v>
      </c>
      <c r="C2812" t="s">
        <v>62</v>
      </c>
      <c r="D2812" t="s">
        <v>105</v>
      </c>
      <c r="E2812">
        <v>722</v>
      </c>
    </row>
    <row r="2813" spans="1:5" x14ac:dyDescent="0.2">
      <c r="A2813" s="43">
        <v>45288</v>
      </c>
      <c r="B2813" t="s">
        <v>102</v>
      </c>
      <c r="C2813" t="s">
        <v>68</v>
      </c>
      <c r="D2813" t="s">
        <v>105</v>
      </c>
      <c r="E2813">
        <v>259</v>
      </c>
    </row>
    <row r="2814" spans="1:5" x14ac:dyDescent="0.2">
      <c r="A2814" s="43">
        <v>45288</v>
      </c>
      <c r="B2814" t="s">
        <v>102</v>
      </c>
      <c r="C2814" t="s">
        <v>89</v>
      </c>
      <c r="D2814" t="s">
        <v>105</v>
      </c>
      <c r="E2814">
        <v>65</v>
      </c>
    </row>
    <row r="2815" spans="1:5" x14ac:dyDescent="0.2">
      <c r="A2815" s="43">
        <v>45288</v>
      </c>
      <c r="B2815" t="s">
        <v>102</v>
      </c>
      <c r="C2815" t="s">
        <v>70</v>
      </c>
      <c r="D2815" t="s">
        <v>105</v>
      </c>
      <c r="E2815">
        <v>960</v>
      </c>
    </row>
    <row r="2816" spans="1:5" x14ac:dyDescent="0.2">
      <c r="A2816" s="43">
        <v>45316</v>
      </c>
      <c r="B2816" t="s">
        <v>101</v>
      </c>
      <c r="C2816" t="s">
        <v>1</v>
      </c>
      <c r="D2816" t="s">
        <v>105</v>
      </c>
      <c r="E2816">
        <v>23</v>
      </c>
    </row>
    <row r="2817" spans="1:5" x14ac:dyDescent="0.2">
      <c r="A2817" s="43">
        <v>45316</v>
      </c>
      <c r="B2817" t="s">
        <v>101</v>
      </c>
      <c r="C2817" t="s">
        <v>3</v>
      </c>
      <c r="D2817" t="s">
        <v>105</v>
      </c>
      <c r="E2817" s="44">
        <v>2508</v>
      </c>
    </row>
    <row r="2818" spans="1:5" x14ac:dyDescent="0.2">
      <c r="A2818" s="43">
        <v>45316</v>
      </c>
      <c r="B2818" t="s">
        <v>101</v>
      </c>
      <c r="C2818" t="s">
        <v>4</v>
      </c>
      <c r="D2818" t="s">
        <v>105</v>
      </c>
      <c r="E2818">
        <v>343</v>
      </c>
    </row>
    <row r="2819" spans="1:5" x14ac:dyDescent="0.2">
      <c r="A2819" s="43">
        <v>45316</v>
      </c>
      <c r="B2819" t="s">
        <v>101</v>
      </c>
      <c r="C2819" t="s">
        <v>5</v>
      </c>
      <c r="D2819" t="s">
        <v>105</v>
      </c>
      <c r="E2819" s="44">
        <v>22355</v>
      </c>
    </row>
    <row r="2820" spans="1:5" x14ac:dyDescent="0.2">
      <c r="A2820" s="43">
        <v>45316</v>
      </c>
      <c r="B2820" t="s">
        <v>101</v>
      </c>
      <c r="C2820" t="s">
        <v>6</v>
      </c>
      <c r="D2820" t="s">
        <v>105</v>
      </c>
      <c r="E2820">
        <v>55</v>
      </c>
    </row>
    <row r="2821" spans="1:5" x14ac:dyDescent="0.2">
      <c r="A2821" s="43">
        <v>45316</v>
      </c>
      <c r="B2821" t="s">
        <v>101</v>
      </c>
      <c r="C2821" t="s">
        <v>8</v>
      </c>
      <c r="D2821" t="s">
        <v>105</v>
      </c>
      <c r="E2821">
        <v>701</v>
      </c>
    </row>
    <row r="2822" spans="1:5" x14ac:dyDescent="0.2">
      <c r="A2822" s="43">
        <v>45316</v>
      </c>
      <c r="B2822" t="s">
        <v>101</v>
      </c>
      <c r="C2822" t="s">
        <v>9</v>
      </c>
      <c r="D2822" t="s">
        <v>105</v>
      </c>
      <c r="E2822" s="44">
        <v>1339</v>
      </c>
    </row>
    <row r="2823" spans="1:5" x14ac:dyDescent="0.2">
      <c r="A2823" s="43">
        <v>45316</v>
      </c>
      <c r="B2823" t="s">
        <v>101</v>
      </c>
      <c r="C2823" t="s">
        <v>10</v>
      </c>
      <c r="D2823" t="s">
        <v>105</v>
      </c>
      <c r="E2823">
        <v>716</v>
      </c>
    </row>
    <row r="2824" spans="1:5" x14ac:dyDescent="0.2">
      <c r="A2824" s="43">
        <v>45316</v>
      </c>
      <c r="B2824" t="s">
        <v>101</v>
      </c>
      <c r="C2824" t="s">
        <v>12</v>
      </c>
      <c r="D2824" t="s">
        <v>105</v>
      </c>
      <c r="E2824" s="44">
        <v>26780</v>
      </c>
    </row>
    <row r="2825" spans="1:5" x14ac:dyDescent="0.2">
      <c r="A2825" s="43">
        <v>45316</v>
      </c>
      <c r="B2825" t="s">
        <v>101</v>
      </c>
      <c r="C2825" t="s">
        <v>14</v>
      </c>
      <c r="D2825" t="s">
        <v>105</v>
      </c>
      <c r="E2825" s="44">
        <v>1305</v>
      </c>
    </row>
    <row r="2826" spans="1:5" x14ac:dyDescent="0.2">
      <c r="A2826" s="43">
        <v>45316</v>
      </c>
      <c r="B2826" t="s">
        <v>101</v>
      </c>
      <c r="C2826" t="s">
        <v>15</v>
      </c>
      <c r="D2826" t="s">
        <v>105</v>
      </c>
      <c r="E2826" s="44">
        <v>7821</v>
      </c>
    </row>
    <row r="2827" spans="1:5" x14ac:dyDescent="0.2">
      <c r="A2827" s="43">
        <v>45316</v>
      </c>
      <c r="B2827" t="s">
        <v>101</v>
      </c>
      <c r="C2827" t="s">
        <v>16</v>
      </c>
      <c r="D2827" t="s">
        <v>105</v>
      </c>
      <c r="E2827" s="44">
        <v>10884</v>
      </c>
    </row>
    <row r="2828" spans="1:5" x14ac:dyDescent="0.2">
      <c r="A2828" s="43">
        <v>45316</v>
      </c>
      <c r="B2828" t="s">
        <v>101</v>
      </c>
      <c r="C2828" t="s">
        <v>17</v>
      </c>
      <c r="D2828" t="s">
        <v>105</v>
      </c>
      <c r="E2828">
        <v>252</v>
      </c>
    </row>
    <row r="2829" spans="1:5" x14ac:dyDescent="0.2">
      <c r="A2829" s="43">
        <v>45316</v>
      </c>
      <c r="B2829" t="s">
        <v>101</v>
      </c>
      <c r="C2829" t="s">
        <v>18</v>
      </c>
      <c r="D2829" t="s">
        <v>105</v>
      </c>
      <c r="E2829" s="44">
        <v>8624</v>
      </c>
    </row>
    <row r="2830" spans="1:5" x14ac:dyDescent="0.2">
      <c r="A2830" s="43">
        <v>45316</v>
      </c>
      <c r="B2830" t="s">
        <v>101</v>
      </c>
      <c r="C2830" t="s">
        <v>19</v>
      </c>
      <c r="D2830" t="s">
        <v>105</v>
      </c>
      <c r="E2830" s="44">
        <v>24512</v>
      </c>
    </row>
    <row r="2831" spans="1:5" x14ac:dyDescent="0.2">
      <c r="A2831" s="43">
        <v>45316</v>
      </c>
      <c r="B2831" t="s">
        <v>101</v>
      </c>
      <c r="C2831" t="s">
        <v>20</v>
      </c>
      <c r="D2831" t="s">
        <v>105</v>
      </c>
      <c r="E2831" s="44">
        <v>3427</v>
      </c>
    </row>
    <row r="2832" spans="1:5" x14ac:dyDescent="0.2">
      <c r="A2832" s="43">
        <v>45316</v>
      </c>
      <c r="B2832" t="s">
        <v>101</v>
      </c>
      <c r="C2832" t="s">
        <v>21</v>
      </c>
      <c r="D2832" t="s">
        <v>105</v>
      </c>
      <c r="E2832" s="44">
        <v>21510</v>
      </c>
    </row>
    <row r="2833" spans="1:5" x14ac:dyDescent="0.2">
      <c r="A2833" s="43">
        <v>45316</v>
      </c>
      <c r="B2833" t="s">
        <v>101</v>
      </c>
      <c r="C2833" t="s">
        <v>22</v>
      </c>
      <c r="D2833" t="s">
        <v>105</v>
      </c>
      <c r="E2833" s="44">
        <v>5447</v>
      </c>
    </row>
    <row r="2834" spans="1:5" x14ac:dyDescent="0.2">
      <c r="A2834" s="43">
        <v>45316</v>
      </c>
      <c r="B2834" t="s">
        <v>101</v>
      </c>
      <c r="C2834" t="s">
        <v>23</v>
      </c>
      <c r="D2834" t="s">
        <v>105</v>
      </c>
      <c r="E2834">
        <v>83</v>
      </c>
    </row>
    <row r="2835" spans="1:5" x14ac:dyDescent="0.2">
      <c r="A2835" s="43">
        <v>45316</v>
      </c>
      <c r="B2835" t="s">
        <v>101</v>
      </c>
      <c r="C2835" t="s">
        <v>25</v>
      </c>
      <c r="D2835" t="s">
        <v>105</v>
      </c>
      <c r="E2835">
        <v>771</v>
      </c>
    </row>
    <row r="2836" spans="1:5" x14ac:dyDescent="0.2">
      <c r="A2836" s="43">
        <v>45316</v>
      </c>
      <c r="B2836" t="s">
        <v>101</v>
      </c>
      <c r="C2836" t="s">
        <v>27</v>
      </c>
      <c r="D2836" t="s">
        <v>105</v>
      </c>
      <c r="E2836" s="44">
        <v>1796</v>
      </c>
    </row>
    <row r="2837" spans="1:5" x14ac:dyDescent="0.2">
      <c r="A2837" s="43">
        <v>45316</v>
      </c>
      <c r="B2837" t="s">
        <v>101</v>
      </c>
      <c r="C2837" t="s">
        <v>28</v>
      </c>
      <c r="D2837" t="s">
        <v>105</v>
      </c>
      <c r="E2837">
        <v>83</v>
      </c>
    </row>
    <row r="2838" spans="1:5" x14ac:dyDescent="0.2">
      <c r="A2838" s="43">
        <v>45316</v>
      </c>
      <c r="B2838" t="s">
        <v>101</v>
      </c>
      <c r="C2838" t="s">
        <v>31</v>
      </c>
      <c r="D2838" t="s">
        <v>105</v>
      </c>
      <c r="E2838" s="44">
        <v>2573</v>
      </c>
    </row>
    <row r="2839" spans="1:5" x14ac:dyDescent="0.2">
      <c r="A2839" s="43">
        <v>45316</v>
      </c>
      <c r="B2839" t="s">
        <v>101</v>
      </c>
      <c r="C2839" t="s">
        <v>32</v>
      </c>
      <c r="D2839" t="s">
        <v>105</v>
      </c>
      <c r="E2839" s="44">
        <v>10133</v>
      </c>
    </row>
    <row r="2840" spans="1:5" x14ac:dyDescent="0.2">
      <c r="A2840" s="43">
        <v>45316</v>
      </c>
      <c r="B2840" t="s">
        <v>101</v>
      </c>
      <c r="C2840" t="s">
        <v>33</v>
      </c>
      <c r="D2840" t="s">
        <v>105</v>
      </c>
      <c r="E2840" s="44">
        <v>4146</v>
      </c>
    </row>
    <row r="2841" spans="1:5" x14ac:dyDescent="0.2">
      <c r="A2841" s="43">
        <v>45316</v>
      </c>
      <c r="B2841" t="s">
        <v>101</v>
      </c>
      <c r="C2841" t="s">
        <v>35</v>
      </c>
      <c r="D2841" t="s">
        <v>105</v>
      </c>
      <c r="E2841">
        <v>514</v>
      </c>
    </row>
    <row r="2842" spans="1:5" x14ac:dyDescent="0.2">
      <c r="A2842" s="43">
        <v>45316</v>
      </c>
      <c r="B2842" t="s">
        <v>101</v>
      </c>
      <c r="C2842" t="s">
        <v>36</v>
      </c>
      <c r="D2842" t="s">
        <v>105</v>
      </c>
      <c r="E2842" s="44">
        <v>16410</v>
      </c>
    </row>
    <row r="2843" spans="1:5" x14ac:dyDescent="0.2">
      <c r="A2843" s="43">
        <v>45316</v>
      </c>
      <c r="B2843" t="s">
        <v>101</v>
      </c>
      <c r="C2843" t="s">
        <v>38</v>
      </c>
      <c r="D2843" t="s">
        <v>105</v>
      </c>
      <c r="E2843" s="44">
        <v>35096</v>
      </c>
    </row>
    <row r="2844" spans="1:5" x14ac:dyDescent="0.2">
      <c r="A2844" s="43">
        <v>45316</v>
      </c>
      <c r="B2844" t="s">
        <v>101</v>
      </c>
      <c r="C2844" t="s">
        <v>39</v>
      </c>
      <c r="D2844" t="s">
        <v>105</v>
      </c>
      <c r="E2844">
        <v>2</v>
      </c>
    </row>
    <row r="2845" spans="1:5" x14ac:dyDescent="0.2">
      <c r="A2845" s="43">
        <v>45316</v>
      </c>
      <c r="B2845" t="s">
        <v>101</v>
      </c>
      <c r="C2845" t="s">
        <v>40</v>
      </c>
      <c r="D2845" t="s">
        <v>105</v>
      </c>
      <c r="E2845" s="44">
        <v>20022</v>
      </c>
    </row>
    <row r="2846" spans="1:5" x14ac:dyDescent="0.2">
      <c r="A2846" s="43">
        <v>45316</v>
      </c>
      <c r="B2846" t="s">
        <v>101</v>
      </c>
      <c r="C2846" t="s">
        <v>50</v>
      </c>
      <c r="D2846" t="s">
        <v>105</v>
      </c>
      <c r="E2846">
        <v>21</v>
      </c>
    </row>
    <row r="2847" spans="1:5" x14ac:dyDescent="0.2">
      <c r="A2847" s="43">
        <v>45316</v>
      </c>
      <c r="B2847" t="s">
        <v>101</v>
      </c>
      <c r="C2847" t="s">
        <v>58</v>
      </c>
      <c r="D2847" t="s">
        <v>105</v>
      </c>
      <c r="E2847">
        <v>49</v>
      </c>
    </row>
    <row r="2848" spans="1:5" x14ac:dyDescent="0.2">
      <c r="A2848" s="43">
        <v>45316</v>
      </c>
      <c r="B2848" t="s">
        <v>101</v>
      </c>
      <c r="C2848" t="s">
        <v>59</v>
      </c>
      <c r="D2848" t="s">
        <v>105</v>
      </c>
      <c r="E2848" s="44">
        <v>6353</v>
      </c>
    </row>
    <row r="2849" spans="1:5" x14ac:dyDescent="0.2">
      <c r="A2849" s="43">
        <v>45316</v>
      </c>
      <c r="B2849" t="s">
        <v>101</v>
      </c>
      <c r="C2849" t="s">
        <v>61</v>
      </c>
      <c r="D2849" t="s">
        <v>105</v>
      </c>
      <c r="E2849">
        <v>71</v>
      </c>
    </row>
    <row r="2850" spans="1:5" x14ac:dyDescent="0.2">
      <c r="A2850" s="43">
        <v>45316</v>
      </c>
      <c r="B2850" t="s">
        <v>101</v>
      </c>
      <c r="C2850" t="s">
        <v>62</v>
      </c>
      <c r="D2850" t="s">
        <v>105</v>
      </c>
      <c r="E2850" s="44">
        <v>7258</v>
      </c>
    </row>
    <row r="2851" spans="1:5" x14ac:dyDescent="0.2">
      <c r="A2851" s="43">
        <v>45316</v>
      </c>
      <c r="B2851" t="s">
        <v>101</v>
      </c>
      <c r="C2851" t="s">
        <v>63</v>
      </c>
      <c r="D2851" t="s">
        <v>105</v>
      </c>
      <c r="E2851">
        <v>393</v>
      </c>
    </row>
    <row r="2852" spans="1:5" x14ac:dyDescent="0.2">
      <c r="A2852" s="43">
        <v>45316</v>
      </c>
      <c r="B2852" t="s">
        <v>101</v>
      </c>
      <c r="C2852" t="s">
        <v>65</v>
      </c>
      <c r="D2852" t="s">
        <v>105</v>
      </c>
      <c r="E2852">
        <v>28</v>
      </c>
    </row>
    <row r="2853" spans="1:5" x14ac:dyDescent="0.2">
      <c r="A2853" s="43">
        <v>45316</v>
      </c>
      <c r="B2853" t="s">
        <v>101</v>
      </c>
      <c r="C2853" t="s">
        <v>67</v>
      </c>
      <c r="D2853" t="s">
        <v>105</v>
      </c>
      <c r="E2853" s="44">
        <v>12139</v>
      </c>
    </row>
    <row r="2854" spans="1:5" x14ac:dyDescent="0.2">
      <c r="A2854" s="43">
        <v>45316</v>
      </c>
      <c r="B2854" t="s">
        <v>101</v>
      </c>
      <c r="C2854" t="s">
        <v>68</v>
      </c>
      <c r="D2854" t="s">
        <v>105</v>
      </c>
      <c r="E2854" s="44">
        <v>7036</v>
      </c>
    </row>
    <row r="2855" spans="1:5" x14ac:dyDescent="0.2">
      <c r="A2855" s="43">
        <v>45316</v>
      </c>
      <c r="B2855" t="s">
        <v>101</v>
      </c>
      <c r="C2855" t="s">
        <v>89</v>
      </c>
      <c r="D2855" t="s">
        <v>105</v>
      </c>
      <c r="E2855">
        <v>562</v>
      </c>
    </row>
    <row r="2856" spans="1:5" x14ac:dyDescent="0.2">
      <c r="A2856" s="43">
        <v>45316</v>
      </c>
      <c r="B2856" t="s">
        <v>101</v>
      </c>
      <c r="C2856" t="s">
        <v>70</v>
      </c>
      <c r="D2856" t="s">
        <v>105</v>
      </c>
      <c r="E2856" s="44">
        <v>13437</v>
      </c>
    </row>
    <row r="2857" spans="1:5" x14ac:dyDescent="0.2">
      <c r="A2857" s="43">
        <v>45316</v>
      </c>
      <c r="B2857" t="s">
        <v>101</v>
      </c>
      <c r="C2857" t="s">
        <v>71</v>
      </c>
      <c r="D2857" t="s">
        <v>105</v>
      </c>
      <c r="E2857" s="44">
        <v>7624</v>
      </c>
    </row>
    <row r="2858" spans="1:5" x14ac:dyDescent="0.2">
      <c r="A2858" s="43">
        <v>45316</v>
      </c>
      <c r="B2858" t="s">
        <v>102</v>
      </c>
      <c r="C2858" t="s">
        <v>4</v>
      </c>
      <c r="D2858" t="s">
        <v>105</v>
      </c>
      <c r="E2858">
        <v>46</v>
      </c>
    </row>
    <row r="2859" spans="1:5" x14ac:dyDescent="0.2">
      <c r="A2859" s="43">
        <v>45316</v>
      </c>
      <c r="B2859" t="s">
        <v>102</v>
      </c>
      <c r="C2859" t="s">
        <v>5</v>
      </c>
      <c r="D2859" t="s">
        <v>105</v>
      </c>
      <c r="E2859">
        <v>24</v>
      </c>
    </row>
    <row r="2860" spans="1:5" x14ac:dyDescent="0.2">
      <c r="A2860" s="43">
        <v>45316</v>
      </c>
      <c r="B2860" t="s">
        <v>102</v>
      </c>
      <c r="C2860" t="s">
        <v>8</v>
      </c>
      <c r="D2860" t="s">
        <v>105</v>
      </c>
      <c r="E2860">
        <v>85</v>
      </c>
    </row>
    <row r="2861" spans="1:5" x14ac:dyDescent="0.2">
      <c r="A2861" s="43">
        <v>45316</v>
      </c>
      <c r="B2861" t="s">
        <v>102</v>
      </c>
      <c r="C2861" t="s">
        <v>9</v>
      </c>
      <c r="D2861" t="s">
        <v>105</v>
      </c>
      <c r="E2861">
        <v>338</v>
      </c>
    </row>
    <row r="2862" spans="1:5" x14ac:dyDescent="0.2">
      <c r="A2862" s="43">
        <v>45316</v>
      </c>
      <c r="B2862" t="s">
        <v>102</v>
      </c>
      <c r="C2862" t="s">
        <v>11</v>
      </c>
      <c r="D2862" t="s">
        <v>105</v>
      </c>
      <c r="E2862">
        <v>173</v>
      </c>
    </row>
    <row r="2863" spans="1:5" x14ac:dyDescent="0.2">
      <c r="A2863" s="43">
        <v>45316</v>
      </c>
      <c r="B2863" t="s">
        <v>102</v>
      </c>
      <c r="C2863" t="s">
        <v>12</v>
      </c>
      <c r="D2863" t="s">
        <v>105</v>
      </c>
      <c r="E2863" s="44">
        <v>1541</v>
      </c>
    </row>
    <row r="2864" spans="1:5" x14ac:dyDescent="0.2">
      <c r="A2864" s="43">
        <v>45316</v>
      </c>
      <c r="B2864" t="s">
        <v>102</v>
      </c>
      <c r="C2864" t="s">
        <v>13</v>
      </c>
      <c r="D2864" t="s">
        <v>105</v>
      </c>
      <c r="E2864">
        <v>364</v>
      </c>
    </row>
    <row r="2865" spans="1:5" x14ac:dyDescent="0.2">
      <c r="A2865" s="43">
        <v>45316</v>
      </c>
      <c r="B2865" t="s">
        <v>102</v>
      </c>
      <c r="C2865" t="s">
        <v>19</v>
      </c>
      <c r="D2865" t="s">
        <v>105</v>
      </c>
      <c r="E2865">
        <v>841</v>
      </c>
    </row>
    <row r="2866" spans="1:5" x14ac:dyDescent="0.2">
      <c r="A2866" s="43">
        <v>45316</v>
      </c>
      <c r="B2866" t="s">
        <v>102</v>
      </c>
      <c r="C2866" t="s">
        <v>21</v>
      </c>
      <c r="D2866" t="s">
        <v>105</v>
      </c>
      <c r="E2866">
        <v>361</v>
      </c>
    </row>
    <row r="2867" spans="1:5" x14ac:dyDescent="0.2">
      <c r="A2867" s="43">
        <v>45316</v>
      </c>
      <c r="B2867" t="s">
        <v>102</v>
      </c>
      <c r="C2867" t="s">
        <v>22</v>
      </c>
      <c r="D2867" t="s">
        <v>105</v>
      </c>
      <c r="E2867">
        <v>65</v>
      </c>
    </row>
    <row r="2868" spans="1:5" x14ac:dyDescent="0.2">
      <c r="A2868" s="43">
        <v>45316</v>
      </c>
      <c r="B2868" t="s">
        <v>102</v>
      </c>
      <c r="C2868" t="s">
        <v>24</v>
      </c>
      <c r="D2868" t="s">
        <v>105</v>
      </c>
      <c r="E2868">
        <v>183</v>
      </c>
    </row>
    <row r="2869" spans="1:5" x14ac:dyDescent="0.2">
      <c r="A2869" s="43">
        <v>45316</v>
      </c>
      <c r="B2869" t="s">
        <v>102</v>
      </c>
      <c r="C2869" t="s">
        <v>27</v>
      </c>
      <c r="D2869" t="s">
        <v>105</v>
      </c>
      <c r="E2869">
        <v>194</v>
      </c>
    </row>
    <row r="2870" spans="1:5" x14ac:dyDescent="0.2">
      <c r="A2870" s="43">
        <v>45316</v>
      </c>
      <c r="B2870" t="s">
        <v>102</v>
      </c>
      <c r="C2870" t="s">
        <v>36</v>
      </c>
      <c r="D2870" t="s">
        <v>105</v>
      </c>
      <c r="E2870" s="44">
        <v>2083</v>
      </c>
    </row>
    <row r="2871" spans="1:5" x14ac:dyDescent="0.2">
      <c r="A2871" s="43">
        <v>45316</v>
      </c>
      <c r="B2871" t="s">
        <v>102</v>
      </c>
      <c r="C2871" t="s">
        <v>38</v>
      </c>
      <c r="D2871" t="s">
        <v>105</v>
      </c>
      <c r="E2871" s="44">
        <v>1432</v>
      </c>
    </row>
    <row r="2872" spans="1:5" x14ac:dyDescent="0.2">
      <c r="A2872" s="43">
        <v>45316</v>
      </c>
      <c r="B2872" t="s">
        <v>102</v>
      </c>
      <c r="C2872" t="s">
        <v>40</v>
      </c>
      <c r="D2872" t="s">
        <v>105</v>
      </c>
      <c r="E2872" s="44">
        <v>4340</v>
      </c>
    </row>
    <row r="2873" spans="1:5" x14ac:dyDescent="0.2">
      <c r="A2873" s="43">
        <v>45316</v>
      </c>
      <c r="B2873" t="s">
        <v>102</v>
      </c>
      <c r="C2873" t="s">
        <v>41</v>
      </c>
      <c r="D2873" t="s">
        <v>105</v>
      </c>
      <c r="E2873" s="44">
        <v>2350</v>
      </c>
    </row>
    <row r="2874" spans="1:5" x14ac:dyDescent="0.2">
      <c r="A2874" s="43">
        <v>45316</v>
      </c>
      <c r="B2874" t="s">
        <v>102</v>
      </c>
      <c r="C2874" t="s">
        <v>42</v>
      </c>
      <c r="D2874" t="s">
        <v>105</v>
      </c>
      <c r="E2874">
        <v>479</v>
      </c>
    </row>
    <row r="2875" spans="1:5" x14ac:dyDescent="0.2">
      <c r="A2875" s="43">
        <v>45316</v>
      </c>
      <c r="B2875" t="s">
        <v>102</v>
      </c>
      <c r="C2875" t="s">
        <v>43</v>
      </c>
      <c r="D2875" t="s">
        <v>105</v>
      </c>
      <c r="E2875">
        <v>476</v>
      </c>
    </row>
    <row r="2876" spans="1:5" x14ac:dyDescent="0.2">
      <c r="A2876" s="43">
        <v>45316</v>
      </c>
      <c r="B2876" t="s">
        <v>102</v>
      </c>
      <c r="C2876" t="s">
        <v>44</v>
      </c>
      <c r="D2876" t="s">
        <v>105</v>
      </c>
      <c r="E2876">
        <v>234</v>
      </c>
    </row>
    <row r="2877" spans="1:5" x14ac:dyDescent="0.2">
      <c r="A2877" s="43">
        <v>45316</v>
      </c>
      <c r="B2877" t="s">
        <v>102</v>
      </c>
      <c r="C2877" t="s">
        <v>45</v>
      </c>
      <c r="D2877" t="s">
        <v>105</v>
      </c>
      <c r="E2877">
        <v>37</v>
      </c>
    </row>
    <row r="2878" spans="1:5" x14ac:dyDescent="0.2">
      <c r="A2878" s="43">
        <v>45316</v>
      </c>
      <c r="B2878" t="s">
        <v>102</v>
      </c>
      <c r="C2878" t="s">
        <v>46</v>
      </c>
      <c r="D2878" t="s">
        <v>105</v>
      </c>
      <c r="E2878">
        <v>301</v>
      </c>
    </row>
    <row r="2879" spans="1:5" x14ac:dyDescent="0.2">
      <c r="A2879" s="43">
        <v>45316</v>
      </c>
      <c r="B2879" t="s">
        <v>102</v>
      </c>
      <c r="C2879" t="s">
        <v>48</v>
      </c>
      <c r="D2879" t="s">
        <v>105</v>
      </c>
      <c r="E2879" s="44">
        <v>1757</v>
      </c>
    </row>
    <row r="2880" spans="1:5" x14ac:dyDescent="0.2">
      <c r="A2880" s="43">
        <v>45316</v>
      </c>
      <c r="B2880" t="s">
        <v>102</v>
      </c>
      <c r="C2880" t="s">
        <v>50</v>
      </c>
      <c r="D2880" t="s">
        <v>105</v>
      </c>
      <c r="E2880" s="44">
        <v>2632</v>
      </c>
    </row>
    <row r="2881" spans="1:5" x14ac:dyDescent="0.2">
      <c r="A2881" s="43">
        <v>45316</v>
      </c>
      <c r="B2881" t="s">
        <v>102</v>
      </c>
      <c r="C2881" t="s">
        <v>51</v>
      </c>
      <c r="D2881" t="s">
        <v>105</v>
      </c>
      <c r="E2881" s="44">
        <v>2674</v>
      </c>
    </row>
    <row r="2882" spans="1:5" x14ac:dyDescent="0.2">
      <c r="A2882" s="43">
        <v>45316</v>
      </c>
      <c r="B2882" t="s">
        <v>102</v>
      </c>
      <c r="C2882" t="s">
        <v>52</v>
      </c>
      <c r="D2882" t="s">
        <v>105</v>
      </c>
      <c r="E2882">
        <v>53</v>
      </c>
    </row>
    <row r="2883" spans="1:5" x14ac:dyDescent="0.2">
      <c r="A2883" s="43">
        <v>45316</v>
      </c>
      <c r="B2883" t="s">
        <v>102</v>
      </c>
      <c r="C2883" t="s">
        <v>53</v>
      </c>
      <c r="D2883" t="s">
        <v>105</v>
      </c>
      <c r="E2883">
        <v>751</v>
      </c>
    </row>
    <row r="2884" spans="1:5" x14ac:dyDescent="0.2">
      <c r="A2884" s="43">
        <v>45316</v>
      </c>
      <c r="B2884" t="s">
        <v>102</v>
      </c>
      <c r="C2884" t="s">
        <v>54</v>
      </c>
      <c r="D2884" t="s">
        <v>105</v>
      </c>
      <c r="E2884">
        <v>57</v>
      </c>
    </row>
    <row r="2885" spans="1:5" x14ac:dyDescent="0.2">
      <c r="A2885" s="43">
        <v>45316</v>
      </c>
      <c r="B2885" t="s">
        <v>102</v>
      </c>
      <c r="C2885" t="s">
        <v>55</v>
      </c>
      <c r="D2885" t="s">
        <v>105</v>
      </c>
      <c r="E2885">
        <v>677</v>
      </c>
    </row>
    <row r="2886" spans="1:5" x14ac:dyDescent="0.2">
      <c r="A2886" s="43">
        <v>45316</v>
      </c>
      <c r="B2886" t="s">
        <v>102</v>
      </c>
      <c r="C2886" t="s">
        <v>56</v>
      </c>
      <c r="D2886" t="s">
        <v>105</v>
      </c>
      <c r="E2886" s="44">
        <v>1835</v>
      </c>
    </row>
    <row r="2887" spans="1:5" x14ac:dyDescent="0.2">
      <c r="A2887" s="43">
        <v>45316</v>
      </c>
      <c r="B2887" t="s">
        <v>102</v>
      </c>
      <c r="C2887" t="s">
        <v>57</v>
      </c>
      <c r="D2887" t="s">
        <v>105</v>
      </c>
      <c r="E2887">
        <v>623</v>
      </c>
    </row>
    <row r="2888" spans="1:5" x14ac:dyDescent="0.2">
      <c r="A2888" s="43">
        <v>45316</v>
      </c>
      <c r="B2888" t="s">
        <v>102</v>
      </c>
      <c r="C2888" t="s">
        <v>58</v>
      </c>
      <c r="D2888" t="s">
        <v>105</v>
      </c>
      <c r="E2888" s="44">
        <v>12649</v>
      </c>
    </row>
    <row r="2889" spans="1:5" x14ac:dyDescent="0.2">
      <c r="A2889" s="43">
        <v>45316</v>
      </c>
      <c r="B2889" t="s">
        <v>102</v>
      </c>
      <c r="C2889" t="s">
        <v>59</v>
      </c>
      <c r="D2889" t="s">
        <v>105</v>
      </c>
      <c r="E2889">
        <v>25</v>
      </c>
    </row>
    <row r="2890" spans="1:5" x14ac:dyDescent="0.2">
      <c r="A2890" s="43">
        <v>45316</v>
      </c>
      <c r="B2890" t="s">
        <v>102</v>
      </c>
      <c r="C2890" t="s">
        <v>62</v>
      </c>
      <c r="D2890" t="s">
        <v>105</v>
      </c>
      <c r="E2890">
        <v>717</v>
      </c>
    </row>
    <row r="2891" spans="1:5" x14ac:dyDescent="0.2">
      <c r="A2891" s="43">
        <v>45316</v>
      </c>
      <c r="B2891" t="s">
        <v>102</v>
      </c>
      <c r="C2891" t="s">
        <v>68</v>
      </c>
      <c r="D2891" t="s">
        <v>105</v>
      </c>
      <c r="E2891">
        <v>237</v>
      </c>
    </row>
    <row r="2892" spans="1:5" x14ac:dyDescent="0.2">
      <c r="A2892" s="43">
        <v>45316</v>
      </c>
      <c r="B2892" t="s">
        <v>102</v>
      </c>
      <c r="C2892" t="s">
        <v>89</v>
      </c>
      <c r="D2892" t="s">
        <v>105</v>
      </c>
      <c r="E2892">
        <v>596</v>
      </c>
    </row>
    <row r="2893" spans="1:5" x14ac:dyDescent="0.2">
      <c r="A2893" s="43">
        <v>45316</v>
      </c>
      <c r="B2893" t="s">
        <v>102</v>
      </c>
      <c r="C2893" t="s">
        <v>70</v>
      </c>
      <c r="D2893" t="s">
        <v>105</v>
      </c>
      <c r="E2893">
        <v>941</v>
      </c>
    </row>
    <row r="2894" spans="1:5" x14ac:dyDescent="0.2">
      <c r="A2894" s="43">
        <v>45351</v>
      </c>
      <c r="B2894" t="s">
        <v>101</v>
      </c>
      <c r="C2894" t="s">
        <v>1</v>
      </c>
      <c r="D2894" t="s">
        <v>105</v>
      </c>
      <c r="E2894">
        <v>32</v>
      </c>
    </row>
    <row r="2895" spans="1:5" x14ac:dyDescent="0.2">
      <c r="A2895" s="43">
        <v>45351</v>
      </c>
      <c r="B2895" t="s">
        <v>101</v>
      </c>
      <c r="C2895" t="s">
        <v>3</v>
      </c>
      <c r="D2895" t="s">
        <v>105</v>
      </c>
      <c r="E2895" s="44">
        <v>2736</v>
      </c>
    </row>
    <row r="2896" spans="1:5" x14ac:dyDescent="0.2">
      <c r="A2896" s="43">
        <v>45351</v>
      </c>
      <c r="B2896" t="s">
        <v>101</v>
      </c>
      <c r="C2896" t="s">
        <v>4</v>
      </c>
      <c r="D2896" t="s">
        <v>105</v>
      </c>
      <c r="E2896">
        <v>380</v>
      </c>
    </row>
    <row r="2897" spans="1:5" x14ac:dyDescent="0.2">
      <c r="A2897" s="43">
        <v>45351</v>
      </c>
      <c r="B2897" t="s">
        <v>101</v>
      </c>
      <c r="C2897" t="s">
        <v>5</v>
      </c>
      <c r="D2897" t="s">
        <v>105</v>
      </c>
      <c r="E2897" s="44">
        <v>22910</v>
      </c>
    </row>
    <row r="2898" spans="1:5" x14ac:dyDescent="0.2">
      <c r="A2898" s="43">
        <v>45351</v>
      </c>
      <c r="B2898" t="s">
        <v>101</v>
      </c>
      <c r="C2898" t="s">
        <v>6</v>
      </c>
      <c r="D2898" t="s">
        <v>105</v>
      </c>
      <c r="E2898">
        <v>61</v>
      </c>
    </row>
    <row r="2899" spans="1:5" x14ac:dyDescent="0.2">
      <c r="A2899" s="43">
        <v>45351</v>
      </c>
      <c r="B2899" t="s">
        <v>101</v>
      </c>
      <c r="C2899" t="s">
        <v>8</v>
      </c>
      <c r="D2899" t="s">
        <v>105</v>
      </c>
      <c r="E2899">
        <v>688</v>
      </c>
    </row>
    <row r="2900" spans="1:5" x14ac:dyDescent="0.2">
      <c r="A2900" s="43">
        <v>45351</v>
      </c>
      <c r="B2900" t="s">
        <v>101</v>
      </c>
      <c r="C2900" t="s">
        <v>9</v>
      </c>
      <c r="D2900" t="s">
        <v>105</v>
      </c>
      <c r="E2900" s="44">
        <v>1484</v>
      </c>
    </row>
    <row r="2901" spans="1:5" x14ac:dyDescent="0.2">
      <c r="A2901" s="43">
        <v>45351</v>
      </c>
      <c r="B2901" t="s">
        <v>101</v>
      </c>
      <c r="C2901" t="s">
        <v>10</v>
      </c>
      <c r="D2901" t="s">
        <v>105</v>
      </c>
      <c r="E2901">
        <v>825</v>
      </c>
    </row>
    <row r="2902" spans="1:5" x14ac:dyDescent="0.2">
      <c r="A2902" s="43">
        <v>45351</v>
      </c>
      <c r="B2902" t="s">
        <v>101</v>
      </c>
      <c r="C2902" t="s">
        <v>12</v>
      </c>
      <c r="D2902" t="s">
        <v>105</v>
      </c>
      <c r="E2902" s="44">
        <v>27014</v>
      </c>
    </row>
    <row r="2903" spans="1:5" x14ac:dyDescent="0.2">
      <c r="A2903" s="43">
        <v>45351</v>
      </c>
      <c r="B2903" t="s">
        <v>101</v>
      </c>
      <c r="C2903" t="s">
        <v>14</v>
      </c>
      <c r="D2903" t="s">
        <v>105</v>
      </c>
      <c r="E2903" s="44">
        <v>1342</v>
      </c>
    </row>
    <row r="2904" spans="1:5" x14ac:dyDescent="0.2">
      <c r="A2904" s="43">
        <v>45351</v>
      </c>
      <c r="B2904" t="s">
        <v>101</v>
      </c>
      <c r="C2904" t="s">
        <v>15</v>
      </c>
      <c r="D2904" t="s">
        <v>105</v>
      </c>
      <c r="E2904" s="44">
        <v>7994</v>
      </c>
    </row>
    <row r="2905" spans="1:5" x14ac:dyDescent="0.2">
      <c r="A2905" s="43">
        <v>45351</v>
      </c>
      <c r="B2905" t="s">
        <v>101</v>
      </c>
      <c r="C2905" t="s">
        <v>16</v>
      </c>
      <c r="D2905" t="s">
        <v>105</v>
      </c>
      <c r="E2905" s="44">
        <v>11337</v>
      </c>
    </row>
    <row r="2906" spans="1:5" x14ac:dyDescent="0.2">
      <c r="A2906" s="43">
        <v>45351</v>
      </c>
      <c r="B2906" t="s">
        <v>101</v>
      </c>
      <c r="C2906" t="s">
        <v>17</v>
      </c>
      <c r="D2906" t="s">
        <v>105</v>
      </c>
      <c r="E2906">
        <v>347</v>
      </c>
    </row>
    <row r="2907" spans="1:5" x14ac:dyDescent="0.2">
      <c r="A2907" s="43">
        <v>45351</v>
      </c>
      <c r="B2907" t="s">
        <v>101</v>
      </c>
      <c r="C2907" t="s">
        <v>18</v>
      </c>
      <c r="D2907" t="s">
        <v>105</v>
      </c>
      <c r="E2907" s="44">
        <v>8402</v>
      </c>
    </row>
    <row r="2908" spans="1:5" x14ac:dyDescent="0.2">
      <c r="A2908" s="43">
        <v>45351</v>
      </c>
      <c r="B2908" t="s">
        <v>101</v>
      </c>
      <c r="C2908" t="s">
        <v>19</v>
      </c>
      <c r="D2908" t="s">
        <v>105</v>
      </c>
      <c r="E2908" s="44">
        <v>25438</v>
      </c>
    </row>
    <row r="2909" spans="1:5" x14ac:dyDescent="0.2">
      <c r="A2909" s="43">
        <v>45351</v>
      </c>
      <c r="B2909" t="s">
        <v>101</v>
      </c>
      <c r="C2909" t="s">
        <v>20</v>
      </c>
      <c r="D2909" t="s">
        <v>105</v>
      </c>
      <c r="E2909" s="44">
        <v>3720</v>
      </c>
    </row>
    <row r="2910" spans="1:5" x14ac:dyDescent="0.2">
      <c r="A2910" s="43">
        <v>45351</v>
      </c>
      <c r="B2910" t="s">
        <v>101</v>
      </c>
      <c r="C2910" t="s">
        <v>21</v>
      </c>
      <c r="D2910" t="s">
        <v>105</v>
      </c>
      <c r="E2910" s="44">
        <v>22159</v>
      </c>
    </row>
    <row r="2911" spans="1:5" x14ac:dyDescent="0.2">
      <c r="A2911" s="43">
        <v>45351</v>
      </c>
      <c r="B2911" t="s">
        <v>101</v>
      </c>
      <c r="C2911" t="s">
        <v>22</v>
      </c>
      <c r="D2911" t="s">
        <v>105</v>
      </c>
      <c r="E2911" s="44">
        <v>5481</v>
      </c>
    </row>
    <row r="2912" spans="1:5" x14ac:dyDescent="0.2">
      <c r="A2912" s="43">
        <v>45351</v>
      </c>
      <c r="B2912" t="s">
        <v>101</v>
      </c>
      <c r="C2912" t="s">
        <v>23</v>
      </c>
      <c r="D2912" t="s">
        <v>105</v>
      </c>
      <c r="E2912">
        <v>108</v>
      </c>
    </row>
    <row r="2913" spans="1:5" x14ac:dyDescent="0.2">
      <c r="A2913" s="43">
        <v>45351</v>
      </c>
      <c r="B2913" t="s">
        <v>101</v>
      </c>
      <c r="C2913" t="s">
        <v>25</v>
      </c>
      <c r="D2913" t="s">
        <v>105</v>
      </c>
      <c r="E2913">
        <v>671</v>
      </c>
    </row>
    <row r="2914" spans="1:5" x14ac:dyDescent="0.2">
      <c r="A2914" s="43">
        <v>45351</v>
      </c>
      <c r="B2914" t="s">
        <v>101</v>
      </c>
      <c r="C2914" t="s">
        <v>27</v>
      </c>
      <c r="D2914" t="s">
        <v>105</v>
      </c>
      <c r="E2914" s="44">
        <v>1876</v>
      </c>
    </row>
    <row r="2915" spans="1:5" x14ac:dyDescent="0.2">
      <c r="A2915" s="43">
        <v>45351</v>
      </c>
      <c r="B2915" t="s">
        <v>101</v>
      </c>
      <c r="C2915" t="s">
        <v>28</v>
      </c>
      <c r="D2915" t="s">
        <v>105</v>
      </c>
      <c r="E2915">
        <v>82</v>
      </c>
    </row>
    <row r="2916" spans="1:5" x14ac:dyDescent="0.2">
      <c r="A2916" s="43">
        <v>45351</v>
      </c>
      <c r="B2916" t="s">
        <v>101</v>
      </c>
      <c r="C2916" t="s">
        <v>31</v>
      </c>
      <c r="D2916" t="s">
        <v>105</v>
      </c>
      <c r="E2916" s="44">
        <v>2694</v>
      </c>
    </row>
    <row r="2917" spans="1:5" x14ac:dyDescent="0.2">
      <c r="A2917" s="43">
        <v>45351</v>
      </c>
      <c r="B2917" t="s">
        <v>101</v>
      </c>
      <c r="C2917" t="s">
        <v>32</v>
      </c>
      <c r="D2917" t="s">
        <v>105</v>
      </c>
      <c r="E2917" s="44">
        <v>10860</v>
      </c>
    </row>
    <row r="2918" spans="1:5" x14ac:dyDescent="0.2">
      <c r="A2918" s="43">
        <v>45351</v>
      </c>
      <c r="B2918" t="s">
        <v>101</v>
      </c>
      <c r="C2918" t="s">
        <v>33</v>
      </c>
      <c r="D2918" t="s">
        <v>105</v>
      </c>
      <c r="E2918" s="44">
        <v>4264</v>
      </c>
    </row>
    <row r="2919" spans="1:5" x14ac:dyDescent="0.2">
      <c r="A2919" s="43">
        <v>45351</v>
      </c>
      <c r="B2919" t="s">
        <v>101</v>
      </c>
      <c r="C2919" t="s">
        <v>35</v>
      </c>
      <c r="D2919" t="s">
        <v>105</v>
      </c>
      <c r="E2919">
        <v>566</v>
      </c>
    </row>
    <row r="2920" spans="1:5" x14ac:dyDescent="0.2">
      <c r="A2920" s="43">
        <v>45351</v>
      </c>
      <c r="B2920" t="s">
        <v>101</v>
      </c>
      <c r="C2920" t="s">
        <v>36</v>
      </c>
      <c r="D2920" t="s">
        <v>105</v>
      </c>
      <c r="E2920" s="44">
        <v>16458</v>
      </c>
    </row>
    <row r="2921" spans="1:5" x14ac:dyDescent="0.2">
      <c r="A2921" s="43">
        <v>45351</v>
      </c>
      <c r="B2921" t="s">
        <v>101</v>
      </c>
      <c r="C2921" t="s">
        <v>38</v>
      </c>
      <c r="D2921" t="s">
        <v>105</v>
      </c>
      <c r="E2921" s="44">
        <v>35245</v>
      </c>
    </row>
    <row r="2922" spans="1:5" x14ac:dyDescent="0.2">
      <c r="A2922" s="43">
        <v>45351</v>
      </c>
      <c r="B2922" t="s">
        <v>101</v>
      </c>
      <c r="C2922" t="s">
        <v>39</v>
      </c>
      <c r="D2922" t="s">
        <v>105</v>
      </c>
      <c r="E2922">
        <v>2</v>
      </c>
    </row>
    <row r="2923" spans="1:5" x14ac:dyDescent="0.2">
      <c r="A2923" s="43">
        <v>45351</v>
      </c>
      <c r="B2923" t="s">
        <v>101</v>
      </c>
      <c r="C2923" t="s">
        <v>40</v>
      </c>
      <c r="D2923" t="s">
        <v>105</v>
      </c>
      <c r="E2923" s="44">
        <v>20633</v>
      </c>
    </row>
    <row r="2924" spans="1:5" x14ac:dyDescent="0.2">
      <c r="A2924" s="43">
        <v>45351</v>
      </c>
      <c r="B2924" t="s">
        <v>101</v>
      </c>
      <c r="C2924" t="s">
        <v>50</v>
      </c>
      <c r="D2924" t="s">
        <v>105</v>
      </c>
      <c r="E2924">
        <v>21</v>
      </c>
    </row>
    <row r="2925" spans="1:5" x14ac:dyDescent="0.2">
      <c r="A2925" s="43">
        <v>45351</v>
      </c>
      <c r="B2925" t="s">
        <v>101</v>
      </c>
      <c r="C2925" t="s">
        <v>53</v>
      </c>
      <c r="D2925" t="s">
        <v>105</v>
      </c>
      <c r="E2925">
        <v>5</v>
      </c>
    </row>
    <row r="2926" spans="1:5" x14ac:dyDescent="0.2">
      <c r="A2926" s="43">
        <v>45351</v>
      </c>
      <c r="B2926" t="s">
        <v>101</v>
      </c>
      <c r="C2926" t="s">
        <v>58</v>
      </c>
      <c r="D2926" t="s">
        <v>105</v>
      </c>
      <c r="E2926">
        <v>76</v>
      </c>
    </row>
    <row r="2927" spans="1:5" x14ac:dyDescent="0.2">
      <c r="A2927" s="43">
        <v>45351</v>
      </c>
      <c r="B2927" t="s">
        <v>101</v>
      </c>
      <c r="C2927" t="s">
        <v>59</v>
      </c>
      <c r="D2927" t="s">
        <v>105</v>
      </c>
      <c r="E2927" s="44">
        <v>6479</v>
      </c>
    </row>
    <row r="2928" spans="1:5" x14ac:dyDescent="0.2">
      <c r="A2928" s="43">
        <v>45351</v>
      </c>
      <c r="B2928" t="s">
        <v>101</v>
      </c>
      <c r="C2928" t="s">
        <v>61</v>
      </c>
      <c r="D2928" t="s">
        <v>105</v>
      </c>
      <c r="E2928">
        <v>64</v>
      </c>
    </row>
    <row r="2929" spans="1:5" x14ac:dyDescent="0.2">
      <c r="A2929" s="43">
        <v>45351</v>
      </c>
      <c r="B2929" t="s">
        <v>101</v>
      </c>
      <c r="C2929" t="s">
        <v>62</v>
      </c>
      <c r="D2929" t="s">
        <v>105</v>
      </c>
      <c r="E2929" s="44">
        <v>7485</v>
      </c>
    </row>
    <row r="2930" spans="1:5" x14ac:dyDescent="0.2">
      <c r="A2930" s="43">
        <v>45351</v>
      </c>
      <c r="B2930" t="s">
        <v>101</v>
      </c>
      <c r="C2930" t="s">
        <v>63</v>
      </c>
      <c r="D2930" t="s">
        <v>105</v>
      </c>
      <c r="E2930">
        <v>450</v>
      </c>
    </row>
    <row r="2931" spans="1:5" x14ac:dyDescent="0.2">
      <c r="A2931" s="43">
        <v>45351</v>
      </c>
      <c r="B2931" t="s">
        <v>101</v>
      </c>
      <c r="C2931" t="s">
        <v>67</v>
      </c>
      <c r="D2931" t="s">
        <v>105</v>
      </c>
      <c r="E2931" s="44">
        <v>12934</v>
      </c>
    </row>
    <row r="2932" spans="1:5" x14ac:dyDescent="0.2">
      <c r="A2932" s="43">
        <v>45351</v>
      </c>
      <c r="B2932" t="s">
        <v>101</v>
      </c>
      <c r="C2932" t="s">
        <v>68</v>
      </c>
      <c r="D2932" t="s">
        <v>105</v>
      </c>
      <c r="E2932" s="44">
        <v>6957</v>
      </c>
    </row>
    <row r="2933" spans="1:5" x14ac:dyDescent="0.2">
      <c r="A2933" s="43">
        <v>45351</v>
      </c>
      <c r="B2933" t="s">
        <v>101</v>
      </c>
      <c r="C2933" t="s">
        <v>89</v>
      </c>
      <c r="D2933" t="s">
        <v>105</v>
      </c>
      <c r="E2933">
        <v>527</v>
      </c>
    </row>
    <row r="2934" spans="1:5" x14ac:dyDescent="0.2">
      <c r="A2934" s="43">
        <v>45351</v>
      </c>
      <c r="B2934" t="s">
        <v>101</v>
      </c>
      <c r="C2934" t="s">
        <v>70</v>
      </c>
      <c r="D2934" t="s">
        <v>105</v>
      </c>
      <c r="E2934" s="44">
        <v>13821</v>
      </c>
    </row>
    <row r="2935" spans="1:5" x14ac:dyDescent="0.2">
      <c r="A2935" s="43">
        <v>45351</v>
      </c>
      <c r="B2935" t="s">
        <v>101</v>
      </c>
      <c r="C2935" t="s">
        <v>71</v>
      </c>
      <c r="D2935" t="s">
        <v>105</v>
      </c>
      <c r="E2935" s="44">
        <v>7544</v>
      </c>
    </row>
    <row r="2936" spans="1:5" x14ac:dyDescent="0.2">
      <c r="A2936" s="43">
        <v>45351</v>
      </c>
      <c r="B2936" t="s">
        <v>102</v>
      </c>
      <c r="C2936" t="s">
        <v>4</v>
      </c>
      <c r="D2936" t="s">
        <v>105</v>
      </c>
      <c r="E2936">
        <v>44</v>
      </c>
    </row>
    <row r="2937" spans="1:5" x14ac:dyDescent="0.2">
      <c r="A2937" s="43">
        <v>45351</v>
      </c>
      <c r="B2937" t="s">
        <v>102</v>
      </c>
      <c r="C2937" t="s">
        <v>5</v>
      </c>
      <c r="D2937" t="s">
        <v>105</v>
      </c>
      <c r="E2937">
        <v>20</v>
      </c>
    </row>
    <row r="2938" spans="1:5" x14ac:dyDescent="0.2">
      <c r="A2938" s="43">
        <v>45351</v>
      </c>
      <c r="B2938" t="s">
        <v>102</v>
      </c>
      <c r="C2938" t="s">
        <v>8</v>
      </c>
      <c r="D2938" t="s">
        <v>105</v>
      </c>
      <c r="E2938">
        <v>49</v>
      </c>
    </row>
    <row r="2939" spans="1:5" x14ac:dyDescent="0.2">
      <c r="A2939" s="43">
        <v>45351</v>
      </c>
      <c r="B2939" t="s">
        <v>102</v>
      </c>
      <c r="C2939" t="s">
        <v>9</v>
      </c>
      <c r="D2939" t="s">
        <v>105</v>
      </c>
      <c r="E2939">
        <v>363</v>
      </c>
    </row>
    <row r="2940" spans="1:5" x14ac:dyDescent="0.2">
      <c r="A2940" s="43">
        <v>45351</v>
      </c>
      <c r="B2940" t="s">
        <v>102</v>
      </c>
      <c r="C2940" t="s">
        <v>11</v>
      </c>
      <c r="D2940" t="s">
        <v>105</v>
      </c>
      <c r="E2940">
        <v>180</v>
      </c>
    </row>
    <row r="2941" spans="1:5" x14ac:dyDescent="0.2">
      <c r="A2941" s="43">
        <v>45351</v>
      </c>
      <c r="B2941" t="s">
        <v>102</v>
      </c>
      <c r="C2941" t="s">
        <v>12</v>
      </c>
      <c r="D2941" t="s">
        <v>105</v>
      </c>
      <c r="E2941" s="44">
        <v>1713</v>
      </c>
    </row>
    <row r="2942" spans="1:5" x14ac:dyDescent="0.2">
      <c r="A2942" s="43">
        <v>45351</v>
      </c>
      <c r="B2942" t="s">
        <v>102</v>
      </c>
      <c r="C2942" t="s">
        <v>13</v>
      </c>
      <c r="D2942" t="s">
        <v>105</v>
      </c>
      <c r="E2942">
        <v>352</v>
      </c>
    </row>
    <row r="2943" spans="1:5" x14ac:dyDescent="0.2">
      <c r="A2943" s="43">
        <v>45351</v>
      </c>
      <c r="B2943" t="s">
        <v>102</v>
      </c>
      <c r="C2943" t="s">
        <v>19</v>
      </c>
      <c r="D2943" t="s">
        <v>105</v>
      </c>
      <c r="E2943">
        <v>832</v>
      </c>
    </row>
    <row r="2944" spans="1:5" x14ac:dyDescent="0.2">
      <c r="A2944" s="43">
        <v>45351</v>
      </c>
      <c r="B2944" t="s">
        <v>102</v>
      </c>
      <c r="C2944" t="s">
        <v>21</v>
      </c>
      <c r="D2944" t="s">
        <v>105</v>
      </c>
      <c r="E2944">
        <v>388</v>
      </c>
    </row>
    <row r="2945" spans="1:5" x14ac:dyDescent="0.2">
      <c r="A2945" s="43">
        <v>45351</v>
      </c>
      <c r="B2945" t="s">
        <v>102</v>
      </c>
      <c r="C2945" t="s">
        <v>22</v>
      </c>
      <c r="D2945" t="s">
        <v>105</v>
      </c>
      <c r="E2945">
        <v>58</v>
      </c>
    </row>
    <row r="2946" spans="1:5" x14ac:dyDescent="0.2">
      <c r="A2946" s="43">
        <v>45351</v>
      </c>
      <c r="B2946" t="s">
        <v>102</v>
      </c>
      <c r="C2946" t="s">
        <v>24</v>
      </c>
      <c r="D2946" t="s">
        <v>105</v>
      </c>
      <c r="E2946">
        <v>189</v>
      </c>
    </row>
    <row r="2947" spans="1:5" x14ac:dyDescent="0.2">
      <c r="A2947" s="43">
        <v>45351</v>
      </c>
      <c r="B2947" t="s">
        <v>102</v>
      </c>
      <c r="C2947" t="s">
        <v>27</v>
      </c>
      <c r="D2947" t="s">
        <v>105</v>
      </c>
      <c r="E2947">
        <v>212</v>
      </c>
    </row>
    <row r="2948" spans="1:5" x14ac:dyDescent="0.2">
      <c r="A2948" s="43">
        <v>45351</v>
      </c>
      <c r="B2948" t="s">
        <v>102</v>
      </c>
      <c r="C2948" t="s">
        <v>36</v>
      </c>
      <c r="D2948" t="s">
        <v>105</v>
      </c>
      <c r="E2948" s="44">
        <v>2092</v>
      </c>
    </row>
    <row r="2949" spans="1:5" x14ac:dyDescent="0.2">
      <c r="A2949" s="43">
        <v>45351</v>
      </c>
      <c r="B2949" t="s">
        <v>102</v>
      </c>
      <c r="C2949" t="s">
        <v>38</v>
      </c>
      <c r="D2949" t="s">
        <v>105</v>
      </c>
      <c r="E2949" s="44">
        <v>1410</v>
      </c>
    </row>
    <row r="2950" spans="1:5" x14ac:dyDescent="0.2">
      <c r="A2950" s="43">
        <v>45351</v>
      </c>
      <c r="B2950" t="s">
        <v>102</v>
      </c>
      <c r="C2950" t="s">
        <v>40</v>
      </c>
      <c r="D2950" t="s">
        <v>105</v>
      </c>
      <c r="E2950" s="44">
        <v>4944</v>
      </c>
    </row>
    <row r="2951" spans="1:5" x14ac:dyDescent="0.2">
      <c r="A2951" s="43">
        <v>45351</v>
      </c>
      <c r="B2951" t="s">
        <v>102</v>
      </c>
      <c r="C2951" t="s">
        <v>41</v>
      </c>
      <c r="D2951" t="s">
        <v>105</v>
      </c>
      <c r="E2951" s="44">
        <v>2301</v>
      </c>
    </row>
    <row r="2952" spans="1:5" x14ac:dyDescent="0.2">
      <c r="A2952" s="43">
        <v>45351</v>
      </c>
      <c r="B2952" t="s">
        <v>102</v>
      </c>
      <c r="C2952" t="s">
        <v>42</v>
      </c>
      <c r="D2952" t="s">
        <v>105</v>
      </c>
      <c r="E2952">
        <v>463</v>
      </c>
    </row>
    <row r="2953" spans="1:5" x14ac:dyDescent="0.2">
      <c r="A2953" s="43">
        <v>45351</v>
      </c>
      <c r="B2953" t="s">
        <v>102</v>
      </c>
      <c r="C2953" t="s">
        <v>43</v>
      </c>
      <c r="D2953" t="s">
        <v>105</v>
      </c>
      <c r="E2953">
        <v>464</v>
      </c>
    </row>
    <row r="2954" spans="1:5" x14ac:dyDescent="0.2">
      <c r="A2954" s="43">
        <v>45351</v>
      </c>
      <c r="B2954" t="s">
        <v>102</v>
      </c>
      <c r="C2954" t="s">
        <v>44</v>
      </c>
      <c r="D2954" t="s">
        <v>105</v>
      </c>
      <c r="E2954">
        <v>239</v>
      </c>
    </row>
    <row r="2955" spans="1:5" x14ac:dyDescent="0.2">
      <c r="A2955" s="43">
        <v>45351</v>
      </c>
      <c r="B2955" t="s">
        <v>102</v>
      </c>
      <c r="C2955" t="s">
        <v>45</v>
      </c>
      <c r="D2955" t="s">
        <v>105</v>
      </c>
      <c r="E2955">
        <v>36</v>
      </c>
    </row>
    <row r="2956" spans="1:5" x14ac:dyDescent="0.2">
      <c r="A2956" s="43">
        <v>45351</v>
      </c>
      <c r="B2956" t="s">
        <v>102</v>
      </c>
      <c r="C2956" t="s">
        <v>46</v>
      </c>
      <c r="D2956" t="s">
        <v>105</v>
      </c>
      <c r="E2956">
        <v>307</v>
      </c>
    </row>
    <row r="2957" spans="1:5" x14ac:dyDescent="0.2">
      <c r="A2957" s="43">
        <v>45351</v>
      </c>
      <c r="B2957" t="s">
        <v>102</v>
      </c>
      <c r="C2957" t="s">
        <v>48</v>
      </c>
      <c r="D2957" t="s">
        <v>105</v>
      </c>
      <c r="E2957" s="44">
        <v>1757</v>
      </c>
    </row>
    <row r="2958" spans="1:5" x14ac:dyDescent="0.2">
      <c r="A2958" s="43">
        <v>45351</v>
      </c>
      <c r="B2958" t="s">
        <v>102</v>
      </c>
      <c r="C2958" t="s">
        <v>50</v>
      </c>
      <c r="D2958" t="s">
        <v>105</v>
      </c>
      <c r="E2958" s="44">
        <v>2632</v>
      </c>
    </row>
    <row r="2959" spans="1:5" x14ac:dyDescent="0.2">
      <c r="A2959" s="43">
        <v>45351</v>
      </c>
      <c r="B2959" t="s">
        <v>102</v>
      </c>
      <c r="C2959" t="s">
        <v>51</v>
      </c>
      <c r="D2959" t="s">
        <v>105</v>
      </c>
      <c r="E2959" s="44">
        <v>2914</v>
      </c>
    </row>
    <row r="2960" spans="1:5" x14ac:dyDescent="0.2">
      <c r="A2960" s="43">
        <v>45351</v>
      </c>
      <c r="B2960" t="s">
        <v>102</v>
      </c>
      <c r="C2960" t="s">
        <v>52</v>
      </c>
      <c r="D2960" t="s">
        <v>105</v>
      </c>
      <c r="E2960">
        <v>50</v>
      </c>
    </row>
    <row r="2961" spans="1:5" x14ac:dyDescent="0.2">
      <c r="A2961" s="43">
        <v>45351</v>
      </c>
      <c r="B2961" t="s">
        <v>102</v>
      </c>
      <c r="C2961" t="s">
        <v>53</v>
      </c>
      <c r="D2961" t="s">
        <v>105</v>
      </c>
      <c r="E2961">
        <v>826</v>
      </c>
    </row>
    <row r="2962" spans="1:5" x14ac:dyDescent="0.2">
      <c r="A2962" s="43">
        <v>45351</v>
      </c>
      <c r="B2962" t="s">
        <v>102</v>
      </c>
      <c r="C2962" t="s">
        <v>54</v>
      </c>
      <c r="D2962" t="s">
        <v>105</v>
      </c>
      <c r="E2962">
        <v>41</v>
      </c>
    </row>
    <row r="2963" spans="1:5" x14ac:dyDescent="0.2">
      <c r="A2963" s="43">
        <v>45351</v>
      </c>
      <c r="B2963" t="s">
        <v>102</v>
      </c>
      <c r="C2963" t="s">
        <v>55</v>
      </c>
      <c r="D2963" t="s">
        <v>105</v>
      </c>
      <c r="E2963">
        <v>738</v>
      </c>
    </row>
    <row r="2964" spans="1:5" x14ac:dyDescent="0.2">
      <c r="A2964" s="43">
        <v>45351</v>
      </c>
      <c r="B2964" t="s">
        <v>102</v>
      </c>
      <c r="C2964" t="s">
        <v>56</v>
      </c>
      <c r="D2964" t="s">
        <v>105</v>
      </c>
      <c r="E2964" s="44">
        <v>1716</v>
      </c>
    </row>
    <row r="2965" spans="1:5" x14ac:dyDescent="0.2">
      <c r="A2965" s="43">
        <v>45351</v>
      </c>
      <c r="B2965" t="s">
        <v>102</v>
      </c>
      <c r="C2965" t="s">
        <v>57</v>
      </c>
      <c r="D2965" t="s">
        <v>105</v>
      </c>
      <c r="E2965">
        <v>765</v>
      </c>
    </row>
    <row r="2966" spans="1:5" x14ac:dyDescent="0.2">
      <c r="A2966" s="43">
        <v>45351</v>
      </c>
      <c r="B2966" t="s">
        <v>102</v>
      </c>
      <c r="C2966" t="s">
        <v>58</v>
      </c>
      <c r="D2966" t="s">
        <v>105</v>
      </c>
      <c r="E2966" s="44">
        <v>13253</v>
      </c>
    </row>
    <row r="2967" spans="1:5" x14ac:dyDescent="0.2">
      <c r="A2967" s="43">
        <v>45351</v>
      </c>
      <c r="B2967" t="s">
        <v>102</v>
      </c>
      <c r="C2967" t="s">
        <v>62</v>
      </c>
      <c r="D2967" t="s">
        <v>105</v>
      </c>
      <c r="E2967">
        <v>713</v>
      </c>
    </row>
    <row r="2968" spans="1:5" x14ac:dyDescent="0.2">
      <c r="A2968" s="43">
        <v>45351</v>
      </c>
      <c r="B2968" t="s">
        <v>102</v>
      </c>
      <c r="C2968" t="s">
        <v>68</v>
      </c>
      <c r="D2968" t="s">
        <v>105</v>
      </c>
      <c r="E2968">
        <v>242</v>
      </c>
    </row>
    <row r="2969" spans="1:5" x14ac:dyDescent="0.2">
      <c r="A2969" s="43">
        <v>45351</v>
      </c>
      <c r="B2969" t="s">
        <v>102</v>
      </c>
      <c r="C2969" t="s">
        <v>89</v>
      </c>
      <c r="D2969" t="s">
        <v>105</v>
      </c>
      <c r="E2969">
        <v>542</v>
      </c>
    </row>
    <row r="2970" spans="1:5" x14ac:dyDescent="0.2">
      <c r="A2970" s="43">
        <v>45351</v>
      </c>
      <c r="B2970" t="s">
        <v>102</v>
      </c>
      <c r="C2970" t="s">
        <v>70</v>
      </c>
      <c r="D2970" t="s">
        <v>105</v>
      </c>
      <c r="E2970">
        <v>942</v>
      </c>
    </row>
    <row r="2971" spans="1:5" x14ac:dyDescent="0.2">
      <c r="A2971" s="43">
        <v>45379</v>
      </c>
      <c r="B2971" t="s">
        <v>101</v>
      </c>
      <c r="C2971" t="s">
        <v>1</v>
      </c>
      <c r="D2971" t="s">
        <v>105</v>
      </c>
      <c r="E2971">
        <v>31</v>
      </c>
    </row>
    <row r="2972" spans="1:5" x14ac:dyDescent="0.2">
      <c r="A2972" s="43">
        <v>45379</v>
      </c>
      <c r="B2972" t="s">
        <v>101</v>
      </c>
      <c r="C2972" t="s">
        <v>3</v>
      </c>
      <c r="D2972" t="s">
        <v>105</v>
      </c>
      <c r="E2972" s="44">
        <v>2907</v>
      </c>
    </row>
    <row r="2973" spans="1:5" x14ac:dyDescent="0.2">
      <c r="A2973" s="43">
        <v>45379</v>
      </c>
      <c r="B2973" t="s">
        <v>101</v>
      </c>
      <c r="C2973" t="s">
        <v>4</v>
      </c>
      <c r="D2973" t="s">
        <v>105</v>
      </c>
      <c r="E2973">
        <v>372</v>
      </c>
    </row>
    <row r="2974" spans="1:5" x14ac:dyDescent="0.2">
      <c r="A2974" s="43">
        <v>45379</v>
      </c>
      <c r="B2974" t="s">
        <v>101</v>
      </c>
      <c r="C2974" t="s">
        <v>5</v>
      </c>
      <c r="D2974" t="s">
        <v>105</v>
      </c>
      <c r="E2974" s="44">
        <v>23097</v>
      </c>
    </row>
    <row r="2975" spans="1:5" x14ac:dyDescent="0.2">
      <c r="A2975" s="43">
        <v>45379</v>
      </c>
      <c r="B2975" t="s">
        <v>101</v>
      </c>
      <c r="C2975" t="s">
        <v>6</v>
      </c>
      <c r="D2975" t="s">
        <v>105</v>
      </c>
      <c r="E2975">
        <v>57</v>
      </c>
    </row>
    <row r="2976" spans="1:5" x14ac:dyDescent="0.2">
      <c r="A2976" s="43">
        <v>45379</v>
      </c>
      <c r="B2976" t="s">
        <v>101</v>
      </c>
      <c r="C2976" t="s">
        <v>8</v>
      </c>
      <c r="D2976" t="s">
        <v>105</v>
      </c>
      <c r="E2976">
        <v>666</v>
      </c>
    </row>
    <row r="2977" spans="1:5" x14ac:dyDescent="0.2">
      <c r="A2977" s="43">
        <v>45379</v>
      </c>
      <c r="B2977" t="s">
        <v>101</v>
      </c>
      <c r="C2977" t="s">
        <v>9</v>
      </c>
      <c r="D2977" t="s">
        <v>105</v>
      </c>
      <c r="E2977" s="44">
        <v>1539</v>
      </c>
    </row>
    <row r="2978" spans="1:5" x14ac:dyDescent="0.2">
      <c r="A2978" s="43">
        <v>45379</v>
      </c>
      <c r="B2978" t="s">
        <v>101</v>
      </c>
      <c r="C2978" t="s">
        <v>10</v>
      </c>
      <c r="D2978" t="s">
        <v>105</v>
      </c>
      <c r="E2978">
        <v>786</v>
      </c>
    </row>
    <row r="2979" spans="1:5" x14ac:dyDescent="0.2">
      <c r="A2979" s="43">
        <v>45379</v>
      </c>
      <c r="B2979" t="s">
        <v>101</v>
      </c>
      <c r="C2979" t="s">
        <v>12</v>
      </c>
      <c r="D2979" t="s">
        <v>105</v>
      </c>
      <c r="E2979" s="44">
        <v>27041</v>
      </c>
    </row>
    <row r="2980" spans="1:5" x14ac:dyDescent="0.2">
      <c r="A2980" s="43">
        <v>45379</v>
      </c>
      <c r="B2980" t="s">
        <v>101</v>
      </c>
      <c r="C2980" t="s">
        <v>14</v>
      </c>
      <c r="D2980" t="s">
        <v>105</v>
      </c>
      <c r="E2980" s="44">
        <v>1350</v>
      </c>
    </row>
    <row r="2981" spans="1:5" x14ac:dyDescent="0.2">
      <c r="A2981" s="43">
        <v>45379</v>
      </c>
      <c r="B2981" t="s">
        <v>101</v>
      </c>
      <c r="C2981" t="s">
        <v>15</v>
      </c>
      <c r="D2981" t="s">
        <v>105</v>
      </c>
      <c r="E2981" s="44">
        <v>8017</v>
      </c>
    </row>
    <row r="2982" spans="1:5" x14ac:dyDescent="0.2">
      <c r="A2982" s="43">
        <v>45379</v>
      </c>
      <c r="B2982" t="s">
        <v>101</v>
      </c>
      <c r="C2982" t="s">
        <v>16</v>
      </c>
      <c r="D2982" t="s">
        <v>105</v>
      </c>
      <c r="E2982" s="44">
        <v>11586</v>
      </c>
    </row>
    <row r="2983" spans="1:5" x14ac:dyDescent="0.2">
      <c r="A2983" s="43">
        <v>45379</v>
      </c>
      <c r="B2983" t="s">
        <v>101</v>
      </c>
      <c r="C2983" t="s">
        <v>17</v>
      </c>
      <c r="D2983" t="s">
        <v>105</v>
      </c>
      <c r="E2983">
        <v>394</v>
      </c>
    </row>
    <row r="2984" spans="1:5" x14ac:dyDescent="0.2">
      <c r="A2984" s="43">
        <v>45379</v>
      </c>
      <c r="B2984" t="s">
        <v>101</v>
      </c>
      <c r="C2984" t="s">
        <v>18</v>
      </c>
      <c r="D2984" t="s">
        <v>105</v>
      </c>
      <c r="E2984" s="44">
        <v>8375</v>
      </c>
    </row>
    <row r="2985" spans="1:5" x14ac:dyDescent="0.2">
      <c r="A2985" s="43">
        <v>45379</v>
      </c>
      <c r="B2985" t="s">
        <v>101</v>
      </c>
      <c r="C2985" t="s">
        <v>19</v>
      </c>
      <c r="D2985" t="s">
        <v>105</v>
      </c>
      <c r="E2985" s="44">
        <v>25752</v>
      </c>
    </row>
    <row r="2986" spans="1:5" x14ac:dyDescent="0.2">
      <c r="A2986" s="43">
        <v>45379</v>
      </c>
      <c r="B2986" t="s">
        <v>101</v>
      </c>
      <c r="C2986" t="s">
        <v>20</v>
      </c>
      <c r="D2986" t="s">
        <v>105</v>
      </c>
      <c r="E2986" s="44">
        <v>3782</v>
      </c>
    </row>
    <row r="2987" spans="1:5" x14ac:dyDescent="0.2">
      <c r="A2987" s="43">
        <v>45379</v>
      </c>
      <c r="B2987" t="s">
        <v>101</v>
      </c>
      <c r="C2987" t="s">
        <v>21</v>
      </c>
      <c r="D2987" t="s">
        <v>105</v>
      </c>
      <c r="E2987" s="44">
        <v>22104</v>
      </c>
    </row>
    <row r="2988" spans="1:5" x14ac:dyDescent="0.2">
      <c r="A2988" s="43">
        <v>45379</v>
      </c>
      <c r="B2988" t="s">
        <v>101</v>
      </c>
      <c r="C2988" t="s">
        <v>22</v>
      </c>
      <c r="D2988" t="s">
        <v>105</v>
      </c>
      <c r="E2988" s="44">
        <v>5727</v>
      </c>
    </row>
    <row r="2989" spans="1:5" x14ac:dyDescent="0.2">
      <c r="A2989" s="43">
        <v>45379</v>
      </c>
      <c r="B2989" t="s">
        <v>101</v>
      </c>
      <c r="C2989" t="s">
        <v>23</v>
      </c>
      <c r="D2989" t="s">
        <v>105</v>
      </c>
      <c r="E2989">
        <v>114</v>
      </c>
    </row>
    <row r="2990" spans="1:5" x14ac:dyDescent="0.2">
      <c r="A2990" s="43">
        <v>45379</v>
      </c>
      <c r="B2990" t="s">
        <v>101</v>
      </c>
      <c r="C2990" t="s">
        <v>25</v>
      </c>
      <c r="D2990" t="s">
        <v>105</v>
      </c>
      <c r="E2990">
        <v>696</v>
      </c>
    </row>
    <row r="2991" spans="1:5" x14ac:dyDescent="0.2">
      <c r="A2991" s="43">
        <v>45379</v>
      </c>
      <c r="B2991" t="s">
        <v>101</v>
      </c>
      <c r="C2991" t="s">
        <v>27</v>
      </c>
      <c r="D2991" t="s">
        <v>105</v>
      </c>
      <c r="E2991" s="44">
        <v>1842</v>
      </c>
    </row>
    <row r="2992" spans="1:5" x14ac:dyDescent="0.2">
      <c r="A2992" s="43">
        <v>45379</v>
      </c>
      <c r="B2992" t="s">
        <v>101</v>
      </c>
      <c r="C2992" t="s">
        <v>28</v>
      </c>
      <c r="D2992" t="s">
        <v>105</v>
      </c>
      <c r="E2992">
        <v>74</v>
      </c>
    </row>
    <row r="2993" spans="1:5" x14ac:dyDescent="0.2">
      <c r="A2993" s="43">
        <v>45379</v>
      </c>
      <c r="B2993" t="s">
        <v>101</v>
      </c>
      <c r="C2993" t="s">
        <v>31</v>
      </c>
      <c r="D2993" t="s">
        <v>105</v>
      </c>
      <c r="E2993" s="44">
        <v>2765</v>
      </c>
    </row>
    <row r="2994" spans="1:5" x14ac:dyDescent="0.2">
      <c r="A2994" s="43">
        <v>45379</v>
      </c>
      <c r="B2994" t="s">
        <v>101</v>
      </c>
      <c r="C2994" t="s">
        <v>32</v>
      </c>
      <c r="D2994" t="s">
        <v>105</v>
      </c>
      <c r="E2994" s="44">
        <v>11245</v>
      </c>
    </row>
    <row r="2995" spans="1:5" x14ac:dyDescent="0.2">
      <c r="A2995" s="43">
        <v>45379</v>
      </c>
      <c r="B2995" t="s">
        <v>101</v>
      </c>
      <c r="C2995" t="s">
        <v>33</v>
      </c>
      <c r="D2995" t="s">
        <v>105</v>
      </c>
      <c r="E2995" s="44">
        <v>4422</v>
      </c>
    </row>
    <row r="2996" spans="1:5" x14ac:dyDescent="0.2">
      <c r="A2996" s="43">
        <v>45379</v>
      </c>
      <c r="B2996" t="s">
        <v>101</v>
      </c>
      <c r="C2996" t="s">
        <v>35</v>
      </c>
      <c r="D2996" t="s">
        <v>105</v>
      </c>
      <c r="E2996">
        <v>628</v>
      </c>
    </row>
    <row r="2997" spans="1:5" x14ac:dyDescent="0.2">
      <c r="A2997" s="43">
        <v>45379</v>
      </c>
      <c r="B2997" t="s">
        <v>101</v>
      </c>
      <c r="C2997" t="s">
        <v>36</v>
      </c>
      <c r="D2997" t="s">
        <v>105</v>
      </c>
      <c r="E2997" s="44">
        <v>16977</v>
      </c>
    </row>
    <row r="2998" spans="1:5" x14ac:dyDescent="0.2">
      <c r="A2998" s="43">
        <v>45379</v>
      </c>
      <c r="B2998" t="s">
        <v>101</v>
      </c>
      <c r="C2998" t="s">
        <v>38</v>
      </c>
      <c r="D2998" t="s">
        <v>105</v>
      </c>
      <c r="E2998" s="44">
        <v>35362</v>
      </c>
    </row>
    <row r="2999" spans="1:5" x14ac:dyDescent="0.2">
      <c r="A2999" s="43">
        <v>45379</v>
      </c>
      <c r="B2999" t="s">
        <v>101</v>
      </c>
      <c r="C2999" t="s">
        <v>40</v>
      </c>
      <c r="D2999" t="s">
        <v>105</v>
      </c>
      <c r="E2999" s="44">
        <v>20880</v>
      </c>
    </row>
    <row r="3000" spans="1:5" x14ac:dyDescent="0.2">
      <c r="A3000" s="43">
        <v>45379</v>
      </c>
      <c r="B3000" t="s">
        <v>101</v>
      </c>
      <c r="C3000" t="s">
        <v>50</v>
      </c>
      <c r="D3000" t="s">
        <v>105</v>
      </c>
      <c r="E3000">
        <v>17</v>
      </c>
    </row>
    <row r="3001" spans="1:5" x14ac:dyDescent="0.2">
      <c r="A3001" s="43">
        <v>45379</v>
      </c>
      <c r="B3001" t="s">
        <v>101</v>
      </c>
      <c r="C3001" t="s">
        <v>53</v>
      </c>
      <c r="D3001" t="s">
        <v>105</v>
      </c>
      <c r="E3001">
        <v>6</v>
      </c>
    </row>
    <row r="3002" spans="1:5" x14ac:dyDescent="0.2">
      <c r="A3002" s="43">
        <v>45379</v>
      </c>
      <c r="B3002" t="s">
        <v>101</v>
      </c>
      <c r="C3002" t="s">
        <v>58</v>
      </c>
      <c r="D3002" t="s">
        <v>105</v>
      </c>
      <c r="E3002">
        <v>65</v>
      </c>
    </row>
    <row r="3003" spans="1:5" x14ac:dyDescent="0.2">
      <c r="A3003" s="43">
        <v>45379</v>
      </c>
      <c r="B3003" t="s">
        <v>101</v>
      </c>
      <c r="C3003" t="s">
        <v>59</v>
      </c>
      <c r="D3003" t="s">
        <v>105</v>
      </c>
      <c r="E3003" s="44">
        <v>6538</v>
      </c>
    </row>
    <row r="3004" spans="1:5" x14ac:dyDescent="0.2">
      <c r="A3004" s="43">
        <v>45379</v>
      </c>
      <c r="B3004" t="s">
        <v>101</v>
      </c>
      <c r="C3004" t="s">
        <v>61</v>
      </c>
      <c r="D3004" t="s">
        <v>105</v>
      </c>
      <c r="E3004">
        <v>73</v>
      </c>
    </row>
    <row r="3005" spans="1:5" x14ac:dyDescent="0.2">
      <c r="A3005" s="43">
        <v>45379</v>
      </c>
      <c r="B3005" t="s">
        <v>101</v>
      </c>
      <c r="C3005" t="s">
        <v>62</v>
      </c>
      <c r="D3005" t="s">
        <v>105</v>
      </c>
      <c r="E3005" s="44">
        <v>7537</v>
      </c>
    </row>
    <row r="3006" spans="1:5" x14ac:dyDescent="0.2">
      <c r="A3006" s="43">
        <v>45379</v>
      </c>
      <c r="B3006" t="s">
        <v>101</v>
      </c>
      <c r="C3006" t="s">
        <v>63</v>
      </c>
      <c r="D3006" t="s">
        <v>105</v>
      </c>
      <c r="E3006">
        <v>486</v>
      </c>
    </row>
    <row r="3007" spans="1:5" x14ac:dyDescent="0.2">
      <c r="A3007" s="43">
        <v>45379</v>
      </c>
      <c r="B3007" t="s">
        <v>101</v>
      </c>
      <c r="C3007" t="s">
        <v>65</v>
      </c>
      <c r="D3007" t="s">
        <v>105</v>
      </c>
      <c r="E3007">
        <v>23</v>
      </c>
    </row>
    <row r="3008" spans="1:5" x14ac:dyDescent="0.2">
      <c r="A3008" s="43">
        <v>45379</v>
      </c>
      <c r="B3008" t="s">
        <v>101</v>
      </c>
      <c r="C3008" t="s">
        <v>67</v>
      </c>
      <c r="D3008" t="s">
        <v>105</v>
      </c>
      <c r="E3008" s="44">
        <v>12950</v>
      </c>
    </row>
    <row r="3009" spans="1:5" x14ac:dyDescent="0.2">
      <c r="A3009" s="43">
        <v>45379</v>
      </c>
      <c r="B3009" t="s">
        <v>101</v>
      </c>
      <c r="C3009" t="s">
        <v>68</v>
      </c>
      <c r="D3009" t="s">
        <v>105</v>
      </c>
      <c r="E3009" s="44">
        <v>6821</v>
      </c>
    </row>
    <row r="3010" spans="1:5" x14ac:dyDescent="0.2">
      <c r="A3010" s="43">
        <v>45379</v>
      </c>
      <c r="B3010" t="s">
        <v>101</v>
      </c>
      <c r="C3010" t="s">
        <v>89</v>
      </c>
      <c r="D3010" t="s">
        <v>105</v>
      </c>
      <c r="E3010">
        <v>500</v>
      </c>
    </row>
    <row r="3011" spans="1:5" x14ac:dyDescent="0.2">
      <c r="A3011" s="43">
        <v>45379</v>
      </c>
      <c r="B3011" t="s">
        <v>101</v>
      </c>
      <c r="C3011" t="s">
        <v>70</v>
      </c>
      <c r="D3011" t="s">
        <v>105</v>
      </c>
      <c r="E3011" s="44">
        <v>14061</v>
      </c>
    </row>
    <row r="3012" spans="1:5" x14ac:dyDescent="0.2">
      <c r="A3012" s="43">
        <v>45379</v>
      </c>
      <c r="B3012" t="s">
        <v>101</v>
      </c>
      <c r="C3012" t="s">
        <v>71</v>
      </c>
      <c r="D3012" t="s">
        <v>105</v>
      </c>
      <c r="E3012" s="44">
        <v>7596</v>
      </c>
    </row>
    <row r="3013" spans="1:5" x14ac:dyDescent="0.2">
      <c r="A3013" s="43">
        <v>45379</v>
      </c>
      <c r="B3013" t="s">
        <v>102</v>
      </c>
      <c r="C3013" t="s">
        <v>4</v>
      </c>
      <c r="D3013" t="s">
        <v>105</v>
      </c>
      <c r="E3013">
        <v>76</v>
      </c>
    </row>
    <row r="3014" spans="1:5" x14ac:dyDescent="0.2">
      <c r="A3014" s="43">
        <v>45379</v>
      </c>
      <c r="B3014" t="s">
        <v>102</v>
      </c>
      <c r="C3014" t="s">
        <v>5</v>
      </c>
      <c r="D3014" t="s">
        <v>105</v>
      </c>
      <c r="E3014">
        <v>20</v>
      </c>
    </row>
    <row r="3015" spans="1:5" x14ac:dyDescent="0.2">
      <c r="A3015" s="43">
        <v>45379</v>
      </c>
      <c r="B3015" t="s">
        <v>102</v>
      </c>
      <c r="C3015" t="s">
        <v>8</v>
      </c>
      <c r="D3015" t="s">
        <v>105</v>
      </c>
      <c r="E3015">
        <v>6</v>
      </c>
    </row>
    <row r="3016" spans="1:5" x14ac:dyDescent="0.2">
      <c r="A3016" s="43">
        <v>45379</v>
      </c>
      <c r="B3016" t="s">
        <v>102</v>
      </c>
      <c r="C3016" t="s">
        <v>9</v>
      </c>
      <c r="D3016" t="s">
        <v>105</v>
      </c>
      <c r="E3016">
        <v>400</v>
      </c>
    </row>
    <row r="3017" spans="1:5" x14ac:dyDescent="0.2">
      <c r="A3017" s="43">
        <v>45379</v>
      </c>
      <c r="B3017" t="s">
        <v>102</v>
      </c>
      <c r="C3017" t="s">
        <v>11</v>
      </c>
      <c r="D3017" t="s">
        <v>105</v>
      </c>
      <c r="E3017">
        <v>196</v>
      </c>
    </row>
    <row r="3018" spans="1:5" x14ac:dyDescent="0.2">
      <c r="A3018" s="43">
        <v>45379</v>
      </c>
      <c r="B3018" t="s">
        <v>102</v>
      </c>
      <c r="C3018" t="s">
        <v>12</v>
      </c>
      <c r="D3018" t="s">
        <v>105</v>
      </c>
      <c r="E3018" s="44">
        <v>1796</v>
      </c>
    </row>
    <row r="3019" spans="1:5" x14ac:dyDescent="0.2">
      <c r="A3019" s="43">
        <v>45379</v>
      </c>
      <c r="B3019" t="s">
        <v>102</v>
      </c>
      <c r="C3019" t="s">
        <v>13</v>
      </c>
      <c r="D3019" t="s">
        <v>105</v>
      </c>
      <c r="E3019">
        <v>356</v>
      </c>
    </row>
    <row r="3020" spans="1:5" x14ac:dyDescent="0.2">
      <c r="A3020" s="43">
        <v>45379</v>
      </c>
      <c r="B3020" t="s">
        <v>102</v>
      </c>
      <c r="C3020" t="s">
        <v>19</v>
      </c>
      <c r="D3020" t="s">
        <v>105</v>
      </c>
      <c r="E3020">
        <v>829</v>
      </c>
    </row>
    <row r="3021" spans="1:5" x14ac:dyDescent="0.2">
      <c r="A3021" s="43">
        <v>45379</v>
      </c>
      <c r="B3021" t="s">
        <v>102</v>
      </c>
      <c r="C3021" t="s">
        <v>21</v>
      </c>
      <c r="D3021" t="s">
        <v>105</v>
      </c>
      <c r="E3021">
        <v>387</v>
      </c>
    </row>
    <row r="3022" spans="1:5" x14ac:dyDescent="0.2">
      <c r="A3022" s="43">
        <v>45379</v>
      </c>
      <c r="B3022" t="s">
        <v>102</v>
      </c>
      <c r="C3022" t="s">
        <v>22</v>
      </c>
      <c r="D3022" t="s">
        <v>105</v>
      </c>
      <c r="E3022">
        <v>57</v>
      </c>
    </row>
    <row r="3023" spans="1:5" x14ac:dyDescent="0.2">
      <c r="A3023" s="43">
        <v>45379</v>
      </c>
      <c r="B3023" t="s">
        <v>102</v>
      </c>
      <c r="C3023" t="s">
        <v>24</v>
      </c>
      <c r="D3023" t="s">
        <v>105</v>
      </c>
      <c r="E3023">
        <v>242</v>
      </c>
    </row>
    <row r="3024" spans="1:5" x14ac:dyDescent="0.2">
      <c r="A3024" s="43">
        <v>45379</v>
      </c>
      <c r="B3024" t="s">
        <v>102</v>
      </c>
      <c r="C3024" t="s">
        <v>27</v>
      </c>
      <c r="D3024" t="s">
        <v>105</v>
      </c>
      <c r="E3024">
        <v>240</v>
      </c>
    </row>
    <row r="3025" spans="1:5" x14ac:dyDescent="0.2">
      <c r="A3025" s="43">
        <v>45379</v>
      </c>
      <c r="B3025" t="s">
        <v>102</v>
      </c>
      <c r="C3025" t="s">
        <v>36</v>
      </c>
      <c r="D3025" t="s">
        <v>105</v>
      </c>
      <c r="E3025" s="44">
        <v>2185</v>
      </c>
    </row>
    <row r="3026" spans="1:5" x14ac:dyDescent="0.2">
      <c r="A3026" s="43">
        <v>45379</v>
      </c>
      <c r="B3026" t="s">
        <v>102</v>
      </c>
      <c r="C3026" t="s">
        <v>38</v>
      </c>
      <c r="D3026" t="s">
        <v>105</v>
      </c>
      <c r="E3026" s="44">
        <v>1408</v>
      </c>
    </row>
    <row r="3027" spans="1:5" x14ac:dyDescent="0.2">
      <c r="A3027" s="43">
        <v>45379</v>
      </c>
      <c r="B3027" t="s">
        <v>102</v>
      </c>
      <c r="C3027" t="s">
        <v>40</v>
      </c>
      <c r="D3027" t="s">
        <v>105</v>
      </c>
      <c r="E3027" s="44">
        <v>5156</v>
      </c>
    </row>
    <row r="3028" spans="1:5" x14ac:dyDescent="0.2">
      <c r="A3028" s="43">
        <v>45379</v>
      </c>
      <c r="B3028" t="s">
        <v>102</v>
      </c>
      <c r="C3028" t="s">
        <v>41</v>
      </c>
      <c r="D3028" t="s">
        <v>105</v>
      </c>
      <c r="E3028" s="44">
        <v>2299</v>
      </c>
    </row>
    <row r="3029" spans="1:5" x14ac:dyDescent="0.2">
      <c r="A3029" s="43">
        <v>45379</v>
      </c>
      <c r="B3029" t="s">
        <v>102</v>
      </c>
      <c r="C3029" t="s">
        <v>42</v>
      </c>
      <c r="D3029" t="s">
        <v>105</v>
      </c>
      <c r="E3029">
        <v>493</v>
      </c>
    </row>
    <row r="3030" spans="1:5" x14ac:dyDescent="0.2">
      <c r="A3030" s="43">
        <v>45379</v>
      </c>
      <c r="B3030" t="s">
        <v>102</v>
      </c>
      <c r="C3030" t="s">
        <v>43</v>
      </c>
      <c r="D3030" t="s">
        <v>105</v>
      </c>
      <c r="E3030">
        <v>416</v>
      </c>
    </row>
    <row r="3031" spans="1:5" x14ac:dyDescent="0.2">
      <c r="A3031" s="43">
        <v>45379</v>
      </c>
      <c r="B3031" t="s">
        <v>102</v>
      </c>
      <c r="C3031" t="s">
        <v>44</v>
      </c>
      <c r="D3031" t="s">
        <v>105</v>
      </c>
      <c r="E3031">
        <v>231</v>
      </c>
    </row>
    <row r="3032" spans="1:5" x14ac:dyDescent="0.2">
      <c r="A3032" s="43">
        <v>45379</v>
      </c>
      <c r="B3032" t="s">
        <v>102</v>
      </c>
      <c r="C3032" t="s">
        <v>45</v>
      </c>
      <c r="D3032" t="s">
        <v>105</v>
      </c>
      <c r="E3032">
        <v>28</v>
      </c>
    </row>
    <row r="3033" spans="1:5" x14ac:dyDescent="0.2">
      <c r="A3033" s="43">
        <v>45379</v>
      </c>
      <c r="B3033" t="s">
        <v>102</v>
      </c>
      <c r="C3033" t="s">
        <v>46</v>
      </c>
      <c r="D3033" t="s">
        <v>105</v>
      </c>
      <c r="E3033">
        <v>322</v>
      </c>
    </row>
    <row r="3034" spans="1:5" x14ac:dyDescent="0.2">
      <c r="A3034" s="43">
        <v>45379</v>
      </c>
      <c r="B3034" t="s">
        <v>102</v>
      </c>
      <c r="C3034" t="s">
        <v>48</v>
      </c>
      <c r="D3034" t="s">
        <v>105</v>
      </c>
      <c r="E3034" s="44">
        <v>1584</v>
      </c>
    </row>
    <row r="3035" spans="1:5" x14ac:dyDescent="0.2">
      <c r="A3035" s="43">
        <v>45379</v>
      </c>
      <c r="B3035" t="s">
        <v>102</v>
      </c>
      <c r="C3035" t="s">
        <v>50</v>
      </c>
      <c r="D3035" t="s">
        <v>105</v>
      </c>
      <c r="E3035" s="44">
        <v>2606</v>
      </c>
    </row>
    <row r="3036" spans="1:5" x14ac:dyDescent="0.2">
      <c r="A3036" s="43">
        <v>45379</v>
      </c>
      <c r="B3036" t="s">
        <v>102</v>
      </c>
      <c r="C3036" t="s">
        <v>51</v>
      </c>
      <c r="D3036" t="s">
        <v>105</v>
      </c>
      <c r="E3036" s="44">
        <v>3060</v>
      </c>
    </row>
    <row r="3037" spans="1:5" x14ac:dyDescent="0.2">
      <c r="A3037" s="43">
        <v>45379</v>
      </c>
      <c r="B3037" t="s">
        <v>102</v>
      </c>
      <c r="C3037" t="s">
        <v>52</v>
      </c>
      <c r="D3037" t="s">
        <v>105</v>
      </c>
      <c r="E3037">
        <v>44</v>
      </c>
    </row>
    <row r="3038" spans="1:5" x14ac:dyDescent="0.2">
      <c r="A3038" s="43">
        <v>45379</v>
      </c>
      <c r="B3038" t="s">
        <v>102</v>
      </c>
      <c r="C3038" t="s">
        <v>53</v>
      </c>
      <c r="D3038" t="s">
        <v>105</v>
      </c>
      <c r="E3038">
        <v>819</v>
      </c>
    </row>
    <row r="3039" spans="1:5" x14ac:dyDescent="0.2">
      <c r="A3039" s="43">
        <v>45379</v>
      </c>
      <c r="B3039" t="s">
        <v>102</v>
      </c>
      <c r="C3039" t="s">
        <v>54</v>
      </c>
      <c r="D3039" t="s">
        <v>105</v>
      </c>
      <c r="E3039">
        <v>52</v>
      </c>
    </row>
    <row r="3040" spans="1:5" x14ac:dyDescent="0.2">
      <c r="A3040" s="43">
        <v>45379</v>
      </c>
      <c r="B3040" t="s">
        <v>102</v>
      </c>
      <c r="C3040" t="s">
        <v>55</v>
      </c>
      <c r="D3040" t="s">
        <v>105</v>
      </c>
      <c r="E3040">
        <v>776</v>
      </c>
    </row>
    <row r="3041" spans="1:5" x14ac:dyDescent="0.2">
      <c r="A3041" s="43">
        <v>45379</v>
      </c>
      <c r="B3041" t="s">
        <v>102</v>
      </c>
      <c r="C3041" t="s">
        <v>56</v>
      </c>
      <c r="D3041" t="s">
        <v>105</v>
      </c>
      <c r="E3041" s="44">
        <v>1541</v>
      </c>
    </row>
    <row r="3042" spans="1:5" x14ac:dyDescent="0.2">
      <c r="A3042" s="43">
        <v>45379</v>
      </c>
      <c r="B3042" t="s">
        <v>102</v>
      </c>
      <c r="C3042" t="s">
        <v>57</v>
      </c>
      <c r="D3042" t="s">
        <v>105</v>
      </c>
      <c r="E3042">
        <v>823</v>
      </c>
    </row>
    <row r="3043" spans="1:5" x14ac:dyDescent="0.2">
      <c r="A3043" s="43">
        <v>45379</v>
      </c>
      <c r="B3043" t="s">
        <v>102</v>
      </c>
      <c r="C3043" t="s">
        <v>58</v>
      </c>
      <c r="D3043" t="s">
        <v>105</v>
      </c>
      <c r="E3043" s="44">
        <v>13496</v>
      </c>
    </row>
    <row r="3044" spans="1:5" x14ac:dyDescent="0.2">
      <c r="A3044" s="43">
        <v>45379</v>
      </c>
      <c r="B3044" t="s">
        <v>102</v>
      </c>
      <c r="C3044" t="s">
        <v>62</v>
      </c>
      <c r="D3044" t="s">
        <v>105</v>
      </c>
      <c r="E3044">
        <v>673</v>
      </c>
    </row>
    <row r="3045" spans="1:5" x14ac:dyDescent="0.2">
      <c r="A3045" s="43">
        <v>45379</v>
      </c>
      <c r="B3045" t="s">
        <v>102</v>
      </c>
      <c r="C3045" t="s">
        <v>68</v>
      </c>
      <c r="D3045" t="s">
        <v>105</v>
      </c>
      <c r="E3045">
        <v>241</v>
      </c>
    </row>
    <row r="3046" spans="1:5" x14ac:dyDescent="0.2">
      <c r="A3046" s="43">
        <v>45379</v>
      </c>
      <c r="B3046" t="s">
        <v>102</v>
      </c>
      <c r="C3046" t="s">
        <v>89</v>
      </c>
      <c r="D3046" t="s">
        <v>105</v>
      </c>
      <c r="E3046">
        <v>540</v>
      </c>
    </row>
    <row r="3047" spans="1:5" x14ac:dyDescent="0.2">
      <c r="A3047" s="43">
        <v>45379</v>
      </c>
      <c r="B3047" t="s">
        <v>102</v>
      </c>
      <c r="C3047" t="s">
        <v>70</v>
      </c>
      <c r="D3047" t="s">
        <v>105</v>
      </c>
      <c r="E3047">
        <v>967</v>
      </c>
    </row>
    <row r="3048" spans="1:5" x14ac:dyDescent="0.2">
      <c r="A3048" s="43">
        <v>45407</v>
      </c>
      <c r="B3048" t="s">
        <v>101</v>
      </c>
      <c r="C3048" t="s">
        <v>1</v>
      </c>
      <c r="D3048" t="s">
        <v>105</v>
      </c>
      <c r="E3048">
        <v>29</v>
      </c>
    </row>
    <row r="3049" spans="1:5" x14ac:dyDescent="0.2">
      <c r="A3049" s="43">
        <v>45407</v>
      </c>
      <c r="B3049" t="s">
        <v>101</v>
      </c>
      <c r="C3049" t="s">
        <v>3</v>
      </c>
      <c r="D3049" t="s">
        <v>105</v>
      </c>
      <c r="E3049" s="44">
        <v>2970</v>
      </c>
    </row>
    <row r="3050" spans="1:5" x14ac:dyDescent="0.2">
      <c r="A3050" s="43">
        <v>45407</v>
      </c>
      <c r="B3050" t="s">
        <v>101</v>
      </c>
      <c r="C3050" t="s">
        <v>4</v>
      </c>
      <c r="D3050" t="s">
        <v>105</v>
      </c>
      <c r="E3050">
        <v>364</v>
      </c>
    </row>
    <row r="3051" spans="1:5" x14ac:dyDescent="0.2">
      <c r="A3051" s="43">
        <v>45407</v>
      </c>
      <c r="B3051" t="s">
        <v>101</v>
      </c>
      <c r="C3051" t="s">
        <v>5</v>
      </c>
      <c r="D3051" t="s">
        <v>105</v>
      </c>
      <c r="E3051" s="44">
        <v>23133</v>
      </c>
    </row>
    <row r="3052" spans="1:5" x14ac:dyDescent="0.2">
      <c r="A3052" s="43">
        <v>45407</v>
      </c>
      <c r="B3052" t="s">
        <v>101</v>
      </c>
      <c r="C3052" t="s">
        <v>6</v>
      </c>
      <c r="D3052" t="s">
        <v>105</v>
      </c>
      <c r="E3052">
        <v>54</v>
      </c>
    </row>
    <row r="3053" spans="1:5" x14ac:dyDescent="0.2">
      <c r="A3053" s="43">
        <v>45407</v>
      </c>
      <c r="B3053" t="s">
        <v>101</v>
      </c>
      <c r="C3053" t="s">
        <v>8</v>
      </c>
      <c r="D3053" t="s">
        <v>105</v>
      </c>
      <c r="E3053">
        <v>629</v>
      </c>
    </row>
    <row r="3054" spans="1:5" x14ac:dyDescent="0.2">
      <c r="A3054" s="43">
        <v>45407</v>
      </c>
      <c r="B3054" t="s">
        <v>101</v>
      </c>
      <c r="C3054" t="s">
        <v>9</v>
      </c>
      <c r="D3054" t="s">
        <v>105</v>
      </c>
      <c r="E3054" s="44">
        <v>1527</v>
      </c>
    </row>
    <row r="3055" spans="1:5" x14ac:dyDescent="0.2">
      <c r="A3055" s="43">
        <v>45407</v>
      </c>
      <c r="B3055" t="s">
        <v>101</v>
      </c>
      <c r="C3055" t="s">
        <v>10</v>
      </c>
      <c r="D3055" t="s">
        <v>105</v>
      </c>
      <c r="E3055">
        <v>877</v>
      </c>
    </row>
    <row r="3056" spans="1:5" x14ac:dyDescent="0.2">
      <c r="A3056" s="43">
        <v>45407</v>
      </c>
      <c r="B3056" t="s">
        <v>101</v>
      </c>
      <c r="C3056" t="s">
        <v>12</v>
      </c>
      <c r="D3056" t="s">
        <v>105</v>
      </c>
      <c r="E3056" s="44">
        <v>27005</v>
      </c>
    </row>
    <row r="3057" spans="1:5" x14ac:dyDescent="0.2">
      <c r="A3057" s="43">
        <v>45407</v>
      </c>
      <c r="B3057" t="s">
        <v>101</v>
      </c>
      <c r="C3057" t="s">
        <v>14</v>
      </c>
      <c r="D3057" t="s">
        <v>105</v>
      </c>
      <c r="E3057" s="44">
        <v>1347</v>
      </c>
    </row>
    <row r="3058" spans="1:5" x14ac:dyDescent="0.2">
      <c r="A3058" s="43">
        <v>45407</v>
      </c>
      <c r="B3058" t="s">
        <v>101</v>
      </c>
      <c r="C3058" t="s">
        <v>15</v>
      </c>
      <c r="D3058" t="s">
        <v>105</v>
      </c>
      <c r="E3058" s="44">
        <v>7988</v>
      </c>
    </row>
    <row r="3059" spans="1:5" x14ac:dyDescent="0.2">
      <c r="A3059" s="43">
        <v>45407</v>
      </c>
      <c r="B3059" t="s">
        <v>101</v>
      </c>
      <c r="C3059" t="s">
        <v>16</v>
      </c>
      <c r="D3059" t="s">
        <v>105</v>
      </c>
      <c r="E3059" s="44">
        <v>11381</v>
      </c>
    </row>
    <row r="3060" spans="1:5" x14ac:dyDescent="0.2">
      <c r="A3060" s="43">
        <v>45407</v>
      </c>
      <c r="B3060" t="s">
        <v>101</v>
      </c>
      <c r="C3060" t="s">
        <v>17</v>
      </c>
      <c r="D3060" t="s">
        <v>105</v>
      </c>
      <c r="E3060">
        <v>470</v>
      </c>
    </row>
    <row r="3061" spans="1:5" x14ac:dyDescent="0.2">
      <c r="A3061" s="43">
        <v>45407</v>
      </c>
      <c r="B3061" t="s">
        <v>101</v>
      </c>
      <c r="C3061" t="s">
        <v>18</v>
      </c>
      <c r="D3061" t="s">
        <v>105</v>
      </c>
      <c r="E3061" s="44">
        <v>8231</v>
      </c>
    </row>
    <row r="3062" spans="1:5" x14ac:dyDescent="0.2">
      <c r="A3062" s="43">
        <v>45407</v>
      </c>
      <c r="B3062" t="s">
        <v>101</v>
      </c>
      <c r="C3062" t="s">
        <v>19</v>
      </c>
      <c r="D3062" t="s">
        <v>105</v>
      </c>
      <c r="E3062" s="44">
        <v>25592</v>
      </c>
    </row>
    <row r="3063" spans="1:5" x14ac:dyDescent="0.2">
      <c r="A3063" s="43">
        <v>45407</v>
      </c>
      <c r="B3063" t="s">
        <v>101</v>
      </c>
      <c r="C3063" t="s">
        <v>20</v>
      </c>
      <c r="D3063" t="s">
        <v>105</v>
      </c>
      <c r="E3063" s="44">
        <v>3835</v>
      </c>
    </row>
    <row r="3064" spans="1:5" x14ac:dyDescent="0.2">
      <c r="A3064" s="43">
        <v>45407</v>
      </c>
      <c r="B3064" t="s">
        <v>101</v>
      </c>
      <c r="C3064" t="s">
        <v>21</v>
      </c>
      <c r="D3064" t="s">
        <v>105</v>
      </c>
      <c r="E3064" s="44">
        <v>22108</v>
      </c>
    </row>
    <row r="3065" spans="1:5" x14ac:dyDescent="0.2">
      <c r="A3065" s="43">
        <v>45407</v>
      </c>
      <c r="B3065" t="s">
        <v>101</v>
      </c>
      <c r="C3065" t="s">
        <v>22</v>
      </c>
      <c r="D3065" t="s">
        <v>105</v>
      </c>
      <c r="E3065" s="44">
        <v>5910</v>
      </c>
    </row>
    <row r="3066" spans="1:5" x14ac:dyDescent="0.2">
      <c r="A3066" s="43">
        <v>45407</v>
      </c>
      <c r="B3066" t="s">
        <v>101</v>
      </c>
      <c r="C3066" t="s">
        <v>23</v>
      </c>
      <c r="D3066" t="s">
        <v>105</v>
      </c>
      <c r="E3066">
        <v>111</v>
      </c>
    </row>
    <row r="3067" spans="1:5" x14ac:dyDescent="0.2">
      <c r="A3067" s="43">
        <v>45407</v>
      </c>
      <c r="B3067" t="s">
        <v>101</v>
      </c>
      <c r="C3067" t="s">
        <v>25</v>
      </c>
      <c r="D3067" t="s">
        <v>105</v>
      </c>
      <c r="E3067">
        <v>660</v>
      </c>
    </row>
    <row r="3068" spans="1:5" x14ac:dyDescent="0.2">
      <c r="A3068" s="43">
        <v>45407</v>
      </c>
      <c r="B3068" t="s">
        <v>101</v>
      </c>
      <c r="C3068" t="s">
        <v>27</v>
      </c>
      <c r="D3068" t="s">
        <v>105</v>
      </c>
      <c r="E3068" s="44">
        <v>1962</v>
      </c>
    </row>
    <row r="3069" spans="1:5" x14ac:dyDescent="0.2">
      <c r="A3069" s="43">
        <v>45407</v>
      </c>
      <c r="B3069" t="s">
        <v>101</v>
      </c>
      <c r="C3069" t="s">
        <v>28</v>
      </c>
      <c r="D3069" t="s">
        <v>105</v>
      </c>
      <c r="E3069">
        <v>71</v>
      </c>
    </row>
    <row r="3070" spans="1:5" x14ac:dyDescent="0.2">
      <c r="A3070" s="43">
        <v>45407</v>
      </c>
      <c r="B3070" t="s">
        <v>101</v>
      </c>
      <c r="C3070" t="s">
        <v>31</v>
      </c>
      <c r="D3070" t="s">
        <v>105</v>
      </c>
      <c r="E3070" s="44">
        <v>2826</v>
      </c>
    </row>
    <row r="3071" spans="1:5" x14ac:dyDescent="0.2">
      <c r="A3071" s="43">
        <v>45407</v>
      </c>
      <c r="B3071" t="s">
        <v>101</v>
      </c>
      <c r="C3071" t="s">
        <v>32</v>
      </c>
      <c r="D3071" t="s">
        <v>105</v>
      </c>
      <c r="E3071" s="44">
        <v>11382</v>
      </c>
    </row>
    <row r="3072" spans="1:5" x14ac:dyDescent="0.2">
      <c r="A3072" s="43">
        <v>45407</v>
      </c>
      <c r="B3072" t="s">
        <v>101</v>
      </c>
      <c r="C3072" t="s">
        <v>33</v>
      </c>
      <c r="D3072" t="s">
        <v>105</v>
      </c>
      <c r="E3072" s="44">
        <v>4553</v>
      </c>
    </row>
    <row r="3073" spans="1:5" x14ac:dyDescent="0.2">
      <c r="A3073" s="43">
        <v>45407</v>
      </c>
      <c r="B3073" t="s">
        <v>101</v>
      </c>
      <c r="C3073" t="s">
        <v>35</v>
      </c>
      <c r="D3073" t="s">
        <v>105</v>
      </c>
      <c r="E3073">
        <v>646</v>
      </c>
    </row>
    <row r="3074" spans="1:5" x14ac:dyDescent="0.2">
      <c r="A3074" s="43">
        <v>45407</v>
      </c>
      <c r="B3074" t="s">
        <v>101</v>
      </c>
      <c r="C3074" t="s">
        <v>36</v>
      </c>
      <c r="D3074" t="s">
        <v>105</v>
      </c>
      <c r="E3074" s="44">
        <v>16948</v>
      </c>
    </row>
    <row r="3075" spans="1:5" x14ac:dyDescent="0.2">
      <c r="A3075" s="43">
        <v>45407</v>
      </c>
      <c r="B3075" t="s">
        <v>101</v>
      </c>
      <c r="C3075" t="s">
        <v>38</v>
      </c>
      <c r="D3075" t="s">
        <v>105</v>
      </c>
      <c r="E3075" s="44">
        <v>35749</v>
      </c>
    </row>
    <row r="3076" spans="1:5" x14ac:dyDescent="0.2">
      <c r="A3076" s="43">
        <v>45407</v>
      </c>
      <c r="B3076" t="s">
        <v>101</v>
      </c>
      <c r="C3076" t="s">
        <v>40</v>
      </c>
      <c r="D3076" t="s">
        <v>105</v>
      </c>
      <c r="E3076" s="44">
        <v>21154</v>
      </c>
    </row>
    <row r="3077" spans="1:5" x14ac:dyDescent="0.2">
      <c r="A3077" s="43">
        <v>45407</v>
      </c>
      <c r="B3077" t="s">
        <v>101</v>
      </c>
      <c r="C3077" t="s">
        <v>50</v>
      </c>
      <c r="D3077" t="s">
        <v>105</v>
      </c>
      <c r="E3077">
        <v>14</v>
      </c>
    </row>
    <row r="3078" spans="1:5" x14ac:dyDescent="0.2">
      <c r="A3078" s="43">
        <v>45407</v>
      </c>
      <c r="B3078" t="s">
        <v>101</v>
      </c>
      <c r="C3078" t="s">
        <v>58</v>
      </c>
      <c r="D3078" t="s">
        <v>105</v>
      </c>
      <c r="E3078">
        <v>73</v>
      </c>
    </row>
    <row r="3079" spans="1:5" x14ac:dyDescent="0.2">
      <c r="A3079" s="43">
        <v>45407</v>
      </c>
      <c r="B3079" t="s">
        <v>101</v>
      </c>
      <c r="C3079" t="s">
        <v>59</v>
      </c>
      <c r="D3079" t="s">
        <v>105</v>
      </c>
      <c r="E3079" s="44">
        <v>6723</v>
      </c>
    </row>
    <row r="3080" spans="1:5" x14ac:dyDescent="0.2">
      <c r="A3080" s="43">
        <v>45407</v>
      </c>
      <c r="B3080" t="s">
        <v>101</v>
      </c>
      <c r="C3080" t="s">
        <v>61</v>
      </c>
      <c r="D3080" t="s">
        <v>105</v>
      </c>
      <c r="E3080">
        <v>70</v>
      </c>
    </row>
    <row r="3081" spans="1:5" x14ac:dyDescent="0.2">
      <c r="A3081" s="43">
        <v>45407</v>
      </c>
      <c r="B3081" t="s">
        <v>101</v>
      </c>
      <c r="C3081" t="s">
        <v>62</v>
      </c>
      <c r="D3081" t="s">
        <v>105</v>
      </c>
      <c r="E3081" s="44">
        <v>7423</v>
      </c>
    </row>
    <row r="3082" spans="1:5" x14ac:dyDescent="0.2">
      <c r="A3082" s="43">
        <v>45407</v>
      </c>
      <c r="B3082" t="s">
        <v>101</v>
      </c>
      <c r="C3082" t="s">
        <v>63</v>
      </c>
      <c r="D3082" t="s">
        <v>105</v>
      </c>
      <c r="E3082">
        <v>442</v>
      </c>
    </row>
    <row r="3083" spans="1:5" x14ac:dyDescent="0.2">
      <c r="A3083" s="43">
        <v>45407</v>
      </c>
      <c r="B3083" t="s">
        <v>101</v>
      </c>
      <c r="C3083" t="s">
        <v>67</v>
      </c>
      <c r="D3083" t="s">
        <v>105</v>
      </c>
      <c r="E3083" s="44">
        <v>13293</v>
      </c>
    </row>
    <row r="3084" spans="1:5" x14ac:dyDescent="0.2">
      <c r="A3084" s="43">
        <v>45407</v>
      </c>
      <c r="B3084" t="s">
        <v>101</v>
      </c>
      <c r="C3084" t="s">
        <v>68</v>
      </c>
      <c r="D3084" t="s">
        <v>105</v>
      </c>
      <c r="E3084" s="44">
        <v>7303</v>
      </c>
    </row>
    <row r="3085" spans="1:5" x14ac:dyDescent="0.2">
      <c r="A3085" s="43">
        <v>45407</v>
      </c>
      <c r="B3085" t="s">
        <v>101</v>
      </c>
      <c r="C3085" t="s">
        <v>89</v>
      </c>
      <c r="D3085" t="s">
        <v>105</v>
      </c>
      <c r="E3085">
        <v>491</v>
      </c>
    </row>
    <row r="3086" spans="1:5" x14ac:dyDescent="0.2">
      <c r="A3086" s="43">
        <v>45407</v>
      </c>
      <c r="B3086" t="s">
        <v>101</v>
      </c>
      <c r="C3086" t="s">
        <v>70</v>
      </c>
      <c r="D3086" t="s">
        <v>105</v>
      </c>
      <c r="E3086" s="44">
        <v>14023</v>
      </c>
    </row>
    <row r="3087" spans="1:5" x14ac:dyDescent="0.2">
      <c r="A3087" s="43">
        <v>45407</v>
      </c>
      <c r="B3087" t="s">
        <v>101</v>
      </c>
      <c r="C3087" t="s">
        <v>71</v>
      </c>
      <c r="D3087" t="s">
        <v>105</v>
      </c>
      <c r="E3087" s="44">
        <v>7449</v>
      </c>
    </row>
    <row r="3088" spans="1:5" x14ac:dyDescent="0.2">
      <c r="A3088" s="43">
        <v>45407</v>
      </c>
      <c r="B3088" t="s">
        <v>102</v>
      </c>
      <c r="C3088" t="s">
        <v>4</v>
      </c>
      <c r="D3088" t="s">
        <v>105</v>
      </c>
      <c r="E3088">
        <v>50</v>
      </c>
    </row>
    <row r="3089" spans="1:5" x14ac:dyDescent="0.2">
      <c r="A3089" s="43">
        <v>45407</v>
      </c>
      <c r="B3089" t="s">
        <v>102</v>
      </c>
      <c r="C3089" t="s">
        <v>5</v>
      </c>
      <c r="D3089" t="s">
        <v>105</v>
      </c>
      <c r="E3089">
        <v>20</v>
      </c>
    </row>
    <row r="3090" spans="1:5" x14ac:dyDescent="0.2">
      <c r="A3090" s="43">
        <v>45407</v>
      </c>
      <c r="B3090" t="s">
        <v>102</v>
      </c>
      <c r="C3090" t="s">
        <v>8</v>
      </c>
      <c r="D3090" t="s">
        <v>105</v>
      </c>
      <c r="E3090">
        <v>39</v>
      </c>
    </row>
    <row r="3091" spans="1:5" x14ac:dyDescent="0.2">
      <c r="A3091" s="43">
        <v>45407</v>
      </c>
      <c r="B3091" t="s">
        <v>102</v>
      </c>
      <c r="C3091" t="s">
        <v>9</v>
      </c>
      <c r="D3091" t="s">
        <v>105</v>
      </c>
      <c r="E3091">
        <v>387</v>
      </c>
    </row>
    <row r="3092" spans="1:5" x14ac:dyDescent="0.2">
      <c r="A3092" s="43">
        <v>45407</v>
      </c>
      <c r="B3092" t="s">
        <v>102</v>
      </c>
      <c r="C3092" t="s">
        <v>11</v>
      </c>
      <c r="D3092" t="s">
        <v>105</v>
      </c>
      <c r="E3092">
        <v>220</v>
      </c>
    </row>
    <row r="3093" spans="1:5" x14ac:dyDescent="0.2">
      <c r="A3093" s="43">
        <v>45407</v>
      </c>
      <c r="B3093" t="s">
        <v>102</v>
      </c>
      <c r="C3093" t="s">
        <v>12</v>
      </c>
      <c r="D3093" t="s">
        <v>105</v>
      </c>
      <c r="E3093" s="44">
        <v>1845</v>
      </c>
    </row>
    <row r="3094" spans="1:5" x14ac:dyDescent="0.2">
      <c r="A3094" s="43">
        <v>45407</v>
      </c>
      <c r="B3094" t="s">
        <v>102</v>
      </c>
      <c r="C3094" t="s">
        <v>13</v>
      </c>
      <c r="D3094" t="s">
        <v>105</v>
      </c>
      <c r="E3094">
        <v>388</v>
      </c>
    </row>
    <row r="3095" spans="1:5" x14ac:dyDescent="0.2">
      <c r="A3095" s="43">
        <v>45407</v>
      </c>
      <c r="B3095" t="s">
        <v>102</v>
      </c>
      <c r="C3095" t="s">
        <v>19</v>
      </c>
      <c r="D3095" t="s">
        <v>105</v>
      </c>
      <c r="E3095">
        <v>786</v>
      </c>
    </row>
    <row r="3096" spans="1:5" x14ac:dyDescent="0.2">
      <c r="A3096" s="43">
        <v>45407</v>
      </c>
      <c r="B3096" t="s">
        <v>102</v>
      </c>
      <c r="C3096" t="s">
        <v>21</v>
      </c>
      <c r="D3096" t="s">
        <v>105</v>
      </c>
      <c r="E3096">
        <v>429</v>
      </c>
    </row>
    <row r="3097" spans="1:5" x14ac:dyDescent="0.2">
      <c r="A3097" s="43">
        <v>45407</v>
      </c>
      <c r="B3097" t="s">
        <v>102</v>
      </c>
      <c r="C3097" t="s">
        <v>22</v>
      </c>
      <c r="D3097" t="s">
        <v>105</v>
      </c>
      <c r="E3097">
        <v>65</v>
      </c>
    </row>
    <row r="3098" spans="1:5" x14ac:dyDescent="0.2">
      <c r="A3098" s="43">
        <v>45407</v>
      </c>
      <c r="B3098" t="s">
        <v>102</v>
      </c>
      <c r="C3098" t="s">
        <v>24</v>
      </c>
      <c r="D3098" t="s">
        <v>105</v>
      </c>
      <c r="E3098">
        <v>226</v>
      </c>
    </row>
    <row r="3099" spans="1:5" x14ac:dyDescent="0.2">
      <c r="A3099" s="43">
        <v>45407</v>
      </c>
      <c r="B3099" t="s">
        <v>102</v>
      </c>
      <c r="C3099" t="s">
        <v>27</v>
      </c>
      <c r="D3099" t="s">
        <v>105</v>
      </c>
      <c r="E3099">
        <v>236</v>
      </c>
    </row>
    <row r="3100" spans="1:5" x14ac:dyDescent="0.2">
      <c r="A3100" s="43">
        <v>45407</v>
      </c>
      <c r="B3100" t="s">
        <v>102</v>
      </c>
      <c r="C3100" t="s">
        <v>36</v>
      </c>
      <c r="D3100" t="s">
        <v>105</v>
      </c>
      <c r="E3100" s="44">
        <v>2007</v>
      </c>
    </row>
    <row r="3101" spans="1:5" x14ac:dyDescent="0.2">
      <c r="A3101" s="43">
        <v>45407</v>
      </c>
      <c r="B3101" t="s">
        <v>102</v>
      </c>
      <c r="C3101" t="s">
        <v>38</v>
      </c>
      <c r="D3101" t="s">
        <v>105</v>
      </c>
      <c r="E3101" s="44">
        <v>1402</v>
      </c>
    </row>
    <row r="3102" spans="1:5" x14ac:dyDescent="0.2">
      <c r="A3102" s="43">
        <v>45407</v>
      </c>
      <c r="B3102" t="s">
        <v>102</v>
      </c>
      <c r="C3102" t="s">
        <v>40</v>
      </c>
      <c r="D3102" t="s">
        <v>105</v>
      </c>
      <c r="E3102" s="44">
        <v>5371</v>
      </c>
    </row>
    <row r="3103" spans="1:5" x14ac:dyDescent="0.2">
      <c r="A3103" s="43">
        <v>45407</v>
      </c>
      <c r="B3103" t="s">
        <v>102</v>
      </c>
      <c r="C3103" t="s">
        <v>41</v>
      </c>
      <c r="D3103" t="s">
        <v>105</v>
      </c>
      <c r="E3103" s="44">
        <v>2296</v>
      </c>
    </row>
    <row r="3104" spans="1:5" x14ac:dyDescent="0.2">
      <c r="A3104" s="43">
        <v>45407</v>
      </c>
      <c r="B3104" t="s">
        <v>102</v>
      </c>
      <c r="C3104" t="s">
        <v>42</v>
      </c>
      <c r="D3104" t="s">
        <v>105</v>
      </c>
      <c r="E3104">
        <v>498</v>
      </c>
    </row>
    <row r="3105" spans="1:5" x14ac:dyDescent="0.2">
      <c r="A3105" s="43">
        <v>45407</v>
      </c>
      <c r="B3105" t="s">
        <v>102</v>
      </c>
      <c r="C3105" t="s">
        <v>43</v>
      </c>
      <c r="D3105" t="s">
        <v>105</v>
      </c>
      <c r="E3105">
        <v>429</v>
      </c>
    </row>
    <row r="3106" spans="1:5" x14ac:dyDescent="0.2">
      <c r="A3106" s="43">
        <v>45407</v>
      </c>
      <c r="B3106" t="s">
        <v>102</v>
      </c>
      <c r="C3106" t="s">
        <v>44</v>
      </c>
      <c r="D3106" t="s">
        <v>105</v>
      </c>
      <c r="E3106">
        <v>271</v>
      </c>
    </row>
    <row r="3107" spans="1:5" x14ac:dyDescent="0.2">
      <c r="A3107" s="43">
        <v>45407</v>
      </c>
      <c r="B3107" t="s">
        <v>102</v>
      </c>
      <c r="C3107" t="s">
        <v>45</v>
      </c>
      <c r="D3107" t="s">
        <v>105</v>
      </c>
      <c r="E3107">
        <v>31</v>
      </c>
    </row>
    <row r="3108" spans="1:5" x14ac:dyDescent="0.2">
      <c r="A3108" s="43">
        <v>45407</v>
      </c>
      <c r="B3108" t="s">
        <v>102</v>
      </c>
      <c r="C3108" t="s">
        <v>46</v>
      </c>
      <c r="D3108" t="s">
        <v>105</v>
      </c>
      <c r="E3108">
        <v>316</v>
      </c>
    </row>
    <row r="3109" spans="1:5" x14ac:dyDescent="0.2">
      <c r="A3109" s="43">
        <v>45407</v>
      </c>
      <c r="B3109" t="s">
        <v>102</v>
      </c>
      <c r="C3109" t="s">
        <v>48</v>
      </c>
      <c r="D3109" t="s">
        <v>105</v>
      </c>
      <c r="E3109" s="44">
        <v>1475</v>
      </c>
    </row>
    <row r="3110" spans="1:5" x14ac:dyDescent="0.2">
      <c r="A3110" s="43">
        <v>45407</v>
      </c>
      <c r="B3110" t="s">
        <v>102</v>
      </c>
      <c r="C3110" t="s">
        <v>50</v>
      </c>
      <c r="D3110" t="s">
        <v>105</v>
      </c>
      <c r="E3110" s="44">
        <v>2583</v>
      </c>
    </row>
    <row r="3111" spans="1:5" x14ac:dyDescent="0.2">
      <c r="A3111" s="43">
        <v>45407</v>
      </c>
      <c r="B3111" t="s">
        <v>102</v>
      </c>
      <c r="C3111" t="s">
        <v>51</v>
      </c>
      <c r="D3111" t="s">
        <v>105</v>
      </c>
      <c r="E3111" s="44">
        <v>3155</v>
      </c>
    </row>
    <row r="3112" spans="1:5" x14ac:dyDescent="0.2">
      <c r="A3112" s="43">
        <v>45407</v>
      </c>
      <c r="B3112" t="s">
        <v>102</v>
      </c>
      <c r="C3112" t="s">
        <v>52</v>
      </c>
      <c r="D3112" t="s">
        <v>105</v>
      </c>
      <c r="E3112">
        <v>38</v>
      </c>
    </row>
    <row r="3113" spans="1:5" x14ac:dyDescent="0.2">
      <c r="A3113" s="43">
        <v>45407</v>
      </c>
      <c r="B3113" t="s">
        <v>102</v>
      </c>
      <c r="C3113" t="s">
        <v>53</v>
      </c>
      <c r="D3113" t="s">
        <v>105</v>
      </c>
      <c r="E3113">
        <v>791</v>
      </c>
    </row>
    <row r="3114" spans="1:5" x14ac:dyDescent="0.2">
      <c r="A3114" s="43">
        <v>45407</v>
      </c>
      <c r="B3114" t="s">
        <v>102</v>
      </c>
      <c r="C3114" t="s">
        <v>54</v>
      </c>
      <c r="D3114" t="s">
        <v>105</v>
      </c>
      <c r="E3114">
        <v>49</v>
      </c>
    </row>
    <row r="3115" spans="1:5" x14ac:dyDescent="0.2">
      <c r="A3115" s="43">
        <v>45407</v>
      </c>
      <c r="B3115" t="s">
        <v>102</v>
      </c>
      <c r="C3115" t="s">
        <v>55</v>
      </c>
      <c r="D3115" t="s">
        <v>105</v>
      </c>
      <c r="E3115">
        <v>845</v>
      </c>
    </row>
    <row r="3116" spans="1:5" x14ac:dyDescent="0.2">
      <c r="A3116" s="43">
        <v>45407</v>
      </c>
      <c r="B3116" t="s">
        <v>102</v>
      </c>
      <c r="C3116" t="s">
        <v>56</v>
      </c>
      <c r="D3116" t="s">
        <v>105</v>
      </c>
      <c r="E3116" s="44">
        <v>1436</v>
      </c>
    </row>
    <row r="3117" spans="1:5" x14ac:dyDescent="0.2">
      <c r="A3117" s="43">
        <v>45407</v>
      </c>
      <c r="B3117" t="s">
        <v>102</v>
      </c>
      <c r="C3117" t="s">
        <v>57</v>
      </c>
      <c r="D3117" t="s">
        <v>105</v>
      </c>
      <c r="E3117">
        <v>866</v>
      </c>
    </row>
    <row r="3118" spans="1:5" x14ac:dyDescent="0.2">
      <c r="A3118" s="43">
        <v>45407</v>
      </c>
      <c r="B3118" t="s">
        <v>102</v>
      </c>
      <c r="C3118" t="s">
        <v>58</v>
      </c>
      <c r="D3118" t="s">
        <v>105</v>
      </c>
      <c r="E3118" s="44">
        <v>13659</v>
      </c>
    </row>
    <row r="3119" spans="1:5" x14ac:dyDescent="0.2">
      <c r="A3119" s="43">
        <v>45407</v>
      </c>
      <c r="B3119" t="s">
        <v>102</v>
      </c>
      <c r="C3119" t="s">
        <v>62</v>
      </c>
      <c r="D3119" t="s">
        <v>105</v>
      </c>
      <c r="E3119">
        <v>670</v>
      </c>
    </row>
    <row r="3120" spans="1:5" x14ac:dyDescent="0.2">
      <c r="A3120" s="43">
        <v>45407</v>
      </c>
      <c r="B3120" t="s">
        <v>102</v>
      </c>
      <c r="C3120" t="s">
        <v>68</v>
      </c>
      <c r="D3120" t="s">
        <v>105</v>
      </c>
      <c r="E3120">
        <v>223</v>
      </c>
    </row>
    <row r="3121" spans="1:5" x14ac:dyDescent="0.2">
      <c r="A3121" s="43">
        <v>45407</v>
      </c>
      <c r="B3121" t="s">
        <v>102</v>
      </c>
      <c r="C3121" t="s">
        <v>89</v>
      </c>
      <c r="D3121" t="s">
        <v>105</v>
      </c>
      <c r="E3121">
        <v>513</v>
      </c>
    </row>
    <row r="3122" spans="1:5" x14ac:dyDescent="0.2">
      <c r="A3122" s="43">
        <v>45407</v>
      </c>
      <c r="B3122" t="s">
        <v>102</v>
      </c>
      <c r="C3122" t="s">
        <v>70</v>
      </c>
      <c r="D3122" t="s">
        <v>105</v>
      </c>
      <c r="E3122">
        <v>937</v>
      </c>
    </row>
    <row r="3123" spans="1:5" x14ac:dyDescent="0.2">
      <c r="A3123" s="43">
        <v>45442</v>
      </c>
      <c r="B3123" t="s">
        <v>101</v>
      </c>
      <c r="C3123" t="s">
        <v>1</v>
      </c>
      <c r="D3123" t="s">
        <v>105</v>
      </c>
      <c r="E3123">
        <v>22</v>
      </c>
    </row>
    <row r="3124" spans="1:5" x14ac:dyDescent="0.2">
      <c r="A3124" s="43">
        <v>45442</v>
      </c>
      <c r="B3124" t="s">
        <v>101</v>
      </c>
      <c r="C3124" t="s">
        <v>3</v>
      </c>
      <c r="D3124" t="s">
        <v>105</v>
      </c>
      <c r="E3124" s="44">
        <v>2895</v>
      </c>
    </row>
    <row r="3125" spans="1:5" x14ac:dyDescent="0.2">
      <c r="A3125" s="43">
        <v>45442</v>
      </c>
      <c r="B3125" t="s">
        <v>101</v>
      </c>
      <c r="C3125" t="s">
        <v>4</v>
      </c>
      <c r="D3125" t="s">
        <v>105</v>
      </c>
      <c r="E3125">
        <v>348</v>
      </c>
    </row>
    <row r="3126" spans="1:5" x14ac:dyDescent="0.2">
      <c r="A3126" s="43">
        <v>45442</v>
      </c>
      <c r="B3126" t="s">
        <v>101</v>
      </c>
      <c r="C3126" t="s">
        <v>5</v>
      </c>
      <c r="D3126" t="s">
        <v>105</v>
      </c>
      <c r="E3126" s="44">
        <v>23808</v>
      </c>
    </row>
    <row r="3127" spans="1:5" x14ac:dyDescent="0.2">
      <c r="A3127" s="43">
        <v>45442</v>
      </c>
      <c r="B3127" t="s">
        <v>101</v>
      </c>
      <c r="C3127" t="s">
        <v>6</v>
      </c>
      <c r="D3127" t="s">
        <v>105</v>
      </c>
      <c r="E3127">
        <v>66</v>
      </c>
    </row>
    <row r="3128" spans="1:5" x14ac:dyDescent="0.2">
      <c r="A3128" s="43">
        <v>45442</v>
      </c>
      <c r="B3128" t="s">
        <v>101</v>
      </c>
      <c r="C3128" t="s">
        <v>8</v>
      </c>
      <c r="D3128" t="s">
        <v>105</v>
      </c>
      <c r="E3128">
        <v>676</v>
      </c>
    </row>
    <row r="3129" spans="1:5" x14ac:dyDescent="0.2">
      <c r="A3129" s="43">
        <v>45442</v>
      </c>
      <c r="B3129" t="s">
        <v>101</v>
      </c>
      <c r="C3129" t="s">
        <v>9</v>
      </c>
      <c r="D3129" t="s">
        <v>105</v>
      </c>
      <c r="E3129" s="44">
        <v>1631</v>
      </c>
    </row>
    <row r="3130" spans="1:5" x14ac:dyDescent="0.2">
      <c r="A3130" s="43">
        <v>45442</v>
      </c>
      <c r="B3130" t="s">
        <v>101</v>
      </c>
      <c r="C3130" t="s">
        <v>10</v>
      </c>
      <c r="D3130" t="s">
        <v>105</v>
      </c>
      <c r="E3130">
        <v>838</v>
      </c>
    </row>
    <row r="3131" spans="1:5" x14ac:dyDescent="0.2">
      <c r="A3131" s="43">
        <v>45442</v>
      </c>
      <c r="B3131" t="s">
        <v>101</v>
      </c>
      <c r="C3131" t="s">
        <v>12</v>
      </c>
      <c r="D3131" t="s">
        <v>105</v>
      </c>
      <c r="E3131" s="44">
        <v>28402</v>
      </c>
    </row>
    <row r="3132" spans="1:5" x14ac:dyDescent="0.2">
      <c r="A3132" s="43">
        <v>45442</v>
      </c>
      <c r="B3132" t="s">
        <v>101</v>
      </c>
      <c r="C3132" t="s">
        <v>14</v>
      </c>
      <c r="D3132" t="s">
        <v>105</v>
      </c>
      <c r="E3132" s="44">
        <v>1302</v>
      </c>
    </row>
    <row r="3133" spans="1:5" x14ac:dyDescent="0.2">
      <c r="A3133" s="43">
        <v>45442</v>
      </c>
      <c r="B3133" t="s">
        <v>101</v>
      </c>
      <c r="C3133" t="s">
        <v>15</v>
      </c>
      <c r="D3133" t="s">
        <v>105</v>
      </c>
      <c r="E3133" s="44">
        <v>8218</v>
      </c>
    </row>
    <row r="3134" spans="1:5" x14ac:dyDescent="0.2">
      <c r="A3134" s="43">
        <v>45442</v>
      </c>
      <c r="B3134" t="s">
        <v>101</v>
      </c>
      <c r="C3134" t="s">
        <v>16</v>
      </c>
      <c r="D3134" t="s">
        <v>105</v>
      </c>
      <c r="E3134" s="44">
        <v>11532</v>
      </c>
    </row>
    <row r="3135" spans="1:5" x14ac:dyDescent="0.2">
      <c r="A3135" s="43">
        <v>45442</v>
      </c>
      <c r="B3135" t="s">
        <v>101</v>
      </c>
      <c r="C3135" t="s">
        <v>17</v>
      </c>
      <c r="D3135" t="s">
        <v>105</v>
      </c>
      <c r="E3135">
        <v>554</v>
      </c>
    </row>
    <row r="3136" spans="1:5" x14ac:dyDescent="0.2">
      <c r="A3136" s="43">
        <v>45442</v>
      </c>
      <c r="B3136" t="s">
        <v>101</v>
      </c>
      <c r="C3136" t="s">
        <v>18</v>
      </c>
      <c r="D3136" t="s">
        <v>105</v>
      </c>
      <c r="E3136" s="44">
        <v>8274</v>
      </c>
    </row>
    <row r="3137" spans="1:5" x14ac:dyDescent="0.2">
      <c r="A3137" s="43">
        <v>45442</v>
      </c>
      <c r="B3137" t="s">
        <v>101</v>
      </c>
      <c r="C3137" t="s">
        <v>19</v>
      </c>
      <c r="D3137" t="s">
        <v>105</v>
      </c>
      <c r="E3137" s="44">
        <v>25649</v>
      </c>
    </row>
    <row r="3138" spans="1:5" x14ac:dyDescent="0.2">
      <c r="A3138" s="43">
        <v>45442</v>
      </c>
      <c r="B3138" t="s">
        <v>101</v>
      </c>
      <c r="C3138" t="s">
        <v>20</v>
      </c>
      <c r="D3138" t="s">
        <v>105</v>
      </c>
      <c r="E3138" s="44">
        <v>3792</v>
      </c>
    </row>
    <row r="3139" spans="1:5" x14ac:dyDescent="0.2">
      <c r="A3139" s="43">
        <v>45442</v>
      </c>
      <c r="B3139" t="s">
        <v>101</v>
      </c>
      <c r="C3139" t="s">
        <v>21</v>
      </c>
      <c r="D3139" t="s">
        <v>105</v>
      </c>
      <c r="E3139" s="44">
        <v>22361</v>
      </c>
    </row>
    <row r="3140" spans="1:5" x14ac:dyDescent="0.2">
      <c r="A3140" s="43">
        <v>45442</v>
      </c>
      <c r="B3140" t="s">
        <v>101</v>
      </c>
      <c r="C3140" t="s">
        <v>22</v>
      </c>
      <c r="D3140" t="s">
        <v>105</v>
      </c>
      <c r="E3140" s="44">
        <v>6178</v>
      </c>
    </row>
    <row r="3141" spans="1:5" x14ac:dyDescent="0.2">
      <c r="A3141" s="43">
        <v>45442</v>
      </c>
      <c r="B3141" t="s">
        <v>101</v>
      </c>
      <c r="C3141" t="s">
        <v>23</v>
      </c>
      <c r="D3141" t="s">
        <v>105</v>
      </c>
      <c r="E3141">
        <v>96</v>
      </c>
    </row>
    <row r="3142" spans="1:5" x14ac:dyDescent="0.2">
      <c r="A3142" s="43">
        <v>45442</v>
      </c>
      <c r="B3142" t="s">
        <v>101</v>
      </c>
      <c r="C3142" t="s">
        <v>25</v>
      </c>
      <c r="D3142" t="s">
        <v>105</v>
      </c>
      <c r="E3142">
        <v>715</v>
      </c>
    </row>
    <row r="3143" spans="1:5" x14ac:dyDescent="0.2">
      <c r="A3143" s="43">
        <v>45442</v>
      </c>
      <c r="B3143" t="s">
        <v>101</v>
      </c>
      <c r="C3143" t="s">
        <v>27</v>
      </c>
      <c r="D3143" t="s">
        <v>105</v>
      </c>
      <c r="E3143" s="44">
        <v>1945</v>
      </c>
    </row>
    <row r="3144" spans="1:5" x14ac:dyDescent="0.2">
      <c r="A3144" s="43">
        <v>45442</v>
      </c>
      <c r="B3144" t="s">
        <v>101</v>
      </c>
      <c r="C3144" t="s">
        <v>28</v>
      </c>
      <c r="D3144" t="s">
        <v>105</v>
      </c>
      <c r="E3144">
        <v>92</v>
      </c>
    </row>
    <row r="3145" spans="1:5" x14ac:dyDescent="0.2">
      <c r="A3145" s="43">
        <v>45442</v>
      </c>
      <c r="B3145" t="s">
        <v>101</v>
      </c>
      <c r="C3145" t="s">
        <v>31</v>
      </c>
      <c r="D3145" t="s">
        <v>105</v>
      </c>
      <c r="E3145" s="44">
        <v>2860</v>
      </c>
    </row>
    <row r="3146" spans="1:5" x14ac:dyDescent="0.2">
      <c r="A3146" s="43">
        <v>45442</v>
      </c>
      <c r="B3146" t="s">
        <v>101</v>
      </c>
      <c r="C3146" t="s">
        <v>32</v>
      </c>
      <c r="D3146" t="s">
        <v>105</v>
      </c>
      <c r="E3146" s="44">
        <v>11379</v>
      </c>
    </row>
    <row r="3147" spans="1:5" x14ac:dyDescent="0.2">
      <c r="A3147" s="43">
        <v>45442</v>
      </c>
      <c r="B3147" t="s">
        <v>101</v>
      </c>
      <c r="C3147" t="s">
        <v>33</v>
      </c>
      <c r="D3147" t="s">
        <v>105</v>
      </c>
      <c r="E3147" s="44">
        <v>4474</v>
      </c>
    </row>
    <row r="3148" spans="1:5" x14ac:dyDescent="0.2">
      <c r="A3148" s="43">
        <v>45442</v>
      </c>
      <c r="B3148" t="s">
        <v>101</v>
      </c>
      <c r="C3148" t="s">
        <v>35</v>
      </c>
      <c r="D3148" t="s">
        <v>105</v>
      </c>
      <c r="E3148">
        <v>540</v>
      </c>
    </row>
    <row r="3149" spans="1:5" x14ac:dyDescent="0.2">
      <c r="A3149" s="43">
        <v>45442</v>
      </c>
      <c r="B3149" t="s">
        <v>101</v>
      </c>
      <c r="C3149" t="s">
        <v>36</v>
      </c>
      <c r="D3149" t="s">
        <v>105</v>
      </c>
      <c r="E3149" s="44">
        <v>16663</v>
      </c>
    </row>
    <row r="3150" spans="1:5" x14ac:dyDescent="0.2">
      <c r="A3150" s="43">
        <v>45442</v>
      </c>
      <c r="B3150" t="s">
        <v>101</v>
      </c>
      <c r="C3150" t="s">
        <v>38</v>
      </c>
      <c r="D3150" t="s">
        <v>105</v>
      </c>
      <c r="E3150" s="44">
        <v>36517</v>
      </c>
    </row>
    <row r="3151" spans="1:5" x14ac:dyDescent="0.2">
      <c r="A3151" s="43">
        <v>45442</v>
      </c>
      <c r="B3151" t="s">
        <v>101</v>
      </c>
      <c r="C3151" t="s">
        <v>40</v>
      </c>
      <c r="D3151" t="s">
        <v>105</v>
      </c>
      <c r="E3151" s="44">
        <v>21121</v>
      </c>
    </row>
    <row r="3152" spans="1:5" x14ac:dyDescent="0.2">
      <c r="A3152" s="43">
        <v>45442</v>
      </c>
      <c r="B3152" t="s">
        <v>101</v>
      </c>
      <c r="C3152" t="s">
        <v>41</v>
      </c>
      <c r="D3152" t="s">
        <v>105</v>
      </c>
      <c r="E3152">
        <v>11</v>
      </c>
    </row>
    <row r="3153" spans="1:5" x14ac:dyDescent="0.2">
      <c r="A3153" s="43">
        <v>45442</v>
      </c>
      <c r="B3153" t="s">
        <v>101</v>
      </c>
      <c r="C3153" t="s">
        <v>50</v>
      </c>
      <c r="D3153" t="s">
        <v>105</v>
      </c>
      <c r="E3153">
        <v>8</v>
      </c>
    </row>
    <row r="3154" spans="1:5" x14ac:dyDescent="0.2">
      <c r="A3154" s="43">
        <v>45442</v>
      </c>
      <c r="B3154" t="s">
        <v>101</v>
      </c>
      <c r="C3154" t="s">
        <v>53</v>
      </c>
      <c r="D3154" t="s">
        <v>105</v>
      </c>
      <c r="E3154">
        <v>7</v>
      </c>
    </row>
    <row r="3155" spans="1:5" x14ac:dyDescent="0.2">
      <c r="A3155" s="43">
        <v>45442</v>
      </c>
      <c r="B3155" t="s">
        <v>101</v>
      </c>
      <c r="C3155" t="s">
        <v>58</v>
      </c>
      <c r="D3155" t="s">
        <v>105</v>
      </c>
      <c r="E3155">
        <v>59</v>
      </c>
    </row>
    <row r="3156" spans="1:5" x14ac:dyDescent="0.2">
      <c r="A3156" s="43">
        <v>45442</v>
      </c>
      <c r="B3156" t="s">
        <v>101</v>
      </c>
      <c r="C3156" t="s">
        <v>59</v>
      </c>
      <c r="D3156" t="s">
        <v>105</v>
      </c>
      <c r="E3156" s="44">
        <v>7047</v>
      </c>
    </row>
    <row r="3157" spans="1:5" x14ac:dyDescent="0.2">
      <c r="A3157" s="43">
        <v>45442</v>
      </c>
      <c r="B3157" t="s">
        <v>101</v>
      </c>
      <c r="C3157" t="s">
        <v>61</v>
      </c>
      <c r="D3157" t="s">
        <v>105</v>
      </c>
      <c r="E3157">
        <v>63</v>
      </c>
    </row>
    <row r="3158" spans="1:5" x14ac:dyDescent="0.2">
      <c r="A3158" s="43">
        <v>45442</v>
      </c>
      <c r="B3158" t="s">
        <v>101</v>
      </c>
      <c r="C3158" t="s">
        <v>62</v>
      </c>
      <c r="D3158" t="s">
        <v>105</v>
      </c>
      <c r="E3158" s="44">
        <v>7846</v>
      </c>
    </row>
    <row r="3159" spans="1:5" x14ac:dyDescent="0.2">
      <c r="A3159" s="43">
        <v>45442</v>
      </c>
      <c r="B3159" t="s">
        <v>101</v>
      </c>
      <c r="C3159" t="s">
        <v>63</v>
      </c>
      <c r="D3159" t="s">
        <v>105</v>
      </c>
      <c r="E3159">
        <v>442</v>
      </c>
    </row>
    <row r="3160" spans="1:5" x14ac:dyDescent="0.2">
      <c r="A3160" s="43">
        <v>45442</v>
      </c>
      <c r="B3160" t="s">
        <v>101</v>
      </c>
      <c r="C3160" t="s">
        <v>64</v>
      </c>
      <c r="D3160" t="s">
        <v>105</v>
      </c>
      <c r="E3160">
        <v>16</v>
      </c>
    </row>
    <row r="3161" spans="1:5" x14ac:dyDescent="0.2">
      <c r="A3161" s="43">
        <v>45442</v>
      </c>
      <c r="B3161" t="s">
        <v>101</v>
      </c>
      <c r="C3161" t="s">
        <v>67</v>
      </c>
      <c r="D3161" t="s">
        <v>105</v>
      </c>
      <c r="E3161" s="44">
        <v>13322</v>
      </c>
    </row>
    <row r="3162" spans="1:5" x14ac:dyDescent="0.2">
      <c r="A3162" s="43">
        <v>45442</v>
      </c>
      <c r="B3162" t="s">
        <v>101</v>
      </c>
      <c r="C3162" t="s">
        <v>68</v>
      </c>
      <c r="D3162" t="s">
        <v>105</v>
      </c>
      <c r="E3162" s="44">
        <v>7661</v>
      </c>
    </row>
    <row r="3163" spans="1:5" x14ac:dyDescent="0.2">
      <c r="A3163" s="43">
        <v>45442</v>
      </c>
      <c r="B3163" t="s">
        <v>101</v>
      </c>
      <c r="C3163" t="s">
        <v>89</v>
      </c>
      <c r="D3163" t="s">
        <v>105</v>
      </c>
      <c r="E3163">
        <v>538</v>
      </c>
    </row>
    <row r="3164" spans="1:5" x14ac:dyDescent="0.2">
      <c r="A3164" s="43">
        <v>45442</v>
      </c>
      <c r="B3164" t="s">
        <v>101</v>
      </c>
      <c r="C3164" t="s">
        <v>70</v>
      </c>
      <c r="D3164" t="s">
        <v>105</v>
      </c>
      <c r="E3164" s="44">
        <v>13834</v>
      </c>
    </row>
    <row r="3165" spans="1:5" x14ac:dyDescent="0.2">
      <c r="A3165" s="43">
        <v>45442</v>
      </c>
      <c r="B3165" t="s">
        <v>101</v>
      </c>
      <c r="C3165" t="s">
        <v>71</v>
      </c>
      <c r="D3165" t="s">
        <v>105</v>
      </c>
      <c r="E3165" s="44">
        <v>7654</v>
      </c>
    </row>
    <row r="3166" spans="1:5" x14ac:dyDescent="0.2">
      <c r="A3166" s="43">
        <v>45442</v>
      </c>
      <c r="B3166" t="s">
        <v>102</v>
      </c>
      <c r="C3166" t="s">
        <v>4</v>
      </c>
      <c r="D3166" t="s">
        <v>105</v>
      </c>
      <c r="E3166">
        <v>67</v>
      </c>
    </row>
    <row r="3167" spans="1:5" x14ac:dyDescent="0.2">
      <c r="A3167" s="43">
        <v>45442</v>
      </c>
      <c r="B3167" t="s">
        <v>102</v>
      </c>
      <c r="C3167" t="s">
        <v>5</v>
      </c>
      <c r="D3167" t="s">
        <v>105</v>
      </c>
      <c r="E3167">
        <v>19</v>
      </c>
    </row>
    <row r="3168" spans="1:5" x14ac:dyDescent="0.2">
      <c r="A3168" s="43">
        <v>45442</v>
      </c>
      <c r="B3168" t="s">
        <v>102</v>
      </c>
      <c r="C3168" t="s">
        <v>8</v>
      </c>
      <c r="D3168" t="s">
        <v>105</v>
      </c>
      <c r="E3168">
        <v>45</v>
      </c>
    </row>
    <row r="3169" spans="1:5" x14ac:dyDescent="0.2">
      <c r="A3169" s="43">
        <v>45442</v>
      </c>
      <c r="B3169" t="s">
        <v>102</v>
      </c>
      <c r="C3169" t="s">
        <v>9</v>
      </c>
      <c r="D3169" t="s">
        <v>105</v>
      </c>
      <c r="E3169">
        <v>455</v>
      </c>
    </row>
    <row r="3170" spans="1:5" x14ac:dyDescent="0.2">
      <c r="A3170" s="43">
        <v>45442</v>
      </c>
      <c r="B3170" t="s">
        <v>102</v>
      </c>
      <c r="C3170" t="s">
        <v>11</v>
      </c>
      <c r="D3170" t="s">
        <v>105</v>
      </c>
      <c r="E3170">
        <v>206</v>
      </c>
    </row>
    <row r="3171" spans="1:5" x14ac:dyDescent="0.2">
      <c r="A3171" s="43">
        <v>45442</v>
      </c>
      <c r="B3171" t="s">
        <v>102</v>
      </c>
      <c r="C3171" t="s">
        <v>12</v>
      </c>
      <c r="D3171" t="s">
        <v>105</v>
      </c>
      <c r="E3171" s="44">
        <v>1859</v>
      </c>
    </row>
    <row r="3172" spans="1:5" x14ac:dyDescent="0.2">
      <c r="A3172" s="43">
        <v>45442</v>
      </c>
      <c r="B3172" t="s">
        <v>102</v>
      </c>
      <c r="C3172" t="s">
        <v>13</v>
      </c>
      <c r="D3172" t="s">
        <v>105</v>
      </c>
      <c r="E3172">
        <v>379</v>
      </c>
    </row>
    <row r="3173" spans="1:5" x14ac:dyDescent="0.2">
      <c r="A3173" s="43">
        <v>45442</v>
      </c>
      <c r="B3173" t="s">
        <v>102</v>
      </c>
      <c r="C3173" t="s">
        <v>19</v>
      </c>
      <c r="D3173" t="s">
        <v>105</v>
      </c>
      <c r="E3173">
        <v>855</v>
      </c>
    </row>
    <row r="3174" spans="1:5" x14ac:dyDescent="0.2">
      <c r="A3174" s="43">
        <v>45442</v>
      </c>
      <c r="B3174" t="s">
        <v>102</v>
      </c>
      <c r="C3174" t="s">
        <v>21</v>
      </c>
      <c r="D3174" t="s">
        <v>105</v>
      </c>
      <c r="E3174">
        <v>425</v>
      </c>
    </row>
    <row r="3175" spans="1:5" x14ac:dyDescent="0.2">
      <c r="A3175" s="43">
        <v>45442</v>
      </c>
      <c r="B3175" t="s">
        <v>102</v>
      </c>
      <c r="C3175" t="s">
        <v>22</v>
      </c>
      <c r="D3175" t="s">
        <v>105</v>
      </c>
      <c r="E3175">
        <v>62</v>
      </c>
    </row>
    <row r="3176" spans="1:5" x14ac:dyDescent="0.2">
      <c r="A3176" s="43">
        <v>45442</v>
      </c>
      <c r="B3176" t="s">
        <v>102</v>
      </c>
      <c r="C3176" t="s">
        <v>24</v>
      </c>
      <c r="D3176" t="s">
        <v>105</v>
      </c>
      <c r="E3176">
        <v>236</v>
      </c>
    </row>
    <row r="3177" spans="1:5" x14ac:dyDescent="0.2">
      <c r="A3177" s="43">
        <v>45442</v>
      </c>
      <c r="B3177" t="s">
        <v>102</v>
      </c>
      <c r="C3177" t="s">
        <v>27</v>
      </c>
      <c r="D3177" t="s">
        <v>105</v>
      </c>
      <c r="E3177">
        <v>237</v>
      </c>
    </row>
    <row r="3178" spans="1:5" x14ac:dyDescent="0.2">
      <c r="A3178" s="43">
        <v>45442</v>
      </c>
      <c r="B3178" t="s">
        <v>102</v>
      </c>
      <c r="C3178" t="s">
        <v>36</v>
      </c>
      <c r="D3178" t="s">
        <v>105</v>
      </c>
      <c r="E3178" s="44">
        <v>1942</v>
      </c>
    </row>
    <row r="3179" spans="1:5" x14ac:dyDescent="0.2">
      <c r="A3179" s="43">
        <v>45442</v>
      </c>
      <c r="B3179" t="s">
        <v>102</v>
      </c>
      <c r="C3179" t="s">
        <v>38</v>
      </c>
      <c r="D3179" t="s">
        <v>105</v>
      </c>
      <c r="E3179" s="44">
        <v>1513</v>
      </c>
    </row>
    <row r="3180" spans="1:5" x14ac:dyDescent="0.2">
      <c r="A3180" s="43">
        <v>45442</v>
      </c>
      <c r="B3180" t="s">
        <v>102</v>
      </c>
      <c r="C3180" t="s">
        <v>40</v>
      </c>
      <c r="D3180" t="s">
        <v>105</v>
      </c>
      <c r="E3180" s="44">
        <v>5713</v>
      </c>
    </row>
    <row r="3181" spans="1:5" x14ac:dyDescent="0.2">
      <c r="A3181" s="43">
        <v>45442</v>
      </c>
      <c r="B3181" t="s">
        <v>102</v>
      </c>
      <c r="C3181" t="s">
        <v>41</v>
      </c>
      <c r="D3181" t="s">
        <v>105</v>
      </c>
      <c r="E3181" s="44">
        <v>2250</v>
      </c>
    </row>
    <row r="3182" spans="1:5" x14ac:dyDescent="0.2">
      <c r="A3182" s="43">
        <v>45442</v>
      </c>
      <c r="B3182" t="s">
        <v>102</v>
      </c>
      <c r="C3182" t="s">
        <v>42</v>
      </c>
      <c r="D3182" t="s">
        <v>105</v>
      </c>
      <c r="E3182">
        <v>511</v>
      </c>
    </row>
    <row r="3183" spans="1:5" x14ac:dyDescent="0.2">
      <c r="A3183" s="43">
        <v>45442</v>
      </c>
      <c r="B3183" t="s">
        <v>102</v>
      </c>
      <c r="C3183" t="s">
        <v>43</v>
      </c>
      <c r="D3183" t="s">
        <v>105</v>
      </c>
      <c r="E3183">
        <v>502</v>
      </c>
    </row>
    <row r="3184" spans="1:5" x14ac:dyDescent="0.2">
      <c r="A3184" s="43">
        <v>45442</v>
      </c>
      <c r="B3184" t="s">
        <v>102</v>
      </c>
      <c r="C3184" t="s">
        <v>44</v>
      </c>
      <c r="D3184" t="s">
        <v>105</v>
      </c>
      <c r="E3184">
        <v>281</v>
      </c>
    </row>
    <row r="3185" spans="1:5" x14ac:dyDescent="0.2">
      <c r="A3185" s="43">
        <v>45442</v>
      </c>
      <c r="B3185" t="s">
        <v>102</v>
      </c>
      <c r="C3185" t="s">
        <v>45</v>
      </c>
      <c r="D3185" t="s">
        <v>105</v>
      </c>
      <c r="E3185">
        <v>36</v>
      </c>
    </row>
    <row r="3186" spans="1:5" x14ac:dyDescent="0.2">
      <c r="A3186" s="43">
        <v>45442</v>
      </c>
      <c r="B3186" t="s">
        <v>102</v>
      </c>
      <c r="C3186" t="s">
        <v>46</v>
      </c>
      <c r="D3186" t="s">
        <v>105</v>
      </c>
      <c r="E3186">
        <v>319</v>
      </c>
    </row>
    <row r="3187" spans="1:5" x14ac:dyDescent="0.2">
      <c r="A3187" s="43">
        <v>45442</v>
      </c>
      <c r="B3187" t="s">
        <v>102</v>
      </c>
      <c r="C3187" t="s">
        <v>48</v>
      </c>
      <c r="D3187" t="s">
        <v>105</v>
      </c>
      <c r="E3187" s="44">
        <v>1590</v>
      </c>
    </row>
    <row r="3188" spans="1:5" x14ac:dyDescent="0.2">
      <c r="A3188" s="43">
        <v>45442</v>
      </c>
      <c r="B3188" t="s">
        <v>102</v>
      </c>
      <c r="C3188" t="s">
        <v>50</v>
      </c>
      <c r="D3188" t="s">
        <v>105</v>
      </c>
      <c r="E3188" s="44">
        <v>2732</v>
      </c>
    </row>
    <row r="3189" spans="1:5" x14ac:dyDescent="0.2">
      <c r="A3189" s="43">
        <v>45442</v>
      </c>
      <c r="B3189" t="s">
        <v>102</v>
      </c>
      <c r="C3189" t="s">
        <v>51</v>
      </c>
      <c r="D3189" t="s">
        <v>105</v>
      </c>
      <c r="E3189" s="44">
        <v>3321</v>
      </c>
    </row>
    <row r="3190" spans="1:5" x14ac:dyDescent="0.2">
      <c r="A3190" s="43">
        <v>45442</v>
      </c>
      <c r="B3190" t="s">
        <v>102</v>
      </c>
      <c r="C3190" t="s">
        <v>52</v>
      </c>
      <c r="D3190" t="s">
        <v>105</v>
      </c>
      <c r="E3190">
        <v>53</v>
      </c>
    </row>
    <row r="3191" spans="1:5" x14ac:dyDescent="0.2">
      <c r="A3191" s="43">
        <v>45442</v>
      </c>
      <c r="B3191" t="s">
        <v>102</v>
      </c>
      <c r="C3191" t="s">
        <v>53</v>
      </c>
      <c r="D3191" t="s">
        <v>105</v>
      </c>
      <c r="E3191">
        <v>816</v>
      </c>
    </row>
    <row r="3192" spans="1:5" x14ac:dyDescent="0.2">
      <c r="A3192" s="43">
        <v>45442</v>
      </c>
      <c r="B3192" t="s">
        <v>102</v>
      </c>
      <c r="C3192" t="s">
        <v>54</v>
      </c>
      <c r="D3192" t="s">
        <v>105</v>
      </c>
      <c r="E3192">
        <v>44</v>
      </c>
    </row>
    <row r="3193" spans="1:5" x14ac:dyDescent="0.2">
      <c r="A3193" s="43">
        <v>45442</v>
      </c>
      <c r="B3193" t="s">
        <v>102</v>
      </c>
      <c r="C3193" t="s">
        <v>55</v>
      </c>
      <c r="D3193" t="s">
        <v>105</v>
      </c>
      <c r="E3193">
        <v>913</v>
      </c>
    </row>
    <row r="3194" spans="1:5" x14ac:dyDescent="0.2">
      <c r="A3194" s="43">
        <v>45442</v>
      </c>
      <c r="B3194" t="s">
        <v>102</v>
      </c>
      <c r="C3194" t="s">
        <v>56</v>
      </c>
      <c r="D3194" t="s">
        <v>105</v>
      </c>
      <c r="E3194" s="44">
        <v>1470</v>
      </c>
    </row>
    <row r="3195" spans="1:5" x14ac:dyDescent="0.2">
      <c r="A3195" s="43">
        <v>45442</v>
      </c>
      <c r="B3195" t="s">
        <v>102</v>
      </c>
      <c r="C3195" t="s">
        <v>57</v>
      </c>
      <c r="D3195" t="s">
        <v>105</v>
      </c>
      <c r="E3195">
        <v>914</v>
      </c>
    </row>
    <row r="3196" spans="1:5" x14ac:dyDescent="0.2">
      <c r="A3196" s="43">
        <v>45442</v>
      </c>
      <c r="B3196" t="s">
        <v>102</v>
      </c>
      <c r="C3196" t="s">
        <v>58</v>
      </c>
      <c r="D3196" t="s">
        <v>105</v>
      </c>
      <c r="E3196" s="44">
        <v>13721</v>
      </c>
    </row>
    <row r="3197" spans="1:5" x14ac:dyDescent="0.2">
      <c r="A3197" s="43">
        <v>45442</v>
      </c>
      <c r="B3197" t="s">
        <v>102</v>
      </c>
      <c r="C3197" t="s">
        <v>62</v>
      </c>
      <c r="D3197" t="s">
        <v>105</v>
      </c>
      <c r="E3197">
        <v>750</v>
      </c>
    </row>
    <row r="3198" spans="1:5" x14ac:dyDescent="0.2">
      <c r="A3198" s="43">
        <v>45442</v>
      </c>
      <c r="B3198" t="s">
        <v>102</v>
      </c>
      <c r="C3198" t="s">
        <v>68</v>
      </c>
      <c r="D3198" t="s">
        <v>105</v>
      </c>
      <c r="E3198">
        <v>275</v>
      </c>
    </row>
    <row r="3199" spans="1:5" x14ac:dyDescent="0.2">
      <c r="A3199" s="43">
        <v>45442</v>
      </c>
      <c r="B3199" t="s">
        <v>102</v>
      </c>
      <c r="C3199" t="s">
        <v>89</v>
      </c>
      <c r="D3199" t="s">
        <v>105</v>
      </c>
      <c r="E3199">
        <v>504</v>
      </c>
    </row>
    <row r="3200" spans="1:5" x14ac:dyDescent="0.2">
      <c r="A3200" s="43">
        <v>45442</v>
      </c>
      <c r="B3200" t="s">
        <v>102</v>
      </c>
      <c r="C3200" t="s">
        <v>70</v>
      </c>
      <c r="D3200" t="s">
        <v>105</v>
      </c>
      <c r="E3200">
        <v>916</v>
      </c>
    </row>
    <row r="3201" spans="1:5" x14ac:dyDescent="0.2">
      <c r="A3201" s="43">
        <v>45470</v>
      </c>
      <c r="B3201" t="s">
        <v>101</v>
      </c>
      <c r="C3201" t="s">
        <v>1</v>
      </c>
      <c r="D3201" t="s">
        <v>105</v>
      </c>
      <c r="E3201">
        <v>28</v>
      </c>
    </row>
    <row r="3202" spans="1:5" x14ac:dyDescent="0.2">
      <c r="A3202" s="43">
        <v>45470</v>
      </c>
      <c r="B3202" t="s">
        <v>101</v>
      </c>
      <c r="C3202" t="s">
        <v>3</v>
      </c>
      <c r="D3202" t="s">
        <v>105</v>
      </c>
      <c r="E3202" s="44">
        <v>2856</v>
      </c>
    </row>
    <row r="3203" spans="1:5" x14ac:dyDescent="0.2">
      <c r="A3203" s="43">
        <v>45470</v>
      </c>
      <c r="B3203" t="s">
        <v>101</v>
      </c>
      <c r="C3203" t="s">
        <v>4</v>
      </c>
      <c r="D3203" t="s">
        <v>105</v>
      </c>
      <c r="E3203">
        <v>346</v>
      </c>
    </row>
    <row r="3204" spans="1:5" x14ac:dyDescent="0.2">
      <c r="A3204" s="43">
        <v>45470</v>
      </c>
      <c r="B3204" t="s">
        <v>101</v>
      </c>
      <c r="C3204" t="s">
        <v>5</v>
      </c>
      <c r="D3204" t="s">
        <v>105</v>
      </c>
      <c r="E3204" s="44">
        <v>23724</v>
      </c>
    </row>
    <row r="3205" spans="1:5" x14ac:dyDescent="0.2">
      <c r="A3205" s="43">
        <v>45470</v>
      </c>
      <c r="B3205" t="s">
        <v>101</v>
      </c>
      <c r="C3205" t="s">
        <v>6</v>
      </c>
      <c r="D3205" t="s">
        <v>105</v>
      </c>
      <c r="E3205">
        <v>59</v>
      </c>
    </row>
    <row r="3206" spans="1:5" x14ac:dyDescent="0.2">
      <c r="A3206" s="43">
        <v>45470</v>
      </c>
      <c r="B3206" t="s">
        <v>101</v>
      </c>
      <c r="C3206" t="s">
        <v>8</v>
      </c>
      <c r="D3206" t="s">
        <v>105</v>
      </c>
      <c r="E3206">
        <v>776</v>
      </c>
    </row>
    <row r="3207" spans="1:5" x14ac:dyDescent="0.2">
      <c r="A3207" s="43">
        <v>45470</v>
      </c>
      <c r="B3207" t="s">
        <v>101</v>
      </c>
      <c r="C3207" t="s">
        <v>9</v>
      </c>
      <c r="D3207" t="s">
        <v>105</v>
      </c>
      <c r="E3207" s="44">
        <v>1685</v>
      </c>
    </row>
    <row r="3208" spans="1:5" x14ac:dyDescent="0.2">
      <c r="A3208" s="43">
        <v>45470</v>
      </c>
      <c r="B3208" t="s">
        <v>101</v>
      </c>
      <c r="C3208" t="s">
        <v>10</v>
      </c>
      <c r="D3208" t="s">
        <v>105</v>
      </c>
      <c r="E3208">
        <v>854</v>
      </c>
    </row>
    <row r="3209" spans="1:5" x14ac:dyDescent="0.2">
      <c r="A3209" s="43">
        <v>45470</v>
      </c>
      <c r="B3209" t="s">
        <v>101</v>
      </c>
      <c r="C3209" t="s">
        <v>12</v>
      </c>
      <c r="D3209" t="s">
        <v>105</v>
      </c>
      <c r="E3209" s="44">
        <v>29313</v>
      </c>
    </row>
    <row r="3210" spans="1:5" x14ac:dyDescent="0.2">
      <c r="A3210" s="43">
        <v>45470</v>
      </c>
      <c r="B3210" t="s">
        <v>101</v>
      </c>
      <c r="C3210" t="s">
        <v>14</v>
      </c>
      <c r="D3210" t="s">
        <v>105</v>
      </c>
      <c r="E3210" s="44">
        <v>1350</v>
      </c>
    </row>
    <row r="3211" spans="1:5" x14ac:dyDescent="0.2">
      <c r="A3211" s="43">
        <v>45470</v>
      </c>
      <c r="B3211" t="s">
        <v>101</v>
      </c>
      <c r="C3211" t="s">
        <v>15</v>
      </c>
      <c r="D3211" t="s">
        <v>105</v>
      </c>
      <c r="E3211" s="44">
        <v>8741</v>
      </c>
    </row>
    <row r="3212" spans="1:5" x14ac:dyDescent="0.2">
      <c r="A3212" s="43">
        <v>45470</v>
      </c>
      <c r="B3212" t="s">
        <v>101</v>
      </c>
      <c r="C3212" t="s">
        <v>16</v>
      </c>
      <c r="D3212" t="s">
        <v>105</v>
      </c>
      <c r="E3212" s="44">
        <v>11859</v>
      </c>
    </row>
    <row r="3213" spans="1:5" x14ac:dyDescent="0.2">
      <c r="A3213" s="43">
        <v>45470</v>
      </c>
      <c r="B3213" t="s">
        <v>101</v>
      </c>
      <c r="C3213" t="s">
        <v>17</v>
      </c>
      <c r="D3213" t="s">
        <v>105</v>
      </c>
      <c r="E3213">
        <v>592</v>
      </c>
    </row>
    <row r="3214" spans="1:5" x14ac:dyDescent="0.2">
      <c r="A3214" s="43">
        <v>45470</v>
      </c>
      <c r="B3214" t="s">
        <v>101</v>
      </c>
      <c r="C3214" t="s">
        <v>18</v>
      </c>
      <c r="D3214" t="s">
        <v>105</v>
      </c>
      <c r="E3214" s="44">
        <v>8455</v>
      </c>
    </row>
    <row r="3215" spans="1:5" x14ac:dyDescent="0.2">
      <c r="A3215" s="43">
        <v>45470</v>
      </c>
      <c r="B3215" t="s">
        <v>101</v>
      </c>
      <c r="C3215" t="s">
        <v>19</v>
      </c>
      <c r="D3215" t="s">
        <v>105</v>
      </c>
      <c r="E3215" s="44">
        <v>26077</v>
      </c>
    </row>
    <row r="3216" spans="1:5" x14ac:dyDescent="0.2">
      <c r="A3216" s="43">
        <v>45470</v>
      </c>
      <c r="B3216" t="s">
        <v>101</v>
      </c>
      <c r="C3216" t="s">
        <v>20</v>
      </c>
      <c r="D3216" t="s">
        <v>105</v>
      </c>
      <c r="E3216" s="44">
        <v>3847</v>
      </c>
    </row>
    <row r="3217" spans="1:5" x14ac:dyDescent="0.2">
      <c r="A3217" s="43">
        <v>45470</v>
      </c>
      <c r="B3217" t="s">
        <v>101</v>
      </c>
      <c r="C3217" t="s">
        <v>21</v>
      </c>
      <c r="D3217" t="s">
        <v>105</v>
      </c>
      <c r="E3217" s="44">
        <v>22981</v>
      </c>
    </row>
    <row r="3218" spans="1:5" x14ac:dyDescent="0.2">
      <c r="A3218" s="43">
        <v>45470</v>
      </c>
      <c r="B3218" t="s">
        <v>101</v>
      </c>
      <c r="C3218" t="s">
        <v>22</v>
      </c>
      <c r="D3218" t="s">
        <v>105</v>
      </c>
      <c r="E3218" s="44">
        <v>6462</v>
      </c>
    </row>
    <row r="3219" spans="1:5" x14ac:dyDescent="0.2">
      <c r="A3219" s="43">
        <v>45470</v>
      </c>
      <c r="B3219" t="s">
        <v>101</v>
      </c>
      <c r="C3219" t="s">
        <v>23</v>
      </c>
      <c r="D3219" t="s">
        <v>105</v>
      </c>
      <c r="E3219">
        <v>106</v>
      </c>
    </row>
    <row r="3220" spans="1:5" x14ac:dyDescent="0.2">
      <c r="A3220" s="43">
        <v>45470</v>
      </c>
      <c r="B3220" t="s">
        <v>101</v>
      </c>
      <c r="C3220" t="s">
        <v>25</v>
      </c>
      <c r="D3220" t="s">
        <v>105</v>
      </c>
      <c r="E3220">
        <v>821</v>
      </c>
    </row>
    <row r="3221" spans="1:5" x14ac:dyDescent="0.2">
      <c r="A3221" s="43">
        <v>45470</v>
      </c>
      <c r="B3221" t="s">
        <v>101</v>
      </c>
      <c r="C3221" t="s">
        <v>27</v>
      </c>
      <c r="D3221" t="s">
        <v>105</v>
      </c>
      <c r="E3221" s="44">
        <v>2065</v>
      </c>
    </row>
    <row r="3222" spans="1:5" x14ac:dyDescent="0.2">
      <c r="A3222" s="43">
        <v>45470</v>
      </c>
      <c r="B3222" t="s">
        <v>101</v>
      </c>
      <c r="C3222" t="s">
        <v>28</v>
      </c>
      <c r="D3222" t="s">
        <v>105</v>
      </c>
      <c r="E3222">
        <v>85</v>
      </c>
    </row>
    <row r="3223" spans="1:5" x14ac:dyDescent="0.2">
      <c r="A3223" s="43">
        <v>45470</v>
      </c>
      <c r="B3223" t="s">
        <v>101</v>
      </c>
      <c r="C3223" t="s">
        <v>31</v>
      </c>
      <c r="D3223" t="s">
        <v>105</v>
      </c>
      <c r="E3223" s="44">
        <v>2975</v>
      </c>
    </row>
    <row r="3224" spans="1:5" x14ac:dyDescent="0.2">
      <c r="A3224" s="43">
        <v>45470</v>
      </c>
      <c r="B3224" t="s">
        <v>101</v>
      </c>
      <c r="C3224" t="s">
        <v>32</v>
      </c>
      <c r="D3224" t="s">
        <v>105</v>
      </c>
      <c r="E3224" s="44">
        <v>11638</v>
      </c>
    </row>
    <row r="3225" spans="1:5" x14ac:dyDescent="0.2">
      <c r="A3225" s="43">
        <v>45470</v>
      </c>
      <c r="B3225" t="s">
        <v>101</v>
      </c>
      <c r="C3225" t="s">
        <v>33</v>
      </c>
      <c r="D3225" t="s">
        <v>105</v>
      </c>
      <c r="E3225" s="44">
        <v>4587</v>
      </c>
    </row>
    <row r="3226" spans="1:5" x14ac:dyDescent="0.2">
      <c r="A3226" s="43">
        <v>45470</v>
      </c>
      <c r="B3226" t="s">
        <v>101</v>
      </c>
      <c r="C3226" t="s">
        <v>35</v>
      </c>
      <c r="D3226" t="s">
        <v>105</v>
      </c>
      <c r="E3226">
        <v>601</v>
      </c>
    </row>
    <row r="3227" spans="1:5" x14ac:dyDescent="0.2">
      <c r="A3227" s="43">
        <v>45470</v>
      </c>
      <c r="B3227" t="s">
        <v>101</v>
      </c>
      <c r="C3227" t="s">
        <v>36</v>
      </c>
      <c r="D3227" t="s">
        <v>105</v>
      </c>
      <c r="E3227" s="44">
        <v>16932</v>
      </c>
    </row>
    <row r="3228" spans="1:5" x14ac:dyDescent="0.2">
      <c r="A3228" s="43">
        <v>45470</v>
      </c>
      <c r="B3228" t="s">
        <v>101</v>
      </c>
      <c r="C3228" t="s">
        <v>38</v>
      </c>
      <c r="D3228" t="s">
        <v>105</v>
      </c>
      <c r="E3228" s="44">
        <v>37695</v>
      </c>
    </row>
    <row r="3229" spans="1:5" x14ac:dyDescent="0.2">
      <c r="A3229" s="43">
        <v>45470</v>
      </c>
      <c r="B3229" t="s">
        <v>101</v>
      </c>
      <c r="C3229" t="s">
        <v>40</v>
      </c>
      <c r="D3229" t="s">
        <v>105</v>
      </c>
      <c r="E3229" s="44">
        <v>21431</v>
      </c>
    </row>
    <row r="3230" spans="1:5" x14ac:dyDescent="0.2">
      <c r="A3230" s="43">
        <v>45470</v>
      </c>
      <c r="B3230" t="s">
        <v>101</v>
      </c>
      <c r="C3230" t="s">
        <v>50</v>
      </c>
      <c r="D3230" t="s">
        <v>105</v>
      </c>
      <c r="E3230">
        <v>12</v>
      </c>
    </row>
    <row r="3231" spans="1:5" x14ac:dyDescent="0.2">
      <c r="A3231" s="43">
        <v>45470</v>
      </c>
      <c r="B3231" t="s">
        <v>101</v>
      </c>
      <c r="C3231" t="s">
        <v>53</v>
      </c>
      <c r="D3231" t="s">
        <v>105</v>
      </c>
      <c r="E3231">
        <v>4</v>
      </c>
    </row>
    <row r="3232" spans="1:5" x14ac:dyDescent="0.2">
      <c r="A3232" s="43">
        <v>45470</v>
      </c>
      <c r="B3232" t="s">
        <v>101</v>
      </c>
      <c r="C3232" t="s">
        <v>58</v>
      </c>
      <c r="D3232" t="s">
        <v>105</v>
      </c>
      <c r="E3232">
        <v>65</v>
      </c>
    </row>
    <row r="3233" spans="1:5" x14ac:dyDescent="0.2">
      <c r="A3233" s="43">
        <v>45470</v>
      </c>
      <c r="B3233" t="s">
        <v>101</v>
      </c>
      <c r="C3233" t="s">
        <v>59</v>
      </c>
      <c r="D3233" t="s">
        <v>105</v>
      </c>
      <c r="E3233" s="44">
        <v>7221</v>
      </c>
    </row>
    <row r="3234" spans="1:5" x14ac:dyDescent="0.2">
      <c r="A3234" s="43">
        <v>45470</v>
      </c>
      <c r="B3234" t="s">
        <v>101</v>
      </c>
      <c r="C3234" t="s">
        <v>60</v>
      </c>
      <c r="D3234" t="s">
        <v>105</v>
      </c>
      <c r="E3234">
        <v>23</v>
      </c>
    </row>
    <row r="3235" spans="1:5" x14ac:dyDescent="0.2">
      <c r="A3235" s="43">
        <v>45470</v>
      </c>
      <c r="B3235" t="s">
        <v>101</v>
      </c>
      <c r="C3235" t="s">
        <v>61</v>
      </c>
      <c r="D3235" t="s">
        <v>105</v>
      </c>
      <c r="E3235">
        <v>65</v>
      </c>
    </row>
    <row r="3236" spans="1:5" x14ac:dyDescent="0.2">
      <c r="A3236" s="43">
        <v>45470</v>
      </c>
      <c r="B3236" t="s">
        <v>101</v>
      </c>
      <c r="C3236" t="s">
        <v>62</v>
      </c>
      <c r="D3236" t="s">
        <v>105</v>
      </c>
      <c r="E3236" s="44">
        <v>7959</v>
      </c>
    </row>
    <row r="3237" spans="1:5" x14ac:dyDescent="0.2">
      <c r="A3237" s="43">
        <v>45470</v>
      </c>
      <c r="B3237" t="s">
        <v>101</v>
      </c>
      <c r="C3237" t="s">
        <v>63</v>
      </c>
      <c r="D3237" t="s">
        <v>105</v>
      </c>
      <c r="E3237">
        <v>423</v>
      </c>
    </row>
    <row r="3238" spans="1:5" x14ac:dyDescent="0.2">
      <c r="A3238" s="43">
        <v>45470</v>
      </c>
      <c r="B3238" t="s">
        <v>101</v>
      </c>
      <c r="C3238" t="s">
        <v>67</v>
      </c>
      <c r="D3238" t="s">
        <v>105</v>
      </c>
      <c r="E3238" s="44">
        <v>13679</v>
      </c>
    </row>
    <row r="3239" spans="1:5" x14ac:dyDescent="0.2">
      <c r="A3239" s="43">
        <v>45470</v>
      </c>
      <c r="B3239" t="s">
        <v>101</v>
      </c>
      <c r="C3239" t="s">
        <v>68</v>
      </c>
      <c r="D3239" t="s">
        <v>105</v>
      </c>
      <c r="E3239" s="44">
        <v>7924</v>
      </c>
    </row>
    <row r="3240" spans="1:5" x14ac:dyDescent="0.2">
      <c r="A3240" s="43">
        <v>45470</v>
      </c>
      <c r="B3240" t="s">
        <v>101</v>
      </c>
      <c r="C3240" t="s">
        <v>89</v>
      </c>
      <c r="D3240" t="s">
        <v>105</v>
      </c>
      <c r="E3240">
        <v>563</v>
      </c>
    </row>
    <row r="3241" spans="1:5" x14ac:dyDescent="0.2">
      <c r="A3241" s="43">
        <v>45470</v>
      </c>
      <c r="B3241" t="s">
        <v>101</v>
      </c>
      <c r="C3241" t="s">
        <v>70</v>
      </c>
      <c r="D3241" t="s">
        <v>105</v>
      </c>
      <c r="E3241" s="44">
        <v>13799</v>
      </c>
    </row>
    <row r="3242" spans="1:5" x14ac:dyDescent="0.2">
      <c r="A3242" s="43">
        <v>45470</v>
      </c>
      <c r="B3242" t="s">
        <v>101</v>
      </c>
      <c r="C3242" t="s">
        <v>71</v>
      </c>
      <c r="D3242" t="s">
        <v>105</v>
      </c>
      <c r="E3242" s="44">
        <v>8073</v>
      </c>
    </row>
    <row r="3243" spans="1:5" x14ac:dyDescent="0.2">
      <c r="A3243" s="43">
        <v>45470</v>
      </c>
      <c r="B3243" t="s">
        <v>102</v>
      </c>
      <c r="C3243" t="s">
        <v>4</v>
      </c>
      <c r="D3243" t="s">
        <v>105</v>
      </c>
      <c r="E3243">
        <v>66</v>
      </c>
    </row>
    <row r="3244" spans="1:5" x14ac:dyDescent="0.2">
      <c r="A3244" s="43">
        <v>45470</v>
      </c>
      <c r="B3244" t="s">
        <v>102</v>
      </c>
      <c r="C3244" t="s">
        <v>5</v>
      </c>
      <c r="D3244" t="s">
        <v>105</v>
      </c>
      <c r="E3244">
        <v>17</v>
      </c>
    </row>
    <row r="3245" spans="1:5" x14ac:dyDescent="0.2">
      <c r="A3245" s="43">
        <v>45470</v>
      </c>
      <c r="B3245" t="s">
        <v>102</v>
      </c>
      <c r="C3245" t="s">
        <v>8</v>
      </c>
      <c r="D3245" t="s">
        <v>105</v>
      </c>
      <c r="E3245">
        <v>50</v>
      </c>
    </row>
    <row r="3246" spans="1:5" x14ac:dyDescent="0.2">
      <c r="A3246" s="43">
        <v>45470</v>
      </c>
      <c r="B3246" t="s">
        <v>102</v>
      </c>
      <c r="C3246" t="s">
        <v>9</v>
      </c>
      <c r="D3246" t="s">
        <v>105</v>
      </c>
      <c r="E3246">
        <v>446</v>
      </c>
    </row>
    <row r="3247" spans="1:5" x14ac:dyDescent="0.2">
      <c r="A3247" s="43">
        <v>45470</v>
      </c>
      <c r="B3247" t="s">
        <v>102</v>
      </c>
      <c r="C3247" t="s">
        <v>11</v>
      </c>
      <c r="D3247" t="s">
        <v>105</v>
      </c>
      <c r="E3247">
        <v>232</v>
      </c>
    </row>
    <row r="3248" spans="1:5" x14ac:dyDescent="0.2">
      <c r="A3248" s="43">
        <v>45470</v>
      </c>
      <c r="B3248" t="s">
        <v>102</v>
      </c>
      <c r="C3248" t="s">
        <v>12</v>
      </c>
      <c r="D3248" t="s">
        <v>105</v>
      </c>
      <c r="E3248" s="44">
        <v>1830</v>
      </c>
    </row>
    <row r="3249" spans="1:5" x14ac:dyDescent="0.2">
      <c r="A3249" s="43">
        <v>45470</v>
      </c>
      <c r="B3249" t="s">
        <v>102</v>
      </c>
      <c r="C3249" t="s">
        <v>13</v>
      </c>
      <c r="D3249" t="s">
        <v>105</v>
      </c>
      <c r="E3249">
        <v>366</v>
      </c>
    </row>
    <row r="3250" spans="1:5" x14ac:dyDescent="0.2">
      <c r="A3250" s="43">
        <v>45470</v>
      </c>
      <c r="B3250" t="s">
        <v>102</v>
      </c>
      <c r="C3250" t="s">
        <v>19</v>
      </c>
      <c r="D3250" t="s">
        <v>105</v>
      </c>
      <c r="E3250">
        <v>877</v>
      </c>
    </row>
    <row r="3251" spans="1:5" x14ac:dyDescent="0.2">
      <c r="A3251" s="43">
        <v>45470</v>
      </c>
      <c r="B3251" t="s">
        <v>102</v>
      </c>
      <c r="C3251" t="s">
        <v>21</v>
      </c>
      <c r="D3251" t="s">
        <v>105</v>
      </c>
      <c r="E3251">
        <v>418</v>
      </c>
    </row>
    <row r="3252" spans="1:5" x14ac:dyDescent="0.2">
      <c r="A3252" s="43">
        <v>45470</v>
      </c>
      <c r="B3252" t="s">
        <v>102</v>
      </c>
      <c r="C3252" t="s">
        <v>22</v>
      </c>
      <c r="D3252" t="s">
        <v>105</v>
      </c>
      <c r="E3252">
        <v>46</v>
      </c>
    </row>
    <row r="3253" spans="1:5" x14ac:dyDescent="0.2">
      <c r="A3253" s="43">
        <v>45470</v>
      </c>
      <c r="B3253" t="s">
        <v>102</v>
      </c>
      <c r="C3253" t="s">
        <v>24</v>
      </c>
      <c r="D3253" t="s">
        <v>105</v>
      </c>
      <c r="E3253">
        <v>244</v>
      </c>
    </row>
    <row r="3254" spans="1:5" x14ac:dyDescent="0.2">
      <c r="A3254" s="43">
        <v>45470</v>
      </c>
      <c r="B3254" t="s">
        <v>102</v>
      </c>
      <c r="C3254" t="s">
        <v>27</v>
      </c>
      <c r="D3254" t="s">
        <v>105</v>
      </c>
      <c r="E3254">
        <v>245</v>
      </c>
    </row>
    <row r="3255" spans="1:5" x14ac:dyDescent="0.2">
      <c r="A3255" s="43">
        <v>45470</v>
      </c>
      <c r="B3255" t="s">
        <v>102</v>
      </c>
      <c r="C3255" t="s">
        <v>36</v>
      </c>
      <c r="D3255" t="s">
        <v>105</v>
      </c>
      <c r="E3255" s="44">
        <v>1942</v>
      </c>
    </row>
    <row r="3256" spans="1:5" x14ac:dyDescent="0.2">
      <c r="A3256" s="43">
        <v>45470</v>
      </c>
      <c r="B3256" t="s">
        <v>102</v>
      </c>
      <c r="C3256" t="s">
        <v>38</v>
      </c>
      <c r="D3256" t="s">
        <v>105</v>
      </c>
      <c r="E3256" s="44">
        <v>1471</v>
      </c>
    </row>
    <row r="3257" spans="1:5" x14ac:dyDescent="0.2">
      <c r="A3257" s="43">
        <v>45470</v>
      </c>
      <c r="B3257" t="s">
        <v>102</v>
      </c>
      <c r="C3257" t="s">
        <v>40</v>
      </c>
      <c r="D3257" t="s">
        <v>105</v>
      </c>
      <c r="E3257" s="44">
        <v>5820</v>
      </c>
    </row>
    <row r="3258" spans="1:5" x14ac:dyDescent="0.2">
      <c r="A3258" s="43">
        <v>45470</v>
      </c>
      <c r="B3258" t="s">
        <v>102</v>
      </c>
      <c r="C3258" t="s">
        <v>41</v>
      </c>
      <c r="D3258" t="s">
        <v>105</v>
      </c>
      <c r="E3258" s="44">
        <v>2228</v>
      </c>
    </row>
    <row r="3259" spans="1:5" x14ac:dyDescent="0.2">
      <c r="A3259" s="43">
        <v>45470</v>
      </c>
      <c r="B3259" t="s">
        <v>102</v>
      </c>
      <c r="C3259" t="s">
        <v>42</v>
      </c>
      <c r="D3259" t="s">
        <v>105</v>
      </c>
      <c r="E3259">
        <v>506</v>
      </c>
    </row>
    <row r="3260" spans="1:5" x14ac:dyDescent="0.2">
      <c r="A3260" s="43">
        <v>45470</v>
      </c>
      <c r="B3260" t="s">
        <v>102</v>
      </c>
      <c r="C3260" t="s">
        <v>43</v>
      </c>
      <c r="D3260" t="s">
        <v>105</v>
      </c>
      <c r="E3260">
        <v>543</v>
      </c>
    </row>
    <row r="3261" spans="1:5" x14ac:dyDescent="0.2">
      <c r="A3261" s="43">
        <v>45470</v>
      </c>
      <c r="B3261" t="s">
        <v>102</v>
      </c>
      <c r="C3261" t="s">
        <v>44</v>
      </c>
      <c r="D3261" t="s">
        <v>105</v>
      </c>
      <c r="E3261">
        <v>259</v>
      </c>
    </row>
    <row r="3262" spans="1:5" x14ac:dyDescent="0.2">
      <c r="A3262" s="43">
        <v>45470</v>
      </c>
      <c r="B3262" t="s">
        <v>102</v>
      </c>
      <c r="C3262" t="s">
        <v>45</v>
      </c>
      <c r="D3262" t="s">
        <v>105</v>
      </c>
      <c r="E3262">
        <v>44</v>
      </c>
    </row>
    <row r="3263" spans="1:5" x14ac:dyDescent="0.2">
      <c r="A3263" s="43">
        <v>45470</v>
      </c>
      <c r="B3263" t="s">
        <v>102</v>
      </c>
      <c r="C3263" t="s">
        <v>46</v>
      </c>
      <c r="D3263" t="s">
        <v>105</v>
      </c>
      <c r="E3263">
        <v>341</v>
      </c>
    </row>
    <row r="3264" spans="1:5" x14ac:dyDescent="0.2">
      <c r="A3264" s="43">
        <v>45470</v>
      </c>
      <c r="B3264" t="s">
        <v>102</v>
      </c>
      <c r="C3264" t="s">
        <v>48</v>
      </c>
      <c r="D3264" t="s">
        <v>105</v>
      </c>
      <c r="E3264" s="44">
        <v>1594</v>
      </c>
    </row>
    <row r="3265" spans="1:5" x14ac:dyDescent="0.2">
      <c r="A3265" s="43">
        <v>45470</v>
      </c>
      <c r="B3265" t="s">
        <v>102</v>
      </c>
      <c r="C3265" t="s">
        <v>50</v>
      </c>
      <c r="D3265" t="s">
        <v>105</v>
      </c>
      <c r="E3265" s="44">
        <v>2788</v>
      </c>
    </row>
    <row r="3266" spans="1:5" x14ac:dyDescent="0.2">
      <c r="A3266" s="43">
        <v>45470</v>
      </c>
      <c r="B3266" t="s">
        <v>102</v>
      </c>
      <c r="C3266" t="s">
        <v>51</v>
      </c>
      <c r="D3266" t="s">
        <v>105</v>
      </c>
      <c r="E3266" s="44">
        <v>3402</v>
      </c>
    </row>
    <row r="3267" spans="1:5" x14ac:dyDescent="0.2">
      <c r="A3267" s="43">
        <v>45470</v>
      </c>
      <c r="B3267" t="s">
        <v>102</v>
      </c>
      <c r="C3267" t="s">
        <v>52</v>
      </c>
      <c r="D3267" t="s">
        <v>105</v>
      </c>
      <c r="E3267">
        <v>32</v>
      </c>
    </row>
    <row r="3268" spans="1:5" x14ac:dyDescent="0.2">
      <c r="A3268" s="43">
        <v>45470</v>
      </c>
      <c r="B3268" t="s">
        <v>102</v>
      </c>
      <c r="C3268" t="s">
        <v>53</v>
      </c>
      <c r="D3268" t="s">
        <v>105</v>
      </c>
      <c r="E3268">
        <v>794</v>
      </c>
    </row>
    <row r="3269" spans="1:5" x14ac:dyDescent="0.2">
      <c r="A3269" s="43">
        <v>45470</v>
      </c>
      <c r="B3269" t="s">
        <v>102</v>
      </c>
      <c r="C3269" t="s">
        <v>54</v>
      </c>
      <c r="D3269" t="s">
        <v>105</v>
      </c>
      <c r="E3269">
        <v>32</v>
      </c>
    </row>
    <row r="3270" spans="1:5" x14ac:dyDescent="0.2">
      <c r="A3270" s="43">
        <v>45470</v>
      </c>
      <c r="B3270" t="s">
        <v>102</v>
      </c>
      <c r="C3270" t="s">
        <v>55</v>
      </c>
      <c r="D3270" t="s">
        <v>105</v>
      </c>
      <c r="E3270">
        <v>907</v>
      </c>
    </row>
    <row r="3271" spans="1:5" x14ac:dyDescent="0.2">
      <c r="A3271" s="43">
        <v>45470</v>
      </c>
      <c r="B3271" t="s">
        <v>102</v>
      </c>
      <c r="C3271" t="s">
        <v>56</v>
      </c>
      <c r="D3271" t="s">
        <v>105</v>
      </c>
      <c r="E3271" s="44">
        <v>1461</v>
      </c>
    </row>
    <row r="3272" spans="1:5" x14ac:dyDescent="0.2">
      <c r="A3272" s="43">
        <v>45470</v>
      </c>
      <c r="B3272" t="s">
        <v>102</v>
      </c>
      <c r="C3272" t="s">
        <v>57</v>
      </c>
      <c r="D3272" t="s">
        <v>105</v>
      </c>
      <c r="E3272">
        <v>930</v>
      </c>
    </row>
    <row r="3273" spans="1:5" x14ac:dyDescent="0.2">
      <c r="A3273" s="43">
        <v>45470</v>
      </c>
      <c r="B3273" t="s">
        <v>102</v>
      </c>
      <c r="C3273" t="s">
        <v>58</v>
      </c>
      <c r="D3273" t="s">
        <v>105</v>
      </c>
      <c r="E3273" s="44">
        <v>13856</v>
      </c>
    </row>
    <row r="3274" spans="1:5" x14ac:dyDescent="0.2">
      <c r="A3274" s="43">
        <v>45470</v>
      </c>
      <c r="B3274" t="s">
        <v>102</v>
      </c>
      <c r="C3274" t="s">
        <v>62</v>
      </c>
      <c r="D3274" t="s">
        <v>105</v>
      </c>
      <c r="E3274">
        <v>750</v>
      </c>
    </row>
    <row r="3275" spans="1:5" x14ac:dyDescent="0.2">
      <c r="A3275" s="43">
        <v>45470</v>
      </c>
      <c r="B3275" t="s">
        <v>102</v>
      </c>
      <c r="C3275" t="s">
        <v>68</v>
      </c>
      <c r="D3275" t="s">
        <v>105</v>
      </c>
      <c r="E3275">
        <v>290</v>
      </c>
    </row>
    <row r="3276" spans="1:5" x14ac:dyDescent="0.2">
      <c r="A3276" s="43">
        <v>45470</v>
      </c>
      <c r="B3276" t="s">
        <v>102</v>
      </c>
      <c r="C3276" t="s">
        <v>89</v>
      </c>
      <c r="D3276" t="s">
        <v>105</v>
      </c>
      <c r="E3276">
        <v>520</v>
      </c>
    </row>
    <row r="3277" spans="1:5" x14ac:dyDescent="0.2">
      <c r="A3277" s="43">
        <v>45470</v>
      </c>
      <c r="B3277" t="s">
        <v>102</v>
      </c>
      <c r="C3277" t="s">
        <v>70</v>
      </c>
      <c r="D3277" t="s">
        <v>105</v>
      </c>
      <c r="E3277">
        <v>921</v>
      </c>
    </row>
    <row r="3278" spans="1:5" x14ac:dyDescent="0.2">
      <c r="A3278" s="43">
        <v>45498</v>
      </c>
      <c r="B3278" t="s">
        <v>101</v>
      </c>
      <c r="C3278" t="s">
        <v>1</v>
      </c>
      <c r="D3278" t="s">
        <v>105</v>
      </c>
      <c r="E3278">
        <v>59</v>
      </c>
    </row>
    <row r="3279" spans="1:5" x14ac:dyDescent="0.2">
      <c r="A3279" s="43">
        <v>45498</v>
      </c>
      <c r="B3279" t="s">
        <v>101</v>
      </c>
      <c r="C3279" t="s">
        <v>3</v>
      </c>
      <c r="D3279" t="s">
        <v>105</v>
      </c>
      <c r="E3279" s="44">
        <v>2595</v>
      </c>
    </row>
    <row r="3280" spans="1:5" x14ac:dyDescent="0.2">
      <c r="A3280" s="43">
        <v>45498</v>
      </c>
      <c r="B3280" t="s">
        <v>101</v>
      </c>
      <c r="C3280" t="s">
        <v>4</v>
      </c>
      <c r="D3280" t="s">
        <v>105</v>
      </c>
      <c r="E3280">
        <v>389</v>
      </c>
    </row>
    <row r="3281" spans="1:5" x14ac:dyDescent="0.2">
      <c r="A3281" s="43">
        <v>45498</v>
      </c>
      <c r="B3281" t="s">
        <v>101</v>
      </c>
      <c r="C3281" t="s">
        <v>5</v>
      </c>
      <c r="D3281" t="s">
        <v>105</v>
      </c>
      <c r="E3281" s="44">
        <v>24210</v>
      </c>
    </row>
    <row r="3282" spans="1:5" x14ac:dyDescent="0.2">
      <c r="A3282" s="43">
        <v>45498</v>
      </c>
      <c r="B3282" t="s">
        <v>101</v>
      </c>
      <c r="C3282" t="s">
        <v>6</v>
      </c>
      <c r="D3282" t="s">
        <v>105</v>
      </c>
      <c r="E3282">
        <v>54</v>
      </c>
    </row>
    <row r="3283" spans="1:5" x14ac:dyDescent="0.2">
      <c r="A3283" s="43">
        <v>45498</v>
      </c>
      <c r="B3283" t="s">
        <v>101</v>
      </c>
      <c r="C3283" t="s">
        <v>8</v>
      </c>
      <c r="D3283" t="s">
        <v>105</v>
      </c>
      <c r="E3283">
        <v>796</v>
      </c>
    </row>
    <row r="3284" spans="1:5" x14ac:dyDescent="0.2">
      <c r="A3284" s="43">
        <v>45498</v>
      </c>
      <c r="B3284" t="s">
        <v>101</v>
      </c>
      <c r="C3284" t="s">
        <v>9</v>
      </c>
      <c r="D3284" t="s">
        <v>105</v>
      </c>
      <c r="E3284" s="44">
        <v>1717</v>
      </c>
    </row>
    <row r="3285" spans="1:5" x14ac:dyDescent="0.2">
      <c r="A3285" s="43">
        <v>45498</v>
      </c>
      <c r="B3285" t="s">
        <v>101</v>
      </c>
      <c r="C3285" t="s">
        <v>10</v>
      </c>
      <c r="D3285" t="s">
        <v>105</v>
      </c>
      <c r="E3285">
        <v>860</v>
      </c>
    </row>
    <row r="3286" spans="1:5" x14ac:dyDescent="0.2">
      <c r="A3286" s="43">
        <v>45498</v>
      </c>
      <c r="B3286" t="s">
        <v>101</v>
      </c>
      <c r="C3286" t="s">
        <v>12</v>
      </c>
      <c r="D3286" t="s">
        <v>105</v>
      </c>
      <c r="E3286" s="44">
        <v>30633</v>
      </c>
    </row>
    <row r="3287" spans="1:5" x14ac:dyDescent="0.2">
      <c r="A3287" s="43">
        <v>45498</v>
      </c>
      <c r="B3287" t="s">
        <v>101</v>
      </c>
      <c r="C3287" t="s">
        <v>14</v>
      </c>
      <c r="D3287" t="s">
        <v>105</v>
      </c>
      <c r="E3287" s="44">
        <v>1355</v>
      </c>
    </row>
    <row r="3288" spans="1:5" x14ac:dyDescent="0.2">
      <c r="A3288" s="43">
        <v>45498</v>
      </c>
      <c r="B3288" t="s">
        <v>101</v>
      </c>
      <c r="C3288" t="s">
        <v>15</v>
      </c>
      <c r="D3288" t="s">
        <v>105</v>
      </c>
      <c r="E3288" s="44">
        <v>8921</v>
      </c>
    </row>
    <row r="3289" spans="1:5" x14ac:dyDescent="0.2">
      <c r="A3289" s="43">
        <v>45498</v>
      </c>
      <c r="B3289" t="s">
        <v>101</v>
      </c>
      <c r="C3289" t="s">
        <v>16</v>
      </c>
      <c r="D3289" t="s">
        <v>105</v>
      </c>
      <c r="E3289" s="44">
        <v>12630</v>
      </c>
    </row>
    <row r="3290" spans="1:5" x14ac:dyDescent="0.2">
      <c r="A3290" s="43">
        <v>45498</v>
      </c>
      <c r="B3290" t="s">
        <v>101</v>
      </c>
      <c r="C3290" t="s">
        <v>17</v>
      </c>
      <c r="D3290" t="s">
        <v>105</v>
      </c>
      <c r="E3290">
        <v>600</v>
      </c>
    </row>
    <row r="3291" spans="1:5" x14ac:dyDescent="0.2">
      <c r="A3291" s="43">
        <v>45498</v>
      </c>
      <c r="B3291" t="s">
        <v>101</v>
      </c>
      <c r="C3291" t="s">
        <v>18</v>
      </c>
      <c r="D3291" t="s">
        <v>105</v>
      </c>
      <c r="E3291" s="44">
        <v>8172</v>
      </c>
    </row>
    <row r="3292" spans="1:5" x14ac:dyDescent="0.2">
      <c r="A3292" s="43">
        <v>45498</v>
      </c>
      <c r="B3292" t="s">
        <v>101</v>
      </c>
      <c r="C3292" t="s">
        <v>19</v>
      </c>
      <c r="D3292" t="s">
        <v>105</v>
      </c>
      <c r="E3292" s="44">
        <v>25849</v>
      </c>
    </row>
    <row r="3293" spans="1:5" x14ac:dyDescent="0.2">
      <c r="A3293" s="43">
        <v>45498</v>
      </c>
      <c r="B3293" t="s">
        <v>101</v>
      </c>
      <c r="C3293" t="s">
        <v>20</v>
      </c>
      <c r="D3293" t="s">
        <v>105</v>
      </c>
      <c r="E3293" s="44">
        <v>3837</v>
      </c>
    </row>
    <row r="3294" spans="1:5" x14ac:dyDescent="0.2">
      <c r="A3294" s="43">
        <v>45498</v>
      </c>
      <c r="B3294" t="s">
        <v>101</v>
      </c>
      <c r="C3294" t="s">
        <v>21</v>
      </c>
      <c r="D3294" t="s">
        <v>105</v>
      </c>
      <c r="E3294" s="44">
        <v>23849</v>
      </c>
    </row>
    <row r="3295" spans="1:5" x14ac:dyDescent="0.2">
      <c r="A3295" s="43">
        <v>45498</v>
      </c>
      <c r="B3295" t="s">
        <v>101</v>
      </c>
      <c r="C3295" t="s">
        <v>22</v>
      </c>
      <c r="D3295" t="s">
        <v>105</v>
      </c>
      <c r="E3295" s="44">
        <v>6456</v>
      </c>
    </row>
    <row r="3296" spans="1:5" x14ac:dyDescent="0.2">
      <c r="A3296" s="43">
        <v>45498</v>
      </c>
      <c r="B3296" t="s">
        <v>101</v>
      </c>
      <c r="C3296" t="s">
        <v>23</v>
      </c>
      <c r="D3296" t="s">
        <v>105</v>
      </c>
      <c r="E3296">
        <v>90</v>
      </c>
    </row>
    <row r="3297" spans="1:5" x14ac:dyDescent="0.2">
      <c r="A3297" s="43">
        <v>45498</v>
      </c>
      <c r="B3297" t="s">
        <v>101</v>
      </c>
      <c r="C3297" t="s">
        <v>25</v>
      </c>
      <c r="D3297" t="s">
        <v>105</v>
      </c>
      <c r="E3297">
        <v>819</v>
      </c>
    </row>
    <row r="3298" spans="1:5" x14ac:dyDescent="0.2">
      <c r="A3298" s="43">
        <v>45498</v>
      </c>
      <c r="B3298" t="s">
        <v>101</v>
      </c>
      <c r="C3298" t="s">
        <v>27</v>
      </c>
      <c r="D3298" t="s">
        <v>105</v>
      </c>
      <c r="E3298" s="44">
        <v>2271</v>
      </c>
    </row>
    <row r="3299" spans="1:5" x14ac:dyDescent="0.2">
      <c r="A3299" s="43">
        <v>45498</v>
      </c>
      <c r="B3299" t="s">
        <v>101</v>
      </c>
      <c r="C3299" t="s">
        <v>28</v>
      </c>
      <c r="D3299" t="s">
        <v>105</v>
      </c>
      <c r="E3299">
        <v>119</v>
      </c>
    </row>
    <row r="3300" spans="1:5" x14ac:dyDescent="0.2">
      <c r="A3300" s="43">
        <v>45498</v>
      </c>
      <c r="B3300" t="s">
        <v>101</v>
      </c>
      <c r="C3300" t="s">
        <v>29</v>
      </c>
      <c r="D3300" t="s">
        <v>105</v>
      </c>
      <c r="E3300">
        <v>23</v>
      </c>
    </row>
    <row r="3301" spans="1:5" x14ac:dyDescent="0.2">
      <c r="A3301" s="43">
        <v>45498</v>
      </c>
      <c r="B3301" t="s">
        <v>101</v>
      </c>
      <c r="C3301" t="s">
        <v>31</v>
      </c>
      <c r="D3301" t="s">
        <v>105</v>
      </c>
      <c r="E3301" s="44">
        <v>3039</v>
      </c>
    </row>
    <row r="3302" spans="1:5" x14ac:dyDescent="0.2">
      <c r="A3302" s="43">
        <v>45498</v>
      </c>
      <c r="B3302" t="s">
        <v>101</v>
      </c>
      <c r="C3302" t="s">
        <v>32</v>
      </c>
      <c r="D3302" t="s">
        <v>105</v>
      </c>
      <c r="E3302" s="44">
        <v>11649</v>
      </c>
    </row>
    <row r="3303" spans="1:5" x14ac:dyDescent="0.2">
      <c r="A3303" s="43">
        <v>45498</v>
      </c>
      <c r="B3303" t="s">
        <v>101</v>
      </c>
      <c r="C3303" t="s">
        <v>33</v>
      </c>
      <c r="D3303" t="s">
        <v>105</v>
      </c>
      <c r="E3303" s="44">
        <v>4679</v>
      </c>
    </row>
    <row r="3304" spans="1:5" x14ac:dyDescent="0.2">
      <c r="A3304" s="43">
        <v>45498</v>
      </c>
      <c r="B3304" t="s">
        <v>101</v>
      </c>
      <c r="C3304" t="s">
        <v>35</v>
      </c>
      <c r="D3304" t="s">
        <v>105</v>
      </c>
      <c r="E3304">
        <v>595</v>
      </c>
    </row>
    <row r="3305" spans="1:5" x14ac:dyDescent="0.2">
      <c r="A3305" s="43">
        <v>45498</v>
      </c>
      <c r="B3305" t="s">
        <v>101</v>
      </c>
      <c r="C3305" t="s">
        <v>36</v>
      </c>
      <c r="D3305" t="s">
        <v>105</v>
      </c>
      <c r="E3305" s="44">
        <v>17217</v>
      </c>
    </row>
    <row r="3306" spans="1:5" x14ac:dyDescent="0.2">
      <c r="A3306" s="43">
        <v>45498</v>
      </c>
      <c r="B3306" t="s">
        <v>101</v>
      </c>
      <c r="C3306" t="s">
        <v>38</v>
      </c>
      <c r="D3306" t="s">
        <v>105</v>
      </c>
      <c r="E3306" s="44">
        <v>38763</v>
      </c>
    </row>
    <row r="3307" spans="1:5" x14ac:dyDescent="0.2">
      <c r="A3307" s="43">
        <v>45498</v>
      </c>
      <c r="B3307" t="s">
        <v>101</v>
      </c>
      <c r="C3307" t="s">
        <v>40</v>
      </c>
      <c r="D3307" t="s">
        <v>105</v>
      </c>
      <c r="E3307" s="44">
        <v>21354</v>
      </c>
    </row>
    <row r="3308" spans="1:5" x14ac:dyDescent="0.2">
      <c r="A3308" s="43">
        <v>45498</v>
      </c>
      <c r="B3308" t="s">
        <v>101</v>
      </c>
      <c r="C3308" t="s">
        <v>41</v>
      </c>
      <c r="D3308" t="s">
        <v>105</v>
      </c>
      <c r="E3308">
        <v>10</v>
      </c>
    </row>
    <row r="3309" spans="1:5" x14ac:dyDescent="0.2">
      <c r="A3309" s="43">
        <v>45498</v>
      </c>
      <c r="B3309" t="s">
        <v>101</v>
      </c>
      <c r="C3309" t="s">
        <v>50</v>
      </c>
      <c r="D3309" t="s">
        <v>105</v>
      </c>
      <c r="E3309">
        <v>11</v>
      </c>
    </row>
    <row r="3310" spans="1:5" x14ac:dyDescent="0.2">
      <c r="A3310" s="43">
        <v>45498</v>
      </c>
      <c r="B3310" t="s">
        <v>101</v>
      </c>
      <c r="C3310" t="s">
        <v>53</v>
      </c>
      <c r="D3310" t="s">
        <v>105</v>
      </c>
      <c r="E3310">
        <v>5</v>
      </c>
    </row>
    <row r="3311" spans="1:5" x14ac:dyDescent="0.2">
      <c r="A3311" s="43">
        <v>45498</v>
      </c>
      <c r="B3311" t="s">
        <v>101</v>
      </c>
      <c r="C3311" t="s">
        <v>58</v>
      </c>
      <c r="D3311" t="s">
        <v>105</v>
      </c>
      <c r="E3311">
        <v>62</v>
      </c>
    </row>
    <row r="3312" spans="1:5" x14ac:dyDescent="0.2">
      <c r="A3312" s="43">
        <v>45498</v>
      </c>
      <c r="B3312" t="s">
        <v>101</v>
      </c>
      <c r="C3312" t="s">
        <v>59</v>
      </c>
      <c r="D3312" t="s">
        <v>105</v>
      </c>
      <c r="E3312" s="44">
        <v>7423</v>
      </c>
    </row>
    <row r="3313" spans="1:5" x14ac:dyDescent="0.2">
      <c r="A3313" s="43">
        <v>45498</v>
      </c>
      <c r="B3313" t="s">
        <v>101</v>
      </c>
      <c r="C3313" t="s">
        <v>60</v>
      </c>
      <c r="D3313" t="s">
        <v>105</v>
      </c>
      <c r="E3313">
        <v>22</v>
      </c>
    </row>
    <row r="3314" spans="1:5" x14ac:dyDescent="0.2">
      <c r="A3314" s="43">
        <v>45498</v>
      </c>
      <c r="B3314" t="s">
        <v>101</v>
      </c>
      <c r="C3314" t="s">
        <v>61</v>
      </c>
      <c r="D3314" t="s">
        <v>105</v>
      </c>
      <c r="E3314">
        <v>69</v>
      </c>
    </row>
    <row r="3315" spans="1:5" x14ac:dyDescent="0.2">
      <c r="A3315" s="43">
        <v>45498</v>
      </c>
      <c r="B3315" t="s">
        <v>101</v>
      </c>
      <c r="C3315" t="s">
        <v>62</v>
      </c>
      <c r="D3315" t="s">
        <v>105</v>
      </c>
      <c r="E3315" s="44">
        <v>7948</v>
      </c>
    </row>
    <row r="3316" spans="1:5" x14ac:dyDescent="0.2">
      <c r="A3316" s="43">
        <v>45498</v>
      </c>
      <c r="B3316" t="s">
        <v>101</v>
      </c>
      <c r="C3316" t="s">
        <v>63</v>
      </c>
      <c r="D3316" t="s">
        <v>105</v>
      </c>
      <c r="E3316">
        <v>443</v>
      </c>
    </row>
    <row r="3317" spans="1:5" x14ac:dyDescent="0.2">
      <c r="A3317" s="43">
        <v>45498</v>
      </c>
      <c r="B3317" t="s">
        <v>101</v>
      </c>
      <c r="C3317" t="s">
        <v>67</v>
      </c>
      <c r="D3317" t="s">
        <v>105</v>
      </c>
      <c r="E3317" s="44">
        <v>13710</v>
      </c>
    </row>
    <row r="3318" spans="1:5" x14ac:dyDescent="0.2">
      <c r="A3318" s="43">
        <v>45498</v>
      </c>
      <c r="B3318" t="s">
        <v>101</v>
      </c>
      <c r="C3318" t="s">
        <v>68</v>
      </c>
      <c r="D3318" t="s">
        <v>105</v>
      </c>
      <c r="E3318" s="44">
        <v>8394</v>
      </c>
    </row>
    <row r="3319" spans="1:5" x14ac:dyDescent="0.2">
      <c r="A3319" s="43">
        <v>45498</v>
      </c>
      <c r="B3319" t="s">
        <v>101</v>
      </c>
      <c r="C3319" t="s">
        <v>89</v>
      </c>
      <c r="D3319" t="s">
        <v>105</v>
      </c>
      <c r="E3319">
        <v>549</v>
      </c>
    </row>
    <row r="3320" spans="1:5" x14ac:dyDescent="0.2">
      <c r="A3320" s="43">
        <v>45498</v>
      </c>
      <c r="B3320" t="s">
        <v>101</v>
      </c>
      <c r="C3320" t="s">
        <v>70</v>
      </c>
      <c r="D3320" t="s">
        <v>105</v>
      </c>
      <c r="E3320" s="44">
        <v>13838</v>
      </c>
    </row>
    <row r="3321" spans="1:5" x14ac:dyDescent="0.2">
      <c r="A3321" s="43">
        <v>45498</v>
      </c>
      <c r="B3321" t="s">
        <v>101</v>
      </c>
      <c r="C3321" t="s">
        <v>71</v>
      </c>
      <c r="D3321" t="s">
        <v>105</v>
      </c>
      <c r="E3321" s="44">
        <v>8505</v>
      </c>
    </row>
    <row r="3322" spans="1:5" x14ac:dyDescent="0.2">
      <c r="A3322" s="43">
        <v>45498</v>
      </c>
      <c r="B3322" t="s">
        <v>102</v>
      </c>
      <c r="C3322" t="s">
        <v>4</v>
      </c>
      <c r="D3322" t="s">
        <v>105</v>
      </c>
      <c r="E3322">
        <v>72</v>
      </c>
    </row>
    <row r="3323" spans="1:5" x14ac:dyDescent="0.2">
      <c r="A3323" s="43">
        <v>45498</v>
      </c>
      <c r="B3323" t="s">
        <v>102</v>
      </c>
      <c r="C3323" t="s">
        <v>5</v>
      </c>
      <c r="D3323" t="s">
        <v>105</v>
      </c>
      <c r="E3323">
        <v>4</v>
      </c>
    </row>
    <row r="3324" spans="1:5" x14ac:dyDescent="0.2">
      <c r="A3324" s="43">
        <v>45498</v>
      </c>
      <c r="B3324" t="s">
        <v>102</v>
      </c>
      <c r="C3324" t="s">
        <v>8</v>
      </c>
      <c r="D3324" t="s">
        <v>105</v>
      </c>
      <c r="E3324">
        <v>42</v>
      </c>
    </row>
    <row r="3325" spans="1:5" x14ac:dyDescent="0.2">
      <c r="A3325" s="43">
        <v>45498</v>
      </c>
      <c r="B3325" t="s">
        <v>102</v>
      </c>
      <c r="C3325" t="s">
        <v>9</v>
      </c>
      <c r="D3325" t="s">
        <v>105</v>
      </c>
      <c r="E3325">
        <v>420</v>
      </c>
    </row>
    <row r="3326" spans="1:5" x14ac:dyDescent="0.2">
      <c r="A3326" s="43">
        <v>45498</v>
      </c>
      <c r="B3326" t="s">
        <v>102</v>
      </c>
      <c r="C3326" t="s">
        <v>11</v>
      </c>
      <c r="D3326" t="s">
        <v>105</v>
      </c>
      <c r="E3326">
        <v>249</v>
      </c>
    </row>
    <row r="3327" spans="1:5" x14ac:dyDescent="0.2">
      <c r="A3327" s="43">
        <v>45498</v>
      </c>
      <c r="B3327" t="s">
        <v>102</v>
      </c>
      <c r="C3327" t="s">
        <v>12</v>
      </c>
      <c r="D3327" t="s">
        <v>105</v>
      </c>
      <c r="E3327" s="44">
        <v>1885</v>
      </c>
    </row>
    <row r="3328" spans="1:5" x14ac:dyDescent="0.2">
      <c r="A3328" s="43">
        <v>45498</v>
      </c>
      <c r="B3328" t="s">
        <v>102</v>
      </c>
      <c r="C3328" t="s">
        <v>13</v>
      </c>
      <c r="D3328" t="s">
        <v>105</v>
      </c>
      <c r="E3328">
        <v>382</v>
      </c>
    </row>
    <row r="3329" spans="1:5" x14ac:dyDescent="0.2">
      <c r="A3329" s="43">
        <v>45498</v>
      </c>
      <c r="B3329" t="s">
        <v>102</v>
      </c>
      <c r="C3329" t="s">
        <v>19</v>
      </c>
      <c r="D3329" t="s">
        <v>105</v>
      </c>
      <c r="E3329">
        <v>826</v>
      </c>
    </row>
    <row r="3330" spans="1:5" x14ac:dyDescent="0.2">
      <c r="A3330" s="43">
        <v>45498</v>
      </c>
      <c r="B3330" t="s">
        <v>102</v>
      </c>
      <c r="C3330" t="s">
        <v>21</v>
      </c>
      <c r="D3330" t="s">
        <v>105</v>
      </c>
      <c r="E3330">
        <v>384</v>
      </c>
    </row>
    <row r="3331" spans="1:5" x14ac:dyDescent="0.2">
      <c r="A3331" s="43">
        <v>45498</v>
      </c>
      <c r="B3331" t="s">
        <v>102</v>
      </c>
      <c r="C3331" t="s">
        <v>22</v>
      </c>
      <c r="D3331" t="s">
        <v>105</v>
      </c>
      <c r="E3331">
        <v>22</v>
      </c>
    </row>
    <row r="3332" spans="1:5" x14ac:dyDescent="0.2">
      <c r="A3332" s="43">
        <v>45498</v>
      </c>
      <c r="B3332" t="s">
        <v>102</v>
      </c>
      <c r="C3332" t="s">
        <v>24</v>
      </c>
      <c r="D3332" t="s">
        <v>105</v>
      </c>
      <c r="E3332">
        <v>233</v>
      </c>
    </row>
    <row r="3333" spans="1:5" x14ac:dyDescent="0.2">
      <c r="A3333" s="43">
        <v>45498</v>
      </c>
      <c r="B3333" t="s">
        <v>102</v>
      </c>
      <c r="C3333" t="s">
        <v>27</v>
      </c>
      <c r="D3333" t="s">
        <v>105</v>
      </c>
      <c r="E3333">
        <v>299</v>
      </c>
    </row>
    <row r="3334" spans="1:5" x14ac:dyDescent="0.2">
      <c r="A3334" s="43">
        <v>45498</v>
      </c>
      <c r="B3334" t="s">
        <v>102</v>
      </c>
      <c r="C3334" t="s">
        <v>36</v>
      </c>
      <c r="D3334" t="s">
        <v>105</v>
      </c>
      <c r="E3334" s="44">
        <v>1934</v>
      </c>
    </row>
    <row r="3335" spans="1:5" x14ac:dyDescent="0.2">
      <c r="A3335" s="43">
        <v>45498</v>
      </c>
      <c r="B3335" t="s">
        <v>102</v>
      </c>
      <c r="C3335" t="s">
        <v>38</v>
      </c>
      <c r="D3335" t="s">
        <v>105</v>
      </c>
      <c r="E3335" s="44">
        <v>1404</v>
      </c>
    </row>
    <row r="3336" spans="1:5" x14ac:dyDescent="0.2">
      <c r="A3336" s="43">
        <v>45498</v>
      </c>
      <c r="B3336" t="s">
        <v>102</v>
      </c>
      <c r="C3336" t="s">
        <v>40</v>
      </c>
      <c r="D3336" t="s">
        <v>105</v>
      </c>
      <c r="E3336" s="44">
        <v>5788</v>
      </c>
    </row>
    <row r="3337" spans="1:5" x14ac:dyDescent="0.2">
      <c r="A3337" s="43">
        <v>45498</v>
      </c>
      <c r="B3337" t="s">
        <v>102</v>
      </c>
      <c r="C3337" t="s">
        <v>41</v>
      </c>
      <c r="D3337" t="s">
        <v>105</v>
      </c>
      <c r="E3337" s="44">
        <v>2213</v>
      </c>
    </row>
    <row r="3338" spans="1:5" x14ac:dyDescent="0.2">
      <c r="A3338" s="43">
        <v>45498</v>
      </c>
      <c r="B3338" t="s">
        <v>102</v>
      </c>
      <c r="C3338" t="s">
        <v>42</v>
      </c>
      <c r="D3338" t="s">
        <v>105</v>
      </c>
      <c r="E3338">
        <v>538</v>
      </c>
    </row>
    <row r="3339" spans="1:5" x14ac:dyDescent="0.2">
      <c r="A3339" s="43">
        <v>45498</v>
      </c>
      <c r="B3339" t="s">
        <v>102</v>
      </c>
      <c r="C3339" t="s">
        <v>43</v>
      </c>
      <c r="D3339" t="s">
        <v>105</v>
      </c>
      <c r="E3339">
        <v>469</v>
      </c>
    </row>
    <row r="3340" spans="1:5" x14ac:dyDescent="0.2">
      <c r="A3340" s="43">
        <v>45498</v>
      </c>
      <c r="B3340" t="s">
        <v>102</v>
      </c>
      <c r="C3340" t="s">
        <v>44</v>
      </c>
      <c r="D3340" t="s">
        <v>105</v>
      </c>
      <c r="E3340">
        <v>257</v>
      </c>
    </row>
    <row r="3341" spans="1:5" x14ac:dyDescent="0.2">
      <c r="A3341" s="43">
        <v>45498</v>
      </c>
      <c r="B3341" t="s">
        <v>102</v>
      </c>
      <c r="C3341" t="s">
        <v>45</v>
      </c>
      <c r="D3341" t="s">
        <v>105</v>
      </c>
      <c r="E3341">
        <v>56</v>
      </c>
    </row>
    <row r="3342" spans="1:5" x14ac:dyDescent="0.2">
      <c r="A3342" s="43">
        <v>45498</v>
      </c>
      <c r="B3342" t="s">
        <v>102</v>
      </c>
      <c r="C3342" t="s">
        <v>46</v>
      </c>
      <c r="D3342" t="s">
        <v>105</v>
      </c>
      <c r="E3342">
        <v>293</v>
      </c>
    </row>
    <row r="3343" spans="1:5" x14ac:dyDescent="0.2">
      <c r="A3343" s="43">
        <v>45498</v>
      </c>
      <c r="B3343" t="s">
        <v>102</v>
      </c>
      <c r="C3343" t="s">
        <v>48</v>
      </c>
      <c r="D3343" t="s">
        <v>105</v>
      </c>
      <c r="E3343" s="44">
        <v>1544</v>
      </c>
    </row>
    <row r="3344" spans="1:5" x14ac:dyDescent="0.2">
      <c r="A3344" s="43">
        <v>45498</v>
      </c>
      <c r="B3344" t="s">
        <v>102</v>
      </c>
      <c r="C3344" t="s">
        <v>50</v>
      </c>
      <c r="D3344" t="s">
        <v>105</v>
      </c>
      <c r="E3344" s="44">
        <v>2817</v>
      </c>
    </row>
    <row r="3345" spans="1:5" x14ac:dyDescent="0.2">
      <c r="A3345" s="43">
        <v>45498</v>
      </c>
      <c r="B3345" t="s">
        <v>102</v>
      </c>
      <c r="C3345" t="s">
        <v>51</v>
      </c>
      <c r="D3345" t="s">
        <v>105</v>
      </c>
      <c r="E3345" s="44">
        <v>3369</v>
      </c>
    </row>
    <row r="3346" spans="1:5" x14ac:dyDescent="0.2">
      <c r="A3346" s="43">
        <v>45498</v>
      </c>
      <c r="B3346" t="s">
        <v>102</v>
      </c>
      <c r="C3346" t="s">
        <v>52</v>
      </c>
      <c r="D3346" t="s">
        <v>105</v>
      </c>
      <c r="E3346">
        <v>25</v>
      </c>
    </row>
    <row r="3347" spans="1:5" x14ac:dyDescent="0.2">
      <c r="A3347" s="43">
        <v>45498</v>
      </c>
      <c r="B3347" t="s">
        <v>102</v>
      </c>
      <c r="C3347" t="s">
        <v>53</v>
      </c>
      <c r="D3347" t="s">
        <v>105</v>
      </c>
      <c r="E3347">
        <v>759</v>
      </c>
    </row>
    <row r="3348" spans="1:5" x14ac:dyDescent="0.2">
      <c r="A3348" s="43">
        <v>45498</v>
      </c>
      <c r="B3348" t="s">
        <v>102</v>
      </c>
      <c r="C3348" t="s">
        <v>54</v>
      </c>
      <c r="D3348" t="s">
        <v>105</v>
      </c>
      <c r="E3348">
        <v>34</v>
      </c>
    </row>
    <row r="3349" spans="1:5" x14ac:dyDescent="0.2">
      <c r="A3349" s="43">
        <v>45498</v>
      </c>
      <c r="B3349" t="s">
        <v>102</v>
      </c>
      <c r="C3349" t="s">
        <v>55</v>
      </c>
      <c r="D3349" t="s">
        <v>105</v>
      </c>
      <c r="E3349">
        <v>901</v>
      </c>
    </row>
    <row r="3350" spans="1:5" x14ac:dyDescent="0.2">
      <c r="A3350" s="43">
        <v>45498</v>
      </c>
      <c r="B3350" t="s">
        <v>102</v>
      </c>
      <c r="C3350" t="s">
        <v>56</v>
      </c>
      <c r="D3350" t="s">
        <v>105</v>
      </c>
      <c r="E3350" s="44">
        <v>1460</v>
      </c>
    </row>
    <row r="3351" spans="1:5" x14ac:dyDescent="0.2">
      <c r="A3351" s="43">
        <v>45498</v>
      </c>
      <c r="B3351" t="s">
        <v>102</v>
      </c>
      <c r="C3351" t="s">
        <v>57</v>
      </c>
      <c r="D3351" t="s">
        <v>105</v>
      </c>
      <c r="E3351">
        <v>966</v>
      </c>
    </row>
    <row r="3352" spans="1:5" x14ac:dyDescent="0.2">
      <c r="A3352" s="43">
        <v>45498</v>
      </c>
      <c r="B3352" t="s">
        <v>102</v>
      </c>
      <c r="C3352" t="s">
        <v>58</v>
      </c>
      <c r="D3352" t="s">
        <v>105</v>
      </c>
      <c r="E3352" s="44">
        <v>13785</v>
      </c>
    </row>
    <row r="3353" spans="1:5" x14ac:dyDescent="0.2">
      <c r="A3353" s="43">
        <v>45498</v>
      </c>
      <c r="B3353" t="s">
        <v>102</v>
      </c>
      <c r="C3353" t="s">
        <v>59</v>
      </c>
      <c r="D3353" t="s">
        <v>105</v>
      </c>
      <c r="E3353">
        <v>23</v>
      </c>
    </row>
    <row r="3354" spans="1:5" x14ac:dyDescent="0.2">
      <c r="A3354" s="43">
        <v>45498</v>
      </c>
      <c r="B3354" t="s">
        <v>102</v>
      </c>
      <c r="C3354" t="s">
        <v>62</v>
      </c>
      <c r="D3354" t="s">
        <v>105</v>
      </c>
      <c r="E3354">
        <v>767</v>
      </c>
    </row>
    <row r="3355" spans="1:5" x14ac:dyDescent="0.2">
      <c r="A3355" s="43">
        <v>45498</v>
      </c>
      <c r="B3355" t="s">
        <v>102</v>
      </c>
      <c r="C3355" t="s">
        <v>68</v>
      </c>
      <c r="D3355" t="s">
        <v>105</v>
      </c>
      <c r="E3355">
        <v>322</v>
      </c>
    </row>
    <row r="3356" spans="1:5" x14ac:dyDescent="0.2">
      <c r="A3356" s="43">
        <v>45498</v>
      </c>
      <c r="B3356" t="s">
        <v>102</v>
      </c>
      <c r="C3356" t="s">
        <v>89</v>
      </c>
      <c r="D3356" t="s">
        <v>105</v>
      </c>
      <c r="E3356">
        <v>504</v>
      </c>
    </row>
    <row r="3357" spans="1:5" x14ac:dyDescent="0.2">
      <c r="A3357" s="43">
        <v>45498</v>
      </c>
      <c r="B3357" t="s">
        <v>102</v>
      </c>
      <c r="C3357" t="s">
        <v>70</v>
      </c>
      <c r="D3357" t="s">
        <v>105</v>
      </c>
      <c r="E3357">
        <v>940</v>
      </c>
    </row>
    <row r="3358" spans="1:5" x14ac:dyDescent="0.2">
      <c r="A3358" s="43">
        <v>45533</v>
      </c>
      <c r="B3358" t="s">
        <v>101</v>
      </c>
      <c r="C3358" t="s">
        <v>1</v>
      </c>
      <c r="D3358" t="s">
        <v>105</v>
      </c>
      <c r="E3358">
        <v>54</v>
      </c>
    </row>
    <row r="3359" spans="1:5" x14ac:dyDescent="0.2">
      <c r="A3359" s="43">
        <v>45533</v>
      </c>
      <c r="B3359" t="s">
        <v>101</v>
      </c>
      <c r="C3359" t="s">
        <v>3</v>
      </c>
      <c r="D3359" t="s">
        <v>105</v>
      </c>
      <c r="E3359" s="44">
        <v>2288</v>
      </c>
    </row>
    <row r="3360" spans="1:5" x14ac:dyDescent="0.2">
      <c r="A3360" s="43">
        <v>45533</v>
      </c>
      <c r="B3360" t="s">
        <v>101</v>
      </c>
      <c r="C3360" t="s">
        <v>4</v>
      </c>
      <c r="D3360" t="s">
        <v>105</v>
      </c>
      <c r="E3360">
        <v>380</v>
      </c>
    </row>
    <row r="3361" spans="1:5" x14ac:dyDescent="0.2">
      <c r="A3361" s="43">
        <v>45533</v>
      </c>
      <c r="B3361" t="s">
        <v>101</v>
      </c>
      <c r="C3361" t="s">
        <v>5</v>
      </c>
      <c r="D3361" t="s">
        <v>105</v>
      </c>
      <c r="E3361" s="44">
        <v>23566</v>
      </c>
    </row>
    <row r="3362" spans="1:5" x14ac:dyDescent="0.2">
      <c r="A3362" s="43">
        <v>45533</v>
      </c>
      <c r="B3362" t="s">
        <v>101</v>
      </c>
      <c r="C3362" t="s">
        <v>6</v>
      </c>
      <c r="D3362" t="s">
        <v>105</v>
      </c>
      <c r="E3362">
        <v>51</v>
      </c>
    </row>
    <row r="3363" spans="1:5" x14ac:dyDescent="0.2">
      <c r="A3363" s="43">
        <v>45533</v>
      </c>
      <c r="B3363" t="s">
        <v>101</v>
      </c>
      <c r="C3363" t="s">
        <v>8</v>
      </c>
      <c r="D3363" t="s">
        <v>105</v>
      </c>
      <c r="E3363">
        <v>869</v>
      </c>
    </row>
    <row r="3364" spans="1:5" x14ac:dyDescent="0.2">
      <c r="A3364" s="43">
        <v>45533</v>
      </c>
      <c r="B3364" t="s">
        <v>101</v>
      </c>
      <c r="C3364" t="s">
        <v>9</v>
      </c>
      <c r="D3364" t="s">
        <v>105</v>
      </c>
      <c r="E3364" s="44">
        <v>1661</v>
      </c>
    </row>
    <row r="3365" spans="1:5" x14ac:dyDescent="0.2">
      <c r="A3365" s="43">
        <v>45533</v>
      </c>
      <c r="B3365" t="s">
        <v>101</v>
      </c>
      <c r="C3365" t="s">
        <v>10</v>
      </c>
      <c r="D3365" t="s">
        <v>105</v>
      </c>
      <c r="E3365">
        <v>806</v>
      </c>
    </row>
    <row r="3366" spans="1:5" x14ac:dyDescent="0.2">
      <c r="A3366" s="43">
        <v>45533</v>
      </c>
      <c r="B3366" t="s">
        <v>101</v>
      </c>
      <c r="C3366" t="s">
        <v>12</v>
      </c>
      <c r="D3366" t="s">
        <v>105</v>
      </c>
      <c r="E3366" s="44">
        <v>31008</v>
      </c>
    </row>
    <row r="3367" spans="1:5" x14ac:dyDescent="0.2">
      <c r="A3367" s="43">
        <v>45533</v>
      </c>
      <c r="B3367" t="s">
        <v>101</v>
      </c>
      <c r="C3367" t="s">
        <v>14</v>
      </c>
      <c r="D3367" t="s">
        <v>105</v>
      </c>
      <c r="E3367" s="44">
        <v>1319</v>
      </c>
    </row>
    <row r="3368" spans="1:5" x14ac:dyDescent="0.2">
      <c r="A3368" s="43">
        <v>45533</v>
      </c>
      <c r="B3368" t="s">
        <v>101</v>
      </c>
      <c r="C3368" t="s">
        <v>15</v>
      </c>
      <c r="D3368" t="s">
        <v>105</v>
      </c>
      <c r="E3368" s="44">
        <v>9012</v>
      </c>
    </row>
    <row r="3369" spans="1:5" x14ac:dyDescent="0.2">
      <c r="A3369" s="43">
        <v>45533</v>
      </c>
      <c r="B3369" t="s">
        <v>101</v>
      </c>
      <c r="C3369" t="s">
        <v>16</v>
      </c>
      <c r="D3369" t="s">
        <v>105</v>
      </c>
      <c r="E3369" s="44">
        <v>12785</v>
      </c>
    </row>
    <row r="3370" spans="1:5" x14ac:dyDescent="0.2">
      <c r="A3370" s="43">
        <v>45533</v>
      </c>
      <c r="B3370" t="s">
        <v>101</v>
      </c>
      <c r="C3370" t="s">
        <v>17</v>
      </c>
      <c r="D3370" t="s">
        <v>105</v>
      </c>
      <c r="E3370">
        <v>611</v>
      </c>
    </row>
    <row r="3371" spans="1:5" x14ac:dyDescent="0.2">
      <c r="A3371" s="43">
        <v>45533</v>
      </c>
      <c r="B3371" t="s">
        <v>101</v>
      </c>
      <c r="C3371" t="s">
        <v>18</v>
      </c>
      <c r="D3371" t="s">
        <v>105</v>
      </c>
      <c r="E3371" s="44">
        <v>8196</v>
      </c>
    </row>
    <row r="3372" spans="1:5" x14ac:dyDescent="0.2">
      <c r="A3372" s="43">
        <v>45533</v>
      </c>
      <c r="B3372" t="s">
        <v>101</v>
      </c>
      <c r="C3372" t="s">
        <v>19</v>
      </c>
      <c r="D3372" t="s">
        <v>105</v>
      </c>
      <c r="E3372" s="44">
        <v>25474</v>
      </c>
    </row>
    <row r="3373" spans="1:5" x14ac:dyDescent="0.2">
      <c r="A3373" s="43">
        <v>45533</v>
      </c>
      <c r="B3373" t="s">
        <v>101</v>
      </c>
      <c r="C3373" t="s">
        <v>20</v>
      </c>
      <c r="D3373" t="s">
        <v>105</v>
      </c>
      <c r="E3373" s="44">
        <v>3778</v>
      </c>
    </row>
    <row r="3374" spans="1:5" x14ac:dyDescent="0.2">
      <c r="A3374" s="43">
        <v>45533</v>
      </c>
      <c r="B3374" t="s">
        <v>101</v>
      </c>
      <c r="C3374" t="s">
        <v>21</v>
      </c>
      <c r="D3374" t="s">
        <v>105</v>
      </c>
      <c r="E3374" s="44">
        <v>23949</v>
      </c>
    </row>
    <row r="3375" spans="1:5" x14ac:dyDescent="0.2">
      <c r="A3375" s="43">
        <v>45533</v>
      </c>
      <c r="B3375" t="s">
        <v>101</v>
      </c>
      <c r="C3375" t="s">
        <v>22</v>
      </c>
      <c r="D3375" t="s">
        <v>105</v>
      </c>
      <c r="E3375" s="44">
        <v>6389</v>
      </c>
    </row>
    <row r="3376" spans="1:5" x14ac:dyDescent="0.2">
      <c r="A3376" s="43">
        <v>45533</v>
      </c>
      <c r="B3376" t="s">
        <v>101</v>
      </c>
      <c r="C3376" t="s">
        <v>23</v>
      </c>
      <c r="D3376" t="s">
        <v>105</v>
      </c>
      <c r="E3376">
        <v>92</v>
      </c>
    </row>
    <row r="3377" spans="1:5" x14ac:dyDescent="0.2">
      <c r="A3377" s="43">
        <v>45533</v>
      </c>
      <c r="B3377" t="s">
        <v>101</v>
      </c>
      <c r="C3377" t="s">
        <v>25</v>
      </c>
      <c r="D3377" t="s">
        <v>105</v>
      </c>
      <c r="E3377">
        <v>880</v>
      </c>
    </row>
    <row r="3378" spans="1:5" x14ac:dyDescent="0.2">
      <c r="A3378" s="43">
        <v>45533</v>
      </c>
      <c r="B3378" t="s">
        <v>101</v>
      </c>
      <c r="C3378" t="s">
        <v>27</v>
      </c>
      <c r="D3378" t="s">
        <v>105</v>
      </c>
      <c r="E3378" s="44">
        <v>2192</v>
      </c>
    </row>
    <row r="3379" spans="1:5" x14ac:dyDescent="0.2">
      <c r="A3379" s="43">
        <v>45533</v>
      </c>
      <c r="B3379" t="s">
        <v>101</v>
      </c>
      <c r="C3379" t="s">
        <v>28</v>
      </c>
      <c r="D3379" t="s">
        <v>105</v>
      </c>
      <c r="E3379">
        <v>98</v>
      </c>
    </row>
    <row r="3380" spans="1:5" x14ac:dyDescent="0.2">
      <c r="A3380" s="43">
        <v>45533</v>
      </c>
      <c r="B3380" t="s">
        <v>101</v>
      </c>
      <c r="C3380" t="s">
        <v>29</v>
      </c>
      <c r="D3380" t="s">
        <v>105</v>
      </c>
      <c r="E3380">
        <v>26</v>
      </c>
    </row>
    <row r="3381" spans="1:5" x14ac:dyDescent="0.2">
      <c r="A3381" s="43">
        <v>45533</v>
      </c>
      <c r="B3381" t="s">
        <v>101</v>
      </c>
      <c r="C3381" t="s">
        <v>31</v>
      </c>
      <c r="D3381" t="s">
        <v>105</v>
      </c>
      <c r="E3381" s="44">
        <v>3009</v>
      </c>
    </row>
    <row r="3382" spans="1:5" x14ac:dyDescent="0.2">
      <c r="A3382" s="43">
        <v>45533</v>
      </c>
      <c r="B3382" t="s">
        <v>101</v>
      </c>
      <c r="C3382" t="s">
        <v>32</v>
      </c>
      <c r="D3382" t="s">
        <v>105</v>
      </c>
      <c r="E3382" s="44">
        <v>11447</v>
      </c>
    </row>
    <row r="3383" spans="1:5" x14ac:dyDescent="0.2">
      <c r="A3383" s="43">
        <v>45533</v>
      </c>
      <c r="B3383" t="s">
        <v>101</v>
      </c>
      <c r="C3383" t="s">
        <v>33</v>
      </c>
      <c r="D3383" t="s">
        <v>105</v>
      </c>
      <c r="E3383" s="44">
        <v>4577</v>
      </c>
    </row>
    <row r="3384" spans="1:5" x14ac:dyDescent="0.2">
      <c r="A3384" s="43">
        <v>45533</v>
      </c>
      <c r="B3384" t="s">
        <v>101</v>
      </c>
      <c r="C3384" t="s">
        <v>35</v>
      </c>
      <c r="D3384" t="s">
        <v>105</v>
      </c>
      <c r="E3384">
        <v>652</v>
      </c>
    </row>
    <row r="3385" spans="1:5" x14ac:dyDescent="0.2">
      <c r="A3385" s="43">
        <v>45533</v>
      </c>
      <c r="B3385" t="s">
        <v>101</v>
      </c>
      <c r="C3385" t="s">
        <v>36</v>
      </c>
      <c r="D3385" t="s">
        <v>105</v>
      </c>
      <c r="E3385" s="44">
        <v>17287</v>
      </c>
    </row>
    <row r="3386" spans="1:5" x14ac:dyDescent="0.2">
      <c r="A3386" s="43">
        <v>45533</v>
      </c>
      <c r="B3386" t="s">
        <v>101</v>
      </c>
      <c r="C3386" t="s">
        <v>38</v>
      </c>
      <c r="D3386" t="s">
        <v>105</v>
      </c>
      <c r="E3386" s="44">
        <v>38219</v>
      </c>
    </row>
    <row r="3387" spans="1:5" x14ac:dyDescent="0.2">
      <c r="A3387" s="43">
        <v>45533</v>
      </c>
      <c r="B3387" t="s">
        <v>101</v>
      </c>
      <c r="C3387" t="s">
        <v>40</v>
      </c>
      <c r="D3387" t="s">
        <v>105</v>
      </c>
      <c r="E3387" s="44">
        <v>21143</v>
      </c>
    </row>
    <row r="3388" spans="1:5" x14ac:dyDescent="0.2">
      <c r="A3388" s="43">
        <v>45533</v>
      </c>
      <c r="B3388" t="s">
        <v>101</v>
      </c>
      <c r="C3388" t="s">
        <v>41</v>
      </c>
      <c r="D3388" t="s">
        <v>105</v>
      </c>
      <c r="E3388">
        <v>13</v>
      </c>
    </row>
    <row r="3389" spans="1:5" x14ac:dyDescent="0.2">
      <c r="A3389" s="43">
        <v>45533</v>
      </c>
      <c r="B3389" t="s">
        <v>101</v>
      </c>
      <c r="C3389" t="s">
        <v>50</v>
      </c>
      <c r="D3389" t="s">
        <v>105</v>
      </c>
      <c r="E3389">
        <v>3</v>
      </c>
    </row>
    <row r="3390" spans="1:5" x14ac:dyDescent="0.2">
      <c r="A3390" s="43">
        <v>45533</v>
      </c>
      <c r="B3390" t="s">
        <v>101</v>
      </c>
      <c r="C3390" t="s">
        <v>53</v>
      </c>
      <c r="D3390" t="s">
        <v>105</v>
      </c>
      <c r="E3390">
        <v>6</v>
      </c>
    </row>
    <row r="3391" spans="1:5" x14ac:dyDescent="0.2">
      <c r="A3391" s="43">
        <v>45533</v>
      </c>
      <c r="B3391" t="s">
        <v>101</v>
      </c>
      <c r="C3391" t="s">
        <v>58</v>
      </c>
      <c r="D3391" t="s">
        <v>105</v>
      </c>
      <c r="E3391">
        <v>70</v>
      </c>
    </row>
    <row r="3392" spans="1:5" x14ac:dyDescent="0.2">
      <c r="A3392" s="43">
        <v>45533</v>
      </c>
      <c r="B3392" t="s">
        <v>101</v>
      </c>
      <c r="C3392" t="s">
        <v>59</v>
      </c>
      <c r="D3392" t="s">
        <v>105</v>
      </c>
      <c r="E3392" s="44">
        <v>7234</v>
      </c>
    </row>
    <row r="3393" spans="1:5" x14ac:dyDescent="0.2">
      <c r="A3393" s="43">
        <v>45533</v>
      </c>
      <c r="B3393" t="s">
        <v>101</v>
      </c>
      <c r="C3393" t="s">
        <v>61</v>
      </c>
      <c r="D3393" t="s">
        <v>105</v>
      </c>
      <c r="E3393">
        <v>62</v>
      </c>
    </row>
    <row r="3394" spans="1:5" x14ac:dyDescent="0.2">
      <c r="A3394" s="43">
        <v>45533</v>
      </c>
      <c r="B3394" t="s">
        <v>101</v>
      </c>
      <c r="C3394" t="s">
        <v>62</v>
      </c>
      <c r="D3394" t="s">
        <v>105</v>
      </c>
      <c r="E3394" s="44">
        <v>8411</v>
      </c>
    </row>
    <row r="3395" spans="1:5" x14ac:dyDescent="0.2">
      <c r="A3395" s="43">
        <v>45533</v>
      </c>
      <c r="B3395" t="s">
        <v>101</v>
      </c>
      <c r="C3395" t="s">
        <v>63</v>
      </c>
      <c r="D3395" t="s">
        <v>105</v>
      </c>
      <c r="E3395">
        <v>409</v>
      </c>
    </row>
    <row r="3396" spans="1:5" x14ac:dyDescent="0.2">
      <c r="A3396" s="43">
        <v>45533</v>
      </c>
      <c r="B3396" t="s">
        <v>101</v>
      </c>
      <c r="C3396" t="s">
        <v>65</v>
      </c>
      <c r="D3396" t="s">
        <v>105</v>
      </c>
      <c r="E3396">
        <v>29</v>
      </c>
    </row>
    <row r="3397" spans="1:5" x14ac:dyDescent="0.2">
      <c r="A3397" s="43">
        <v>45533</v>
      </c>
      <c r="B3397" t="s">
        <v>101</v>
      </c>
      <c r="C3397" t="s">
        <v>67</v>
      </c>
      <c r="D3397" t="s">
        <v>105</v>
      </c>
      <c r="E3397" s="44">
        <v>13485</v>
      </c>
    </row>
    <row r="3398" spans="1:5" x14ac:dyDescent="0.2">
      <c r="A3398" s="43">
        <v>45533</v>
      </c>
      <c r="B3398" t="s">
        <v>101</v>
      </c>
      <c r="C3398" t="s">
        <v>68</v>
      </c>
      <c r="D3398" t="s">
        <v>105</v>
      </c>
      <c r="E3398" s="44">
        <v>8879</v>
      </c>
    </row>
    <row r="3399" spans="1:5" x14ac:dyDescent="0.2">
      <c r="A3399" s="43">
        <v>45533</v>
      </c>
      <c r="B3399" t="s">
        <v>101</v>
      </c>
      <c r="C3399" t="s">
        <v>89</v>
      </c>
      <c r="D3399" t="s">
        <v>105</v>
      </c>
      <c r="E3399">
        <v>561</v>
      </c>
    </row>
    <row r="3400" spans="1:5" x14ac:dyDescent="0.2">
      <c r="A3400" s="43">
        <v>45533</v>
      </c>
      <c r="B3400" t="s">
        <v>101</v>
      </c>
      <c r="C3400" t="s">
        <v>70</v>
      </c>
      <c r="D3400" t="s">
        <v>105</v>
      </c>
      <c r="E3400" s="44">
        <v>13826</v>
      </c>
    </row>
    <row r="3401" spans="1:5" x14ac:dyDescent="0.2">
      <c r="A3401" s="43">
        <v>45533</v>
      </c>
      <c r="B3401" t="s">
        <v>101</v>
      </c>
      <c r="C3401" t="s">
        <v>71</v>
      </c>
      <c r="D3401" t="s">
        <v>105</v>
      </c>
      <c r="E3401" s="44">
        <v>8590</v>
      </c>
    </row>
    <row r="3402" spans="1:5" x14ac:dyDescent="0.2">
      <c r="A3402" s="43">
        <v>45533</v>
      </c>
      <c r="B3402" t="s">
        <v>102</v>
      </c>
      <c r="C3402" t="s">
        <v>4</v>
      </c>
      <c r="D3402" t="s">
        <v>105</v>
      </c>
      <c r="E3402">
        <v>83</v>
      </c>
    </row>
    <row r="3403" spans="1:5" x14ac:dyDescent="0.2">
      <c r="A3403" s="43">
        <v>45533</v>
      </c>
      <c r="B3403" t="s">
        <v>102</v>
      </c>
      <c r="C3403" t="s">
        <v>5</v>
      </c>
      <c r="D3403" t="s">
        <v>105</v>
      </c>
      <c r="E3403">
        <v>10</v>
      </c>
    </row>
    <row r="3404" spans="1:5" x14ac:dyDescent="0.2">
      <c r="A3404" s="43">
        <v>45533</v>
      </c>
      <c r="B3404" t="s">
        <v>102</v>
      </c>
      <c r="C3404" t="s">
        <v>8</v>
      </c>
      <c r="D3404" t="s">
        <v>105</v>
      </c>
      <c r="E3404">
        <v>42</v>
      </c>
    </row>
    <row r="3405" spans="1:5" x14ac:dyDescent="0.2">
      <c r="A3405" s="43">
        <v>45533</v>
      </c>
      <c r="B3405" t="s">
        <v>102</v>
      </c>
      <c r="C3405" t="s">
        <v>9</v>
      </c>
      <c r="D3405" t="s">
        <v>105</v>
      </c>
      <c r="E3405">
        <v>431</v>
      </c>
    </row>
    <row r="3406" spans="1:5" x14ac:dyDescent="0.2">
      <c r="A3406" s="43">
        <v>45533</v>
      </c>
      <c r="B3406" t="s">
        <v>102</v>
      </c>
      <c r="C3406" t="s">
        <v>11</v>
      </c>
      <c r="D3406" t="s">
        <v>105</v>
      </c>
      <c r="E3406">
        <v>243</v>
      </c>
    </row>
    <row r="3407" spans="1:5" x14ac:dyDescent="0.2">
      <c r="A3407" s="43">
        <v>45533</v>
      </c>
      <c r="B3407" t="s">
        <v>102</v>
      </c>
      <c r="C3407" t="s">
        <v>12</v>
      </c>
      <c r="D3407" t="s">
        <v>105</v>
      </c>
      <c r="E3407" s="44">
        <v>1881</v>
      </c>
    </row>
    <row r="3408" spans="1:5" x14ac:dyDescent="0.2">
      <c r="A3408" s="43">
        <v>45533</v>
      </c>
      <c r="B3408" t="s">
        <v>102</v>
      </c>
      <c r="C3408" t="s">
        <v>13</v>
      </c>
      <c r="D3408" t="s">
        <v>105</v>
      </c>
      <c r="E3408">
        <v>392</v>
      </c>
    </row>
    <row r="3409" spans="1:5" x14ac:dyDescent="0.2">
      <c r="A3409" s="43">
        <v>45533</v>
      </c>
      <c r="B3409" t="s">
        <v>102</v>
      </c>
      <c r="C3409" t="s">
        <v>19</v>
      </c>
      <c r="D3409" t="s">
        <v>105</v>
      </c>
      <c r="E3409">
        <v>827</v>
      </c>
    </row>
    <row r="3410" spans="1:5" x14ac:dyDescent="0.2">
      <c r="A3410" s="43">
        <v>45533</v>
      </c>
      <c r="B3410" t="s">
        <v>102</v>
      </c>
      <c r="C3410" t="s">
        <v>21</v>
      </c>
      <c r="D3410" t="s">
        <v>105</v>
      </c>
      <c r="E3410">
        <v>371</v>
      </c>
    </row>
    <row r="3411" spans="1:5" x14ac:dyDescent="0.2">
      <c r="A3411" s="43">
        <v>45533</v>
      </c>
      <c r="B3411" t="s">
        <v>102</v>
      </c>
      <c r="C3411" t="s">
        <v>24</v>
      </c>
      <c r="D3411" t="s">
        <v>105</v>
      </c>
      <c r="E3411">
        <v>216</v>
      </c>
    </row>
    <row r="3412" spans="1:5" x14ac:dyDescent="0.2">
      <c r="A3412" s="43">
        <v>45533</v>
      </c>
      <c r="B3412" t="s">
        <v>102</v>
      </c>
      <c r="C3412" t="s">
        <v>27</v>
      </c>
      <c r="D3412" t="s">
        <v>105</v>
      </c>
      <c r="E3412">
        <v>295</v>
      </c>
    </row>
    <row r="3413" spans="1:5" x14ac:dyDescent="0.2">
      <c r="A3413" s="43">
        <v>45533</v>
      </c>
      <c r="B3413" t="s">
        <v>102</v>
      </c>
      <c r="C3413" t="s">
        <v>36</v>
      </c>
      <c r="D3413" t="s">
        <v>105</v>
      </c>
      <c r="E3413" s="44">
        <v>1886</v>
      </c>
    </row>
    <row r="3414" spans="1:5" x14ac:dyDescent="0.2">
      <c r="A3414" s="43">
        <v>45533</v>
      </c>
      <c r="B3414" t="s">
        <v>102</v>
      </c>
      <c r="C3414" t="s">
        <v>38</v>
      </c>
      <c r="D3414" t="s">
        <v>105</v>
      </c>
      <c r="E3414" s="44">
        <v>1341</v>
      </c>
    </row>
    <row r="3415" spans="1:5" x14ac:dyDescent="0.2">
      <c r="A3415" s="43">
        <v>45533</v>
      </c>
      <c r="B3415" t="s">
        <v>102</v>
      </c>
      <c r="C3415" t="s">
        <v>40</v>
      </c>
      <c r="D3415" t="s">
        <v>105</v>
      </c>
      <c r="E3415" s="44">
        <v>5417</v>
      </c>
    </row>
    <row r="3416" spans="1:5" x14ac:dyDescent="0.2">
      <c r="A3416" s="43">
        <v>45533</v>
      </c>
      <c r="B3416" t="s">
        <v>102</v>
      </c>
      <c r="C3416" t="s">
        <v>41</v>
      </c>
      <c r="D3416" t="s">
        <v>105</v>
      </c>
      <c r="E3416" s="44">
        <v>2160</v>
      </c>
    </row>
    <row r="3417" spans="1:5" x14ac:dyDescent="0.2">
      <c r="A3417" s="43">
        <v>45533</v>
      </c>
      <c r="B3417" t="s">
        <v>102</v>
      </c>
      <c r="C3417" t="s">
        <v>42</v>
      </c>
      <c r="D3417" t="s">
        <v>105</v>
      </c>
      <c r="E3417">
        <v>556</v>
      </c>
    </row>
    <row r="3418" spans="1:5" x14ac:dyDescent="0.2">
      <c r="A3418" s="43">
        <v>45533</v>
      </c>
      <c r="B3418" t="s">
        <v>102</v>
      </c>
      <c r="C3418" t="s">
        <v>43</v>
      </c>
      <c r="D3418" t="s">
        <v>105</v>
      </c>
      <c r="E3418">
        <v>517</v>
      </c>
    </row>
    <row r="3419" spans="1:5" x14ac:dyDescent="0.2">
      <c r="A3419" s="43">
        <v>45533</v>
      </c>
      <c r="B3419" t="s">
        <v>102</v>
      </c>
      <c r="C3419" t="s">
        <v>44</v>
      </c>
      <c r="D3419" t="s">
        <v>105</v>
      </c>
      <c r="E3419">
        <v>236</v>
      </c>
    </row>
    <row r="3420" spans="1:5" x14ac:dyDescent="0.2">
      <c r="A3420" s="43">
        <v>45533</v>
      </c>
      <c r="B3420" t="s">
        <v>102</v>
      </c>
      <c r="C3420" t="s">
        <v>45</v>
      </c>
      <c r="D3420" t="s">
        <v>105</v>
      </c>
      <c r="E3420">
        <v>51</v>
      </c>
    </row>
    <row r="3421" spans="1:5" x14ac:dyDescent="0.2">
      <c r="A3421" s="43">
        <v>45533</v>
      </c>
      <c r="B3421" t="s">
        <v>102</v>
      </c>
      <c r="C3421" t="s">
        <v>46</v>
      </c>
      <c r="D3421" t="s">
        <v>105</v>
      </c>
      <c r="E3421">
        <v>279</v>
      </c>
    </row>
    <row r="3422" spans="1:5" x14ac:dyDescent="0.2">
      <c r="A3422" s="43">
        <v>45533</v>
      </c>
      <c r="B3422" t="s">
        <v>102</v>
      </c>
      <c r="C3422" t="s">
        <v>48</v>
      </c>
      <c r="D3422" t="s">
        <v>105</v>
      </c>
      <c r="E3422" s="44">
        <v>1651</v>
      </c>
    </row>
    <row r="3423" spans="1:5" x14ac:dyDescent="0.2">
      <c r="A3423" s="43">
        <v>45533</v>
      </c>
      <c r="B3423" t="s">
        <v>102</v>
      </c>
      <c r="C3423" t="s">
        <v>50</v>
      </c>
      <c r="D3423" t="s">
        <v>105</v>
      </c>
      <c r="E3423" s="44">
        <v>2810</v>
      </c>
    </row>
    <row r="3424" spans="1:5" x14ac:dyDescent="0.2">
      <c r="A3424" s="43">
        <v>45533</v>
      </c>
      <c r="B3424" t="s">
        <v>102</v>
      </c>
      <c r="C3424" t="s">
        <v>51</v>
      </c>
      <c r="D3424" t="s">
        <v>105</v>
      </c>
      <c r="E3424" s="44">
        <v>3107</v>
      </c>
    </row>
    <row r="3425" spans="1:5" x14ac:dyDescent="0.2">
      <c r="A3425" s="43">
        <v>45533</v>
      </c>
      <c r="B3425" t="s">
        <v>102</v>
      </c>
      <c r="C3425" t="s">
        <v>52</v>
      </c>
      <c r="D3425" t="s">
        <v>105</v>
      </c>
      <c r="E3425">
        <v>35</v>
      </c>
    </row>
    <row r="3426" spans="1:5" x14ac:dyDescent="0.2">
      <c r="A3426" s="43">
        <v>45533</v>
      </c>
      <c r="B3426" t="s">
        <v>102</v>
      </c>
      <c r="C3426" t="s">
        <v>53</v>
      </c>
      <c r="D3426" t="s">
        <v>105</v>
      </c>
      <c r="E3426">
        <v>724</v>
      </c>
    </row>
    <row r="3427" spans="1:5" x14ac:dyDescent="0.2">
      <c r="A3427" s="43">
        <v>45533</v>
      </c>
      <c r="B3427" t="s">
        <v>102</v>
      </c>
      <c r="C3427" t="s">
        <v>54</v>
      </c>
      <c r="D3427" t="s">
        <v>105</v>
      </c>
      <c r="E3427">
        <v>41</v>
      </c>
    </row>
    <row r="3428" spans="1:5" x14ac:dyDescent="0.2">
      <c r="A3428" s="43">
        <v>45533</v>
      </c>
      <c r="B3428" t="s">
        <v>102</v>
      </c>
      <c r="C3428" t="s">
        <v>55</v>
      </c>
      <c r="D3428" t="s">
        <v>105</v>
      </c>
      <c r="E3428">
        <v>918</v>
      </c>
    </row>
    <row r="3429" spans="1:5" x14ac:dyDescent="0.2">
      <c r="A3429" s="43">
        <v>45533</v>
      </c>
      <c r="B3429" t="s">
        <v>102</v>
      </c>
      <c r="C3429" t="s">
        <v>56</v>
      </c>
      <c r="D3429" t="s">
        <v>105</v>
      </c>
      <c r="E3429" s="44">
        <v>1463</v>
      </c>
    </row>
    <row r="3430" spans="1:5" x14ac:dyDescent="0.2">
      <c r="A3430" s="43">
        <v>45533</v>
      </c>
      <c r="B3430" t="s">
        <v>102</v>
      </c>
      <c r="C3430" t="s">
        <v>57</v>
      </c>
      <c r="D3430" t="s">
        <v>105</v>
      </c>
      <c r="E3430">
        <v>966</v>
      </c>
    </row>
    <row r="3431" spans="1:5" x14ac:dyDescent="0.2">
      <c r="A3431" s="43">
        <v>45533</v>
      </c>
      <c r="B3431" t="s">
        <v>102</v>
      </c>
      <c r="C3431" t="s">
        <v>58</v>
      </c>
      <c r="D3431" t="s">
        <v>105</v>
      </c>
      <c r="E3431" s="44">
        <v>13335</v>
      </c>
    </row>
    <row r="3432" spans="1:5" x14ac:dyDescent="0.2">
      <c r="A3432" s="43">
        <v>45533</v>
      </c>
      <c r="B3432" t="s">
        <v>102</v>
      </c>
      <c r="C3432" t="s">
        <v>59</v>
      </c>
      <c r="D3432" t="s">
        <v>105</v>
      </c>
      <c r="E3432">
        <v>21</v>
      </c>
    </row>
    <row r="3433" spans="1:5" x14ac:dyDescent="0.2">
      <c r="A3433" s="43">
        <v>45533</v>
      </c>
      <c r="B3433" t="s">
        <v>102</v>
      </c>
      <c r="C3433" t="s">
        <v>62</v>
      </c>
      <c r="D3433" t="s">
        <v>105</v>
      </c>
      <c r="E3433">
        <v>766</v>
      </c>
    </row>
    <row r="3434" spans="1:5" x14ac:dyDescent="0.2">
      <c r="A3434" s="43">
        <v>45533</v>
      </c>
      <c r="B3434" t="s">
        <v>102</v>
      </c>
      <c r="C3434" t="s">
        <v>68</v>
      </c>
      <c r="D3434" t="s">
        <v>105</v>
      </c>
      <c r="E3434">
        <v>318</v>
      </c>
    </row>
    <row r="3435" spans="1:5" x14ac:dyDescent="0.2">
      <c r="A3435" s="43">
        <v>45533</v>
      </c>
      <c r="B3435" t="s">
        <v>102</v>
      </c>
      <c r="C3435" t="s">
        <v>89</v>
      </c>
      <c r="D3435" t="s">
        <v>105</v>
      </c>
      <c r="E3435">
        <v>526</v>
      </c>
    </row>
    <row r="3436" spans="1:5" x14ac:dyDescent="0.2">
      <c r="A3436" s="43">
        <v>45533</v>
      </c>
      <c r="B3436" t="s">
        <v>102</v>
      </c>
      <c r="C3436" t="s">
        <v>70</v>
      </c>
      <c r="D3436" t="s">
        <v>105</v>
      </c>
      <c r="E3436">
        <v>900</v>
      </c>
    </row>
    <row r="3437" spans="1:5" x14ac:dyDescent="0.2">
      <c r="A3437" s="43">
        <v>45561</v>
      </c>
      <c r="B3437" t="s">
        <v>101</v>
      </c>
      <c r="C3437" t="s">
        <v>1</v>
      </c>
      <c r="D3437" t="s">
        <v>105</v>
      </c>
      <c r="E3437">
        <v>49</v>
      </c>
    </row>
    <row r="3438" spans="1:5" x14ac:dyDescent="0.2">
      <c r="A3438" s="43">
        <v>45561</v>
      </c>
      <c r="B3438" t="s">
        <v>101</v>
      </c>
      <c r="C3438" t="s">
        <v>3</v>
      </c>
      <c r="D3438" t="s">
        <v>105</v>
      </c>
      <c r="E3438" s="44">
        <v>2100</v>
      </c>
    </row>
    <row r="3439" spans="1:5" x14ac:dyDescent="0.2">
      <c r="A3439" s="43">
        <v>45561</v>
      </c>
      <c r="B3439" t="s">
        <v>101</v>
      </c>
      <c r="C3439" t="s">
        <v>4</v>
      </c>
      <c r="D3439" t="s">
        <v>105</v>
      </c>
      <c r="E3439">
        <v>378</v>
      </c>
    </row>
    <row r="3440" spans="1:5" x14ac:dyDescent="0.2">
      <c r="A3440" s="43">
        <v>45561</v>
      </c>
      <c r="B3440" t="s">
        <v>101</v>
      </c>
      <c r="C3440" t="s">
        <v>5</v>
      </c>
      <c r="D3440" t="s">
        <v>105</v>
      </c>
      <c r="E3440" s="44">
        <v>23930</v>
      </c>
    </row>
    <row r="3441" spans="1:5" x14ac:dyDescent="0.2">
      <c r="A3441" s="43">
        <v>45561</v>
      </c>
      <c r="B3441" t="s">
        <v>101</v>
      </c>
      <c r="C3441" t="s">
        <v>6</v>
      </c>
      <c r="D3441" t="s">
        <v>105</v>
      </c>
      <c r="E3441">
        <v>42</v>
      </c>
    </row>
    <row r="3442" spans="1:5" x14ac:dyDescent="0.2">
      <c r="A3442" s="43">
        <v>45561</v>
      </c>
      <c r="B3442" t="s">
        <v>101</v>
      </c>
      <c r="C3442" t="s">
        <v>8</v>
      </c>
      <c r="D3442" t="s">
        <v>105</v>
      </c>
      <c r="E3442">
        <v>883</v>
      </c>
    </row>
    <row r="3443" spans="1:5" x14ac:dyDescent="0.2">
      <c r="A3443" s="43">
        <v>45561</v>
      </c>
      <c r="B3443" t="s">
        <v>101</v>
      </c>
      <c r="C3443" t="s">
        <v>9</v>
      </c>
      <c r="D3443" t="s">
        <v>105</v>
      </c>
      <c r="E3443" s="44">
        <v>1631</v>
      </c>
    </row>
    <row r="3444" spans="1:5" x14ac:dyDescent="0.2">
      <c r="A3444" s="43">
        <v>45561</v>
      </c>
      <c r="B3444" t="s">
        <v>101</v>
      </c>
      <c r="C3444" t="s">
        <v>10</v>
      </c>
      <c r="D3444" t="s">
        <v>105</v>
      </c>
      <c r="E3444">
        <v>852</v>
      </c>
    </row>
    <row r="3445" spans="1:5" x14ac:dyDescent="0.2">
      <c r="A3445" s="43">
        <v>45561</v>
      </c>
      <c r="B3445" t="s">
        <v>101</v>
      </c>
      <c r="C3445" t="s">
        <v>12</v>
      </c>
      <c r="D3445" t="s">
        <v>105</v>
      </c>
      <c r="E3445" s="44">
        <v>31405</v>
      </c>
    </row>
    <row r="3446" spans="1:5" x14ac:dyDescent="0.2">
      <c r="A3446" s="43">
        <v>45561</v>
      </c>
      <c r="B3446" t="s">
        <v>101</v>
      </c>
      <c r="C3446" t="s">
        <v>14</v>
      </c>
      <c r="D3446" t="s">
        <v>105</v>
      </c>
      <c r="E3446" s="44">
        <v>1257</v>
      </c>
    </row>
    <row r="3447" spans="1:5" x14ac:dyDescent="0.2">
      <c r="A3447" s="43">
        <v>45561</v>
      </c>
      <c r="B3447" t="s">
        <v>101</v>
      </c>
      <c r="C3447" t="s">
        <v>15</v>
      </c>
      <c r="D3447" t="s">
        <v>105</v>
      </c>
      <c r="E3447" s="44">
        <v>9056</v>
      </c>
    </row>
    <row r="3448" spans="1:5" x14ac:dyDescent="0.2">
      <c r="A3448" s="43">
        <v>45561</v>
      </c>
      <c r="B3448" t="s">
        <v>101</v>
      </c>
      <c r="C3448" t="s">
        <v>16</v>
      </c>
      <c r="D3448" t="s">
        <v>105</v>
      </c>
      <c r="E3448" s="44">
        <v>12483</v>
      </c>
    </row>
    <row r="3449" spans="1:5" x14ac:dyDescent="0.2">
      <c r="A3449" s="43">
        <v>45561</v>
      </c>
      <c r="B3449" t="s">
        <v>101</v>
      </c>
      <c r="C3449" t="s">
        <v>17</v>
      </c>
      <c r="D3449" t="s">
        <v>105</v>
      </c>
      <c r="E3449">
        <v>527</v>
      </c>
    </row>
    <row r="3450" spans="1:5" x14ac:dyDescent="0.2">
      <c r="A3450" s="43">
        <v>45561</v>
      </c>
      <c r="B3450" t="s">
        <v>101</v>
      </c>
      <c r="C3450" t="s">
        <v>18</v>
      </c>
      <c r="D3450" t="s">
        <v>105</v>
      </c>
      <c r="E3450" s="44">
        <v>8103</v>
      </c>
    </row>
    <row r="3451" spans="1:5" x14ac:dyDescent="0.2">
      <c r="A3451" s="43">
        <v>45561</v>
      </c>
      <c r="B3451" t="s">
        <v>101</v>
      </c>
      <c r="C3451" t="s">
        <v>19</v>
      </c>
      <c r="D3451" t="s">
        <v>105</v>
      </c>
      <c r="E3451" s="44">
        <v>24876</v>
      </c>
    </row>
    <row r="3452" spans="1:5" x14ac:dyDescent="0.2">
      <c r="A3452" s="43">
        <v>45561</v>
      </c>
      <c r="B3452" t="s">
        <v>101</v>
      </c>
      <c r="C3452" t="s">
        <v>20</v>
      </c>
      <c r="D3452" t="s">
        <v>105</v>
      </c>
      <c r="E3452" s="44">
        <v>3779</v>
      </c>
    </row>
    <row r="3453" spans="1:5" x14ac:dyDescent="0.2">
      <c r="A3453" s="43">
        <v>45561</v>
      </c>
      <c r="B3453" t="s">
        <v>101</v>
      </c>
      <c r="C3453" t="s">
        <v>21</v>
      </c>
      <c r="D3453" t="s">
        <v>105</v>
      </c>
      <c r="E3453" s="44">
        <v>23742</v>
      </c>
    </row>
    <row r="3454" spans="1:5" x14ac:dyDescent="0.2">
      <c r="A3454" s="43">
        <v>45561</v>
      </c>
      <c r="B3454" t="s">
        <v>101</v>
      </c>
      <c r="C3454" t="s">
        <v>22</v>
      </c>
      <c r="D3454" t="s">
        <v>105</v>
      </c>
      <c r="E3454" s="44">
        <v>6259</v>
      </c>
    </row>
    <row r="3455" spans="1:5" x14ac:dyDescent="0.2">
      <c r="A3455" s="43">
        <v>45561</v>
      </c>
      <c r="B3455" t="s">
        <v>101</v>
      </c>
      <c r="C3455" t="s">
        <v>23</v>
      </c>
      <c r="D3455" t="s">
        <v>105</v>
      </c>
      <c r="E3455">
        <v>84</v>
      </c>
    </row>
    <row r="3456" spans="1:5" x14ac:dyDescent="0.2">
      <c r="A3456" s="43">
        <v>45561</v>
      </c>
      <c r="B3456" t="s">
        <v>101</v>
      </c>
      <c r="C3456" t="s">
        <v>25</v>
      </c>
      <c r="D3456" t="s">
        <v>105</v>
      </c>
      <c r="E3456">
        <v>871</v>
      </c>
    </row>
    <row r="3457" spans="1:5" x14ac:dyDescent="0.2">
      <c r="A3457" s="43">
        <v>45561</v>
      </c>
      <c r="B3457" t="s">
        <v>101</v>
      </c>
      <c r="C3457" t="s">
        <v>27</v>
      </c>
      <c r="D3457" t="s">
        <v>105</v>
      </c>
      <c r="E3457" s="44">
        <v>2154</v>
      </c>
    </row>
    <row r="3458" spans="1:5" x14ac:dyDescent="0.2">
      <c r="A3458" s="43">
        <v>45561</v>
      </c>
      <c r="B3458" t="s">
        <v>101</v>
      </c>
      <c r="C3458" t="s">
        <v>28</v>
      </c>
      <c r="D3458" t="s">
        <v>105</v>
      </c>
      <c r="E3458">
        <v>98</v>
      </c>
    </row>
    <row r="3459" spans="1:5" x14ac:dyDescent="0.2">
      <c r="A3459" s="43">
        <v>45561</v>
      </c>
      <c r="B3459" t="s">
        <v>101</v>
      </c>
      <c r="C3459" t="s">
        <v>29</v>
      </c>
      <c r="D3459" t="s">
        <v>105</v>
      </c>
      <c r="E3459">
        <v>24</v>
      </c>
    </row>
    <row r="3460" spans="1:5" x14ac:dyDescent="0.2">
      <c r="A3460" s="43">
        <v>45561</v>
      </c>
      <c r="B3460" t="s">
        <v>101</v>
      </c>
      <c r="C3460" t="s">
        <v>31</v>
      </c>
      <c r="D3460" t="s">
        <v>105</v>
      </c>
      <c r="E3460" s="44">
        <v>2976</v>
      </c>
    </row>
    <row r="3461" spans="1:5" x14ac:dyDescent="0.2">
      <c r="A3461" s="43">
        <v>45561</v>
      </c>
      <c r="B3461" t="s">
        <v>101</v>
      </c>
      <c r="C3461" t="s">
        <v>32</v>
      </c>
      <c r="D3461" t="s">
        <v>105</v>
      </c>
      <c r="E3461" s="44">
        <v>11349</v>
      </c>
    </row>
    <row r="3462" spans="1:5" x14ac:dyDescent="0.2">
      <c r="A3462" s="43">
        <v>45561</v>
      </c>
      <c r="B3462" t="s">
        <v>101</v>
      </c>
      <c r="C3462" t="s">
        <v>33</v>
      </c>
      <c r="D3462" t="s">
        <v>105</v>
      </c>
      <c r="E3462" s="44">
        <v>4299</v>
      </c>
    </row>
    <row r="3463" spans="1:5" x14ac:dyDescent="0.2">
      <c r="A3463" s="43">
        <v>45561</v>
      </c>
      <c r="B3463" t="s">
        <v>101</v>
      </c>
      <c r="C3463" t="s">
        <v>34</v>
      </c>
      <c r="D3463" t="s">
        <v>105</v>
      </c>
      <c r="E3463">
        <v>67</v>
      </c>
    </row>
    <row r="3464" spans="1:5" x14ac:dyDescent="0.2">
      <c r="A3464" s="43">
        <v>45561</v>
      </c>
      <c r="B3464" t="s">
        <v>101</v>
      </c>
      <c r="C3464" t="s">
        <v>35</v>
      </c>
      <c r="D3464" t="s">
        <v>105</v>
      </c>
      <c r="E3464">
        <v>671</v>
      </c>
    </row>
    <row r="3465" spans="1:5" x14ac:dyDescent="0.2">
      <c r="A3465" s="43">
        <v>45561</v>
      </c>
      <c r="B3465" t="s">
        <v>101</v>
      </c>
      <c r="C3465" t="s">
        <v>36</v>
      </c>
      <c r="D3465" t="s">
        <v>105</v>
      </c>
      <c r="E3465" s="44">
        <v>17038</v>
      </c>
    </row>
    <row r="3466" spans="1:5" x14ac:dyDescent="0.2">
      <c r="A3466" s="43">
        <v>45561</v>
      </c>
      <c r="B3466" t="s">
        <v>101</v>
      </c>
      <c r="C3466" t="s">
        <v>38</v>
      </c>
      <c r="D3466" t="s">
        <v>105</v>
      </c>
      <c r="E3466" s="44">
        <v>38799</v>
      </c>
    </row>
    <row r="3467" spans="1:5" x14ac:dyDescent="0.2">
      <c r="A3467" s="43">
        <v>45561</v>
      </c>
      <c r="B3467" t="s">
        <v>101</v>
      </c>
      <c r="C3467" t="s">
        <v>40</v>
      </c>
      <c r="D3467" t="s">
        <v>105</v>
      </c>
      <c r="E3467" s="44">
        <v>21120</v>
      </c>
    </row>
    <row r="3468" spans="1:5" x14ac:dyDescent="0.2">
      <c r="A3468" s="43">
        <v>45561</v>
      </c>
      <c r="B3468" t="s">
        <v>101</v>
      </c>
      <c r="C3468" t="s">
        <v>41</v>
      </c>
      <c r="D3468" t="s">
        <v>105</v>
      </c>
      <c r="E3468">
        <v>11</v>
      </c>
    </row>
    <row r="3469" spans="1:5" x14ac:dyDescent="0.2">
      <c r="A3469" s="43">
        <v>45561</v>
      </c>
      <c r="B3469" t="s">
        <v>101</v>
      </c>
      <c r="C3469" t="s">
        <v>50</v>
      </c>
      <c r="D3469" t="s">
        <v>105</v>
      </c>
      <c r="E3469">
        <v>7</v>
      </c>
    </row>
    <row r="3470" spans="1:5" x14ac:dyDescent="0.2">
      <c r="A3470" s="43">
        <v>45561</v>
      </c>
      <c r="B3470" t="s">
        <v>101</v>
      </c>
      <c r="C3470" t="s">
        <v>53</v>
      </c>
      <c r="D3470" t="s">
        <v>105</v>
      </c>
      <c r="E3470">
        <v>6</v>
      </c>
    </row>
    <row r="3471" spans="1:5" x14ac:dyDescent="0.2">
      <c r="A3471" s="43">
        <v>45561</v>
      </c>
      <c r="B3471" t="s">
        <v>101</v>
      </c>
      <c r="C3471" t="s">
        <v>58</v>
      </c>
      <c r="D3471" t="s">
        <v>105</v>
      </c>
      <c r="E3471">
        <v>67</v>
      </c>
    </row>
    <row r="3472" spans="1:5" x14ac:dyDescent="0.2">
      <c r="A3472" s="43">
        <v>45561</v>
      </c>
      <c r="B3472" t="s">
        <v>101</v>
      </c>
      <c r="C3472" t="s">
        <v>59</v>
      </c>
      <c r="D3472" t="s">
        <v>105</v>
      </c>
      <c r="E3472" s="44">
        <v>7160</v>
      </c>
    </row>
    <row r="3473" spans="1:5" x14ac:dyDescent="0.2">
      <c r="A3473" s="43">
        <v>45561</v>
      </c>
      <c r="B3473" t="s">
        <v>101</v>
      </c>
      <c r="C3473" t="s">
        <v>61</v>
      </c>
      <c r="D3473" t="s">
        <v>105</v>
      </c>
      <c r="E3473">
        <v>69</v>
      </c>
    </row>
    <row r="3474" spans="1:5" x14ac:dyDescent="0.2">
      <c r="A3474" s="43">
        <v>45561</v>
      </c>
      <c r="B3474" t="s">
        <v>101</v>
      </c>
      <c r="C3474" t="s">
        <v>62</v>
      </c>
      <c r="D3474" t="s">
        <v>105</v>
      </c>
      <c r="E3474" s="44">
        <v>8369</v>
      </c>
    </row>
    <row r="3475" spans="1:5" x14ac:dyDescent="0.2">
      <c r="A3475" s="43">
        <v>45561</v>
      </c>
      <c r="B3475" t="s">
        <v>101</v>
      </c>
      <c r="C3475" t="s">
        <v>63</v>
      </c>
      <c r="D3475" t="s">
        <v>105</v>
      </c>
      <c r="E3475">
        <v>381</v>
      </c>
    </row>
    <row r="3476" spans="1:5" x14ac:dyDescent="0.2">
      <c r="A3476" s="43">
        <v>45561</v>
      </c>
      <c r="B3476" t="s">
        <v>101</v>
      </c>
      <c r="C3476" t="s">
        <v>65</v>
      </c>
      <c r="D3476" t="s">
        <v>105</v>
      </c>
      <c r="E3476">
        <v>20</v>
      </c>
    </row>
    <row r="3477" spans="1:5" x14ac:dyDescent="0.2">
      <c r="A3477" s="43">
        <v>45561</v>
      </c>
      <c r="B3477" t="s">
        <v>101</v>
      </c>
      <c r="C3477" t="s">
        <v>67</v>
      </c>
      <c r="D3477" t="s">
        <v>105</v>
      </c>
      <c r="E3477" s="44">
        <v>13299</v>
      </c>
    </row>
    <row r="3478" spans="1:5" x14ac:dyDescent="0.2">
      <c r="A3478" s="43">
        <v>45561</v>
      </c>
      <c r="B3478" t="s">
        <v>101</v>
      </c>
      <c r="C3478" t="s">
        <v>68</v>
      </c>
      <c r="D3478" t="s">
        <v>105</v>
      </c>
      <c r="E3478" s="44">
        <v>8640</v>
      </c>
    </row>
    <row r="3479" spans="1:5" x14ac:dyDescent="0.2">
      <c r="A3479" s="43">
        <v>45561</v>
      </c>
      <c r="B3479" t="s">
        <v>101</v>
      </c>
      <c r="C3479" t="s">
        <v>89</v>
      </c>
      <c r="D3479" t="s">
        <v>105</v>
      </c>
      <c r="E3479">
        <v>548</v>
      </c>
    </row>
    <row r="3480" spans="1:5" x14ac:dyDescent="0.2">
      <c r="A3480" s="43">
        <v>45561</v>
      </c>
      <c r="B3480" t="s">
        <v>101</v>
      </c>
      <c r="C3480" t="s">
        <v>70</v>
      </c>
      <c r="D3480" t="s">
        <v>105</v>
      </c>
      <c r="E3480" s="44">
        <v>13466</v>
      </c>
    </row>
    <row r="3481" spans="1:5" x14ac:dyDescent="0.2">
      <c r="A3481" s="43">
        <v>45561</v>
      </c>
      <c r="B3481" t="s">
        <v>101</v>
      </c>
      <c r="C3481" t="s">
        <v>71</v>
      </c>
      <c r="D3481" t="s">
        <v>105</v>
      </c>
      <c r="E3481" s="44">
        <v>8749</v>
      </c>
    </row>
    <row r="3482" spans="1:5" x14ac:dyDescent="0.2">
      <c r="A3482" s="43">
        <v>45561</v>
      </c>
      <c r="B3482" t="s">
        <v>102</v>
      </c>
      <c r="C3482" t="s">
        <v>4</v>
      </c>
      <c r="D3482" t="s">
        <v>105</v>
      </c>
      <c r="E3482">
        <v>58</v>
      </c>
    </row>
    <row r="3483" spans="1:5" x14ac:dyDescent="0.2">
      <c r="A3483" s="43">
        <v>45561</v>
      </c>
      <c r="B3483" t="s">
        <v>102</v>
      </c>
      <c r="C3483" t="s">
        <v>5</v>
      </c>
      <c r="D3483" t="s">
        <v>105</v>
      </c>
      <c r="E3483">
        <v>9</v>
      </c>
    </row>
    <row r="3484" spans="1:5" x14ac:dyDescent="0.2">
      <c r="A3484" s="43">
        <v>45561</v>
      </c>
      <c r="B3484" t="s">
        <v>102</v>
      </c>
      <c r="C3484" t="s">
        <v>8</v>
      </c>
      <c r="D3484" t="s">
        <v>105</v>
      </c>
      <c r="E3484">
        <v>46</v>
      </c>
    </row>
    <row r="3485" spans="1:5" x14ac:dyDescent="0.2">
      <c r="A3485" s="43">
        <v>45561</v>
      </c>
      <c r="B3485" t="s">
        <v>102</v>
      </c>
      <c r="C3485" t="s">
        <v>9</v>
      </c>
      <c r="D3485" t="s">
        <v>105</v>
      </c>
      <c r="E3485">
        <v>409</v>
      </c>
    </row>
    <row r="3486" spans="1:5" x14ac:dyDescent="0.2">
      <c r="A3486" s="43">
        <v>45561</v>
      </c>
      <c r="B3486" t="s">
        <v>102</v>
      </c>
      <c r="C3486" t="s">
        <v>11</v>
      </c>
      <c r="D3486" t="s">
        <v>105</v>
      </c>
      <c r="E3486">
        <v>236</v>
      </c>
    </row>
    <row r="3487" spans="1:5" x14ac:dyDescent="0.2">
      <c r="A3487" s="43">
        <v>45561</v>
      </c>
      <c r="B3487" t="s">
        <v>102</v>
      </c>
      <c r="C3487" t="s">
        <v>12</v>
      </c>
      <c r="D3487" t="s">
        <v>105</v>
      </c>
      <c r="E3487" s="44">
        <v>1711</v>
      </c>
    </row>
    <row r="3488" spans="1:5" x14ac:dyDescent="0.2">
      <c r="A3488" s="43">
        <v>45561</v>
      </c>
      <c r="B3488" t="s">
        <v>102</v>
      </c>
      <c r="C3488" t="s">
        <v>13</v>
      </c>
      <c r="D3488" t="s">
        <v>105</v>
      </c>
      <c r="E3488">
        <v>348</v>
      </c>
    </row>
    <row r="3489" spans="1:5" x14ac:dyDescent="0.2">
      <c r="A3489" s="43">
        <v>45561</v>
      </c>
      <c r="B3489" t="s">
        <v>102</v>
      </c>
      <c r="C3489" t="s">
        <v>19</v>
      </c>
      <c r="D3489" t="s">
        <v>105</v>
      </c>
      <c r="E3489">
        <v>828</v>
      </c>
    </row>
    <row r="3490" spans="1:5" x14ac:dyDescent="0.2">
      <c r="A3490" s="43">
        <v>45561</v>
      </c>
      <c r="B3490" t="s">
        <v>102</v>
      </c>
      <c r="C3490" t="s">
        <v>21</v>
      </c>
      <c r="D3490" t="s">
        <v>105</v>
      </c>
      <c r="E3490">
        <v>392</v>
      </c>
    </row>
    <row r="3491" spans="1:5" x14ac:dyDescent="0.2">
      <c r="A3491" s="43">
        <v>45561</v>
      </c>
      <c r="B3491" t="s">
        <v>102</v>
      </c>
      <c r="C3491" t="s">
        <v>24</v>
      </c>
      <c r="D3491" t="s">
        <v>105</v>
      </c>
      <c r="E3491">
        <v>198</v>
      </c>
    </row>
    <row r="3492" spans="1:5" x14ac:dyDescent="0.2">
      <c r="A3492" s="43">
        <v>45561</v>
      </c>
      <c r="B3492" t="s">
        <v>102</v>
      </c>
      <c r="C3492" t="s">
        <v>27</v>
      </c>
      <c r="D3492" t="s">
        <v>105</v>
      </c>
      <c r="E3492">
        <v>258</v>
      </c>
    </row>
    <row r="3493" spans="1:5" x14ac:dyDescent="0.2">
      <c r="A3493" s="43">
        <v>45561</v>
      </c>
      <c r="B3493" t="s">
        <v>102</v>
      </c>
      <c r="C3493" t="s">
        <v>36</v>
      </c>
      <c r="D3493" t="s">
        <v>105</v>
      </c>
      <c r="E3493" s="44">
        <v>1884</v>
      </c>
    </row>
    <row r="3494" spans="1:5" x14ac:dyDescent="0.2">
      <c r="A3494" s="43">
        <v>45561</v>
      </c>
      <c r="B3494" t="s">
        <v>102</v>
      </c>
      <c r="C3494" t="s">
        <v>38</v>
      </c>
      <c r="D3494" t="s">
        <v>105</v>
      </c>
      <c r="E3494" s="44">
        <v>1357</v>
      </c>
    </row>
    <row r="3495" spans="1:5" x14ac:dyDescent="0.2">
      <c r="A3495" s="43">
        <v>45561</v>
      </c>
      <c r="B3495" t="s">
        <v>102</v>
      </c>
      <c r="C3495" t="s">
        <v>40</v>
      </c>
      <c r="D3495" t="s">
        <v>105</v>
      </c>
      <c r="E3495" s="44">
        <v>4970</v>
      </c>
    </row>
    <row r="3496" spans="1:5" x14ac:dyDescent="0.2">
      <c r="A3496" s="43">
        <v>45561</v>
      </c>
      <c r="B3496" t="s">
        <v>102</v>
      </c>
      <c r="C3496" t="s">
        <v>41</v>
      </c>
      <c r="D3496" t="s">
        <v>105</v>
      </c>
      <c r="E3496" s="44">
        <v>2000</v>
      </c>
    </row>
    <row r="3497" spans="1:5" x14ac:dyDescent="0.2">
      <c r="A3497" s="43">
        <v>45561</v>
      </c>
      <c r="B3497" t="s">
        <v>102</v>
      </c>
      <c r="C3497" t="s">
        <v>42</v>
      </c>
      <c r="D3497" t="s">
        <v>105</v>
      </c>
      <c r="E3497">
        <v>553</v>
      </c>
    </row>
    <row r="3498" spans="1:5" x14ac:dyDescent="0.2">
      <c r="A3498" s="43">
        <v>45561</v>
      </c>
      <c r="B3498" t="s">
        <v>102</v>
      </c>
      <c r="C3498" t="s">
        <v>43</v>
      </c>
      <c r="D3498" t="s">
        <v>105</v>
      </c>
      <c r="E3498">
        <v>544</v>
      </c>
    </row>
    <row r="3499" spans="1:5" x14ac:dyDescent="0.2">
      <c r="A3499" s="43">
        <v>45561</v>
      </c>
      <c r="B3499" t="s">
        <v>102</v>
      </c>
      <c r="C3499" t="s">
        <v>44</v>
      </c>
      <c r="D3499" t="s">
        <v>105</v>
      </c>
      <c r="E3499">
        <v>250</v>
      </c>
    </row>
    <row r="3500" spans="1:5" x14ac:dyDescent="0.2">
      <c r="A3500" s="43">
        <v>45561</v>
      </c>
      <c r="B3500" t="s">
        <v>102</v>
      </c>
      <c r="C3500" t="s">
        <v>45</v>
      </c>
      <c r="D3500" t="s">
        <v>105</v>
      </c>
      <c r="E3500">
        <v>41</v>
      </c>
    </row>
    <row r="3501" spans="1:5" x14ac:dyDescent="0.2">
      <c r="A3501" s="43">
        <v>45561</v>
      </c>
      <c r="B3501" t="s">
        <v>102</v>
      </c>
      <c r="C3501" t="s">
        <v>46</v>
      </c>
      <c r="D3501" t="s">
        <v>105</v>
      </c>
      <c r="E3501">
        <v>264</v>
      </c>
    </row>
    <row r="3502" spans="1:5" x14ac:dyDescent="0.2">
      <c r="A3502" s="43">
        <v>45561</v>
      </c>
      <c r="B3502" t="s">
        <v>102</v>
      </c>
      <c r="C3502" t="s">
        <v>48</v>
      </c>
      <c r="D3502" t="s">
        <v>105</v>
      </c>
      <c r="E3502" s="44">
        <v>1659</v>
      </c>
    </row>
    <row r="3503" spans="1:5" x14ac:dyDescent="0.2">
      <c r="A3503" s="43">
        <v>45561</v>
      </c>
      <c r="B3503" t="s">
        <v>102</v>
      </c>
      <c r="C3503" t="s">
        <v>50</v>
      </c>
      <c r="D3503" t="s">
        <v>105</v>
      </c>
      <c r="E3503" s="44">
        <v>2803</v>
      </c>
    </row>
    <row r="3504" spans="1:5" x14ac:dyDescent="0.2">
      <c r="A3504" s="43">
        <v>45561</v>
      </c>
      <c r="B3504" t="s">
        <v>102</v>
      </c>
      <c r="C3504" t="s">
        <v>51</v>
      </c>
      <c r="D3504" t="s">
        <v>105</v>
      </c>
      <c r="E3504" s="44">
        <v>2910</v>
      </c>
    </row>
    <row r="3505" spans="1:5" x14ac:dyDescent="0.2">
      <c r="A3505" s="43">
        <v>45561</v>
      </c>
      <c r="B3505" t="s">
        <v>102</v>
      </c>
      <c r="C3505" t="s">
        <v>52</v>
      </c>
      <c r="D3505" t="s">
        <v>105</v>
      </c>
      <c r="E3505">
        <v>27</v>
      </c>
    </row>
    <row r="3506" spans="1:5" x14ac:dyDescent="0.2">
      <c r="A3506" s="43">
        <v>45561</v>
      </c>
      <c r="B3506" t="s">
        <v>102</v>
      </c>
      <c r="C3506" t="s">
        <v>53</v>
      </c>
      <c r="D3506" t="s">
        <v>105</v>
      </c>
      <c r="E3506">
        <v>721</v>
      </c>
    </row>
    <row r="3507" spans="1:5" x14ac:dyDescent="0.2">
      <c r="A3507" s="43">
        <v>45561</v>
      </c>
      <c r="B3507" t="s">
        <v>102</v>
      </c>
      <c r="C3507" t="s">
        <v>54</v>
      </c>
      <c r="D3507" t="s">
        <v>105</v>
      </c>
      <c r="E3507">
        <v>48</v>
      </c>
    </row>
    <row r="3508" spans="1:5" x14ac:dyDescent="0.2">
      <c r="A3508" s="43">
        <v>45561</v>
      </c>
      <c r="B3508" t="s">
        <v>102</v>
      </c>
      <c r="C3508" t="s">
        <v>55</v>
      </c>
      <c r="D3508" t="s">
        <v>105</v>
      </c>
      <c r="E3508">
        <v>882</v>
      </c>
    </row>
    <row r="3509" spans="1:5" x14ac:dyDescent="0.2">
      <c r="A3509" s="43">
        <v>45561</v>
      </c>
      <c r="B3509" t="s">
        <v>102</v>
      </c>
      <c r="C3509" t="s">
        <v>56</v>
      </c>
      <c r="D3509" t="s">
        <v>105</v>
      </c>
      <c r="E3509" s="44">
        <v>1489</v>
      </c>
    </row>
    <row r="3510" spans="1:5" x14ac:dyDescent="0.2">
      <c r="A3510" s="43">
        <v>45561</v>
      </c>
      <c r="B3510" t="s">
        <v>102</v>
      </c>
      <c r="C3510" t="s">
        <v>57</v>
      </c>
      <c r="D3510" t="s">
        <v>105</v>
      </c>
      <c r="E3510" s="44">
        <v>1018</v>
      </c>
    </row>
    <row r="3511" spans="1:5" x14ac:dyDescent="0.2">
      <c r="A3511" s="43">
        <v>45561</v>
      </c>
      <c r="B3511" t="s">
        <v>102</v>
      </c>
      <c r="C3511" t="s">
        <v>58</v>
      </c>
      <c r="D3511" t="s">
        <v>105</v>
      </c>
      <c r="E3511" s="44">
        <v>12912</v>
      </c>
    </row>
    <row r="3512" spans="1:5" x14ac:dyDescent="0.2">
      <c r="A3512" s="43">
        <v>45561</v>
      </c>
      <c r="B3512" t="s">
        <v>102</v>
      </c>
      <c r="C3512" t="s">
        <v>59</v>
      </c>
      <c r="D3512" t="s">
        <v>105</v>
      </c>
      <c r="E3512">
        <v>34</v>
      </c>
    </row>
    <row r="3513" spans="1:5" x14ac:dyDescent="0.2">
      <c r="A3513" s="43">
        <v>45561</v>
      </c>
      <c r="B3513" t="s">
        <v>102</v>
      </c>
      <c r="C3513" t="s">
        <v>62</v>
      </c>
      <c r="D3513" t="s">
        <v>105</v>
      </c>
      <c r="E3513">
        <v>793</v>
      </c>
    </row>
    <row r="3514" spans="1:5" x14ac:dyDescent="0.2">
      <c r="A3514" s="43">
        <v>45561</v>
      </c>
      <c r="B3514" t="s">
        <v>102</v>
      </c>
      <c r="C3514" t="s">
        <v>68</v>
      </c>
      <c r="D3514" t="s">
        <v>105</v>
      </c>
      <c r="E3514">
        <v>322</v>
      </c>
    </row>
    <row r="3515" spans="1:5" x14ac:dyDescent="0.2">
      <c r="A3515" s="43">
        <v>45561</v>
      </c>
      <c r="B3515" t="s">
        <v>102</v>
      </c>
      <c r="C3515" t="s">
        <v>89</v>
      </c>
      <c r="D3515" t="s">
        <v>105</v>
      </c>
      <c r="E3515">
        <v>489</v>
      </c>
    </row>
    <row r="3516" spans="1:5" x14ac:dyDescent="0.2">
      <c r="A3516" s="43">
        <v>45561</v>
      </c>
      <c r="B3516" t="s">
        <v>102</v>
      </c>
      <c r="C3516" t="s">
        <v>70</v>
      </c>
      <c r="D3516" t="s">
        <v>105</v>
      </c>
      <c r="E3516">
        <v>883</v>
      </c>
    </row>
    <row r="3517" spans="1:5" x14ac:dyDescent="0.2">
      <c r="A3517" s="43">
        <v>45596</v>
      </c>
      <c r="B3517" t="s">
        <v>101</v>
      </c>
      <c r="C3517" t="s">
        <v>1</v>
      </c>
      <c r="D3517" t="s">
        <v>105</v>
      </c>
      <c r="E3517">
        <v>73</v>
      </c>
    </row>
    <row r="3518" spans="1:5" x14ac:dyDescent="0.2">
      <c r="A3518" s="43">
        <v>45596</v>
      </c>
      <c r="B3518" t="s">
        <v>101</v>
      </c>
      <c r="C3518" t="s">
        <v>3</v>
      </c>
      <c r="D3518" t="s">
        <v>105</v>
      </c>
      <c r="E3518" s="44">
        <v>2190</v>
      </c>
    </row>
    <row r="3519" spans="1:5" x14ac:dyDescent="0.2">
      <c r="A3519" s="43">
        <v>45596</v>
      </c>
      <c r="B3519" t="s">
        <v>101</v>
      </c>
      <c r="C3519" t="s">
        <v>4</v>
      </c>
      <c r="D3519" t="s">
        <v>105</v>
      </c>
      <c r="E3519">
        <v>380</v>
      </c>
    </row>
    <row r="3520" spans="1:5" x14ac:dyDescent="0.2">
      <c r="A3520" s="43">
        <v>45596</v>
      </c>
      <c r="B3520" t="s">
        <v>101</v>
      </c>
      <c r="C3520" t="s">
        <v>5</v>
      </c>
      <c r="D3520" t="s">
        <v>105</v>
      </c>
      <c r="E3520" s="44">
        <v>23397</v>
      </c>
    </row>
    <row r="3521" spans="1:5" x14ac:dyDescent="0.2">
      <c r="A3521" s="43">
        <v>45596</v>
      </c>
      <c r="B3521" t="s">
        <v>101</v>
      </c>
      <c r="C3521" t="s">
        <v>6</v>
      </c>
      <c r="D3521" t="s">
        <v>105</v>
      </c>
      <c r="E3521">
        <v>61</v>
      </c>
    </row>
    <row r="3522" spans="1:5" x14ac:dyDescent="0.2">
      <c r="A3522" s="43">
        <v>45596</v>
      </c>
      <c r="B3522" t="s">
        <v>101</v>
      </c>
      <c r="C3522" t="s">
        <v>8</v>
      </c>
      <c r="D3522" t="s">
        <v>105</v>
      </c>
      <c r="E3522">
        <v>851</v>
      </c>
    </row>
    <row r="3523" spans="1:5" x14ac:dyDescent="0.2">
      <c r="A3523" s="43">
        <v>45596</v>
      </c>
      <c r="B3523" t="s">
        <v>101</v>
      </c>
      <c r="C3523" t="s">
        <v>9</v>
      </c>
      <c r="D3523" t="s">
        <v>105</v>
      </c>
      <c r="E3523" s="44">
        <v>1672</v>
      </c>
    </row>
    <row r="3524" spans="1:5" x14ac:dyDescent="0.2">
      <c r="A3524" s="43">
        <v>45596</v>
      </c>
      <c r="B3524" t="s">
        <v>101</v>
      </c>
      <c r="C3524" t="s">
        <v>10</v>
      </c>
      <c r="D3524" t="s">
        <v>105</v>
      </c>
      <c r="E3524">
        <v>830</v>
      </c>
    </row>
    <row r="3525" spans="1:5" x14ac:dyDescent="0.2">
      <c r="A3525" s="43">
        <v>45596</v>
      </c>
      <c r="B3525" t="s">
        <v>101</v>
      </c>
      <c r="C3525" t="s">
        <v>12</v>
      </c>
      <c r="D3525" t="s">
        <v>105</v>
      </c>
      <c r="E3525" s="44">
        <v>30311</v>
      </c>
    </row>
    <row r="3526" spans="1:5" x14ac:dyDescent="0.2">
      <c r="A3526" s="43">
        <v>45596</v>
      </c>
      <c r="B3526" t="s">
        <v>101</v>
      </c>
      <c r="C3526" t="s">
        <v>14</v>
      </c>
      <c r="D3526" t="s">
        <v>105</v>
      </c>
      <c r="E3526" s="44">
        <v>1385</v>
      </c>
    </row>
    <row r="3527" spans="1:5" x14ac:dyDescent="0.2">
      <c r="A3527" s="43">
        <v>45596</v>
      </c>
      <c r="B3527" t="s">
        <v>101</v>
      </c>
      <c r="C3527" t="s">
        <v>15</v>
      </c>
      <c r="D3527" t="s">
        <v>105</v>
      </c>
      <c r="E3527" s="44">
        <v>9302</v>
      </c>
    </row>
    <row r="3528" spans="1:5" x14ac:dyDescent="0.2">
      <c r="A3528" s="43">
        <v>45596</v>
      </c>
      <c r="B3528" t="s">
        <v>101</v>
      </c>
      <c r="C3528" t="s">
        <v>16</v>
      </c>
      <c r="D3528" t="s">
        <v>105</v>
      </c>
      <c r="E3528" s="44">
        <v>12542</v>
      </c>
    </row>
    <row r="3529" spans="1:5" x14ac:dyDescent="0.2">
      <c r="A3529" s="43">
        <v>45596</v>
      </c>
      <c r="B3529" t="s">
        <v>101</v>
      </c>
      <c r="C3529" t="s">
        <v>17</v>
      </c>
      <c r="D3529" t="s">
        <v>105</v>
      </c>
      <c r="E3529">
        <v>440</v>
      </c>
    </row>
    <row r="3530" spans="1:5" x14ac:dyDescent="0.2">
      <c r="A3530" s="43">
        <v>45596</v>
      </c>
      <c r="B3530" t="s">
        <v>101</v>
      </c>
      <c r="C3530" t="s">
        <v>18</v>
      </c>
      <c r="D3530" t="s">
        <v>105</v>
      </c>
      <c r="E3530" s="44">
        <v>7623</v>
      </c>
    </row>
    <row r="3531" spans="1:5" x14ac:dyDescent="0.2">
      <c r="A3531" s="43">
        <v>45596</v>
      </c>
      <c r="B3531" t="s">
        <v>101</v>
      </c>
      <c r="C3531" t="s">
        <v>19</v>
      </c>
      <c r="D3531" t="s">
        <v>105</v>
      </c>
      <c r="E3531" s="44">
        <v>24260</v>
      </c>
    </row>
    <row r="3532" spans="1:5" x14ac:dyDescent="0.2">
      <c r="A3532" s="43">
        <v>45596</v>
      </c>
      <c r="B3532" t="s">
        <v>101</v>
      </c>
      <c r="C3532" t="s">
        <v>20</v>
      </c>
      <c r="D3532" t="s">
        <v>105</v>
      </c>
      <c r="E3532" s="44">
        <v>3621</v>
      </c>
    </row>
    <row r="3533" spans="1:5" x14ac:dyDescent="0.2">
      <c r="A3533" s="43">
        <v>45596</v>
      </c>
      <c r="B3533" t="s">
        <v>101</v>
      </c>
      <c r="C3533" t="s">
        <v>21</v>
      </c>
      <c r="D3533" t="s">
        <v>105</v>
      </c>
      <c r="E3533" s="44">
        <v>24518</v>
      </c>
    </row>
    <row r="3534" spans="1:5" x14ac:dyDescent="0.2">
      <c r="A3534" s="43">
        <v>45596</v>
      </c>
      <c r="B3534" t="s">
        <v>101</v>
      </c>
      <c r="C3534" t="s">
        <v>22</v>
      </c>
      <c r="D3534" t="s">
        <v>105</v>
      </c>
      <c r="E3534" s="44">
        <v>6412</v>
      </c>
    </row>
    <row r="3535" spans="1:5" x14ac:dyDescent="0.2">
      <c r="A3535" s="43">
        <v>45596</v>
      </c>
      <c r="B3535" t="s">
        <v>101</v>
      </c>
      <c r="C3535" t="s">
        <v>23</v>
      </c>
      <c r="D3535" t="s">
        <v>105</v>
      </c>
      <c r="E3535">
        <v>99</v>
      </c>
    </row>
    <row r="3536" spans="1:5" x14ac:dyDescent="0.2">
      <c r="A3536" s="43">
        <v>45596</v>
      </c>
      <c r="B3536" t="s">
        <v>101</v>
      </c>
      <c r="C3536" t="s">
        <v>25</v>
      </c>
      <c r="D3536" t="s">
        <v>105</v>
      </c>
      <c r="E3536" s="44">
        <v>1076</v>
      </c>
    </row>
    <row r="3537" spans="1:5" x14ac:dyDescent="0.2">
      <c r="A3537" s="43">
        <v>45596</v>
      </c>
      <c r="B3537" t="s">
        <v>101</v>
      </c>
      <c r="C3537" t="s">
        <v>27</v>
      </c>
      <c r="D3537" t="s">
        <v>105</v>
      </c>
      <c r="E3537" s="44">
        <v>2174</v>
      </c>
    </row>
    <row r="3538" spans="1:5" x14ac:dyDescent="0.2">
      <c r="A3538" s="43">
        <v>45596</v>
      </c>
      <c r="B3538" t="s">
        <v>101</v>
      </c>
      <c r="C3538" t="s">
        <v>28</v>
      </c>
      <c r="D3538" t="s">
        <v>105</v>
      </c>
      <c r="E3538">
        <v>117</v>
      </c>
    </row>
    <row r="3539" spans="1:5" x14ac:dyDescent="0.2">
      <c r="A3539" s="43">
        <v>45596</v>
      </c>
      <c r="B3539" t="s">
        <v>101</v>
      </c>
      <c r="C3539" t="s">
        <v>29</v>
      </c>
      <c r="D3539" t="s">
        <v>105</v>
      </c>
      <c r="E3539">
        <v>20</v>
      </c>
    </row>
    <row r="3540" spans="1:5" x14ac:dyDescent="0.2">
      <c r="A3540" s="43">
        <v>45596</v>
      </c>
      <c r="B3540" t="s">
        <v>101</v>
      </c>
      <c r="C3540" t="s">
        <v>31</v>
      </c>
      <c r="D3540" t="s">
        <v>105</v>
      </c>
      <c r="E3540" s="44">
        <v>2884</v>
      </c>
    </row>
    <row r="3541" spans="1:5" x14ac:dyDescent="0.2">
      <c r="A3541" s="43">
        <v>45596</v>
      </c>
      <c r="B3541" t="s">
        <v>101</v>
      </c>
      <c r="C3541" t="s">
        <v>32</v>
      </c>
      <c r="D3541" t="s">
        <v>105</v>
      </c>
      <c r="E3541" s="44">
        <v>11237</v>
      </c>
    </row>
    <row r="3542" spans="1:5" x14ac:dyDescent="0.2">
      <c r="A3542" s="43">
        <v>45596</v>
      </c>
      <c r="B3542" t="s">
        <v>101</v>
      </c>
      <c r="C3542" t="s">
        <v>33</v>
      </c>
      <c r="D3542" t="s">
        <v>105</v>
      </c>
      <c r="E3542" s="44">
        <v>4269</v>
      </c>
    </row>
    <row r="3543" spans="1:5" x14ac:dyDescent="0.2">
      <c r="A3543" s="43">
        <v>45596</v>
      </c>
      <c r="B3543" t="s">
        <v>101</v>
      </c>
      <c r="C3543" t="s">
        <v>35</v>
      </c>
      <c r="D3543" t="s">
        <v>105</v>
      </c>
      <c r="E3543">
        <v>680</v>
      </c>
    </row>
    <row r="3544" spans="1:5" x14ac:dyDescent="0.2">
      <c r="A3544" s="43">
        <v>45596</v>
      </c>
      <c r="B3544" t="s">
        <v>101</v>
      </c>
      <c r="C3544" t="s">
        <v>36</v>
      </c>
      <c r="D3544" t="s">
        <v>105</v>
      </c>
      <c r="E3544" s="44">
        <v>17646</v>
      </c>
    </row>
    <row r="3545" spans="1:5" x14ac:dyDescent="0.2">
      <c r="A3545" s="43">
        <v>45596</v>
      </c>
      <c r="B3545" t="s">
        <v>101</v>
      </c>
      <c r="C3545" t="s">
        <v>38</v>
      </c>
      <c r="D3545" t="s">
        <v>105</v>
      </c>
      <c r="E3545" s="44">
        <v>38837</v>
      </c>
    </row>
    <row r="3546" spans="1:5" x14ac:dyDescent="0.2">
      <c r="A3546" s="43">
        <v>45596</v>
      </c>
      <c r="B3546" t="s">
        <v>101</v>
      </c>
      <c r="C3546" t="s">
        <v>40</v>
      </c>
      <c r="D3546" t="s">
        <v>105</v>
      </c>
      <c r="E3546" s="44">
        <v>21047</v>
      </c>
    </row>
    <row r="3547" spans="1:5" x14ac:dyDescent="0.2">
      <c r="A3547" s="43">
        <v>45596</v>
      </c>
      <c r="B3547" t="s">
        <v>101</v>
      </c>
      <c r="C3547" t="s">
        <v>41</v>
      </c>
      <c r="D3547" t="s">
        <v>105</v>
      </c>
      <c r="E3547">
        <v>11</v>
      </c>
    </row>
    <row r="3548" spans="1:5" x14ac:dyDescent="0.2">
      <c r="A3548" s="43">
        <v>45596</v>
      </c>
      <c r="B3548" t="s">
        <v>101</v>
      </c>
      <c r="C3548" t="s">
        <v>53</v>
      </c>
      <c r="D3548" t="s">
        <v>105</v>
      </c>
      <c r="E3548">
        <v>4</v>
      </c>
    </row>
    <row r="3549" spans="1:5" x14ac:dyDescent="0.2">
      <c r="A3549" s="43">
        <v>45596</v>
      </c>
      <c r="B3549" t="s">
        <v>101</v>
      </c>
      <c r="C3549" t="s">
        <v>58</v>
      </c>
      <c r="D3549" t="s">
        <v>105</v>
      </c>
      <c r="E3549">
        <v>43</v>
      </c>
    </row>
    <row r="3550" spans="1:5" x14ac:dyDescent="0.2">
      <c r="A3550" s="43">
        <v>45596</v>
      </c>
      <c r="B3550" t="s">
        <v>101</v>
      </c>
      <c r="C3550" t="s">
        <v>59</v>
      </c>
      <c r="D3550" t="s">
        <v>105</v>
      </c>
      <c r="E3550" s="44">
        <v>7044</v>
      </c>
    </row>
    <row r="3551" spans="1:5" x14ac:dyDescent="0.2">
      <c r="A3551" s="43">
        <v>45596</v>
      </c>
      <c r="B3551" t="s">
        <v>101</v>
      </c>
      <c r="C3551" t="s">
        <v>61</v>
      </c>
      <c r="D3551" t="s">
        <v>105</v>
      </c>
      <c r="E3551">
        <v>62</v>
      </c>
    </row>
    <row r="3552" spans="1:5" x14ac:dyDescent="0.2">
      <c r="A3552" s="43">
        <v>45596</v>
      </c>
      <c r="B3552" t="s">
        <v>101</v>
      </c>
      <c r="C3552" t="s">
        <v>62</v>
      </c>
      <c r="D3552" t="s">
        <v>105</v>
      </c>
      <c r="E3552" s="44">
        <v>8079</v>
      </c>
    </row>
    <row r="3553" spans="1:5" x14ac:dyDescent="0.2">
      <c r="A3553" s="43">
        <v>45596</v>
      </c>
      <c r="B3553" t="s">
        <v>101</v>
      </c>
      <c r="C3553" t="s">
        <v>63</v>
      </c>
      <c r="D3553" t="s">
        <v>105</v>
      </c>
      <c r="E3553">
        <v>445</v>
      </c>
    </row>
    <row r="3554" spans="1:5" x14ac:dyDescent="0.2">
      <c r="A3554" s="43">
        <v>45596</v>
      </c>
      <c r="B3554" t="s">
        <v>101</v>
      </c>
      <c r="C3554" t="s">
        <v>65</v>
      </c>
      <c r="D3554" t="s">
        <v>105</v>
      </c>
      <c r="E3554">
        <v>24</v>
      </c>
    </row>
    <row r="3555" spans="1:5" x14ac:dyDescent="0.2">
      <c r="A3555" s="43">
        <v>45596</v>
      </c>
      <c r="B3555" t="s">
        <v>101</v>
      </c>
      <c r="C3555" t="s">
        <v>67</v>
      </c>
      <c r="D3555" t="s">
        <v>105</v>
      </c>
      <c r="E3555" s="44">
        <v>13019</v>
      </c>
    </row>
    <row r="3556" spans="1:5" x14ac:dyDescent="0.2">
      <c r="A3556" s="43">
        <v>45596</v>
      </c>
      <c r="B3556" t="s">
        <v>101</v>
      </c>
      <c r="C3556" t="s">
        <v>68</v>
      </c>
      <c r="D3556" t="s">
        <v>105</v>
      </c>
      <c r="E3556" s="44">
        <v>8247</v>
      </c>
    </row>
    <row r="3557" spans="1:5" x14ac:dyDescent="0.2">
      <c r="A3557" s="43">
        <v>45596</v>
      </c>
      <c r="B3557" t="s">
        <v>101</v>
      </c>
      <c r="C3557" t="s">
        <v>89</v>
      </c>
      <c r="D3557" t="s">
        <v>105</v>
      </c>
      <c r="E3557">
        <v>452</v>
      </c>
    </row>
    <row r="3558" spans="1:5" x14ac:dyDescent="0.2">
      <c r="A3558" s="43">
        <v>45596</v>
      </c>
      <c r="B3558" t="s">
        <v>101</v>
      </c>
      <c r="C3558" t="s">
        <v>70</v>
      </c>
      <c r="D3558" t="s">
        <v>105</v>
      </c>
      <c r="E3558" s="44">
        <v>13972</v>
      </c>
    </row>
    <row r="3559" spans="1:5" x14ac:dyDescent="0.2">
      <c r="A3559" s="43">
        <v>45596</v>
      </c>
      <c r="B3559" t="s">
        <v>101</v>
      </c>
      <c r="C3559" t="s">
        <v>71</v>
      </c>
      <c r="D3559" t="s">
        <v>105</v>
      </c>
      <c r="E3559" s="44">
        <v>8756</v>
      </c>
    </row>
    <row r="3560" spans="1:5" x14ac:dyDescent="0.2">
      <c r="A3560" s="43">
        <v>45596</v>
      </c>
      <c r="B3560" t="s">
        <v>102</v>
      </c>
      <c r="C3560" t="s">
        <v>4</v>
      </c>
      <c r="D3560" t="s">
        <v>105</v>
      </c>
      <c r="E3560">
        <v>51</v>
      </c>
    </row>
    <row r="3561" spans="1:5" x14ac:dyDescent="0.2">
      <c r="A3561" s="43">
        <v>45596</v>
      </c>
      <c r="B3561" t="s">
        <v>102</v>
      </c>
      <c r="C3561" t="s">
        <v>5</v>
      </c>
      <c r="D3561" t="s">
        <v>105</v>
      </c>
      <c r="E3561">
        <v>11</v>
      </c>
    </row>
    <row r="3562" spans="1:5" x14ac:dyDescent="0.2">
      <c r="A3562" s="43">
        <v>45596</v>
      </c>
      <c r="B3562" t="s">
        <v>102</v>
      </c>
      <c r="C3562" t="s">
        <v>8</v>
      </c>
      <c r="D3562" t="s">
        <v>105</v>
      </c>
      <c r="E3562">
        <v>55</v>
      </c>
    </row>
    <row r="3563" spans="1:5" x14ac:dyDescent="0.2">
      <c r="A3563" s="43">
        <v>45596</v>
      </c>
      <c r="B3563" t="s">
        <v>102</v>
      </c>
      <c r="C3563" t="s">
        <v>9</v>
      </c>
      <c r="D3563" t="s">
        <v>105</v>
      </c>
      <c r="E3563">
        <v>378</v>
      </c>
    </row>
    <row r="3564" spans="1:5" x14ac:dyDescent="0.2">
      <c r="A3564" s="43">
        <v>45596</v>
      </c>
      <c r="B3564" t="s">
        <v>102</v>
      </c>
      <c r="C3564" t="s">
        <v>11</v>
      </c>
      <c r="D3564" t="s">
        <v>105</v>
      </c>
      <c r="E3564">
        <v>219</v>
      </c>
    </row>
    <row r="3565" spans="1:5" x14ac:dyDescent="0.2">
      <c r="A3565" s="43">
        <v>45596</v>
      </c>
      <c r="B3565" t="s">
        <v>102</v>
      </c>
      <c r="C3565" t="s">
        <v>12</v>
      </c>
      <c r="D3565" t="s">
        <v>105</v>
      </c>
      <c r="E3565" s="44">
        <v>1740</v>
      </c>
    </row>
    <row r="3566" spans="1:5" x14ac:dyDescent="0.2">
      <c r="A3566" s="43">
        <v>45596</v>
      </c>
      <c r="B3566" t="s">
        <v>102</v>
      </c>
      <c r="C3566" t="s">
        <v>13</v>
      </c>
      <c r="D3566" t="s">
        <v>105</v>
      </c>
      <c r="E3566">
        <v>371</v>
      </c>
    </row>
    <row r="3567" spans="1:5" x14ac:dyDescent="0.2">
      <c r="A3567" s="43">
        <v>45596</v>
      </c>
      <c r="B3567" t="s">
        <v>102</v>
      </c>
      <c r="C3567" t="s">
        <v>19</v>
      </c>
      <c r="D3567" t="s">
        <v>105</v>
      </c>
      <c r="E3567">
        <v>803</v>
      </c>
    </row>
    <row r="3568" spans="1:5" x14ac:dyDescent="0.2">
      <c r="A3568" s="43">
        <v>45596</v>
      </c>
      <c r="B3568" t="s">
        <v>102</v>
      </c>
      <c r="C3568" t="s">
        <v>21</v>
      </c>
      <c r="D3568" t="s">
        <v>105</v>
      </c>
      <c r="E3568">
        <v>435</v>
      </c>
    </row>
    <row r="3569" spans="1:5" x14ac:dyDescent="0.2">
      <c r="A3569" s="43">
        <v>45596</v>
      </c>
      <c r="B3569" t="s">
        <v>102</v>
      </c>
      <c r="C3569" t="s">
        <v>24</v>
      </c>
      <c r="D3569" t="s">
        <v>105</v>
      </c>
      <c r="E3569">
        <v>257</v>
      </c>
    </row>
    <row r="3570" spans="1:5" x14ac:dyDescent="0.2">
      <c r="A3570" s="43">
        <v>45596</v>
      </c>
      <c r="B3570" t="s">
        <v>102</v>
      </c>
      <c r="C3570" t="s">
        <v>27</v>
      </c>
      <c r="D3570" t="s">
        <v>105</v>
      </c>
      <c r="E3570">
        <v>252</v>
      </c>
    </row>
    <row r="3571" spans="1:5" x14ac:dyDescent="0.2">
      <c r="A3571" s="43">
        <v>45596</v>
      </c>
      <c r="B3571" t="s">
        <v>102</v>
      </c>
      <c r="C3571" t="s">
        <v>36</v>
      </c>
      <c r="D3571" t="s">
        <v>105</v>
      </c>
      <c r="E3571" s="44">
        <v>1924</v>
      </c>
    </row>
    <row r="3572" spans="1:5" x14ac:dyDescent="0.2">
      <c r="A3572" s="43">
        <v>45596</v>
      </c>
      <c r="B3572" t="s">
        <v>102</v>
      </c>
      <c r="C3572" t="s">
        <v>38</v>
      </c>
      <c r="D3572" t="s">
        <v>105</v>
      </c>
      <c r="E3572" s="44">
        <v>1385</v>
      </c>
    </row>
    <row r="3573" spans="1:5" x14ac:dyDescent="0.2">
      <c r="A3573" s="43">
        <v>45596</v>
      </c>
      <c r="B3573" t="s">
        <v>102</v>
      </c>
      <c r="C3573" t="s">
        <v>40</v>
      </c>
      <c r="D3573" t="s">
        <v>105</v>
      </c>
      <c r="E3573" s="44">
        <v>4834</v>
      </c>
    </row>
    <row r="3574" spans="1:5" x14ac:dyDescent="0.2">
      <c r="A3574" s="43">
        <v>45596</v>
      </c>
      <c r="B3574" t="s">
        <v>102</v>
      </c>
      <c r="C3574" t="s">
        <v>41</v>
      </c>
      <c r="D3574" t="s">
        <v>105</v>
      </c>
      <c r="E3574" s="44">
        <v>1966</v>
      </c>
    </row>
    <row r="3575" spans="1:5" x14ac:dyDescent="0.2">
      <c r="A3575" s="43">
        <v>45596</v>
      </c>
      <c r="B3575" t="s">
        <v>102</v>
      </c>
      <c r="C3575" t="s">
        <v>42</v>
      </c>
      <c r="D3575" t="s">
        <v>105</v>
      </c>
      <c r="E3575">
        <v>537</v>
      </c>
    </row>
    <row r="3576" spans="1:5" x14ac:dyDescent="0.2">
      <c r="A3576" s="43">
        <v>45596</v>
      </c>
      <c r="B3576" t="s">
        <v>102</v>
      </c>
      <c r="C3576" t="s">
        <v>43</v>
      </c>
      <c r="D3576" t="s">
        <v>105</v>
      </c>
      <c r="E3576">
        <v>515</v>
      </c>
    </row>
    <row r="3577" spans="1:5" x14ac:dyDescent="0.2">
      <c r="A3577" s="43">
        <v>45596</v>
      </c>
      <c r="B3577" t="s">
        <v>102</v>
      </c>
      <c r="C3577" t="s">
        <v>44</v>
      </c>
      <c r="D3577" t="s">
        <v>105</v>
      </c>
      <c r="E3577">
        <v>231</v>
      </c>
    </row>
    <row r="3578" spans="1:5" x14ac:dyDescent="0.2">
      <c r="A3578" s="43">
        <v>45596</v>
      </c>
      <c r="B3578" t="s">
        <v>102</v>
      </c>
      <c r="C3578" t="s">
        <v>45</v>
      </c>
      <c r="D3578" t="s">
        <v>105</v>
      </c>
      <c r="E3578">
        <v>32</v>
      </c>
    </row>
    <row r="3579" spans="1:5" x14ac:dyDescent="0.2">
      <c r="A3579" s="43">
        <v>45596</v>
      </c>
      <c r="B3579" t="s">
        <v>102</v>
      </c>
      <c r="C3579" t="s">
        <v>46</v>
      </c>
      <c r="D3579" t="s">
        <v>105</v>
      </c>
      <c r="E3579">
        <v>252</v>
      </c>
    </row>
    <row r="3580" spans="1:5" x14ac:dyDescent="0.2">
      <c r="A3580" s="43">
        <v>45596</v>
      </c>
      <c r="B3580" t="s">
        <v>102</v>
      </c>
      <c r="C3580" t="s">
        <v>48</v>
      </c>
      <c r="D3580" t="s">
        <v>105</v>
      </c>
      <c r="E3580" s="44">
        <v>1578</v>
      </c>
    </row>
    <row r="3581" spans="1:5" x14ac:dyDescent="0.2">
      <c r="A3581" s="43">
        <v>45596</v>
      </c>
      <c r="B3581" t="s">
        <v>102</v>
      </c>
      <c r="C3581" t="s">
        <v>50</v>
      </c>
      <c r="D3581" t="s">
        <v>105</v>
      </c>
      <c r="E3581" s="44">
        <v>2714</v>
      </c>
    </row>
    <row r="3582" spans="1:5" x14ac:dyDescent="0.2">
      <c r="A3582" s="43">
        <v>45596</v>
      </c>
      <c r="B3582" t="s">
        <v>102</v>
      </c>
      <c r="C3582" t="s">
        <v>51</v>
      </c>
      <c r="D3582" t="s">
        <v>105</v>
      </c>
      <c r="E3582" s="44">
        <v>2745</v>
      </c>
    </row>
    <row r="3583" spans="1:5" x14ac:dyDescent="0.2">
      <c r="A3583" s="43">
        <v>45596</v>
      </c>
      <c r="B3583" t="s">
        <v>102</v>
      </c>
      <c r="C3583" t="s">
        <v>52</v>
      </c>
      <c r="D3583" t="s">
        <v>105</v>
      </c>
      <c r="E3583">
        <v>46</v>
      </c>
    </row>
    <row r="3584" spans="1:5" x14ac:dyDescent="0.2">
      <c r="A3584" s="43">
        <v>45596</v>
      </c>
      <c r="B3584" t="s">
        <v>102</v>
      </c>
      <c r="C3584" t="s">
        <v>53</v>
      </c>
      <c r="D3584" t="s">
        <v>105</v>
      </c>
      <c r="E3584">
        <v>755</v>
      </c>
    </row>
    <row r="3585" spans="1:5" x14ac:dyDescent="0.2">
      <c r="A3585" s="43">
        <v>45596</v>
      </c>
      <c r="B3585" t="s">
        <v>102</v>
      </c>
      <c r="C3585" t="s">
        <v>54</v>
      </c>
      <c r="D3585" t="s">
        <v>105</v>
      </c>
      <c r="E3585">
        <v>68</v>
      </c>
    </row>
    <row r="3586" spans="1:5" x14ac:dyDescent="0.2">
      <c r="A3586" s="43">
        <v>45596</v>
      </c>
      <c r="B3586" t="s">
        <v>102</v>
      </c>
      <c r="C3586" t="s">
        <v>55</v>
      </c>
      <c r="D3586" t="s">
        <v>105</v>
      </c>
      <c r="E3586">
        <v>847</v>
      </c>
    </row>
    <row r="3587" spans="1:5" x14ac:dyDescent="0.2">
      <c r="A3587" s="43">
        <v>45596</v>
      </c>
      <c r="B3587" t="s">
        <v>102</v>
      </c>
      <c r="C3587" t="s">
        <v>56</v>
      </c>
      <c r="D3587" t="s">
        <v>105</v>
      </c>
      <c r="E3587" s="44">
        <v>1423</v>
      </c>
    </row>
    <row r="3588" spans="1:5" x14ac:dyDescent="0.2">
      <c r="A3588" s="43">
        <v>45596</v>
      </c>
      <c r="B3588" t="s">
        <v>102</v>
      </c>
      <c r="C3588" t="s">
        <v>57</v>
      </c>
      <c r="D3588" t="s">
        <v>105</v>
      </c>
      <c r="E3588" s="44">
        <v>1052</v>
      </c>
    </row>
    <row r="3589" spans="1:5" x14ac:dyDescent="0.2">
      <c r="A3589" s="43">
        <v>45596</v>
      </c>
      <c r="B3589" t="s">
        <v>102</v>
      </c>
      <c r="C3589" t="s">
        <v>58</v>
      </c>
      <c r="D3589" t="s">
        <v>105</v>
      </c>
      <c r="E3589" s="44">
        <v>12371</v>
      </c>
    </row>
    <row r="3590" spans="1:5" x14ac:dyDescent="0.2">
      <c r="A3590" s="43">
        <v>45596</v>
      </c>
      <c r="B3590" t="s">
        <v>102</v>
      </c>
      <c r="C3590" t="s">
        <v>59</v>
      </c>
      <c r="D3590" t="s">
        <v>105</v>
      </c>
      <c r="E3590">
        <v>27</v>
      </c>
    </row>
    <row r="3591" spans="1:5" x14ac:dyDescent="0.2">
      <c r="A3591" s="43">
        <v>45596</v>
      </c>
      <c r="B3591" t="s">
        <v>102</v>
      </c>
      <c r="C3591" t="s">
        <v>62</v>
      </c>
      <c r="D3591" t="s">
        <v>105</v>
      </c>
      <c r="E3591">
        <v>816</v>
      </c>
    </row>
    <row r="3592" spans="1:5" x14ac:dyDescent="0.2">
      <c r="A3592" s="43">
        <v>45596</v>
      </c>
      <c r="B3592" t="s">
        <v>102</v>
      </c>
      <c r="C3592" t="s">
        <v>68</v>
      </c>
      <c r="D3592" t="s">
        <v>105</v>
      </c>
      <c r="E3592">
        <v>330</v>
      </c>
    </row>
    <row r="3593" spans="1:5" x14ac:dyDescent="0.2">
      <c r="A3593" s="43">
        <v>45596</v>
      </c>
      <c r="B3593" t="s">
        <v>102</v>
      </c>
      <c r="C3593" t="s">
        <v>89</v>
      </c>
      <c r="D3593" t="s">
        <v>105</v>
      </c>
      <c r="E3593">
        <v>459</v>
      </c>
    </row>
    <row r="3594" spans="1:5" x14ac:dyDescent="0.2">
      <c r="A3594" s="43">
        <v>45596</v>
      </c>
      <c r="B3594" t="s">
        <v>102</v>
      </c>
      <c r="C3594" t="s">
        <v>70</v>
      </c>
      <c r="D3594" t="s">
        <v>105</v>
      </c>
      <c r="E3594">
        <v>902</v>
      </c>
    </row>
    <row r="3595" spans="1:5" x14ac:dyDescent="0.2">
      <c r="A3595" s="43">
        <v>44315</v>
      </c>
      <c r="B3595" t="s">
        <v>101</v>
      </c>
      <c r="C3595" t="s">
        <v>1</v>
      </c>
      <c r="D3595" t="s">
        <v>106</v>
      </c>
      <c r="E3595">
        <v>210</v>
      </c>
    </row>
    <row r="3596" spans="1:5" x14ac:dyDescent="0.2">
      <c r="A3596" s="43">
        <v>44315</v>
      </c>
      <c r="B3596" t="s">
        <v>101</v>
      </c>
      <c r="C3596" t="s">
        <v>3</v>
      </c>
      <c r="D3596" t="s">
        <v>106</v>
      </c>
      <c r="E3596" s="44">
        <v>1368</v>
      </c>
    </row>
    <row r="3597" spans="1:5" x14ac:dyDescent="0.2">
      <c r="A3597" s="43">
        <v>44315</v>
      </c>
      <c r="B3597" t="s">
        <v>101</v>
      </c>
      <c r="C3597" t="s">
        <v>4</v>
      </c>
      <c r="D3597" t="s">
        <v>106</v>
      </c>
      <c r="E3597">
        <v>27</v>
      </c>
    </row>
    <row r="3598" spans="1:5" x14ac:dyDescent="0.2">
      <c r="A3598" s="43">
        <v>44315</v>
      </c>
      <c r="B3598" t="s">
        <v>101</v>
      </c>
      <c r="C3598" t="s">
        <v>5</v>
      </c>
      <c r="D3598" t="s">
        <v>106</v>
      </c>
      <c r="E3598" s="44">
        <v>6854</v>
      </c>
    </row>
    <row r="3599" spans="1:5" x14ac:dyDescent="0.2">
      <c r="A3599" s="43">
        <v>44315</v>
      </c>
      <c r="B3599" t="s">
        <v>101</v>
      </c>
      <c r="C3599" t="s">
        <v>6</v>
      </c>
      <c r="D3599" t="s">
        <v>106</v>
      </c>
      <c r="E3599">
        <v>18</v>
      </c>
    </row>
    <row r="3600" spans="1:5" x14ac:dyDescent="0.2">
      <c r="A3600" s="43">
        <v>44315</v>
      </c>
      <c r="B3600" t="s">
        <v>101</v>
      </c>
      <c r="C3600" t="s">
        <v>8</v>
      </c>
      <c r="D3600" t="s">
        <v>106</v>
      </c>
      <c r="E3600">
        <v>641</v>
      </c>
    </row>
    <row r="3601" spans="1:5" x14ac:dyDescent="0.2">
      <c r="A3601" s="43">
        <v>44315</v>
      </c>
      <c r="B3601" t="s">
        <v>101</v>
      </c>
      <c r="C3601" t="s">
        <v>9</v>
      </c>
      <c r="D3601" t="s">
        <v>106</v>
      </c>
      <c r="E3601">
        <v>174</v>
      </c>
    </row>
    <row r="3602" spans="1:5" x14ac:dyDescent="0.2">
      <c r="A3602" s="43">
        <v>44315</v>
      </c>
      <c r="B3602" t="s">
        <v>101</v>
      </c>
      <c r="C3602" t="s">
        <v>10</v>
      </c>
      <c r="D3602" t="s">
        <v>106</v>
      </c>
      <c r="E3602">
        <v>570</v>
      </c>
    </row>
    <row r="3603" spans="1:5" x14ac:dyDescent="0.2">
      <c r="A3603" s="43">
        <v>44315</v>
      </c>
      <c r="B3603" t="s">
        <v>101</v>
      </c>
      <c r="C3603" t="s">
        <v>12</v>
      </c>
      <c r="D3603" t="s">
        <v>106</v>
      </c>
      <c r="E3603" s="44">
        <v>7798</v>
      </c>
    </row>
    <row r="3604" spans="1:5" x14ac:dyDescent="0.2">
      <c r="A3604" s="43">
        <v>44315</v>
      </c>
      <c r="B3604" t="s">
        <v>101</v>
      </c>
      <c r="C3604" t="s">
        <v>14</v>
      </c>
      <c r="D3604" t="s">
        <v>106</v>
      </c>
      <c r="E3604">
        <v>415</v>
      </c>
    </row>
    <row r="3605" spans="1:5" x14ac:dyDescent="0.2">
      <c r="A3605" s="43">
        <v>44315</v>
      </c>
      <c r="B3605" t="s">
        <v>101</v>
      </c>
      <c r="C3605" t="s">
        <v>15</v>
      </c>
      <c r="D3605" t="s">
        <v>106</v>
      </c>
      <c r="E3605" s="44">
        <v>2804</v>
      </c>
    </row>
    <row r="3606" spans="1:5" x14ac:dyDescent="0.2">
      <c r="A3606" s="43">
        <v>44315</v>
      </c>
      <c r="B3606" t="s">
        <v>101</v>
      </c>
      <c r="C3606" t="s">
        <v>16</v>
      </c>
      <c r="D3606" t="s">
        <v>106</v>
      </c>
      <c r="E3606" s="44">
        <v>2818</v>
      </c>
    </row>
    <row r="3607" spans="1:5" x14ac:dyDescent="0.2">
      <c r="A3607" s="43">
        <v>44315</v>
      </c>
      <c r="B3607" t="s">
        <v>101</v>
      </c>
      <c r="C3607" t="s">
        <v>17</v>
      </c>
      <c r="D3607" t="s">
        <v>106</v>
      </c>
      <c r="E3607">
        <v>43</v>
      </c>
    </row>
    <row r="3608" spans="1:5" x14ac:dyDescent="0.2">
      <c r="A3608" s="43">
        <v>44315</v>
      </c>
      <c r="B3608" t="s">
        <v>101</v>
      </c>
      <c r="C3608" t="s">
        <v>18</v>
      </c>
      <c r="D3608" t="s">
        <v>106</v>
      </c>
      <c r="E3608" s="44">
        <v>5580</v>
      </c>
    </row>
    <row r="3609" spans="1:5" x14ac:dyDescent="0.2">
      <c r="A3609" s="43">
        <v>44315</v>
      </c>
      <c r="B3609" t="s">
        <v>101</v>
      </c>
      <c r="C3609" t="s">
        <v>19</v>
      </c>
      <c r="D3609" t="s">
        <v>106</v>
      </c>
      <c r="E3609" s="44">
        <v>8688</v>
      </c>
    </row>
    <row r="3610" spans="1:5" x14ac:dyDescent="0.2">
      <c r="A3610" s="43">
        <v>44315</v>
      </c>
      <c r="B3610" t="s">
        <v>101</v>
      </c>
      <c r="C3610" t="s">
        <v>20</v>
      </c>
      <c r="D3610" t="s">
        <v>106</v>
      </c>
      <c r="E3610">
        <v>518</v>
      </c>
    </row>
    <row r="3611" spans="1:5" x14ac:dyDescent="0.2">
      <c r="A3611" s="43">
        <v>44315</v>
      </c>
      <c r="B3611" t="s">
        <v>101</v>
      </c>
      <c r="C3611" t="s">
        <v>21</v>
      </c>
      <c r="D3611" t="s">
        <v>106</v>
      </c>
      <c r="E3611" s="44">
        <v>6638</v>
      </c>
    </row>
    <row r="3612" spans="1:5" x14ac:dyDescent="0.2">
      <c r="A3612" s="43">
        <v>44315</v>
      </c>
      <c r="B3612" t="s">
        <v>101</v>
      </c>
      <c r="C3612" t="s">
        <v>22</v>
      </c>
      <c r="D3612" t="s">
        <v>106</v>
      </c>
      <c r="E3612" s="44">
        <v>1466</v>
      </c>
    </row>
    <row r="3613" spans="1:5" x14ac:dyDescent="0.2">
      <c r="A3613" s="43">
        <v>44315</v>
      </c>
      <c r="B3613" t="s">
        <v>101</v>
      </c>
      <c r="C3613" t="s">
        <v>23</v>
      </c>
      <c r="D3613" t="s">
        <v>106</v>
      </c>
      <c r="E3613">
        <v>27</v>
      </c>
    </row>
    <row r="3614" spans="1:5" x14ac:dyDescent="0.2">
      <c r="A3614" s="43">
        <v>44315</v>
      </c>
      <c r="B3614" t="s">
        <v>101</v>
      </c>
      <c r="C3614" t="s">
        <v>24</v>
      </c>
      <c r="D3614" t="s">
        <v>106</v>
      </c>
      <c r="E3614">
        <v>2</v>
      </c>
    </row>
    <row r="3615" spans="1:5" x14ac:dyDescent="0.2">
      <c r="A3615" s="43">
        <v>44315</v>
      </c>
      <c r="B3615" t="s">
        <v>101</v>
      </c>
      <c r="C3615" t="s">
        <v>25</v>
      </c>
      <c r="D3615" t="s">
        <v>106</v>
      </c>
      <c r="E3615">
        <v>53</v>
      </c>
    </row>
    <row r="3616" spans="1:5" x14ac:dyDescent="0.2">
      <c r="A3616" s="43">
        <v>44315</v>
      </c>
      <c r="B3616" t="s">
        <v>101</v>
      </c>
      <c r="C3616" t="s">
        <v>26</v>
      </c>
      <c r="D3616" t="s">
        <v>106</v>
      </c>
      <c r="E3616">
        <v>0</v>
      </c>
    </row>
    <row r="3617" spans="1:5" x14ac:dyDescent="0.2">
      <c r="A3617" s="43">
        <v>44315</v>
      </c>
      <c r="B3617" t="s">
        <v>101</v>
      </c>
      <c r="C3617" t="s">
        <v>27</v>
      </c>
      <c r="D3617" t="s">
        <v>106</v>
      </c>
      <c r="E3617">
        <v>807</v>
      </c>
    </row>
    <row r="3618" spans="1:5" x14ac:dyDescent="0.2">
      <c r="A3618" s="43">
        <v>44315</v>
      </c>
      <c r="B3618" t="s">
        <v>101</v>
      </c>
      <c r="C3618" t="s">
        <v>28</v>
      </c>
      <c r="D3618" t="s">
        <v>106</v>
      </c>
      <c r="E3618">
        <v>49</v>
      </c>
    </row>
    <row r="3619" spans="1:5" x14ac:dyDescent="0.2">
      <c r="A3619" s="43">
        <v>44315</v>
      </c>
      <c r="B3619" t="s">
        <v>101</v>
      </c>
      <c r="C3619" t="s">
        <v>29</v>
      </c>
      <c r="D3619" t="s">
        <v>106</v>
      </c>
      <c r="E3619">
        <v>0</v>
      </c>
    </row>
    <row r="3620" spans="1:5" x14ac:dyDescent="0.2">
      <c r="A3620" s="43">
        <v>44315</v>
      </c>
      <c r="B3620" t="s">
        <v>101</v>
      </c>
      <c r="C3620" t="s">
        <v>31</v>
      </c>
      <c r="D3620" t="s">
        <v>106</v>
      </c>
      <c r="E3620">
        <v>565</v>
      </c>
    </row>
    <row r="3621" spans="1:5" x14ac:dyDescent="0.2">
      <c r="A3621" s="43">
        <v>44315</v>
      </c>
      <c r="B3621" t="s">
        <v>101</v>
      </c>
      <c r="C3621" t="s">
        <v>32</v>
      </c>
      <c r="D3621" t="s">
        <v>106</v>
      </c>
      <c r="E3621" s="44">
        <v>4609</v>
      </c>
    </row>
    <row r="3622" spans="1:5" x14ac:dyDescent="0.2">
      <c r="A3622" s="43">
        <v>44315</v>
      </c>
      <c r="B3622" t="s">
        <v>101</v>
      </c>
      <c r="C3622" t="s">
        <v>33</v>
      </c>
      <c r="D3622" t="s">
        <v>106</v>
      </c>
      <c r="E3622">
        <v>808</v>
      </c>
    </row>
    <row r="3623" spans="1:5" x14ac:dyDescent="0.2">
      <c r="A3623" s="43">
        <v>44315</v>
      </c>
      <c r="B3623" t="s">
        <v>101</v>
      </c>
      <c r="C3623" t="s">
        <v>34</v>
      </c>
      <c r="D3623" t="s">
        <v>106</v>
      </c>
      <c r="E3623">
        <v>0</v>
      </c>
    </row>
    <row r="3624" spans="1:5" x14ac:dyDescent="0.2">
      <c r="A3624" s="43">
        <v>44315</v>
      </c>
      <c r="B3624" t="s">
        <v>101</v>
      </c>
      <c r="C3624" t="s">
        <v>35</v>
      </c>
      <c r="D3624" t="s">
        <v>106</v>
      </c>
      <c r="E3624">
        <v>19</v>
      </c>
    </row>
    <row r="3625" spans="1:5" x14ac:dyDescent="0.2">
      <c r="A3625" s="43">
        <v>44315</v>
      </c>
      <c r="B3625" t="s">
        <v>101</v>
      </c>
      <c r="C3625" t="s">
        <v>36</v>
      </c>
      <c r="D3625" t="s">
        <v>106</v>
      </c>
      <c r="E3625" s="44">
        <v>6514</v>
      </c>
    </row>
    <row r="3626" spans="1:5" x14ac:dyDescent="0.2">
      <c r="A3626" s="43">
        <v>44315</v>
      </c>
      <c r="B3626" t="s">
        <v>101</v>
      </c>
      <c r="C3626" t="s">
        <v>37</v>
      </c>
      <c r="D3626" t="s">
        <v>106</v>
      </c>
      <c r="E3626">
        <v>383</v>
      </c>
    </row>
    <row r="3627" spans="1:5" x14ac:dyDescent="0.2">
      <c r="A3627" s="43">
        <v>44315</v>
      </c>
      <c r="B3627" t="s">
        <v>101</v>
      </c>
      <c r="C3627" t="s">
        <v>38</v>
      </c>
      <c r="D3627" t="s">
        <v>106</v>
      </c>
      <c r="E3627" s="44">
        <v>15713</v>
      </c>
    </row>
    <row r="3628" spans="1:5" x14ac:dyDescent="0.2">
      <c r="A3628" s="43">
        <v>44315</v>
      </c>
      <c r="B3628" t="s">
        <v>101</v>
      </c>
      <c r="C3628" t="s">
        <v>40</v>
      </c>
      <c r="D3628" t="s">
        <v>106</v>
      </c>
      <c r="E3628" s="44">
        <v>8372</v>
      </c>
    </row>
    <row r="3629" spans="1:5" x14ac:dyDescent="0.2">
      <c r="A3629" s="43">
        <v>44315</v>
      </c>
      <c r="B3629" t="s">
        <v>101</v>
      </c>
      <c r="C3629" t="s">
        <v>41</v>
      </c>
      <c r="D3629" t="s">
        <v>106</v>
      </c>
      <c r="E3629">
        <v>4</v>
      </c>
    </row>
    <row r="3630" spans="1:5" x14ac:dyDescent="0.2">
      <c r="A3630" s="43">
        <v>44315</v>
      </c>
      <c r="B3630" t="s">
        <v>101</v>
      </c>
      <c r="C3630" t="s">
        <v>42</v>
      </c>
      <c r="D3630" t="s">
        <v>106</v>
      </c>
      <c r="E3630">
        <v>4</v>
      </c>
    </row>
    <row r="3631" spans="1:5" x14ac:dyDescent="0.2">
      <c r="A3631" s="43">
        <v>44315</v>
      </c>
      <c r="B3631" t="s">
        <v>101</v>
      </c>
      <c r="C3631" t="s">
        <v>51</v>
      </c>
      <c r="D3631" t="s">
        <v>106</v>
      </c>
      <c r="E3631">
        <v>4</v>
      </c>
    </row>
    <row r="3632" spans="1:5" x14ac:dyDescent="0.2">
      <c r="A3632" s="43">
        <v>44315</v>
      </c>
      <c r="B3632" t="s">
        <v>101</v>
      </c>
      <c r="C3632" t="s">
        <v>53</v>
      </c>
      <c r="D3632" t="s">
        <v>106</v>
      </c>
      <c r="E3632">
        <v>2</v>
      </c>
    </row>
    <row r="3633" spans="1:5" x14ac:dyDescent="0.2">
      <c r="A3633" s="43">
        <v>44315</v>
      </c>
      <c r="B3633" t="s">
        <v>101</v>
      </c>
      <c r="C3633" t="s">
        <v>55</v>
      </c>
      <c r="D3633" t="s">
        <v>106</v>
      </c>
      <c r="E3633">
        <v>4</v>
      </c>
    </row>
    <row r="3634" spans="1:5" x14ac:dyDescent="0.2">
      <c r="A3634" s="43">
        <v>44315</v>
      </c>
      <c r="B3634" t="s">
        <v>101</v>
      </c>
      <c r="C3634" t="s">
        <v>58</v>
      </c>
      <c r="D3634" t="s">
        <v>106</v>
      </c>
      <c r="E3634">
        <v>38</v>
      </c>
    </row>
    <row r="3635" spans="1:5" x14ac:dyDescent="0.2">
      <c r="A3635" s="43">
        <v>44315</v>
      </c>
      <c r="B3635" t="s">
        <v>101</v>
      </c>
      <c r="C3635" t="s">
        <v>59</v>
      </c>
      <c r="D3635" t="s">
        <v>106</v>
      </c>
      <c r="E3635" s="44">
        <v>2283</v>
      </c>
    </row>
    <row r="3636" spans="1:5" x14ac:dyDescent="0.2">
      <c r="A3636" s="43">
        <v>44315</v>
      </c>
      <c r="B3636" t="s">
        <v>101</v>
      </c>
      <c r="C3636" t="s">
        <v>61</v>
      </c>
      <c r="D3636" t="s">
        <v>106</v>
      </c>
      <c r="E3636">
        <v>43</v>
      </c>
    </row>
    <row r="3637" spans="1:5" x14ac:dyDescent="0.2">
      <c r="A3637" s="43">
        <v>44315</v>
      </c>
      <c r="B3637" t="s">
        <v>101</v>
      </c>
      <c r="C3637" t="s">
        <v>62</v>
      </c>
      <c r="D3637" t="s">
        <v>106</v>
      </c>
      <c r="E3637" s="44">
        <v>2950</v>
      </c>
    </row>
    <row r="3638" spans="1:5" x14ac:dyDescent="0.2">
      <c r="A3638" s="43">
        <v>44315</v>
      </c>
      <c r="B3638" t="s">
        <v>101</v>
      </c>
      <c r="C3638" t="s">
        <v>63</v>
      </c>
      <c r="D3638" t="s">
        <v>106</v>
      </c>
      <c r="E3638">
        <v>51</v>
      </c>
    </row>
    <row r="3639" spans="1:5" x14ac:dyDescent="0.2">
      <c r="A3639" s="43">
        <v>44315</v>
      </c>
      <c r="B3639" t="s">
        <v>101</v>
      </c>
      <c r="C3639" t="s">
        <v>64</v>
      </c>
      <c r="D3639" t="s">
        <v>106</v>
      </c>
      <c r="E3639">
        <v>2</v>
      </c>
    </row>
    <row r="3640" spans="1:5" x14ac:dyDescent="0.2">
      <c r="A3640" s="43">
        <v>44315</v>
      </c>
      <c r="B3640" t="s">
        <v>101</v>
      </c>
      <c r="C3640" t="s">
        <v>65</v>
      </c>
      <c r="D3640" t="s">
        <v>106</v>
      </c>
      <c r="E3640">
        <v>0</v>
      </c>
    </row>
    <row r="3641" spans="1:5" x14ac:dyDescent="0.2">
      <c r="A3641" s="43">
        <v>44315</v>
      </c>
      <c r="B3641" t="s">
        <v>101</v>
      </c>
      <c r="C3641" t="s">
        <v>66</v>
      </c>
      <c r="D3641" t="s">
        <v>106</v>
      </c>
      <c r="E3641">
        <v>0</v>
      </c>
    </row>
    <row r="3642" spans="1:5" x14ac:dyDescent="0.2">
      <c r="A3642" s="43">
        <v>44315</v>
      </c>
      <c r="B3642" t="s">
        <v>101</v>
      </c>
      <c r="C3642" t="s">
        <v>67</v>
      </c>
      <c r="D3642" t="s">
        <v>106</v>
      </c>
      <c r="E3642" s="44">
        <v>3398</v>
      </c>
    </row>
    <row r="3643" spans="1:5" x14ac:dyDescent="0.2">
      <c r="A3643" s="43">
        <v>44315</v>
      </c>
      <c r="B3643" t="s">
        <v>101</v>
      </c>
      <c r="C3643" t="s">
        <v>68</v>
      </c>
      <c r="D3643" t="s">
        <v>106</v>
      </c>
      <c r="E3643" s="44">
        <v>3575</v>
      </c>
    </row>
    <row r="3644" spans="1:5" x14ac:dyDescent="0.2">
      <c r="A3644" s="43">
        <v>44315</v>
      </c>
      <c r="B3644" t="s">
        <v>101</v>
      </c>
      <c r="C3644" t="s">
        <v>89</v>
      </c>
      <c r="D3644" t="s">
        <v>106</v>
      </c>
      <c r="E3644">
        <v>2</v>
      </c>
    </row>
    <row r="3645" spans="1:5" x14ac:dyDescent="0.2">
      <c r="A3645" s="43">
        <v>44315</v>
      </c>
      <c r="B3645" t="s">
        <v>101</v>
      </c>
      <c r="C3645" t="s">
        <v>70</v>
      </c>
      <c r="D3645" t="s">
        <v>106</v>
      </c>
      <c r="E3645" s="44">
        <v>5480</v>
      </c>
    </row>
    <row r="3646" spans="1:5" x14ac:dyDescent="0.2">
      <c r="A3646" s="43">
        <v>44315</v>
      </c>
      <c r="B3646" t="s">
        <v>101</v>
      </c>
      <c r="C3646" t="s">
        <v>71</v>
      </c>
      <c r="D3646" t="s">
        <v>106</v>
      </c>
      <c r="E3646" s="44">
        <v>3146</v>
      </c>
    </row>
    <row r="3647" spans="1:5" x14ac:dyDescent="0.2">
      <c r="A3647" s="43">
        <v>44315</v>
      </c>
      <c r="B3647" t="s">
        <v>102</v>
      </c>
      <c r="C3647" t="s">
        <v>1</v>
      </c>
      <c r="D3647" t="s">
        <v>106</v>
      </c>
      <c r="E3647">
        <v>2</v>
      </c>
    </row>
    <row r="3648" spans="1:5" x14ac:dyDescent="0.2">
      <c r="A3648" s="43">
        <v>44315</v>
      </c>
      <c r="B3648" t="s">
        <v>102</v>
      </c>
      <c r="C3648" t="s">
        <v>3</v>
      </c>
      <c r="D3648" t="s">
        <v>106</v>
      </c>
      <c r="E3648">
        <v>4</v>
      </c>
    </row>
    <row r="3649" spans="1:5" x14ac:dyDescent="0.2">
      <c r="A3649" s="43">
        <v>44315</v>
      </c>
      <c r="B3649" t="s">
        <v>102</v>
      </c>
      <c r="C3649" t="s">
        <v>4</v>
      </c>
      <c r="D3649" t="s">
        <v>106</v>
      </c>
      <c r="E3649">
        <v>30</v>
      </c>
    </row>
    <row r="3650" spans="1:5" x14ac:dyDescent="0.2">
      <c r="A3650" s="43">
        <v>44315</v>
      </c>
      <c r="B3650" t="s">
        <v>102</v>
      </c>
      <c r="C3650" t="s">
        <v>5</v>
      </c>
      <c r="D3650" t="s">
        <v>106</v>
      </c>
      <c r="E3650">
        <v>25</v>
      </c>
    </row>
    <row r="3651" spans="1:5" x14ac:dyDescent="0.2">
      <c r="A3651" s="43">
        <v>44315</v>
      </c>
      <c r="B3651" t="s">
        <v>102</v>
      </c>
      <c r="C3651" t="s">
        <v>6</v>
      </c>
      <c r="D3651" t="s">
        <v>106</v>
      </c>
      <c r="E3651">
        <v>0</v>
      </c>
    </row>
    <row r="3652" spans="1:5" x14ac:dyDescent="0.2">
      <c r="A3652" s="43">
        <v>44315</v>
      </c>
      <c r="B3652" t="s">
        <v>102</v>
      </c>
      <c r="C3652" t="s">
        <v>7</v>
      </c>
      <c r="D3652" t="s">
        <v>106</v>
      </c>
      <c r="E3652">
        <v>0</v>
      </c>
    </row>
    <row r="3653" spans="1:5" x14ac:dyDescent="0.2">
      <c r="A3653" s="43">
        <v>44315</v>
      </c>
      <c r="B3653" t="s">
        <v>102</v>
      </c>
      <c r="C3653" t="s">
        <v>8</v>
      </c>
      <c r="D3653" t="s">
        <v>106</v>
      </c>
      <c r="E3653">
        <v>294</v>
      </c>
    </row>
    <row r="3654" spans="1:5" x14ac:dyDescent="0.2">
      <c r="A3654" s="43">
        <v>44315</v>
      </c>
      <c r="B3654" t="s">
        <v>102</v>
      </c>
      <c r="C3654" t="s">
        <v>9</v>
      </c>
      <c r="D3654" t="s">
        <v>106</v>
      </c>
      <c r="E3654">
        <v>124</v>
      </c>
    </row>
    <row r="3655" spans="1:5" x14ac:dyDescent="0.2">
      <c r="A3655" s="43">
        <v>44315</v>
      </c>
      <c r="B3655" t="s">
        <v>102</v>
      </c>
      <c r="C3655" t="s">
        <v>11</v>
      </c>
      <c r="D3655" t="s">
        <v>106</v>
      </c>
      <c r="E3655">
        <v>62</v>
      </c>
    </row>
    <row r="3656" spans="1:5" x14ac:dyDescent="0.2">
      <c r="A3656" s="43">
        <v>44315</v>
      </c>
      <c r="B3656" t="s">
        <v>102</v>
      </c>
      <c r="C3656" t="s">
        <v>12</v>
      </c>
      <c r="D3656" t="s">
        <v>106</v>
      </c>
      <c r="E3656">
        <v>622</v>
      </c>
    </row>
    <row r="3657" spans="1:5" x14ac:dyDescent="0.2">
      <c r="A3657" s="43">
        <v>44315</v>
      </c>
      <c r="B3657" t="s">
        <v>102</v>
      </c>
      <c r="C3657" t="s">
        <v>13</v>
      </c>
      <c r="D3657" t="s">
        <v>106</v>
      </c>
      <c r="E3657">
        <v>52</v>
      </c>
    </row>
    <row r="3658" spans="1:5" x14ac:dyDescent="0.2">
      <c r="A3658" s="43">
        <v>44315</v>
      </c>
      <c r="B3658" t="s">
        <v>102</v>
      </c>
      <c r="C3658" t="s">
        <v>14</v>
      </c>
      <c r="D3658" t="s">
        <v>106</v>
      </c>
      <c r="E3658">
        <v>4</v>
      </c>
    </row>
    <row r="3659" spans="1:5" x14ac:dyDescent="0.2">
      <c r="A3659" s="43">
        <v>44315</v>
      </c>
      <c r="B3659" t="s">
        <v>102</v>
      </c>
      <c r="C3659" t="s">
        <v>15</v>
      </c>
      <c r="D3659" t="s">
        <v>106</v>
      </c>
      <c r="E3659">
        <v>4</v>
      </c>
    </row>
    <row r="3660" spans="1:5" x14ac:dyDescent="0.2">
      <c r="A3660" s="43">
        <v>44315</v>
      </c>
      <c r="B3660" t="s">
        <v>102</v>
      </c>
      <c r="C3660" t="s">
        <v>16</v>
      </c>
      <c r="D3660" t="s">
        <v>106</v>
      </c>
      <c r="E3660">
        <v>4</v>
      </c>
    </row>
    <row r="3661" spans="1:5" x14ac:dyDescent="0.2">
      <c r="A3661" s="43">
        <v>44315</v>
      </c>
      <c r="B3661" t="s">
        <v>102</v>
      </c>
      <c r="C3661" t="s">
        <v>18</v>
      </c>
      <c r="D3661" t="s">
        <v>106</v>
      </c>
      <c r="E3661">
        <v>8</v>
      </c>
    </row>
    <row r="3662" spans="1:5" x14ac:dyDescent="0.2">
      <c r="A3662" s="43">
        <v>44315</v>
      </c>
      <c r="B3662" t="s">
        <v>102</v>
      </c>
      <c r="C3662" t="s">
        <v>19</v>
      </c>
      <c r="D3662" t="s">
        <v>106</v>
      </c>
      <c r="E3662">
        <v>472</v>
      </c>
    </row>
    <row r="3663" spans="1:5" x14ac:dyDescent="0.2">
      <c r="A3663" s="43">
        <v>44315</v>
      </c>
      <c r="B3663" t="s">
        <v>102</v>
      </c>
      <c r="C3663" t="s">
        <v>21</v>
      </c>
      <c r="D3663" t="s">
        <v>106</v>
      </c>
      <c r="E3663">
        <v>127</v>
      </c>
    </row>
    <row r="3664" spans="1:5" x14ac:dyDescent="0.2">
      <c r="A3664" s="43">
        <v>44315</v>
      </c>
      <c r="B3664" t="s">
        <v>102</v>
      </c>
      <c r="C3664" t="s">
        <v>22</v>
      </c>
      <c r="D3664" t="s">
        <v>106</v>
      </c>
      <c r="E3664">
        <v>15</v>
      </c>
    </row>
    <row r="3665" spans="1:5" x14ac:dyDescent="0.2">
      <c r="A3665" s="43">
        <v>44315</v>
      </c>
      <c r="B3665" t="s">
        <v>102</v>
      </c>
      <c r="C3665" t="s">
        <v>24</v>
      </c>
      <c r="D3665" t="s">
        <v>106</v>
      </c>
      <c r="E3665">
        <v>32</v>
      </c>
    </row>
    <row r="3666" spans="1:5" x14ac:dyDescent="0.2">
      <c r="A3666" s="43">
        <v>44315</v>
      </c>
      <c r="B3666" t="s">
        <v>102</v>
      </c>
      <c r="C3666" t="s">
        <v>27</v>
      </c>
      <c r="D3666" t="s">
        <v>106</v>
      </c>
      <c r="E3666">
        <v>50</v>
      </c>
    </row>
    <row r="3667" spans="1:5" x14ac:dyDescent="0.2">
      <c r="A3667" s="43">
        <v>44315</v>
      </c>
      <c r="B3667" t="s">
        <v>102</v>
      </c>
      <c r="C3667" t="s">
        <v>30</v>
      </c>
      <c r="D3667" t="s">
        <v>106</v>
      </c>
      <c r="E3667">
        <v>4</v>
      </c>
    </row>
    <row r="3668" spans="1:5" x14ac:dyDescent="0.2">
      <c r="A3668" s="43">
        <v>44315</v>
      </c>
      <c r="B3668" t="s">
        <v>102</v>
      </c>
      <c r="C3668" t="s">
        <v>31</v>
      </c>
      <c r="D3668" t="s">
        <v>106</v>
      </c>
      <c r="E3668">
        <v>0</v>
      </c>
    </row>
    <row r="3669" spans="1:5" x14ac:dyDescent="0.2">
      <c r="A3669" s="43">
        <v>44315</v>
      </c>
      <c r="B3669" t="s">
        <v>102</v>
      </c>
      <c r="C3669" t="s">
        <v>32</v>
      </c>
      <c r="D3669" t="s">
        <v>106</v>
      </c>
      <c r="E3669">
        <v>8</v>
      </c>
    </row>
    <row r="3670" spans="1:5" x14ac:dyDescent="0.2">
      <c r="A3670" s="43">
        <v>44315</v>
      </c>
      <c r="B3670" t="s">
        <v>102</v>
      </c>
      <c r="C3670" t="s">
        <v>33</v>
      </c>
      <c r="D3670" t="s">
        <v>106</v>
      </c>
      <c r="E3670">
        <v>0</v>
      </c>
    </row>
    <row r="3671" spans="1:5" x14ac:dyDescent="0.2">
      <c r="A3671" s="43">
        <v>44315</v>
      </c>
      <c r="B3671" t="s">
        <v>102</v>
      </c>
      <c r="C3671" t="s">
        <v>36</v>
      </c>
      <c r="D3671" t="s">
        <v>106</v>
      </c>
      <c r="E3671" s="44">
        <v>1051</v>
      </c>
    </row>
    <row r="3672" spans="1:5" x14ac:dyDescent="0.2">
      <c r="A3672" s="43">
        <v>44315</v>
      </c>
      <c r="B3672" t="s">
        <v>102</v>
      </c>
      <c r="C3672" t="s">
        <v>37</v>
      </c>
      <c r="D3672" t="s">
        <v>106</v>
      </c>
      <c r="E3672">
        <v>24</v>
      </c>
    </row>
    <row r="3673" spans="1:5" x14ac:dyDescent="0.2">
      <c r="A3673" s="43">
        <v>44315</v>
      </c>
      <c r="B3673" t="s">
        <v>102</v>
      </c>
      <c r="C3673" t="s">
        <v>38</v>
      </c>
      <c r="D3673" t="s">
        <v>106</v>
      </c>
      <c r="E3673">
        <v>670</v>
      </c>
    </row>
    <row r="3674" spans="1:5" x14ac:dyDescent="0.2">
      <c r="A3674" s="43">
        <v>44315</v>
      </c>
      <c r="B3674" t="s">
        <v>102</v>
      </c>
      <c r="C3674" t="s">
        <v>40</v>
      </c>
      <c r="D3674" t="s">
        <v>106</v>
      </c>
      <c r="E3674" s="44">
        <v>1259</v>
      </c>
    </row>
    <row r="3675" spans="1:5" x14ac:dyDescent="0.2">
      <c r="A3675" s="43">
        <v>44315</v>
      </c>
      <c r="B3675" t="s">
        <v>102</v>
      </c>
      <c r="C3675" t="s">
        <v>41</v>
      </c>
      <c r="D3675" t="s">
        <v>106</v>
      </c>
      <c r="E3675">
        <v>886</v>
      </c>
    </row>
    <row r="3676" spans="1:5" x14ac:dyDescent="0.2">
      <c r="A3676" s="43">
        <v>44315</v>
      </c>
      <c r="B3676" t="s">
        <v>102</v>
      </c>
      <c r="C3676" t="s">
        <v>42</v>
      </c>
      <c r="D3676" t="s">
        <v>106</v>
      </c>
      <c r="E3676">
        <v>151</v>
      </c>
    </row>
    <row r="3677" spans="1:5" x14ac:dyDescent="0.2">
      <c r="A3677" s="43">
        <v>44315</v>
      </c>
      <c r="B3677" t="s">
        <v>102</v>
      </c>
      <c r="C3677" t="s">
        <v>43</v>
      </c>
      <c r="D3677" t="s">
        <v>106</v>
      </c>
      <c r="E3677">
        <v>143</v>
      </c>
    </row>
    <row r="3678" spans="1:5" x14ac:dyDescent="0.2">
      <c r="A3678" s="43">
        <v>44315</v>
      </c>
      <c r="B3678" t="s">
        <v>102</v>
      </c>
      <c r="C3678" t="s">
        <v>44</v>
      </c>
      <c r="D3678" t="s">
        <v>106</v>
      </c>
      <c r="E3678">
        <v>31</v>
      </c>
    </row>
    <row r="3679" spans="1:5" x14ac:dyDescent="0.2">
      <c r="A3679" s="43">
        <v>44315</v>
      </c>
      <c r="B3679" t="s">
        <v>102</v>
      </c>
      <c r="C3679" t="s">
        <v>45</v>
      </c>
      <c r="D3679" t="s">
        <v>106</v>
      </c>
      <c r="E3679">
        <v>4</v>
      </c>
    </row>
    <row r="3680" spans="1:5" x14ac:dyDescent="0.2">
      <c r="A3680" s="43">
        <v>44315</v>
      </c>
      <c r="B3680" t="s">
        <v>102</v>
      </c>
      <c r="C3680" t="s">
        <v>46</v>
      </c>
      <c r="D3680" t="s">
        <v>106</v>
      </c>
      <c r="E3680">
        <v>109</v>
      </c>
    </row>
    <row r="3681" spans="1:5" x14ac:dyDescent="0.2">
      <c r="A3681" s="43">
        <v>44315</v>
      </c>
      <c r="B3681" t="s">
        <v>102</v>
      </c>
      <c r="C3681" t="s">
        <v>47</v>
      </c>
      <c r="D3681" t="s">
        <v>106</v>
      </c>
      <c r="E3681">
        <v>4</v>
      </c>
    </row>
    <row r="3682" spans="1:5" x14ac:dyDescent="0.2">
      <c r="A3682" s="43">
        <v>44315</v>
      </c>
      <c r="B3682" t="s">
        <v>102</v>
      </c>
      <c r="C3682" t="s">
        <v>48</v>
      </c>
      <c r="D3682" t="s">
        <v>106</v>
      </c>
      <c r="E3682">
        <v>901</v>
      </c>
    </row>
    <row r="3683" spans="1:5" x14ac:dyDescent="0.2">
      <c r="A3683" s="43">
        <v>44315</v>
      </c>
      <c r="B3683" t="s">
        <v>102</v>
      </c>
      <c r="C3683" t="s">
        <v>49</v>
      </c>
      <c r="D3683" t="s">
        <v>106</v>
      </c>
      <c r="E3683">
        <v>11</v>
      </c>
    </row>
    <row r="3684" spans="1:5" x14ac:dyDescent="0.2">
      <c r="A3684" s="43">
        <v>44315</v>
      </c>
      <c r="B3684" t="s">
        <v>102</v>
      </c>
      <c r="C3684" t="s">
        <v>50</v>
      </c>
      <c r="D3684" t="s">
        <v>106</v>
      </c>
      <c r="E3684">
        <v>550</v>
      </c>
    </row>
    <row r="3685" spans="1:5" x14ac:dyDescent="0.2">
      <c r="A3685" s="43">
        <v>44315</v>
      </c>
      <c r="B3685" t="s">
        <v>102</v>
      </c>
      <c r="C3685" t="s">
        <v>51</v>
      </c>
      <c r="D3685" t="s">
        <v>106</v>
      </c>
      <c r="E3685">
        <v>780</v>
      </c>
    </row>
    <row r="3686" spans="1:5" x14ac:dyDescent="0.2">
      <c r="A3686" s="43">
        <v>44315</v>
      </c>
      <c r="B3686" t="s">
        <v>102</v>
      </c>
      <c r="C3686" t="s">
        <v>52</v>
      </c>
      <c r="D3686" t="s">
        <v>106</v>
      </c>
      <c r="E3686">
        <v>36</v>
      </c>
    </row>
    <row r="3687" spans="1:5" x14ac:dyDescent="0.2">
      <c r="A3687" s="43">
        <v>44315</v>
      </c>
      <c r="B3687" t="s">
        <v>102</v>
      </c>
      <c r="C3687" t="s">
        <v>53</v>
      </c>
      <c r="D3687" t="s">
        <v>106</v>
      </c>
      <c r="E3687">
        <v>147</v>
      </c>
    </row>
    <row r="3688" spans="1:5" x14ac:dyDescent="0.2">
      <c r="A3688" s="43">
        <v>44315</v>
      </c>
      <c r="B3688" t="s">
        <v>102</v>
      </c>
      <c r="C3688" t="s">
        <v>54</v>
      </c>
      <c r="D3688" t="s">
        <v>106</v>
      </c>
      <c r="E3688">
        <v>4</v>
      </c>
    </row>
    <row r="3689" spans="1:5" x14ac:dyDescent="0.2">
      <c r="A3689" s="43">
        <v>44315</v>
      </c>
      <c r="B3689" t="s">
        <v>102</v>
      </c>
      <c r="C3689" t="s">
        <v>55</v>
      </c>
      <c r="D3689" t="s">
        <v>106</v>
      </c>
      <c r="E3689">
        <v>257</v>
      </c>
    </row>
    <row r="3690" spans="1:5" x14ac:dyDescent="0.2">
      <c r="A3690" s="43">
        <v>44315</v>
      </c>
      <c r="B3690" t="s">
        <v>102</v>
      </c>
      <c r="C3690" t="s">
        <v>56</v>
      </c>
      <c r="D3690" t="s">
        <v>106</v>
      </c>
      <c r="E3690" s="44">
        <v>1020</v>
      </c>
    </row>
    <row r="3691" spans="1:5" x14ac:dyDescent="0.2">
      <c r="A3691" s="43">
        <v>44315</v>
      </c>
      <c r="B3691" t="s">
        <v>102</v>
      </c>
      <c r="C3691" t="s">
        <v>57</v>
      </c>
      <c r="D3691" t="s">
        <v>106</v>
      </c>
      <c r="E3691">
        <v>220</v>
      </c>
    </row>
    <row r="3692" spans="1:5" x14ac:dyDescent="0.2">
      <c r="A3692" s="43">
        <v>44315</v>
      </c>
      <c r="B3692" t="s">
        <v>102</v>
      </c>
      <c r="C3692" t="s">
        <v>58</v>
      </c>
      <c r="D3692" t="s">
        <v>106</v>
      </c>
      <c r="E3692" s="44">
        <v>2469</v>
      </c>
    </row>
    <row r="3693" spans="1:5" x14ac:dyDescent="0.2">
      <c r="A3693" s="43">
        <v>44315</v>
      </c>
      <c r="B3693" t="s">
        <v>102</v>
      </c>
      <c r="C3693" t="s">
        <v>59</v>
      </c>
      <c r="D3693" t="s">
        <v>106</v>
      </c>
      <c r="E3693">
        <v>11</v>
      </c>
    </row>
    <row r="3694" spans="1:5" x14ac:dyDescent="0.2">
      <c r="A3694" s="43">
        <v>44315</v>
      </c>
      <c r="B3694" t="s">
        <v>102</v>
      </c>
      <c r="C3694" t="s">
        <v>62</v>
      </c>
      <c r="D3694" t="s">
        <v>106</v>
      </c>
      <c r="E3694">
        <v>416</v>
      </c>
    </row>
    <row r="3695" spans="1:5" x14ac:dyDescent="0.2">
      <c r="A3695" s="43">
        <v>44315</v>
      </c>
      <c r="B3695" t="s">
        <v>102</v>
      </c>
      <c r="C3695" t="s">
        <v>67</v>
      </c>
      <c r="D3695" t="s">
        <v>106</v>
      </c>
      <c r="E3695">
        <v>4</v>
      </c>
    </row>
    <row r="3696" spans="1:5" x14ac:dyDescent="0.2">
      <c r="A3696" s="43">
        <v>44315</v>
      </c>
      <c r="B3696" t="s">
        <v>102</v>
      </c>
      <c r="C3696" t="s">
        <v>68</v>
      </c>
      <c r="D3696" t="s">
        <v>106</v>
      </c>
      <c r="E3696">
        <v>140</v>
      </c>
    </row>
    <row r="3697" spans="1:5" x14ac:dyDescent="0.2">
      <c r="A3697" s="43">
        <v>44315</v>
      </c>
      <c r="B3697" t="s">
        <v>102</v>
      </c>
      <c r="C3697" t="s">
        <v>89</v>
      </c>
      <c r="D3697" t="s">
        <v>106</v>
      </c>
      <c r="E3697">
        <v>2</v>
      </c>
    </row>
    <row r="3698" spans="1:5" x14ac:dyDescent="0.2">
      <c r="A3698" s="43">
        <v>44315</v>
      </c>
      <c r="B3698" t="s">
        <v>102</v>
      </c>
      <c r="C3698" t="s">
        <v>70</v>
      </c>
      <c r="D3698" t="s">
        <v>106</v>
      </c>
      <c r="E3698">
        <v>530</v>
      </c>
    </row>
    <row r="3699" spans="1:5" x14ac:dyDescent="0.2">
      <c r="A3699" s="43">
        <v>44315</v>
      </c>
      <c r="B3699" t="s">
        <v>102</v>
      </c>
      <c r="C3699" t="s">
        <v>71</v>
      </c>
      <c r="D3699" t="s">
        <v>106</v>
      </c>
      <c r="E3699">
        <v>2</v>
      </c>
    </row>
    <row r="3700" spans="1:5" x14ac:dyDescent="0.2">
      <c r="A3700" s="43">
        <v>44329</v>
      </c>
      <c r="B3700" t="s">
        <v>101</v>
      </c>
      <c r="C3700" t="s">
        <v>1</v>
      </c>
      <c r="D3700" t="s">
        <v>106</v>
      </c>
      <c r="E3700">
        <v>204</v>
      </c>
    </row>
    <row r="3701" spans="1:5" x14ac:dyDescent="0.2">
      <c r="A3701" s="43">
        <v>44329</v>
      </c>
      <c r="B3701" t="s">
        <v>101</v>
      </c>
      <c r="C3701" t="s">
        <v>3</v>
      </c>
      <c r="D3701" t="s">
        <v>106</v>
      </c>
      <c r="E3701" s="44">
        <v>1435</v>
      </c>
    </row>
    <row r="3702" spans="1:5" x14ac:dyDescent="0.2">
      <c r="A3702" s="43">
        <v>44329</v>
      </c>
      <c r="B3702" t="s">
        <v>101</v>
      </c>
      <c r="C3702" t="s">
        <v>4</v>
      </c>
      <c r="D3702" t="s">
        <v>106</v>
      </c>
      <c r="E3702">
        <v>30</v>
      </c>
    </row>
    <row r="3703" spans="1:5" x14ac:dyDescent="0.2">
      <c r="A3703" s="43">
        <v>44329</v>
      </c>
      <c r="B3703" t="s">
        <v>101</v>
      </c>
      <c r="C3703" t="s">
        <v>5</v>
      </c>
      <c r="D3703" t="s">
        <v>106</v>
      </c>
      <c r="E3703" s="44">
        <v>7188</v>
      </c>
    </row>
    <row r="3704" spans="1:5" x14ac:dyDescent="0.2">
      <c r="A3704" s="43">
        <v>44329</v>
      </c>
      <c r="B3704" t="s">
        <v>101</v>
      </c>
      <c r="C3704" t="s">
        <v>6</v>
      </c>
      <c r="D3704" t="s">
        <v>106</v>
      </c>
      <c r="E3704">
        <v>19</v>
      </c>
    </row>
    <row r="3705" spans="1:5" x14ac:dyDescent="0.2">
      <c r="A3705" s="43">
        <v>44329</v>
      </c>
      <c r="B3705" t="s">
        <v>101</v>
      </c>
      <c r="C3705" t="s">
        <v>8</v>
      </c>
      <c r="D3705" t="s">
        <v>106</v>
      </c>
      <c r="E3705">
        <v>679</v>
      </c>
    </row>
    <row r="3706" spans="1:5" x14ac:dyDescent="0.2">
      <c r="A3706" s="43">
        <v>44329</v>
      </c>
      <c r="B3706" t="s">
        <v>101</v>
      </c>
      <c r="C3706" t="s">
        <v>9</v>
      </c>
      <c r="D3706" t="s">
        <v>106</v>
      </c>
      <c r="E3706">
        <v>203</v>
      </c>
    </row>
    <row r="3707" spans="1:5" x14ac:dyDescent="0.2">
      <c r="A3707" s="43">
        <v>44329</v>
      </c>
      <c r="B3707" t="s">
        <v>101</v>
      </c>
      <c r="C3707" t="s">
        <v>10</v>
      </c>
      <c r="D3707" t="s">
        <v>106</v>
      </c>
      <c r="E3707">
        <v>617</v>
      </c>
    </row>
    <row r="3708" spans="1:5" x14ac:dyDescent="0.2">
      <c r="A3708" s="43">
        <v>44329</v>
      </c>
      <c r="B3708" t="s">
        <v>101</v>
      </c>
      <c r="C3708" t="s">
        <v>12</v>
      </c>
      <c r="D3708" t="s">
        <v>106</v>
      </c>
      <c r="E3708" s="44">
        <v>8216</v>
      </c>
    </row>
    <row r="3709" spans="1:5" x14ac:dyDescent="0.2">
      <c r="A3709" s="43">
        <v>44329</v>
      </c>
      <c r="B3709" t="s">
        <v>101</v>
      </c>
      <c r="C3709" t="s">
        <v>14</v>
      </c>
      <c r="D3709" t="s">
        <v>106</v>
      </c>
      <c r="E3709">
        <v>437</v>
      </c>
    </row>
    <row r="3710" spans="1:5" x14ac:dyDescent="0.2">
      <c r="A3710" s="43">
        <v>44329</v>
      </c>
      <c r="B3710" t="s">
        <v>101</v>
      </c>
      <c r="C3710" t="s">
        <v>15</v>
      </c>
      <c r="D3710" t="s">
        <v>106</v>
      </c>
      <c r="E3710" s="44">
        <v>2947</v>
      </c>
    </row>
    <row r="3711" spans="1:5" x14ac:dyDescent="0.2">
      <c r="A3711" s="43">
        <v>44329</v>
      </c>
      <c r="B3711" t="s">
        <v>101</v>
      </c>
      <c r="C3711" t="s">
        <v>16</v>
      </c>
      <c r="D3711" t="s">
        <v>106</v>
      </c>
      <c r="E3711" s="44">
        <v>2873</v>
      </c>
    </row>
    <row r="3712" spans="1:5" x14ac:dyDescent="0.2">
      <c r="A3712" s="43">
        <v>44329</v>
      </c>
      <c r="B3712" t="s">
        <v>101</v>
      </c>
      <c r="C3712" t="s">
        <v>17</v>
      </c>
      <c r="D3712" t="s">
        <v>106</v>
      </c>
      <c r="E3712">
        <v>53</v>
      </c>
    </row>
    <row r="3713" spans="1:5" x14ac:dyDescent="0.2">
      <c r="A3713" s="43">
        <v>44329</v>
      </c>
      <c r="B3713" t="s">
        <v>101</v>
      </c>
      <c r="C3713" t="s">
        <v>18</v>
      </c>
      <c r="D3713" t="s">
        <v>106</v>
      </c>
      <c r="E3713" s="44">
        <v>5826</v>
      </c>
    </row>
    <row r="3714" spans="1:5" x14ac:dyDescent="0.2">
      <c r="A3714" s="43">
        <v>44329</v>
      </c>
      <c r="B3714" t="s">
        <v>101</v>
      </c>
      <c r="C3714" t="s">
        <v>19</v>
      </c>
      <c r="D3714" t="s">
        <v>106</v>
      </c>
      <c r="E3714" s="44">
        <v>9059</v>
      </c>
    </row>
    <row r="3715" spans="1:5" x14ac:dyDescent="0.2">
      <c r="A3715" s="43">
        <v>44329</v>
      </c>
      <c r="B3715" t="s">
        <v>101</v>
      </c>
      <c r="C3715" t="s">
        <v>20</v>
      </c>
      <c r="D3715" t="s">
        <v>106</v>
      </c>
      <c r="E3715">
        <v>542</v>
      </c>
    </row>
    <row r="3716" spans="1:5" x14ac:dyDescent="0.2">
      <c r="A3716" s="43">
        <v>44329</v>
      </c>
      <c r="B3716" t="s">
        <v>101</v>
      </c>
      <c r="C3716" t="s">
        <v>21</v>
      </c>
      <c r="D3716" t="s">
        <v>106</v>
      </c>
      <c r="E3716" s="44">
        <v>6976</v>
      </c>
    </row>
    <row r="3717" spans="1:5" x14ac:dyDescent="0.2">
      <c r="A3717" s="43">
        <v>44329</v>
      </c>
      <c r="B3717" t="s">
        <v>101</v>
      </c>
      <c r="C3717" t="s">
        <v>22</v>
      </c>
      <c r="D3717" t="s">
        <v>106</v>
      </c>
      <c r="E3717" s="44">
        <v>1524</v>
      </c>
    </row>
    <row r="3718" spans="1:5" x14ac:dyDescent="0.2">
      <c r="A3718" s="43">
        <v>44329</v>
      </c>
      <c r="B3718" t="s">
        <v>101</v>
      </c>
      <c r="C3718" t="s">
        <v>23</v>
      </c>
      <c r="D3718" t="s">
        <v>106</v>
      </c>
      <c r="E3718">
        <v>30</v>
      </c>
    </row>
    <row r="3719" spans="1:5" x14ac:dyDescent="0.2">
      <c r="A3719" s="43">
        <v>44329</v>
      </c>
      <c r="B3719" t="s">
        <v>101</v>
      </c>
      <c r="C3719" t="s">
        <v>24</v>
      </c>
      <c r="D3719" t="s">
        <v>106</v>
      </c>
      <c r="E3719">
        <v>2</v>
      </c>
    </row>
    <row r="3720" spans="1:5" x14ac:dyDescent="0.2">
      <c r="A3720" s="43">
        <v>44329</v>
      </c>
      <c r="B3720" t="s">
        <v>101</v>
      </c>
      <c r="C3720" t="s">
        <v>25</v>
      </c>
      <c r="D3720" t="s">
        <v>106</v>
      </c>
      <c r="E3720">
        <v>51</v>
      </c>
    </row>
    <row r="3721" spans="1:5" x14ac:dyDescent="0.2">
      <c r="A3721" s="43">
        <v>44329</v>
      </c>
      <c r="B3721" t="s">
        <v>101</v>
      </c>
      <c r="C3721" t="s">
        <v>26</v>
      </c>
      <c r="D3721" t="s">
        <v>106</v>
      </c>
      <c r="E3721">
        <v>0</v>
      </c>
    </row>
    <row r="3722" spans="1:5" x14ac:dyDescent="0.2">
      <c r="A3722" s="43">
        <v>44329</v>
      </c>
      <c r="B3722" t="s">
        <v>101</v>
      </c>
      <c r="C3722" t="s">
        <v>27</v>
      </c>
      <c r="D3722" t="s">
        <v>106</v>
      </c>
      <c r="E3722">
        <v>847</v>
      </c>
    </row>
    <row r="3723" spans="1:5" x14ac:dyDescent="0.2">
      <c r="A3723" s="43">
        <v>44329</v>
      </c>
      <c r="B3723" t="s">
        <v>101</v>
      </c>
      <c r="C3723" t="s">
        <v>28</v>
      </c>
      <c r="D3723" t="s">
        <v>106</v>
      </c>
      <c r="E3723">
        <v>58</v>
      </c>
    </row>
    <row r="3724" spans="1:5" x14ac:dyDescent="0.2">
      <c r="A3724" s="43">
        <v>44329</v>
      </c>
      <c r="B3724" t="s">
        <v>101</v>
      </c>
      <c r="C3724" t="s">
        <v>29</v>
      </c>
      <c r="D3724" t="s">
        <v>106</v>
      </c>
      <c r="E3724">
        <v>4</v>
      </c>
    </row>
    <row r="3725" spans="1:5" x14ac:dyDescent="0.2">
      <c r="A3725" s="43">
        <v>44329</v>
      </c>
      <c r="B3725" t="s">
        <v>101</v>
      </c>
      <c r="C3725" t="s">
        <v>31</v>
      </c>
      <c r="D3725" t="s">
        <v>106</v>
      </c>
      <c r="E3725">
        <v>613</v>
      </c>
    </row>
    <row r="3726" spans="1:5" x14ac:dyDescent="0.2">
      <c r="A3726" s="43">
        <v>44329</v>
      </c>
      <c r="B3726" t="s">
        <v>101</v>
      </c>
      <c r="C3726" t="s">
        <v>32</v>
      </c>
      <c r="D3726" t="s">
        <v>106</v>
      </c>
      <c r="E3726" s="44">
        <v>4785</v>
      </c>
    </row>
    <row r="3727" spans="1:5" x14ac:dyDescent="0.2">
      <c r="A3727" s="43">
        <v>44329</v>
      </c>
      <c r="B3727" t="s">
        <v>101</v>
      </c>
      <c r="C3727" t="s">
        <v>33</v>
      </c>
      <c r="D3727" t="s">
        <v>106</v>
      </c>
      <c r="E3727">
        <v>833</v>
      </c>
    </row>
    <row r="3728" spans="1:5" x14ac:dyDescent="0.2">
      <c r="A3728" s="43">
        <v>44329</v>
      </c>
      <c r="B3728" t="s">
        <v>101</v>
      </c>
      <c r="C3728" t="s">
        <v>34</v>
      </c>
      <c r="D3728" t="s">
        <v>106</v>
      </c>
      <c r="E3728">
        <v>0</v>
      </c>
    </row>
    <row r="3729" spans="1:5" x14ac:dyDescent="0.2">
      <c r="A3729" s="43">
        <v>44329</v>
      </c>
      <c r="B3729" t="s">
        <v>101</v>
      </c>
      <c r="C3729" t="s">
        <v>35</v>
      </c>
      <c r="D3729" t="s">
        <v>106</v>
      </c>
      <c r="E3729">
        <v>18</v>
      </c>
    </row>
    <row r="3730" spans="1:5" x14ac:dyDescent="0.2">
      <c r="A3730" s="43">
        <v>44329</v>
      </c>
      <c r="B3730" t="s">
        <v>101</v>
      </c>
      <c r="C3730" t="s">
        <v>36</v>
      </c>
      <c r="D3730" t="s">
        <v>106</v>
      </c>
      <c r="E3730" s="44">
        <v>6960</v>
      </c>
    </row>
    <row r="3731" spans="1:5" x14ac:dyDescent="0.2">
      <c r="A3731" s="43">
        <v>44329</v>
      </c>
      <c r="B3731" t="s">
        <v>101</v>
      </c>
      <c r="C3731" t="s">
        <v>37</v>
      </c>
      <c r="D3731" t="s">
        <v>106</v>
      </c>
      <c r="E3731">
        <v>415</v>
      </c>
    </row>
    <row r="3732" spans="1:5" x14ac:dyDescent="0.2">
      <c r="A3732" s="43">
        <v>44329</v>
      </c>
      <c r="B3732" t="s">
        <v>101</v>
      </c>
      <c r="C3732" t="s">
        <v>38</v>
      </c>
      <c r="D3732" t="s">
        <v>106</v>
      </c>
      <c r="E3732" s="44">
        <v>16489</v>
      </c>
    </row>
    <row r="3733" spans="1:5" x14ac:dyDescent="0.2">
      <c r="A3733" s="43">
        <v>44329</v>
      </c>
      <c r="B3733" t="s">
        <v>101</v>
      </c>
      <c r="C3733" t="s">
        <v>40</v>
      </c>
      <c r="D3733" t="s">
        <v>106</v>
      </c>
      <c r="E3733" s="44">
        <v>8783</v>
      </c>
    </row>
    <row r="3734" spans="1:5" x14ac:dyDescent="0.2">
      <c r="A3734" s="43">
        <v>44329</v>
      </c>
      <c r="B3734" t="s">
        <v>101</v>
      </c>
      <c r="C3734" t="s">
        <v>41</v>
      </c>
      <c r="D3734" t="s">
        <v>106</v>
      </c>
      <c r="E3734">
        <v>7</v>
      </c>
    </row>
    <row r="3735" spans="1:5" x14ac:dyDescent="0.2">
      <c r="A3735" s="43">
        <v>44329</v>
      </c>
      <c r="B3735" t="s">
        <v>101</v>
      </c>
      <c r="C3735" t="s">
        <v>42</v>
      </c>
      <c r="D3735" t="s">
        <v>106</v>
      </c>
      <c r="E3735">
        <v>2</v>
      </c>
    </row>
    <row r="3736" spans="1:5" x14ac:dyDescent="0.2">
      <c r="A3736" s="43">
        <v>44329</v>
      </c>
      <c r="B3736" t="s">
        <v>101</v>
      </c>
      <c r="C3736" t="s">
        <v>51</v>
      </c>
      <c r="D3736" t="s">
        <v>106</v>
      </c>
      <c r="E3736">
        <v>7</v>
      </c>
    </row>
    <row r="3737" spans="1:5" x14ac:dyDescent="0.2">
      <c r="A3737" s="43">
        <v>44329</v>
      </c>
      <c r="B3737" t="s">
        <v>101</v>
      </c>
      <c r="C3737" t="s">
        <v>53</v>
      </c>
      <c r="D3737" t="s">
        <v>106</v>
      </c>
      <c r="E3737">
        <v>2</v>
      </c>
    </row>
    <row r="3738" spans="1:5" x14ac:dyDescent="0.2">
      <c r="A3738" s="43">
        <v>44329</v>
      </c>
      <c r="B3738" t="s">
        <v>101</v>
      </c>
      <c r="C3738" t="s">
        <v>55</v>
      </c>
      <c r="D3738" t="s">
        <v>106</v>
      </c>
      <c r="E3738">
        <v>4</v>
      </c>
    </row>
    <row r="3739" spans="1:5" x14ac:dyDescent="0.2">
      <c r="A3739" s="43">
        <v>44329</v>
      </c>
      <c r="B3739" t="s">
        <v>101</v>
      </c>
      <c r="C3739" t="s">
        <v>58</v>
      </c>
      <c r="D3739" t="s">
        <v>106</v>
      </c>
      <c r="E3739">
        <v>40</v>
      </c>
    </row>
    <row r="3740" spans="1:5" x14ac:dyDescent="0.2">
      <c r="A3740" s="43">
        <v>44329</v>
      </c>
      <c r="B3740" t="s">
        <v>101</v>
      </c>
      <c r="C3740" t="s">
        <v>59</v>
      </c>
      <c r="D3740" t="s">
        <v>106</v>
      </c>
      <c r="E3740" s="44">
        <v>2466</v>
      </c>
    </row>
    <row r="3741" spans="1:5" x14ac:dyDescent="0.2">
      <c r="A3741" s="43">
        <v>44329</v>
      </c>
      <c r="B3741" t="s">
        <v>101</v>
      </c>
      <c r="C3741" t="s">
        <v>60</v>
      </c>
      <c r="D3741" t="s">
        <v>106</v>
      </c>
      <c r="E3741">
        <v>0</v>
      </c>
    </row>
    <row r="3742" spans="1:5" x14ac:dyDescent="0.2">
      <c r="A3742" s="43">
        <v>44329</v>
      </c>
      <c r="B3742" t="s">
        <v>101</v>
      </c>
      <c r="C3742" t="s">
        <v>61</v>
      </c>
      <c r="D3742" t="s">
        <v>106</v>
      </c>
      <c r="E3742">
        <v>43</v>
      </c>
    </row>
    <row r="3743" spans="1:5" x14ac:dyDescent="0.2">
      <c r="A3743" s="43">
        <v>44329</v>
      </c>
      <c r="B3743" t="s">
        <v>101</v>
      </c>
      <c r="C3743" t="s">
        <v>62</v>
      </c>
      <c r="D3743" t="s">
        <v>106</v>
      </c>
      <c r="E3743" s="44">
        <v>3006</v>
      </c>
    </row>
    <row r="3744" spans="1:5" x14ac:dyDescent="0.2">
      <c r="A3744" s="43">
        <v>44329</v>
      </c>
      <c r="B3744" t="s">
        <v>101</v>
      </c>
      <c r="C3744" t="s">
        <v>63</v>
      </c>
      <c r="D3744" t="s">
        <v>106</v>
      </c>
      <c r="E3744">
        <v>49</v>
      </c>
    </row>
    <row r="3745" spans="1:5" x14ac:dyDescent="0.2">
      <c r="A3745" s="43">
        <v>44329</v>
      </c>
      <c r="B3745" t="s">
        <v>101</v>
      </c>
      <c r="C3745" t="s">
        <v>64</v>
      </c>
      <c r="D3745" t="s">
        <v>106</v>
      </c>
      <c r="E3745">
        <v>2</v>
      </c>
    </row>
    <row r="3746" spans="1:5" x14ac:dyDescent="0.2">
      <c r="A3746" s="43">
        <v>44329</v>
      </c>
      <c r="B3746" t="s">
        <v>101</v>
      </c>
      <c r="C3746" t="s">
        <v>65</v>
      </c>
      <c r="D3746" t="s">
        <v>106</v>
      </c>
      <c r="E3746">
        <v>0</v>
      </c>
    </row>
    <row r="3747" spans="1:5" x14ac:dyDescent="0.2">
      <c r="A3747" s="43">
        <v>44329</v>
      </c>
      <c r="B3747" t="s">
        <v>101</v>
      </c>
      <c r="C3747" t="s">
        <v>66</v>
      </c>
      <c r="D3747" t="s">
        <v>106</v>
      </c>
      <c r="E3747">
        <v>0</v>
      </c>
    </row>
    <row r="3748" spans="1:5" x14ac:dyDescent="0.2">
      <c r="A3748" s="43">
        <v>44329</v>
      </c>
      <c r="B3748" t="s">
        <v>101</v>
      </c>
      <c r="C3748" t="s">
        <v>67</v>
      </c>
      <c r="D3748" t="s">
        <v>106</v>
      </c>
      <c r="E3748" s="44">
        <v>3517</v>
      </c>
    </row>
    <row r="3749" spans="1:5" x14ac:dyDescent="0.2">
      <c r="A3749" s="43">
        <v>44329</v>
      </c>
      <c r="B3749" t="s">
        <v>101</v>
      </c>
      <c r="C3749" t="s">
        <v>68</v>
      </c>
      <c r="D3749" t="s">
        <v>106</v>
      </c>
      <c r="E3749" s="44">
        <v>3626</v>
      </c>
    </row>
    <row r="3750" spans="1:5" x14ac:dyDescent="0.2">
      <c r="A3750" s="43">
        <v>44329</v>
      </c>
      <c r="B3750" t="s">
        <v>101</v>
      </c>
      <c r="C3750" t="s">
        <v>89</v>
      </c>
      <c r="D3750" t="s">
        <v>106</v>
      </c>
      <c r="E3750">
        <v>2</v>
      </c>
    </row>
    <row r="3751" spans="1:5" x14ac:dyDescent="0.2">
      <c r="A3751" s="43">
        <v>44329</v>
      </c>
      <c r="B3751" t="s">
        <v>101</v>
      </c>
      <c r="C3751" t="s">
        <v>70</v>
      </c>
      <c r="D3751" t="s">
        <v>106</v>
      </c>
      <c r="E3751" s="44">
        <v>5684</v>
      </c>
    </row>
    <row r="3752" spans="1:5" x14ac:dyDescent="0.2">
      <c r="A3752" s="43">
        <v>44329</v>
      </c>
      <c r="B3752" t="s">
        <v>101</v>
      </c>
      <c r="C3752" t="s">
        <v>71</v>
      </c>
      <c r="D3752" t="s">
        <v>106</v>
      </c>
      <c r="E3752" s="44">
        <v>3199</v>
      </c>
    </row>
    <row r="3753" spans="1:5" x14ac:dyDescent="0.2">
      <c r="A3753" s="43">
        <v>44329</v>
      </c>
      <c r="B3753" t="s">
        <v>102</v>
      </c>
      <c r="C3753" t="s">
        <v>1</v>
      </c>
      <c r="D3753" t="s">
        <v>106</v>
      </c>
      <c r="E3753">
        <v>2</v>
      </c>
    </row>
    <row r="3754" spans="1:5" x14ac:dyDescent="0.2">
      <c r="A3754" s="43">
        <v>44329</v>
      </c>
      <c r="B3754" t="s">
        <v>102</v>
      </c>
      <c r="C3754" t="s">
        <v>3</v>
      </c>
      <c r="D3754" t="s">
        <v>106</v>
      </c>
      <c r="E3754">
        <v>7</v>
      </c>
    </row>
    <row r="3755" spans="1:5" x14ac:dyDescent="0.2">
      <c r="A3755" s="43">
        <v>44329</v>
      </c>
      <c r="B3755" t="s">
        <v>102</v>
      </c>
      <c r="C3755" t="s">
        <v>4</v>
      </c>
      <c r="D3755" t="s">
        <v>106</v>
      </c>
      <c r="E3755">
        <v>28</v>
      </c>
    </row>
    <row r="3756" spans="1:5" x14ac:dyDescent="0.2">
      <c r="A3756" s="43">
        <v>44329</v>
      </c>
      <c r="B3756" t="s">
        <v>102</v>
      </c>
      <c r="C3756" t="s">
        <v>5</v>
      </c>
      <c r="D3756" t="s">
        <v>106</v>
      </c>
      <c r="E3756">
        <v>23</v>
      </c>
    </row>
    <row r="3757" spans="1:5" x14ac:dyDescent="0.2">
      <c r="A3757" s="43">
        <v>44329</v>
      </c>
      <c r="B3757" t="s">
        <v>102</v>
      </c>
      <c r="C3757" t="s">
        <v>7</v>
      </c>
      <c r="D3757" t="s">
        <v>106</v>
      </c>
      <c r="E3757">
        <v>0</v>
      </c>
    </row>
    <row r="3758" spans="1:5" x14ac:dyDescent="0.2">
      <c r="A3758" s="43">
        <v>44329</v>
      </c>
      <c r="B3758" t="s">
        <v>102</v>
      </c>
      <c r="C3758" t="s">
        <v>8</v>
      </c>
      <c r="D3758" t="s">
        <v>106</v>
      </c>
      <c r="E3758">
        <v>305</v>
      </c>
    </row>
    <row r="3759" spans="1:5" x14ac:dyDescent="0.2">
      <c r="A3759" s="43">
        <v>44329</v>
      </c>
      <c r="B3759" t="s">
        <v>102</v>
      </c>
      <c r="C3759" t="s">
        <v>9</v>
      </c>
      <c r="D3759" t="s">
        <v>106</v>
      </c>
      <c r="E3759">
        <v>125</v>
      </c>
    </row>
    <row r="3760" spans="1:5" x14ac:dyDescent="0.2">
      <c r="A3760" s="43">
        <v>44329</v>
      </c>
      <c r="B3760" t="s">
        <v>102</v>
      </c>
      <c r="C3760" t="s">
        <v>11</v>
      </c>
      <c r="D3760" t="s">
        <v>106</v>
      </c>
      <c r="E3760">
        <v>70</v>
      </c>
    </row>
    <row r="3761" spans="1:5" x14ac:dyDescent="0.2">
      <c r="A3761" s="43">
        <v>44329</v>
      </c>
      <c r="B3761" t="s">
        <v>102</v>
      </c>
      <c r="C3761" t="s">
        <v>12</v>
      </c>
      <c r="D3761" t="s">
        <v>106</v>
      </c>
      <c r="E3761">
        <v>655</v>
      </c>
    </row>
    <row r="3762" spans="1:5" x14ac:dyDescent="0.2">
      <c r="A3762" s="43">
        <v>44329</v>
      </c>
      <c r="B3762" t="s">
        <v>102</v>
      </c>
      <c r="C3762" t="s">
        <v>13</v>
      </c>
      <c r="D3762" t="s">
        <v>106</v>
      </c>
      <c r="E3762">
        <v>61</v>
      </c>
    </row>
    <row r="3763" spans="1:5" x14ac:dyDescent="0.2">
      <c r="A3763" s="43">
        <v>44329</v>
      </c>
      <c r="B3763" t="s">
        <v>102</v>
      </c>
      <c r="C3763" t="s">
        <v>14</v>
      </c>
      <c r="D3763" t="s">
        <v>106</v>
      </c>
      <c r="E3763">
        <v>4</v>
      </c>
    </row>
    <row r="3764" spans="1:5" x14ac:dyDescent="0.2">
      <c r="A3764" s="43">
        <v>44329</v>
      </c>
      <c r="B3764" t="s">
        <v>102</v>
      </c>
      <c r="C3764" t="s">
        <v>15</v>
      </c>
      <c r="D3764" t="s">
        <v>106</v>
      </c>
      <c r="E3764">
        <v>4</v>
      </c>
    </row>
    <row r="3765" spans="1:5" x14ac:dyDescent="0.2">
      <c r="A3765" s="43">
        <v>44329</v>
      </c>
      <c r="B3765" t="s">
        <v>102</v>
      </c>
      <c r="C3765" t="s">
        <v>16</v>
      </c>
      <c r="D3765" t="s">
        <v>106</v>
      </c>
      <c r="E3765">
        <v>4</v>
      </c>
    </row>
    <row r="3766" spans="1:5" x14ac:dyDescent="0.2">
      <c r="A3766" s="43">
        <v>44329</v>
      </c>
      <c r="B3766" t="s">
        <v>102</v>
      </c>
      <c r="C3766" t="s">
        <v>18</v>
      </c>
      <c r="D3766" t="s">
        <v>106</v>
      </c>
      <c r="E3766">
        <v>8</v>
      </c>
    </row>
    <row r="3767" spans="1:5" x14ac:dyDescent="0.2">
      <c r="A3767" s="43">
        <v>44329</v>
      </c>
      <c r="B3767" t="s">
        <v>102</v>
      </c>
      <c r="C3767" t="s">
        <v>19</v>
      </c>
      <c r="D3767" t="s">
        <v>106</v>
      </c>
      <c r="E3767">
        <v>481</v>
      </c>
    </row>
    <row r="3768" spans="1:5" x14ac:dyDescent="0.2">
      <c r="A3768" s="43">
        <v>44329</v>
      </c>
      <c r="B3768" t="s">
        <v>102</v>
      </c>
      <c r="C3768" t="s">
        <v>21</v>
      </c>
      <c r="D3768" t="s">
        <v>106</v>
      </c>
      <c r="E3768">
        <v>148</v>
      </c>
    </row>
    <row r="3769" spans="1:5" x14ac:dyDescent="0.2">
      <c r="A3769" s="43">
        <v>44329</v>
      </c>
      <c r="B3769" t="s">
        <v>102</v>
      </c>
      <c r="C3769" t="s">
        <v>22</v>
      </c>
      <c r="D3769" t="s">
        <v>106</v>
      </c>
      <c r="E3769">
        <v>14</v>
      </c>
    </row>
    <row r="3770" spans="1:5" x14ac:dyDescent="0.2">
      <c r="A3770" s="43">
        <v>44329</v>
      </c>
      <c r="B3770" t="s">
        <v>102</v>
      </c>
      <c r="C3770" t="s">
        <v>24</v>
      </c>
      <c r="D3770" t="s">
        <v>106</v>
      </c>
      <c r="E3770">
        <v>34</v>
      </c>
    </row>
    <row r="3771" spans="1:5" x14ac:dyDescent="0.2">
      <c r="A3771" s="43">
        <v>44329</v>
      </c>
      <c r="B3771" t="s">
        <v>102</v>
      </c>
      <c r="C3771" t="s">
        <v>27</v>
      </c>
      <c r="D3771" t="s">
        <v>106</v>
      </c>
      <c r="E3771">
        <v>52</v>
      </c>
    </row>
    <row r="3772" spans="1:5" x14ac:dyDescent="0.2">
      <c r="A3772" s="43">
        <v>44329</v>
      </c>
      <c r="B3772" t="s">
        <v>102</v>
      </c>
      <c r="C3772" t="s">
        <v>30</v>
      </c>
      <c r="D3772" t="s">
        <v>106</v>
      </c>
      <c r="E3772">
        <v>2</v>
      </c>
    </row>
    <row r="3773" spans="1:5" x14ac:dyDescent="0.2">
      <c r="A3773" s="43">
        <v>44329</v>
      </c>
      <c r="B3773" t="s">
        <v>102</v>
      </c>
      <c r="C3773" t="s">
        <v>31</v>
      </c>
      <c r="D3773" t="s">
        <v>106</v>
      </c>
      <c r="E3773">
        <v>0</v>
      </c>
    </row>
    <row r="3774" spans="1:5" x14ac:dyDescent="0.2">
      <c r="A3774" s="43">
        <v>44329</v>
      </c>
      <c r="B3774" t="s">
        <v>102</v>
      </c>
      <c r="C3774" t="s">
        <v>32</v>
      </c>
      <c r="D3774" t="s">
        <v>106</v>
      </c>
      <c r="E3774">
        <v>9</v>
      </c>
    </row>
    <row r="3775" spans="1:5" x14ac:dyDescent="0.2">
      <c r="A3775" s="43">
        <v>44329</v>
      </c>
      <c r="B3775" t="s">
        <v>102</v>
      </c>
      <c r="C3775" t="s">
        <v>33</v>
      </c>
      <c r="D3775" t="s">
        <v>106</v>
      </c>
      <c r="E3775">
        <v>2</v>
      </c>
    </row>
    <row r="3776" spans="1:5" x14ac:dyDescent="0.2">
      <c r="A3776" s="43">
        <v>44329</v>
      </c>
      <c r="B3776" t="s">
        <v>102</v>
      </c>
      <c r="C3776" t="s">
        <v>36</v>
      </c>
      <c r="D3776" t="s">
        <v>106</v>
      </c>
      <c r="E3776" s="44">
        <v>1107</v>
      </c>
    </row>
    <row r="3777" spans="1:5" x14ac:dyDescent="0.2">
      <c r="A3777" s="43">
        <v>44329</v>
      </c>
      <c r="B3777" t="s">
        <v>102</v>
      </c>
      <c r="C3777" t="s">
        <v>37</v>
      </c>
      <c r="D3777" t="s">
        <v>106</v>
      </c>
      <c r="E3777">
        <v>32</v>
      </c>
    </row>
    <row r="3778" spans="1:5" x14ac:dyDescent="0.2">
      <c r="A3778" s="43">
        <v>44329</v>
      </c>
      <c r="B3778" t="s">
        <v>102</v>
      </c>
      <c r="C3778" t="s">
        <v>38</v>
      </c>
      <c r="D3778" t="s">
        <v>106</v>
      </c>
      <c r="E3778">
        <v>706</v>
      </c>
    </row>
    <row r="3779" spans="1:5" x14ac:dyDescent="0.2">
      <c r="A3779" s="43">
        <v>44329</v>
      </c>
      <c r="B3779" t="s">
        <v>102</v>
      </c>
      <c r="C3779" t="s">
        <v>40</v>
      </c>
      <c r="D3779" t="s">
        <v>106</v>
      </c>
      <c r="E3779" s="44">
        <v>1310</v>
      </c>
    </row>
    <row r="3780" spans="1:5" x14ac:dyDescent="0.2">
      <c r="A3780" s="43">
        <v>44329</v>
      </c>
      <c r="B3780" t="s">
        <v>102</v>
      </c>
      <c r="C3780" t="s">
        <v>41</v>
      </c>
      <c r="D3780" t="s">
        <v>106</v>
      </c>
      <c r="E3780">
        <v>905</v>
      </c>
    </row>
    <row r="3781" spans="1:5" x14ac:dyDescent="0.2">
      <c r="A3781" s="43">
        <v>44329</v>
      </c>
      <c r="B3781" t="s">
        <v>102</v>
      </c>
      <c r="C3781" t="s">
        <v>42</v>
      </c>
      <c r="D3781" t="s">
        <v>106</v>
      </c>
      <c r="E3781">
        <v>152</v>
      </c>
    </row>
    <row r="3782" spans="1:5" x14ac:dyDescent="0.2">
      <c r="A3782" s="43">
        <v>44329</v>
      </c>
      <c r="B3782" t="s">
        <v>102</v>
      </c>
      <c r="C3782" t="s">
        <v>43</v>
      </c>
      <c r="D3782" t="s">
        <v>106</v>
      </c>
      <c r="E3782">
        <v>156</v>
      </c>
    </row>
    <row r="3783" spans="1:5" x14ac:dyDescent="0.2">
      <c r="A3783" s="43">
        <v>44329</v>
      </c>
      <c r="B3783" t="s">
        <v>102</v>
      </c>
      <c r="C3783" t="s">
        <v>44</v>
      </c>
      <c r="D3783" t="s">
        <v>106</v>
      </c>
      <c r="E3783">
        <v>32</v>
      </c>
    </row>
    <row r="3784" spans="1:5" x14ac:dyDescent="0.2">
      <c r="A3784" s="43">
        <v>44329</v>
      </c>
      <c r="B3784" t="s">
        <v>102</v>
      </c>
      <c r="C3784" t="s">
        <v>45</v>
      </c>
      <c r="D3784" t="s">
        <v>106</v>
      </c>
      <c r="E3784">
        <v>4</v>
      </c>
    </row>
    <row r="3785" spans="1:5" x14ac:dyDescent="0.2">
      <c r="A3785" s="43">
        <v>44329</v>
      </c>
      <c r="B3785" t="s">
        <v>102</v>
      </c>
      <c r="C3785" t="s">
        <v>46</v>
      </c>
      <c r="D3785" t="s">
        <v>106</v>
      </c>
      <c r="E3785">
        <v>95</v>
      </c>
    </row>
    <row r="3786" spans="1:5" x14ac:dyDescent="0.2">
      <c r="A3786" s="43">
        <v>44329</v>
      </c>
      <c r="B3786" t="s">
        <v>102</v>
      </c>
      <c r="C3786" t="s">
        <v>47</v>
      </c>
      <c r="D3786" t="s">
        <v>106</v>
      </c>
      <c r="E3786">
        <v>4</v>
      </c>
    </row>
    <row r="3787" spans="1:5" x14ac:dyDescent="0.2">
      <c r="A3787" s="43">
        <v>44329</v>
      </c>
      <c r="B3787" t="s">
        <v>102</v>
      </c>
      <c r="C3787" t="s">
        <v>48</v>
      </c>
      <c r="D3787" t="s">
        <v>106</v>
      </c>
      <c r="E3787">
        <v>929</v>
      </c>
    </row>
    <row r="3788" spans="1:5" x14ac:dyDescent="0.2">
      <c r="A3788" s="43">
        <v>44329</v>
      </c>
      <c r="B3788" t="s">
        <v>102</v>
      </c>
      <c r="C3788" t="s">
        <v>49</v>
      </c>
      <c r="D3788" t="s">
        <v>106</v>
      </c>
      <c r="E3788">
        <v>14</v>
      </c>
    </row>
    <row r="3789" spans="1:5" x14ac:dyDescent="0.2">
      <c r="A3789" s="43">
        <v>44329</v>
      </c>
      <c r="B3789" t="s">
        <v>102</v>
      </c>
      <c r="C3789" t="s">
        <v>50</v>
      </c>
      <c r="D3789" t="s">
        <v>106</v>
      </c>
      <c r="E3789">
        <v>605</v>
      </c>
    </row>
    <row r="3790" spans="1:5" x14ac:dyDescent="0.2">
      <c r="A3790" s="43">
        <v>44329</v>
      </c>
      <c r="B3790" t="s">
        <v>102</v>
      </c>
      <c r="C3790" t="s">
        <v>51</v>
      </c>
      <c r="D3790" t="s">
        <v>106</v>
      </c>
      <c r="E3790">
        <v>823</v>
      </c>
    </row>
    <row r="3791" spans="1:5" x14ac:dyDescent="0.2">
      <c r="A3791" s="43">
        <v>44329</v>
      </c>
      <c r="B3791" t="s">
        <v>102</v>
      </c>
      <c r="C3791" t="s">
        <v>52</v>
      </c>
      <c r="D3791" t="s">
        <v>106</v>
      </c>
      <c r="E3791">
        <v>37</v>
      </c>
    </row>
    <row r="3792" spans="1:5" x14ac:dyDescent="0.2">
      <c r="A3792" s="43">
        <v>44329</v>
      </c>
      <c r="B3792" t="s">
        <v>102</v>
      </c>
      <c r="C3792" t="s">
        <v>53</v>
      </c>
      <c r="D3792" t="s">
        <v>106</v>
      </c>
      <c r="E3792">
        <v>171</v>
      </c>
    </row>
    <row r="3793" spans="1:5" x14ac:dyDescent="0.2">
      <c r="A3793" s="43">
        <v>44329</v>
      </c>
      <c r="B3793" t="s">
        <v>102</v>
      </c>
      <c r="C3793" t="s">
        <v>54</v>
      </c>
      <c r="D3793" t="s">
        <v>106</v>
      </c>
      <c r="E3793">
        <v>4</v>
      </c>
    </row>
    <row r="3794" spans="1:5" x14ac:dyDescent="0.2">
      <c r="A3794" s="43">
        <v>44329</v>
      </c>
      <c r="B3794" t="s">
        <v>102</v>
      </c>
      <c r="C3794" t="s">
        <v>55</v>
      </c>
      <c r="D3794" t="s">
        <v>106</v>
      </c>
      <c r="E3794">
        <v>260</v>
      </c>
    </row>
    <row r="3795" spans="1:5" x14ac:dyDescent="0.2">
      <c r="A3795" s="43">
        <v>44329</v>
      </c>
      <c r="B3795" t="s">
        <v>102</v>
      </c>
      <c r="C3795" t="s">
        <v>56</v>
      </c>
      <c r="D3795" t="s">
        <v>106</v>
      </c>
      <c r="E3795" s="44">
        <v>1067</v>
      </c>
    </row>
    <row r="3796" spans="1:5" x14ac:dyDescent="0.2">
      <c r="A3796" s="43">
        <v>44329</v>
      </c>
      <c r="B3796" t="s">
        <v>102</v>
      </c>
      <c r="C3796" t="s">
        <v>57</v>
      </c>
      <c r="D3796" t="s">
        <v>106</v>
      </c>
      <c r="E3796">
        <v>226</v>
      </c>
    </row>
    <row r="3797" spans="1:5" x14ac:dyDescent="0.2">
      <c r="A3797" s="43">
        <v>44329</v>
      </c>
      <c r="B3797" t="s">
        <v>102</v>
      </c>
      <c r="C3797" t="s">
        <v>58</v>
      </c>
      <c r="D3797" t="s">
        <v>106</v>
      </c>
      <c r="E3797" s="44">
        <v>2590</v>
      </c>
    </row>
    <row r="3798" spans="1:5" x14ac:dyDescent="0.2">
      <c r="A3798" s="43">
        <v>44329</v>
      </c>
      <c r="B3798" t="s">
        <v>102</v>
      </c>
      <c r="C3798" t="s">
        <v>59</v>
      </c>
      <c r="D3798" t="s">
        <v>106</v>
      </c>
      <c r="E3798">
        <v>15</v>
      </c>
    </row>
    <row r="3799" spans="1:5" x14ac:dyDescent="0.2">
      <c r="A3799" s="43">
        <v>44329</v>
      </c>
      <c r="B3799" t="s">
        <v>102</v>
      </c>
      <c r="C3799" t="s">
        <v>62</v>
      </c>
      <c r="D3799" t="s">
        <v>106</v>
      </c>
      <c r="E3799">
        <v>444</v>
      </c>
    </row>
    <row r="3800" spans="1:5" x14ac:dyDescent="0.2">
      <c r="A3800" s="43">
        <v>44329</v>
      </c>
      <c r="B3800" t="s">
        <v>102</v>
      </c>
      <c r="C3800" t="s">
        <v>67</v>
      </c>
      <c r="D3800" t="s">
        <v>106</v>
      </c>
      <c r="E3800">
        <v>4</v>
      </c>
    </row>
    <row r="3801" spans="1:5" x14ac:dyDescent="0.2">
      <c r="A3801" s="43">
        <v>44329</v>
      </c>
      <c r="B3801" t="s">
        <v>102</v>
      </c>
      <c r="C3801" t="s">
        <v>68</v>
      </c>
      <c r="D3801" t="s">
        <v>106</v>
      </c>
      <c r="E3801">
        <v>149</v>
      </c>
    </row>
    <row r="3802" spans="1:5" x14ac:dyDescent="0.2">
      <c r="A3802" s="43">
        <v>44329</v>
      </c>
      <c r="B3802" t="s">
        <v>102</v>
      </c>
      <c r="C3802" t="s">
        <v>89</v>
      </c>
      <c r="D3802" t="s">
        <v>106</v>
      </c>
      <c r="E3802">
        <v>2</v>
      </c>
    </row>
    <row r="3803" spans="1:5" x14ac:dyDescent="0.2">
      <c r="A3803" s="43">
        <v>44329</v>
      </c>
      <c r="B3803" t="s">
        <v>102</v>
      </c>
      <c r="C3803" t="s">
        <v>70</v>
      </c>
      <c r="D3803" t="s">
        <v>106</v>
      </c>
      <c r="E3803">
        <v>540</v>
      </c>
    </row>
    <row r="3804" spans="1:5" x14ac:dyDescent="0.2">
      <c r="A3804" s="43">
        <v>44329</v>
      </c>
      <c r="B3804" t="s">
        <v>102</v>
      </c>
      <c r="C3804" t="s">
        <v>71</v>
      </c>
      <c r="D3804" t="s">
        <v>106</v>
      </c>
      <c r="E3804">
        <v>4</v>
      </c>
    </row>
    <row r="3805" spans="1:5" x14ac:dyDescent="0.2">
      <c r="A3805" s="43">
        <v>44406</v>
      </c>
      <c r="B3805" t="s">
        <v>101</v>
      </c>
      <c r="C3805" t="s">
        <v>1</v>
      </c>
      <c r="D3805" t="s">
        <v>106</v>
      </c>
      <c r="E3805">
        <v>138</v>
      </c>
    </row>
    <row r="3806" spans="1:5" x14ac:dyDescent="0.2">
      <c r="A3806" s="43">
        <v>44406</v>
      </c>
      <c r="B3806" t="s">
        <v>101</v>
      </c>
      <c r="C3806" t="s">
        <v>3</v>
      </c>
      <c r="D3806" t="s">
        <v>106</v>
      </c>
      <c r="E3806" s="44">
        <v>1548</v>
      </c>
    </row>
    <row r="3807" spans="1:5" x14ac:dyDescent="0.2">
      <c r="A3807" s="43">
        <v>44406</v>
      </c>
      <c r="B3807" t="s">
        <v>101</v>
      </c>
      <c r="C3807" t="s">
        <v>4</v>
      </c>
      <c r="D3807" t="s">
        <v>106</v>
      </c>
      <c r="E3807">
        <v>53</v>
      </c>
    </row>
    <row r="3808" spans="1:5" x14ac:dyDescent="0.2">
      <c r="A3808" s="43">
        <v>44406</v>
      </c>
      <c r="B3808" t="s">
        <v>101</v>
      </c>
      <c r="C3808" t="s">
        <v>5</v>
      </c>
      <c r="D3808" t="s">
        <v>106</v>
      </c>
      <c r="E3808" s="44">
        <v>7639</v>
      </c>
    </row>
    <row r="3809" spans="1:5" x14ac:dyDescent="0.2">
      <c r="A3809" s="43">
        <v>44406</v>
      </c>
      <c r="B3809" t="s">
        <v>101</v>
      </c>
      <c r="C3809" t="s">
        <v>6</v>
      </c>
      <c r="D3809" t="s">
        <v>106</v>
      </c>
      <c r="E3809">
        <v>18</v>
      </c>
    </row>
    <row r="3810" spans="1:5" x14ac:dyDescent="0.2">
      <c r="A3810" s="43">
        <v>44406</v>
      </c>
      <c r="B3810" t="s">
        <v>101</v>
      </c>
      <c r="C3810" t="s">
        <v>8</v>
      </c>
      <c r="D3810" t="s">
        <v>106</v>
      </c>
      <c r="E3810">
        <v>775</v>
      </c>
    </row>
    <row r="3811" spans="1:5" x14ac:dyDescent="0.2">
      <c r="A3811" s="43">
        <v>44406</v>
      </c>
      <c r="B3811" t="s">
        <v>101</v>
      </c>
      <c r="C3811" t="s">
        <v>9</v>
      </c>
      <c r="D3811" t="s">
        <v>106</v>
      </c>
      <c r="E3811">
        <v>247</v>
      </c>
    </row>
    <row r="3812" spans="1:5" x14ac:dyDescent="0.2">
      <c r="A3812" s="43">
        <v>44406</v>
      </c>
      <c r="B3812" t="s">
        <v>101</v>
      </c>
      <c r="C3812" t="s">
        <v>10</v>
      </c>
      <c r="D3812" t="s">
        <v>106</v>
      </c>
      <c r="E3812">
        <v>595</v>
      </c>
    </row>
    <row r="3813" spans="1:5" x14ac:dyDescent="0.2">
      <c r="A3813" s="43">
        <v>44406</v>
      </c>
      <c r="B3813" t="s">
        <v>101</v>
      </c>
      <c r="C3813" t="s">
        <v>12</v>
      </c>
      <c r="D3813" t="s">
        <v>106</v>
      </c>
      <c r="E3813" s="44">
        <v>8211</v>
      </c>
    </row>
    <row r="3814" spans="1:5" x14ac:dyDescent="0.2">
      <c r="A3814" s="43">
        <v>44406</v>
      </c>
      <c r="B3814" t="s">
        <v>101</v>
      </c>
      <c r="C3814" t="s">
        <v>14</v>
      </c>
      <c r="D3814" t="s">
        <v>106</v>
      </c>
      <c r="E3814">
        <v>455</v>
      </c>
    </row>
    <row r="3815" spans="1:5" x14ac:dyDescent="0.2">
      <c r="A3815" s="43">
        <v>44406</v>
      </c>
      <c r="B3815" t="s">
        <v>101</v>
      </c>
      <c r="C3815" t="s">
        <v>15</v>
      </c>
      <c r="D3815" t="s">
        <v>106</v>
      </c>
      <c r="E3815" s="44">
        <v>3384</v>
      </c>
    </row>
    <row r="3816" spans="1:5" x14ac:dyDescent="0.2">
      <c r="A3816" s="43">
        <v>44406</v>
      </c>
      <c r="B3816" t="s">
        <v>101</v>
      </c>
      <c r="C3816" t="s">
        <v>16</v>
      </c>
      <c r="D3816" t="s">
        <v>106</v>
      </c>
      <c r="E3816" s="44">
        <v>3150</v>
      </c>
    </row>
    <row r="3817" spans="1:5" x14ac:dyDescent="0.2">
      <c r="A3817" s="43">
        <v>44406</v>
      </c>
      <c r="B3817" t="s">
        <v>101</v>
      </c>
      <c r="C3817" t="s">
        <v>17</v>
      </c>
      <c r="D3817" t="s">
        <v>106</v>
      </c>
      <c r="E3817">
        <v>54</v>
      </c>
    </row>
    <row r="3818" spans="1:5" x14ac:dyDescent="0.2">
      <c r="A3818" s="43">
        <v>44406</v>
      </c>
      <c r="B3818" t="s">
        <v>101</v>
      </c>
      <c r="C3818" t="s">
        <v>18</v>
      </c>
      <c r="D3818" t="s">
        <v>106</v>
      </c>
      <c r="E3818" s="44">
        <v>5256</v>
      </c>
    </row>
    <row r="3819" spans="1:5" x14ac:dyDescent="0.2">
      <c r="A3819" s="43">
        <v>44406</v>
      </c>
      <c r="B3819" t="s">
        <v>101</v>
      </c>
      <c r="C3819" t="s">
        <v>19</v>
      </c>
      <c r="D3819" t="s">
        <v>106</v>
      </c>
      <c r="E3819" s="44">
        <v>9035</v>
      </c>
    </row>
    <row r="3820" spans="1:5" x14ac:dyDescent="0.2">
      <c r="A3820" s="43">
        <v>44406</v>
      </c>
      <c r="B3820" t="s">
        <v>101</v>
      </c>
      <c r="C3820" t="s">
        <v>20</v>
      </c>
      <c r="D3820" t="s">
        <v>106</v>
      </c>
      <c r="E3820">
        <v>433</v>
      </c>
    </row>
    <row r="3821" spans="1:5" x14ac:dyDescent="0.2">
      <c r="A3821" s="43">
        <v>44406</v>
      </c>
      <c r="B3821" t="s">
        <v>101</v>
      </c>
      <c r="C3821" t="s">
        <v>21</v>
      </c>
      <c r="D3821" t="s">
        <v>106</v>
      </c>
      <c r="E3821" s="44">
        <v>7789</v>
      </c>
    </row>
    <row r="3822" spans="1:5" x14ac:dyDescent="0.2">
      <c r="A3822" s="43">
        <v>44406</v>
      </c>
      <c r="B3822" t="s">
        <v>101</v>
      </c>
      <c r="C3822" t="s">
        <v>22</v>
      </c>
      <c r="D3822" t="s">
        <v>106</v>
      </c>
      <c r="E3822" s="44">
        <v>1619</v>
      </c>
    </row>
    <row r="3823" spans="1:5" x14ac:dyDescent="0.2">
      <c r="A3823" s="43">
        <v>44406</v>
      </c>
      <c r="B3823" t="s">
        <v>101</v>
      </c>
      <c r="C3823" t="s">
        <v>23</v>
      </c>
      <c r="D3823" t="s">
        <v>106</v>
      </c>
      <c r="E3823">
        <v>34</v>
      </c>
    </row>
    <row r="3824" spans="1:5" x14ac:dyDescent="0.2">
      <c r="A3824" s="43">
        <v>44406</v>
      </c>
      <c r="B3824" t="s">
        <v>101</v>
      </c>
      <c r="C3824" t="s">
        <v>25</v>
      </c>
      <c r="D3824" t="s">
        <v>106</v>
      </c>
      <c r="E3824">
        <v>49</v>
      </c>
    </row>
    <row r="3825" spans="1:5" x14ac:dyDescent="0.2">
      <c r="A3825" s="43">
        <v>44406</v>
      </c>
      <c r="B3825" t="s">
        <v>101</v>
      </c>
      <c r="C3825" t="s">
        <v>27</v>
      </c>
      <c r="D3825" t="s">
        <v>106</v>
      </c>
      <c r="E3825">
        <v>749</v>
      </c>
    </row>
    <row r="3826" spans="1:5" x14ac:dyDescent="0.2">
      <c r="A3826" s="43">
        <v>44406</v>
      </c>
      <c r="B3826" t="s">
        <v>101</v>
      </c>
      <c r="C3826" t="s">
        <v>28</v>
      </c>
      <c r="D3826" t="s">
        <v>106</v>
      </c>
      <c r="E3826">
        <v>49</v>
      </c>
    </row>
    <row r="3827" spans="1:5" x14ac:dyDescent="0.2">
      <c r="A3827" s="43">
        <v>44406</v>
      </c>
      <c r="B3827" t="s">
        <v>101</v>
      </c>
      <c r="C3827" t="s">
        <v>29</v>
      </c>
      <c r="D3827" t="s">
        <v>106</v>
      </c>
      <c r="E3827">
        <v>2</v>
      </c>
    </row>
    <row r="3828" spans="1:5" x14ac:dyDescent="0.2">
      <c r="A3828" s="43">
        <v>44406</v>
      </c>
      <c r="B3828" t="s">
        <v>101</v>
      </c>
      <c r="C3828" t="s">
        <v>31</v>
      </c>
      <c r="D3828" t="s">
        <v>106</v>
      </c>
      <c r="E3828">
        <v>818</v>
      </c>
    </row>
    <row r="3829" spans="1:5" x14ac:dyDescent="0.2">
      <c r="A3829" s="43">
        <v>44406</v>
      </c>
      <c r="B3829" t="s">
        <v>101</v>
      </c>
      <c r="C3829" t="s">
        <v>32</v>
      </c>
      <c r="D3829" t="s">
        <v>106</v>
      </c>
      <c r="E3829" s="44">
        <v>4837</v>
      </c>
    </row>
    <row r="3830" spans="1:5" x14ac:dyDescent="0.2">
      <c r="A3830" s="43">
        <v>44406</v>
      </c>
      <c r="B3830" t="s">
        <v>101</v>
      </c>
      <c r="C3830" t="s">
        <v>33</v>
      </c>
      <c r="D3830" t="s">
        <v>106</v>
      </c>
      <c r="E3830">
        <v>898</v>
      </c>
    </row>
    <row r="3831" spans="1:5" x14ac:dyDescent="0.2">
      <c r="A3831" s="43">
        <v>44406</v>
      </c>
      <c r="B3831" t="s">
        <v>101</v>
      </c>
      <c r="C3831" t="s">
        <v>35</v>
      </c>
      <c r="D3831" t="s">
        <v>106</v>
      </c>
      <c r="E3831">
        <v>30</v>
      </c>
    </row>
    <row r="3832" spans="1:5" x14ac:dyDescent="0.2">
      <c r="A3832" s="43">
        <v>44406</v>
      </c>
      <c r="B3832" t="s">
        <v>101</v>
      </c>
      <c r="C3832" t="s">
        <v>36</v>
      </c>
      <c r="D3832" t="s">
        <v>106</v>
      </c>
      <c r="E3832" s="44">
        <v>7821</v>
      </c>
    </row>
    <row r="3833" spans="1:5" x14ac:dyDescent="0.2">
      <c r="A3833" s="43">
        <v>44406</v>
      </c>
      <c r="B3833" t="s">
        <v>101</v>
      </c>
      <c r="C3833" t="s">
        <v>37</v>
      </c>
      <c r="D3833" t="s">
        <v>106</v>
      </c>
      <c r="E3833">
        <v>476</v>
      </c>
    </row>
    <row r="3834" spans="1:5" x14ac:dyDescent="0.2">
      <c r="A3834" s="43">
        <v>44406</v>
      </c>
      <c r="B3834" t="s">
        <v>101</v>
      </c>
      <c r="C3834" t="s">
        <v>38</v>
      </c>
      <c r="D3834" t="s">
        <v>106</v>
      </c>
      <c r="E3834" s="44">
        <v>16755</v>
      </c>
    </row>
    <row r="3835" spans="1:5" x14ac:dyDescent="0.2">
      <c r="A3835" s="43">
        <v>44406</v>
      </c>
      <c r="B3835" t="s">
        <v>101</v>
      </c>
      <c r="C3835" t="s">
        <v>40</v>
      </c>
      <c r="D3835" t="s">
        <v>106</v>
      </c>
      <c r="E3835" s="44">
        <v>8653</v>
      </c>
    </row>
    <row r="3836" spans="1:5" x14ac:dyDescent="0.2">
      <c r="A3836" s="43">
        <v>44406</v>
      </c>
      <c r="B3836" t="s">
        <v>101</v>
      </c>
      <c r="C3836" t="s">
        <v>41</v>
      </c>
      <c r="D3836" t="s">
        <v>106</v>
      </c>
      <c r="E3836">
        <v>7</v>
      </c>
    </row>
    <row r="3837" spans="1:5" x14ac:dyDescent="0.2">
      <c r="A3837" s="43">
        <v>44406</v>
      </c>
      <c r="B3837" t="s">
        <v>101</v>
      </c>
      <c r="C3837" t="s">
        <v>51</v>
      </c>
      <c r="D3837" t="s">
        <v>106</v>
      </c>
      <c r="E3837">
        <v>10</v>
      </c>
    </row>
    <row r="3838" spans="1:5" x14ac:dyDescent="0.2">
      <c r="A3838" s="43">
        <v>44406</v>
      </c>
      <c r="B3838" t="s">
        <v>101</v>
      </c>
      <c r="C3838" t="s">
        <v>53</v>
      </c>
      <c r="D3838" t="s">
        <v>106</v>
      </c>
      <c r="E3838">
        <v>4</v>
      </c>
    </row>
    <row r="3839" spans="1:5" x14ac:dyDescent="0.2">
      <c r="A3839" s="43">
        <v>44406</v>
      </c>
      <c r="B3839" t="s">
        <v>101</v>
      </c>
      <c r="C3839" t="s">
        <v>58</v>
      </c>
      <c r="D3839" t="s">
        <v>106</v>
      </c>
      <c r="E3839">
        <v>45</v>
      </c>
    </row>
    <row r="3840" spans="1:5" x14ac:dyDescent="0.2">
      <c r="A3840" s="43">
        <v>44406</v>
      </c>
      <c r="B3840" t="s">
        <v>101</v>
      </c>
      <c r="C3840" t="s">
        <v>59</v>
      </c>
      <c r="D3840" t="s">
        <v>106</v>
      </c>
      <c r="E3840" s="44">
        <v>2653</v>
      </c>
    </row>
    <row r="3841" spans="1:5" x14ac:dyDescent="0.2">
      <c r="A3841" s="43">
        <v>44406</v>
      </c>
      <c r="B3841" t="s">
        <v>101</v>
      </c>
      <c r="C3841" t="s">
        <v>60</v>
      </c>
      <c r="D3841" t="s">
        <v>106</v>
      </c>
      <c r="E3841">
        <v>2</v>
      </c>
    </row>
    <row r="3842" spans="1:5" x14ac:dyDescent="0.2">
      <c r="A3842" s="43">
        <v>44406</v>
      </c>
      <c r="B3842" t="s">
        <v>101</v>
      </c>
      <c r="C3842" t="s">
        <v>61</v>
      </c>
      <c r="D3842" t="s">
        <v>106</v>
      </c>
      <c r="E3842">
        <v>34</v>
      </c>
    </row>
    <row r="3843" spans="1:5" x14ac:dyDescent="0.2">
      <c r="A3843" s="43">
        <v>44406</v>
      </c>
      <c r="B3843" t="s">
        <v>101</v>
      </c>
      <c r="C3843" t="s">
        <v>62</v>
      </c>
      <c r="D3843" t="s">
        <v>106</v>
      </c>
      <c r="E3843" s="44">
        <v>2963</v>
      </c>
    </row>
    <row r="3844" spans="1:5" x14ac:dyDescent="0.2">
      <c r="A3844" s="43">
        <v>44406</v>
      </c>
      <c r="B3844" t="s">
        <v>101</v>
      </c>
      <c r="C3844" t="s">
        <v>63</v>
      </c>
      <c r="D3844" t="s">
        <v>106</v>
      </c>
      <c r="E3844">
        <v>35</v>
      </c>
    </row>
    <row r="3845" spans="1:5" x14ac:dyDescent="0.2">
      <c r="A3845" s="43">
        <v>44406</v>
      </c>
      <c r="B3845" t="s">
        <v>101</v>
      </c>
      <c r="C3845" t="s">
        <v>64</v>
      </c>
      <c r="D3845" t="s">
        <v>106</v>
      </c>
      <c r="E3845">
        <v>4</v>
      </c>
    </row>
    <row r="3846" spans="1:5" x14ac:dyDescent="0.2">
      <c r="A3846" s="43">
        <v>44406</v>
      </c>
      <c r="B3846" t="s">
        <v>101</v>
      </c>
      <c r="C3846" t="s">
        <v>65</v>
      </c>
      <c r="D3846" t="s">
        <v>106</v>
      </c>
      <c r="E3846">
        <v>0</v>
      </c>
    </row>
    <row r="3847" spans="1:5" x14ac:dyDescent="0.2">
      <c r="A3847" s="43">
        <v>44406</v>
      </c>
      <c r="B3847" t="s">
        <v>101</v>
      </c>
      <c r="C3847" t="s">
        <v>67</v>
      </c>
      <c r="D3847" t="s">
        <v>106</v>
      </c>
      <c r="E3847" s="44">
        <v>3610</v>
      </c>
    </row>
    <row r="3848" spans="1:5" x14ac:dyDescent="0.2">
      <c r="A3848" s="43">
        <v>44406</v>
      </c>
      <c r="B3848" t="s">
        <v>101</v>
      </c>
      <c r="C3848" t="s">
        <v>68</v>
      </c>
      <c r="D3848" t="s">
        <v>106</v>
      </c>
      <c r="E3848" s="44">
        <v>3731</v>
      </c>
    </row>
    <row r="3849" spans="1:5" x14ac:dyDescent="0.2">
      <c r="A3849" s="43">
        <v>44406</v>
      </c>
      <c r="B3849" t="s">
        <v>101</v>
      </c>
      <c r="C3849" t="s">
        <v>89</v>
      </c>
      <c r="D3849" t="s">
        <v>106</v>
      </c>
      <c r="E3849">
        <v>28</v>
      </c>
    </row>
    <row r="3850" spans="1:5" x14ac:dyDescent="0.2">
      <c r="A3850" s="43">
        <v>44406</v>
      </c>
      <c r="B3850" t="s">
        <v>101</v>
      </c>
      <c r="C3850" t="s">
        <v>70</v>
      </c>
      <c r="D3850" t="s">
        <v>106</v>
      </c>
      <c r="E3850" s="44">
        <v>6175</v>
      </c>
    </row>
    <row r="3851" spans="1:5" x14ac:dyDescent="0.2">
      <c r="A3851" s="43">
        <v>44406</v>
      </c>
      <c r="B3851" t="s">
        <v>101</v>
      </c>
      <c r="C3851" t="s">
        <v>71</v>
      </c>
      <c r="D3851" t="s">
        <v>106</v>
      </c>
      <c r="E3851" s="44">
        <v>2941</v>
      </c>
    </row>
    <row r="3852" spans="1:5" x14ac:dyDescent="0.2">
      <c r="A3852" s="43">
        <v>44406</v>
      </c>
      <c r="B3852" t="s">
        <v>102</v>
      </c>
      <c r="C3852" t="s">
        <v>3</v>
      </c>
      <c r="D3852" t="s">
        <v>106</v>
      </c>
      <c r="E3852">
        <v>4</v>
      </c>
    </row>
    <row r="3853" spans="1:5" x14ac:dyDescent="0.2">
      <c r="A3853" s="43">
        <v>44406</v>
      </c>
      <c r="B3853" t="s">
        <v>102</v>
      </c>
      <c r="C3853" t="s">
        <v>4</v>
      </c>
      <c r="D3853" t="s">
        <v>106</v>
      </c>
      <c r="E3853">
        <v>12</v>
      </c>
    </row>
    <row r="3854" spans="1:5" x14ac:dyDescent="0.2">
      <c r="A3854" s="43">
        <v>44406</v>
      </c>
      <c r="B3854" t="s">
        <v>102</v>
      </c>
      <c r="C3854" t="s">
        <v>5</v>
      </c>
      <c r="D3854" t="s">
        <v>106</v>
      </c>
      <c r="E3854">
        <v>25</v>
      </c>
    </row>
    <row r="3855" spans="1:5" x14ac:dyDescent="0.2">
      <c r="A3855" s="43">
        <v>44406</v>
      </c>
      <c r="B3855" t="s">
        <v>102</v>
      </c>
      <c r="C3855" t="s">
        <v>7</v>
      </c>
      <c r="D3855" t="s">
        <v>106</v>
      </c>
      <c r="E3855">
        <v>0</v>
      </c>
    </row>
    <row r="3856" spans="1:5" x14ac:dyDescent="0.2">
      <c r="A3856" s="43">
        <v>44406</v>
      </c>
      <c r="B3856" t="s">
        <v>102</v>
      </c>
      <c r="C3856" t="s">
        <v>8</v>
      </c>
      <c r="D3856" t="s">
        <v>106</v>
      </c>
      <c r="E3856">
        <v>306</v>
      </c>
    </row>
    <row r="3857" spans="1:5" x14ac:dyDescent="0.2">
      <c r="A3857" s="43">
        <v>44406</v>
      </c>
      <c r="B3857" t="s">
        <v>102</v>
      </c>
      <c r="C3857" t="s">
        <v>9</v>
      </c>
      <c r="D3857" t="s">
        <v>106</v>
      </c>
      <c r="E3857">
        <v>145</v>
      </c>
    </row>
    <row r="3858" spans="1:5" x14ac:dyDescent="0.2">
      <c r="A3858" s="43">
        <v>44406</v>
      </c>
      <c r="B3858" t="s">
        <v>102</v>
      </c>
      <c r="C3858" t="s">
        <v>11</v>
      </c>
      <c r="D3858" t="s">
        <v>106</v>
      </c>
      <c r="E3858">
        <v>74</v>
      </c>
    </row>
    <row r="3859" spans="1:5" x14ac:dyDescent="0.2">
      <c r="A3859" s="43">
        <v>44406</v>
      </c>
      <c r="B3859" t="s">
        <v>102</v>
      </c>
      <c r="C3859" t="s">
        <v>12</v>
      </c>
      <c r="D3859" t="s">
        <v>106</v>
      </c>
      <c r="E3859">
        <v>670</v>
      </c>
    </row>
    <row r="3860" spans="1:5" x14ac:dyDescent="0.2">
      <c r="A3860" s="43">
        <v>44406</v>
      </c>
      <c r="B3860" t="s">
        <v>102</v>
      </c>
      <c r="C3860" t="s">
        <v>13</v>
      </c>
      <c r="D3860" t="s">
        <v>106</v>
      </c>
      <c r="E3860">
        <v>79</v>
      </c>
    </row>
    <row r="3861" spans="1:5" x14ac:dyDescent="0.2">
      <c r="A3861" s="43">
        <v>44406</v>
      </c>
      <c r="B3861" t="s">
        <v>102</v>
      </c>
      <c r="C3861" t="s">
        <v>16</v>
      </c>
      <c r="D3861" t="s">
        <v>106</v>
      </c>
      <c r="E3861">
        <v>2</v>
      </c>
    </row>
    <row r="3862" spans="1:5" x14ac:dyDescent="0.2">
      <c r="A3862" s="43">
        <v>44406</v>
      </c>
      <c r="B3862" t="s">
        <v>102</v>
      </c>
      <c r="C3862" t="s">
        <v>18</v>
      </c>
      <c r="D3862" t="s">
        <v>106</v>
      </c>
      <c r="E3862">
        <v>7</v>
      </c>
    </row>
    <row r="3863" spans="1:5" x14ac:dyDescent="0.2">
      <c r="A3863" s="43">
        <v>44406</v>
      </c>
      <c r="B3863" t="s">
        <v>102</v>
      </c>
      <c r="C3863" t="s">
        <v>19</v>
      </c>
      <c r="D3863" t="s">
        <v>106</v>
      </c>
      <c r="E3863">
        <v>506</v>
      </c>
    </row>
    <row r="3864" spans="1:5" x14ac:dyDescent="0.2">
      <c r="A3864" s="43">
        <v>44406</v>
      </c>
      <c r="B3864" t="s">
        <v>102</v>
      </c>
      <c r="C3864" t="s">
        <v>21</v>
      </c>
      <c r="D3864" t="s">
        <v>106</v>
      </c>
      <c r="E3864">
        <v>171</v>
      </c>
    </row>
    <row r="3865" spans="1:5" x14ac:dyDescent="0.2">
      <c r="A3865" s="43">
        <v>44406</v>
      </c>
      <c r="B3865" t="s">
        <v>102</v>
      </c>
      <c r="C3865" t="s">
        <v>22</v>
      </c>
      <c r="D3865" t="s">
        <v>106</v>
      </c>
      <c r="E3865">
        <v>7</v>
      </c>
    </row>
    <row r="3866" spans="1:5" x14ac:dyDescent="0.2">
      <c r="A3866" s="43">
        <v>44406</v>
      </c>
      <c r="B3866" t="s">
        <v>102</v>
      </c>
      <c r="C3866" t="s">
        <v>24</v>
      </c>
      <c r="D3866" t="s">
        <v>106</v>
      </c>
      <c r="E3866">
        <v>32</v>
      </c>
    </row>
    <row r="3867" spans="1:5" x14ac:dyDescent="0.2">
      <c r="A3867" s="43">
        <v>44406</v>
      </c>
      <c r="B3867" t="s">
        <v>102</v>
      </c>
      <c r="C3867" t="s">
        <v>27</v>
      </c>
      <c r="D3867" t="s">
        <v>106</v>
      </c>
      <c r="E3867">
        <v>63</v>
      </c>
    </row>
    <row r="3868" spans="1:5" x14ac:dyDescent="0.2">
      <c r="A3868" s="43">
        <v>44406</v>
      </c>
      <c r="B3868" t="s">
        <v>102</v>
      </c>
      <c r="C3868" t="s">
        <v>32</v>
      </c>
      <c r="D3868" t="s">
        <v>106</v>
      </c>
      <c r="E3868">
        <v>14</v>
      </c>
    </row>
    <row r="3869" spans="1:5" x14ac:dyDescent="0.2">
      <c r="A3869" s="43">
        <v>44406</v>
      </c>
      <c r="B3869" t="s">
        <v>102</v>
      </c>
      <c r="C3869" t="s">
        <v>36</v>
      </c>
      <c r="D3869" t="s">
        <v>106</v>
      </c>
      <c r="E3869" s="44">
        <v>1164</v>
      </c>
    </row>
    <row r="3870" spans="1:5" x14ac:dyDescent="0.2">
      <c r="A3870" s="43">
        <v>44406</v>
      </c>
      <c r="B3870" t="s">
        <v>102</v>
      </c>
      <c r="C3870" t="s">
        <v>37</v>
      </c>
      <c r="D3870" t="s">
        <v>106</v>
      </c>
      <c r="E3870">
        <v>49</v>
      </c>
    </row>
    <row r="3871" spans="1:5" x14ac:dyDescent="0.2">
      <c r="A3871" s="43">
        <v>44406</v>
      </c>
      <c r="B3871" t="s">
        <v>102</v>
      </c>
      <c r="C3871" t="s">
        <v>38</v>
      </c>
      <c r="D3871" t="s">
        <v>106</v>
      </c>
      <c r="E3871">
        <v>716</v>
      </c>
    </row>
    <row r="3872" spans="1:5" x14ac:dyDescent="0.2">
      <c r="A3872" s="43">
        <v>44406</v>
      </c>
      <c r="B3872" t="s">
        <v>102</v>
      </c>
      <c r="C3872" t="s">
        <v>40</v>
      </c>
      <c r="D3872" t="s">
        <v>106</v>
      </c>
      <c r="E3872" s="44">
        <v>1419</v>
      </c>
    </row>
    <row r="3873" spans="1:5" x14ac:dyDescent="0.2">
      <c r="A3873" s="43">
        <v>44406</v>
      </c>
      <c r="B3873" t="s">
        <v>102</v>
      </c>
      <c r="C3873" t="s">
        <v>41</v>
      </c>
      <c r="D3873" t="s">
        <v>106</v>
      </c>
      <c r="E3873" s="44">
        <v>1048</v>
      </c>
    </row>
    <row r="3874" spans="1:5" x14ac:dyDescent="0.2">
      <c r="A3874" s="43">
        <v>44406</v>
      </c>
      <c r="B3874" t="s">
        <v>102</v>
      </c>
      <c r="C3874" t="s">
        <v>42</v>
      </c>
      <c r="D3874" t="s">
        <v>106</v>
      </c>
      <c r="E3874">
        <v>185</v>
      </c>
    </row>
    <row r="3875" spans="1:5" x14ac:dyDescent="0.2">
      <c r="A3875" s="43">
        <v>44406</v>
      </c>
      <c r="B3875" t="s">
        <v>102</v>
      </c>
      <c r="C3875" t="s">
        <v>43</v>
      </c>
      <c r="D3875" t="s">
        <v>106</v>
      </c>
      <c r="E3875">
        <v>196</v>
      </c>
    </row>
    <row r="3876" spans="1:5" x14ac:dyDescent="0.2">
      <c r="A3876" s="43">
        <v>44406</v>
      </c>
      <c r="B3876" t="s">
        <v>102</v>
      </c>
      <c r="C3876" t="s">
        <v>44</v>
      </c>
      <c r="D3876" t="s">
        <v>106</v>
      </c>
      <c r="E3876">
        <v>44</v>
      </c>
    </row>
    <row r="3877" spans="1:5" x14ac:dyDescent="0.2">
      <c r="A3877" s="43">
        <v>44406</v>
      </c>
      <c r="B3877" t="s">
        <v>102</v>
      </c>
      <c r="C3877" t="s">
        <v>45</v>
      </c>
      <c r="D3877" t="s">
        <v>106</v>
      </c>
      <c r="E3877">
        <v>4</v>
      </c>
    </row>
    <row r="3878" spans="1:5" x14ac:dyDescent="0.2">
      <c r="A3878" s="43">
        <v>44406</v>
      </c>
      <c r="B3878" t="s">
        <v>102</v>
      </c>
      <c r="C3878" t="s">
        <v>46</v>
      </c>
      <c r="D3878" t="s">
        <v>106</v>
      </c>
      <c r="E3878">
        <v>116</v>
      </c>
    </row>
    <row r="3879" spans="1:5" x14ac:dyDescent="0.2">
      <c r="A3879" s="43">
        <v>44406</v>
      </c>
      <c r="B3879" t="s">
        <v>102</v>
      </c>
      <c r="C3879" t="s">
        <v>48</v>
      </c>
      <c r="D3879" t="s">
        <v>106</v>
      </c>
      <c r="E3879">
        <v>897</v>
      </c>
    </row>
    <row r="3880" spans="1:5" x14ac:dyDescent="0.2">
      <c r="A3880" s="43">
        <v>44406</v>
      </c>
      <c r="B3880" t="s">
        <v>102</v>
      </c>
      <c r="C3880" t="s">
        <v>49</v>
      </c>
      <c r="D3880" t="s">
        <v>106</v>
      </c>
      <c r="E3880">
        <v>14</v>
      </c>
    </row>
    <row r="3881" spans="1:5" x14ac:dyDescent="0.2">
      <c r="A3881" s="43">
        <v>44406</v>
      </c>
      <c r="B3881" t="s">
        <v>102</v>
      </c>
      <c r="C3881" t="s">
        <v>50</v>
      </c>
      <c r="D3881" t="s">
        <v>106</v>
      </c>
      <c r="E3881">
        <v>652</v>
      </c>
    </row>
    <row r="3882" spans="1:5" x14ac:dyDescent="0.2">
      <c r="A3882" s="43">
        <v>44406</v>
      </c>
      <c r="B3882" t="s">
        <v>102</v>
      </c>
      <c r="C3882" t="s">
        <v>51</v>
      </c>
      <c r="D3882" t="s">
        <v>106</v>
      </c>
      <c r="E3882">
        <v>919</v>
      </c>
    </row>
    <row r="3883" spans="1:5" x14ac:dyDescent="0.2">
      <c r="A3883" s="43">
        <v>44406</v>
      </c>
      <c r="B3883" t="s">
        <v>102</v>
      </c>
      <c r="C3883" t="s">
        <v>52</v>
      </c>
      <c r="D3883" t="s">
        <v>106</v>
      </c>
      <c r="E3883">
        <v>25</v>
      </c>
    </row>
    <row r="3884" spans="1:5" x14ac:dyDescent="0.2">
      <c r="A3884" s="43">
        <v>44406</v>
      </c>
      <c r="B3884" t="s">
        <v>102</v>
      </c>
      <c r="C3884" t="s">
        <v>53</v>
      </c>
      <c r="D3884" t="s">
        <v>106</v>
      </c>
      <c r="E3884">
        <v>206</v>
      </c>
    </row>
    <row r="3885" spans="1:5" x14ac:dyDescent="0.2">
      <c r="A3885" s="43">
        <v>44406</v>
      </c>
      <c r="B3885" t="s">
        <v>102</v>
      </c>
      <c r="C3885" t="s">
        <v>54</v>
      </c>
      <c r="D3885" t="s">
        <v>106</v>
      </c>
      <c r="E3885">
        <v>4</v>
      </c>
    </row>
    <row r="3886" spans="1:5" x14ac:dyDescent="0.2">
      <c r="A3886" s="43">
        <v>44406</v>
      </c>
      <c r="B3886" t="s">
        <v>102</v>
      </c>
      <c r="C3886" t="s">
        <v>55</v>
      </c>
      <c r="D3886" t="s">
        <v>106</v>
      </c>
      <c r="E3886">
        <v>258</v>
      </c>
    </row>
    <row r="3887" spans="1:5" x14ac:dyDescent="0.2">
      <c r="A3887" s="43">
        <v>44406</v>
      </c>
      <c r="B3887" t="s">
        <v>102</v>
      </c>
      <c r="C3887" t="s">
        <v>56</v>
      </c>
      <c r="D3887" t="s">
        <v>106</v>
      </c>
      <c r="E3887" s="44">
        <v>1001</v>
      </c>
    </row>
    <row r="3888" spans="1:5" x14ac:dyDescent="0.2">
      <c r="A3888" s="43">
        <v>44406</v>
      </c>
      <c r="B3888" t="s">
        <v>102</v>
      </c>
      <c r="C3888" t="s">
        <v>57</v>
      </c>
      <c r="D3888" t="s">
        <v>106</v>
      </c>
      <c r="E3888">
        <v>224</v>
      </c>
    </row>
    <row r="3889" spans="1:5" x14ac:dyDescent="0.2">
      <c r="A3889" s="43">
        <v>44406</v>
      </c>
      <c r="B3889" t="s">
        <v>102</v>
      </c>
      <c r="C3889" t="s">
        <v>58</v>
      </c>
      <c r="D3889" t="s">
        <v>106</v>
      </c>
      <c r="E3889" s="44">
        <v>2808</v>
      </c>
    </row>
    <row r="3890" spans="1:5" x14ac:dyDescent="0.2">
      <c r="A3890" s="43">
        <v>44406</v>
      </c>
      <c r="B3890" t="s">
        <v>102</v>
      </c>
      <c r="C3890" t="s">
        <v>59</v>
      </c>
      <c r="D3890" t="s">
        <v>106</v>
      </c>
      <c r="E3890">
        <v>13</v>
      </c>
    </row>
    <row r="3891" spans="1:5" x14ac:dyDescent="0.2">
      <c r="A3891" s="43">
        <v>44406</v>
      </c>
      <c r="B3891" t="s">
        <v>102</v>
      </c>
      <c r="C3891" t="s">
        <v>62</v>
      </c>
      <c r="D3891" t="s">
        <v>106</v>
      </c>
      <c r="E3891">
        <v>431</v>
      </c>
    </row>
    <row r="3892" spans="1:5" x14ac:dyDescent="0.2">
      <c r="A3892" s="43">
        <v>44406</v>
      </c>
      <c r="B3892" t="s">
        <v>102</v>
      </c>
      <c r="C3892" t="s">
        <v>68</v>
      </c>
      <c r="D3892" t="s">
        <v>106</v>
      </c>
      <c r="E3892">
        <v>177</v>
      </c>
    </row>
    <row r="3893" spans="1:5" x14ac:dyDescent="0.2">
      <c r="A3893" s="43">
        <v>44406</v>
      </c>
      <c r="B3893" t="s">
        <v>102</v>
      </c>
      <c r="C3893" t="s">
        <v>89</v>
      </c>
      <c r="D3893" t="s">
        <v>106</v>
      </c>
      <c r="E3893">
        <v>18</v>
      </c>
    </row>
    <row r="3894" spans="1:5" x14ac:dyDescent="0.2">
      <c r="A3894" s="43">
        <v>44406</v>
      </c>
      <c r="B3894" t="s">
        <v>102</v>
      </c>
      <c r="C3894" t="s">
        <v>70</v>
      </c>
      <c r="D3894" t="s">
        <v>106</v>
      </c>
      <c r="E3894">
        <v>590</v>
      </c>
    </row>
    <row r="3895" spans="1:5" x14ac:dyDescent="0.2">
      <c r="A3895" s="43">
        <v>44406</v>
      </c>
      <c r="B3895" t="s">
        <v>102</v>
      </c>
      <c r="C3895" t="s">
        <v>71</v>
      </c>
      <c r="D3895" t="s">
        <v>106</v>
      </c>
      <c r="E3895">
        <v>4</v>
      </c>
    </row>
    <row r="3896" spans="1:5" x14ac:dyDescent="0.2">
      <c r="A3896" s="43">
        <v>44434</v>
      </c>
      <c r="B3896" t="s">
        <v>101</v>
      </c>
      <c r="C3896" t="s">
        <v>1</v>
      </c>
      <c r="D3896" t="s">
        <v>106</v>
      </c>
      <c r="E3896">
        <v>105</v>
      </c>
    </row>
    <row r="3897" spans="1:5" x14ac:dyDescent="0.2">
      <c r="A3897" s="43">
        <v>44434</v>
      </c>
      <c r="B3897" t="s">
        <v>101</v>
      </c>
      <c r="C3897" t="s">
        <v>3</v>
      </c>
      <c r="D3897" t="s">
        <v>106</v>
      </c>
      <c r="E3897" s="44">
        <v>1710</v>
      </c>
    </row>
    <row r="3898" spans="1:5" x14ac:dyDescent="0.2">
      <c r="A3898" s="43">
        <v>44434</v>
      </c>
      <c r="B3898" t="s">
        <v>101</v>
      </c>
      <c r="C3898" t="s">
        <v>4</v>
      </c>
      <c r="D3898" t="s">
        <v>106</v>
      </c>
      <c r="E3898">
        <v>59</v>
      </c>
    </row>
    <row r="3899" spans="1:5" x14ac:dyDescent="0.2">
      <c r="A3899" s="43">
        <v>44434</v>
      </c>
      <c r="B3899" t="s">
        <v>101</v>
      </c>
      <c r="C3899" t="s">
        <v>5</v>
      </c>
      <c r="D3899" t="s">
        <v>106</v>
      </c>
      <c r="E3899" s="44">
        <v>7656</v>
      </c>
    </row>
    <row r="3900" spans="1:5" x14ac:dyDescent="0.2">
      <c r="A3900" s="43">
        <v>44434</v>
      </c>
      <c r="B3900" t="s">
        <v>101</v>
      </c>
      <c r="C3900" t="s">
        <v>6</v>
      </c>
      <c r="D3900" t="s">
        <v>106</v>
      </c>
      <c r="E3900">
        <v>18</v>
      </c>
    </row>
    <row r="3901" spans="1:5" x14ac:dyDescent="0.2">
      <c r="A3901" s="43">
        <v>44434</v>
      </c>
      <c r="B3901" t="s">
        <v>101</v>
      </c>
      <c r="C3901" t="s">
        <v>8</v>
      </c>
      <c r="D3901" t="s">
        <v>106</v>
      </c>
      <c r="E3901">
        <v>782</v>
      </c>
    </row>
    <row r="3902" spans="1:5" x14ac:dyDescent="0.2">
      <c r="A3902" s="43">
        <v>44434</v>
      </c>
      <c r="B3902" t="s">
        <v>101</v>
      </c>
      <c r="C3902" t="s">
        <v>9</v>
      </c>
      <c r="D3902" t="s">
        <v>106</v>
      </c>
      <c r="E3902">
        <v>272</v>
      </c>
    </row>
    <row r="3903" spans="1:5" x14ac:dyDescent="0.2">
      <c r="A3903" s="43">
        <v>44434</v>
      </c>
      <c r="B3903" t="s">
        <v>101</v>
      </c>
      <c r="C3903" t="s">
        <v>10</v>
      </c>
      <c r="D3903" t="s">
        <v>106</v>
      </c>
      <c r="E3903">
        <v>573</v>
      </c>
    </row>
    <row r="3904" spans="1:5" x14ac:dyDescent="0.2">
      <c r="A3904" s="43">
        <v>44434</v>
      </c>
      <c r="B3904" t="s">
        <v>101</v>
      </c>
      <c r="C3904" t="s">
        <v>12</v>
      </c>
      <c r="D3904" t="s">
        <v>106</v>
      </c>
      <c r="E3904" s="44">
        <v>7840</v>
      </c>
    </row>
    <row r="3905" spans="1:5" x14ac:dyDescent="0.2">
      <c r="A3905" s="43">
        <v>44434</v>
      </c>
      <c r="B3905" t="s">
        <v>101</v>
      </c>
      <c r="C3905" t="s">
        <v>14</v>
      </c>
      <c r="D3905" t="s">
        <v>106</v>
      </c>
      <c r="E3905">
        <v>447</v>
      </c>
    </row>
    <row r="3906" spans="1:5" x14ac:dyDescent="0.2">
      <c r="A3906" s="43">
        <v>44434</v>
      </c>
      <c r="B3906" t="s">
        <v>101</v>
      </c>
      <c r="C3906" t="s">
        <v>15</v>
      </c>
      <c r="D3906" t="s">
        <v>106</v>
      </c>
      <c r="E3906" s="44">
        <v>3388</v>
      </c>
    </row>
    <row r="3907" spans="1:5" x14ac:dyDescent="0.2">
      <c r="A3907" s="43">
        <v>44434</v>
      </c>
      <c r="B3907" t="s">
        <v>101</v>
      </c>
      <c r="C3907" t="s">
        <v>16</v>
      </c>
      <c r="D3907" t="s">
        <v>106</v>
      </c>
      <c r="E3907" s="44">
        <v>3187</v>
      </c>
    </row>
    <row r="3908" spans="1:5" x14ac:dyDescent="0.2">
      <c r="A3908" s="43">
        <v>44434</v>
      </c>
      <c r="B3908" t="s">
        <v>101</v>
      </c>
      <c r="C3908" t="s">
        <v>17</v>
      </c>
      <c r="D3908" t="s">
        <v>106</v>
      </c>
      <c r="E3908">
        <v>69</v>
      </c>
    </row>
    <row r="3909" spans="1:5" x14ac:dyDescent="0.2">
      <c r="A3909" s="43">
        <v>44434</v>
      </c>
      <c r="B3909" t="s">
        <v>101</v>
      </c>
      <c r="C3909" t="s">
        <v>18</v>
      </c>
      <c r="D3909" t="s">
        <v>106</v>
      </c>
      <c r="E3909" s="44">
        <v>5001</v>
      </c>
    </row>
    <row r="3910" spans="1:5" x14ac:dyDescent="0.2">
      <c r="A3910" s="43">
        <v>44434</v>
      </c>
      <c r="B3910" t="s">
        <v>101</v>
      </c>
      <c r="C3910" t="s">
        <v>19</v>
      </c>
      <c r="D3910" t="s">
        <v>106</v>
      </c>
      <c r="E3910" s="44">
        <v>8649</v>
      </c>
    </row>
    <row r="3911" spans="1:5" x14ac:dyDescent="0.2">
      <c r="A3911" s="43">
        <v>44434</v>
      </c>
      <c r="B3911" t="s">
        <v>101</v>
      </c>
      <c r="C3911" t="s">
        <v>20</v>
      </c>
      <c r="D3911" t="s">
        <v>106</v>
      </c>
      <c r="E3911">
        <v>424</v>
      </c>
    </row>
    <row r="3912" spans="1:5" x14ac:dyDescent="0.2">
      <c r="A3912" s="43">
        <v>44434</v>
      </c>
      <c r="B3912" t="s">
        <v>101</v>
      </c>
      <c r="C3912" t="s">
        <v>21</v>
      </c>
      <c r="D3912" t="s">
        <v>106</v>
      </c>
      <c r="E3912" s="44">
        <v>7552</v>
      </c>
    </row>
    <row r="3913" spans="1:5" x14ac:dyDescent="0.2">
      <c r="A3913" s="43">
        <v>44434</v>
      </c>
      <c r="B3913" t="s">
        <v>101</v>
      </c>
      <c r="C3913" t="s">
        <v>22</v>
      </c>
      <c r="D3913" t="s">
        <v>106</v>
      </c>
      <c r="E3913" s="44">
        <v>1614</v>
      </c>
    </row>
    <row r="3914" spans="1:5" x14ac:dyDescent="0.2">
      <c r="A3914" s="43">
        <v>44434</v>
      </c>
      <c r="B3914" t="s">
        <v>101</v>
      </c>
      <c r="C3914" t="s">
        <v>23</v>
      </c>
      <c r="D3914" t="s">
        <v>106</v>
      </c>
      <c r="E3914">
        <v>23</v>
      </c>
    </row>
    <row r="3915" spans="1:5" x14ac:dyDescent="0.2">
      <c r="A3915" s="43">
        <v>44434</v>
      </c>
      <c r="B3915" t="s">
        <v>101</v>
      </c>
      <c r="C3915" t="s">
        <v>25</v>
      </c>
      <c r="D3915" t="s">
        <v>106</v>
      </c>
      <c r="E3915">
        <v>41</v>
      </c>
    </row>
    <row r="3916" spans="1:5" x14ac:dyDescent="0.2">
      <c r="A3916" s="43">
        <v>44434</v>
      </c>
      <c r="B3916" t="s">
        <v>101</v>
      </c>
      <c r="C3916" t="s">
        <v>27</v>
      </c>
      <c r="D3916" t="s">
        <v>106</v>
      </c>
      <c r="E3916">
        <v>746</v>
      </c>
    </row>
    <row r="3917" spans="1:5" x14ac:dyDescent="0.2">
      <c r="A3917" s="43">
        <v>44434</v>
      </c>
      <c r="B3917" t="s">
        <v>101</v>
      </c>
      <c r="C3917" t="s">
        <v>28</v>
      </c>
      <c r="D3917" t="s">
        <v>106</v>
      </c>
      <c r="E3917">
        <v>46</v>
      </c>
    </row>
    <row r="3918" spans="1:5" x14ac:dyDescent="0.2">
      <c r="A3918" s="43">
        <v>44434</v>
      </c>
      <c r="B3918" t="s">
        <v>101</v>
      </c>
      <c r="C3918" t="s">
        <v>29</v>
      </c>
      <c r="D3918" t="s">
        <v>106</v>
      </c>
      <c r="E3918">
        <v>4</v>
      </c>
    </row>
    <row r="3919" spans="1:5" x14ac:dyDescent="0.2">
      <c r="A3919" s="43">
        <v>44434</v>
      </c>
      <c r="B3919" t="s">
        <v>101</v>
      </c>
      <c r="C3919" t="s">
        <v>31</v>
      </c>
      <c r="D3919" t="s">
        <v>106</v>
      </c>
      <c r="E3919">
        <v>855</v>
      </c>
    </row>
    <row r="3920" spans="1:5" x14ac:dyDescent="0.2">
      <c r="A3920" s="43">
        <v>44434</v>
      </c>
      <c r="B3920" t="s">
        <v>101</v>
      </c>
      <c r="C3920" t="s">
        <v>32</v>
      </c>
      <c r="D3920" t="s">
        <v>106</v>
      </c>
      <c r="E3920" s="44">
        <v>4856</v>
      </c>
    </row>
    <row r="3921" spans="1:5" x14ac:dyDescent="0.2">
      <c r="A3921" s="43">
        <v>44434</v>
      </c>
      <c r="B3921" t="s">
        <v>101</v>
      </c>
      <c r="C3921" t="s">
        <v>33</v>
      </c>
      <c r="D3921" t="s">
        <v>106</v>
      </c>
      <c r="E3921">
        <v>952</v>
      </c>
    </row>
    <row r="3922" spans="1:5" x14ac:dyDescent="0.2">
      <c r="A3922" s="43">
        <v>44434</v>
      </c>
      <c r="B3922" t="s">
        <v>101</v>
      </c>
      <c r="C3922" t="s">
        <v>35</v>
      </c>
      <c r="D3922" t="s">
        <v>106</v>
      </c>
      <c r="E3922">
        <v>30</v>
      </c>
    </row>
    <row r="3923" spans="1:5" x14ac:dyDescent="0.2">
      <c r="A3923" s="43">
        <v>44434</v>
      </c>
      <c r="B3923" t="s">
        <v>101</v>
      </c>
      <c r="C3923" t="s">
        <v>36</v>
      </c>
      <c r="D3923" t="s">
        <v>106</v>
      </c>
      <c r="E3923" s="44">
        <v>7775</v>
      </c>
    </row>
    <row r="3924" spans="1:5" x14ac:dyDescent="0.2">
      <c r="A3924" s="43">
        <v>44434</v>
      </c>
      <c r="B3924" t="s">
        <v>101</v>
      </c>
      <c r="C3924" t="s">
        <v>37</v>
      </c>
      <c r="D3924" t="s">
        <v>106</v>
      </c>
      <c r="E3924">
        <v>506</v>
      </c>
    </row>
    <row r="3925" spans="1:5" x14ac:dyDescent="0.2">
      <c r="A3925" s="43">
        <v>44434</v>
      </c>
      <c r="B3925" t="s">
        <v>101</v>
      </c>
      <c r="C3925" t="s">
        <v>38</v>
      </c>
      <c r="D3925" t="s">
        <v>106</v>
      </c>
      <c r="E3925" s="44">
        <v>16497</v>
      </c>
    </row>
    <row r="3926" spans="1:5" x14ac:dyDescent="0.2">
      <c r="A3926" s="43">
        <v>44434</v>
      </c>
      <c r="B3926" t="s">
        <v>101</v>
      </c>
      <c r="C3926" t="s">
        <v>40</v>
      </c>
      <c r="D3926" t="s">
        <v>106</v>
      </c>
      <c r="E3926" s="44">
        <v>8360</v>
      </c>
    </row>
    <row r="3927" spans="1:5" x14ac:dyDescent="0.2">
      <c r="A3927" s="43">
        <v>44434</v>
      </c>
      <c r="B3927" t="s">
        <v>101</v>
      </c>
      <c r="C3927" t="s">
        <v>41</v>
      </c>
      <c r="D3927" t="s">
        <v>106</v>
      </c>
      <c r="E3927">
        <v>11</v>
      </c>
    </row>
    <row r="3928" spans="1:5" x14ac:dyDescent="0.2">
      <c r="A3928" s="43">
        <v>44434</v>
      </c>
      <c r="B3928" t="s">
        <v>101</v>
      </c>
      <c r="C3928" t="s">
        <v>51</v>
      </c>
      <c r="D3928" t="s">
        <v>106</v>
      </c>
      <c r="E3928">
        <v>12</v>
      </c>
    </row>
    <row r="3929" spans="1:5" x14ac:dyDescent="0.2">
      <c r="A3929" s="43">
        <v>44434</v>
      </c>
      <c r="B3929" t="s">
        <v>101</v>
      </c>
      <c r="C3929" t="s">
        <v>53</v>
      </c>
      <c r="D3929" t="s">
        <v>106</v>
      </c>
      <c r="E3929">
        <v>4</v>
      </c>
    </row>
    <row r="3930" spans="1:5" x14ac:dyDescent="0.2">
      <c r="A3930" s="43">
        <v>44434</v>
      </c>
      <c r="B3930" t="s">
        <v>101</v>
      </c>
      <c r="C3930" t="s">
        <v>58</v>
      </c>
      <c r="D3930" t="s">
        <v>106</v>
      </c>
      <c r="E3930">
        <v>49</v>
      </c>
    </row>
    <row r="3931" spans="1:5" x14ac:dyDescent="0.2">
      <c r="A3931" s="43">
        <v>44434</v>
      </c>
      <c r="B3931" t="s">
        <v>101</v>
      </c>
      <c r="C3931" t="s">
        <v>59</v>
      </c>
      <c r="D3931" t="s">
        <v>106</v>
      </c>
      <c r="E3931" s="44">
        <v>2629</v>
      </c>
    </row>
    <row r="3932" spans="1:5" x14ac:dyDescent="0.2">
      <c r="A3932" s="43">
        <v>44434</v>
      </c>
      <c r="B3932" t="s">
        <v>101</v>
      </c>
      <c r="C3932" t="s">
        <v>60</v>
      </c>
      <c r="D3932" t="s">
        <v>106</v>
      </c>
      <c r="E3932">
        <v>0</v>
      </c>
    </row>
    <row r="3933" spans="1:5" x14ac:dyDescent="0.2">
      <c r="A3933" s="43">
        <v>44434</v>
      </c>
      <c r="B3933" t="s">
        <v>101</v>
      </c>
      <c r="C3933" t="s">
        <v>61</v>
      </c>
      <c r="D3933" t="s">
        <v>106</v>
      </c>
      <c r="E3933">
        <v>36</v>
      </c>
    </row>
    <row r="3934" spans="1:5" x14ac:dyDescent="0.2">
      <c r="A3934" s="43">
        <v>44434</v>
      </c>
      <c r="B3934" t="s">
        <v>101</v>
      </c>
      <c r="C3934" t="s">
        <v>62</v>
      </c>
      <c r="D3934" t="s">
        <v>106</v>
      </c>
      <c r="E3934" s="44">
        <v>2856</v>
      </c>
    </row>
    <row r="3935" spans="1:5" x14ac:dyDescent="0.2">
      <c r="A3935" s="43">
        <v>44434</v>
      </c>
      <c r="B3935" t="s">
        <v>101</v>
      </c>
      <c r="C3935" t="s">
        <v>63</v>
      </c>
      <c r="D3935" t="s">
        <v>106</v>
      </c>
      <c r="E3935">
        <v>27</v>
      </c>
    </row>
    <row r="3936" spans="1:5" x14ac:dyDescent="0.2">
      <c r="A3936" s="43">
        <v>44434</v>
      </c>
      <c r="B3936" t="s">
        <v>101</v>
      </c>
      <c r="C3936" t="s">
        <v>64</v>
      </c>
      <c r="D3936" t="s">
        <v>106</v>
      </c>
      <c r="E3936">
        <v>4</v>
      </c>
    </row>
    <row r="3937" spans="1:5" x14ac:dyDescent="0.2">
      <c r="A3937" s="43">
        <v>44434</v>
      </c>
      <c r="B3937" t="s">
        <v>101</v>
      </c>
      <c r="C3937" t="s">
        <v>65</v>
      </c>
      <c r="D3937" t="s">
        <v>106</v>
      </c>
      <c r="E3937">
        <v>0</v>
      </c>
    </row>
    <row r="3938" spans="1:5" x14ac:dyDescent="0.2">
      <c r="A3938" s="43">
        <v>44434</v>
      </c>
      <c r="B3938" t="s">
        <v>101</v>
      </c>
      <c r="C3938" t="s">
        <v>67</v>
      </c>
      <c r="D3938" t="s">
        <v>106</v>
      </c>
      <c r="E3938" s="44">
        <v>3539</v>
      </c>
    </row>
    <row r="3939" spans="1:5" x14ac:dyDescent="0.2">
      <c r="A3939" s="43">
        <v>44434</v>
      </c>
      <c r="B3939" t="s">
        <v>101</v>
      </c>
      <c r="C3939" t="s">
        <v>68</v>
      </c>
      <c r="D3939" t="s">
        <v>106</v>
      </c>
      <c r="E3939" s="44">
        <v>3699</v>
      </c>
    </row>
    <row r="3940" spans="1:5" x14ac:dyDescent="0.2">
      <c r="A3940" s="43">
        <v>44434</v>
      </c>
      <c r="B3940" t="s">
        <v>101</v>
      </c>
      <c r="C3940" t="s">
        <v>89</v>
      </c>
      <c r="D3940" t="s">
        <v>106</v>
      </c>
      <c r="E3940">
        <v>29</v>
      </c>
    </row>
    <row r="3941" spans="1:5" x14ac:dyDescent="0.2">
      <c r="A3941" s="43">
        <v>44434</v>
      </c>
      <c r="B3941" t="s">
        <v>101</v>
      </c>
      <c r="C3941" t="s">
        <v>70</v>
      </c>
      <c r="D3941" t="s">
        <v>106</v>
      </c>
      <c r="E3941" s="44">
        <v>6026</v>
      </c>
    </row>
    <row r="3942" spans="1:5" x14ac:dyDescent="0.2">
      <c r="A3942" s="43">
        <v>44434</v>
      </c>
      <c r="B3942" t="s">
        <v>101</v>
      </c>
      <c r="C3942" t="s">
        <v>71</v>
      </c>
      <c r="D3942" t="s">
        <v>106</v>
      </c>
      <c r="E3942" s="44">
        <v>2730</v>
      </c>
    </row>
    <row r="3943" spans="1:5" x14ac:dyDescent="0.2">
      <c r="A3943" s="43">
        <v>44434</v>
      </c>
      <c r="B3943" t="s">
        <v>102</v>
      </c>
      <c r="C3943" t="s">
        <v>3</v>
      </c>
      <c r="D3943" t="s">
        <v>106</v>
      </c>
      <c r="E3943">
        <v>4</v>
      </c>
    </row>
    <row r="3944" spans="1:5" x14ac:dyDescent="0.2">
      <c r="A3944" s="43">
        <v>44434</v>
      </c>
      <c r="B3944" t="s">
        <v>102</v>
      </c>
      <c r="C3944" t="s">
        <v>4</v>
      </c>
      <c r="D3944" t="s">
        <v>106</v>
      </c>
      <c r="E3944">
        <v>9</v>
      </c>
    </row>
    <row r="3945" spans="1:5" x14ac:dyDescent="0.2">
      <c r="A3945" s="43">
        <v>44434</v>
      </c>
      <c r="B3945" t="s">
        <v>102</v>
      </c>
      <c r="C3945" t="s">
        <v>5</v>
      </c>
      <c r="D3945" t="s">
        <v>106</v>
      </c>
      <c r="E3945">
        <v>26</v>
      </c>
    </row>
    <row r="3946" spans="1:5" x14ac:dyDescent="0.2">
      <c r="A3946" s="43">
        <v>44434</v>
      </c>
      <c r="B3946" t="s">
        <v>102</v>
      </c>
      <c r="C3946" t="s">
        <v>7</v>
      </c>
      <c r="D3946" t="s">
        <v>106</v>
      </c>
      <c r="E3946">
        <v>15</v>
      </c>
    </row>
    <row r="3947" spans="1:5" x14ac:dyDescent="0.2">
      <c r="A3947" s="43">
        <v>44434</v>
      </c>
      <c r="B3947" t="s">
        <v>102</v>
      </c>
      <c r="C3947" t="s">
        <v>8</v>
      </c>
      <c r="D3947" t="s">
        <v>106</v>
      </c>
      <c r="E3947">
        <v>304</v>
      </c>
    </row>
    <row r="3948" spans="1:5" x14ac:dyDescent="0.2">
      <c r="A3948" s="43">
        <v>44434</v>
      </c>
      <c r="B3948" t="s">
        <v>102</v>
      </c>
      <c r="C3948" t="s">
        <v>9</v>
      </c>
      <c r="D3948" t="s">
        <v>106</v>
      </c>
      <c r="E3948">
        <v>152</v>
      </c>
    </row>
    <row r="3949" spans="1:5" x14ac:dyDescent="0.2">
      <c r="A3949" s="43">
        <v>44434</v>
      </c>
      <c r="B3949" t="s">
        <v>102</v>
      </c>
      <c r="C3949" t="s">
        <v>11</v>
      </c>
      <c r="D3949" t="s">
        <v>106</v>
      </c>
      <c r="E3949">
        <v>65</v>
      </c>
    </row>
    <row r="3950" spans="1:5" x14ac:dyDescent="0.2">
      <c r="A3950" s="43">
        <v>44434</v>
      </c>
      <c r="B3950" t="s">
        <v>102</v>
      </c>
      <c r="C3950" t="s">
        <v>12</v>
      </c>
      <c r="D3950" t="s">
        <v>106</v>
      </c>
      <c r="E3950">
        <v>654</v>
      </c>
    </row>
    <row r="3951" spans="1:5" x14ac:dyDescent="0.2">
      <c r="A3951" s="43">
        <v>44434</v>
      </c>
      <c r="B3951" t="s">
        <v>102</v>
      </c>
      <c r="C3951" t="s">
        <v>13</v>
      </c>
      <c r="D3951" t="s">
        <v>106</v>
      </c>
      <c r="E3951">
        <v>95</v>
      </c>
    </row>
    <row r="3952" spans="1:5" x14ac:dyDescent="0.2">
      <c r="A3952" s="43">
        <v>44434</v>
      </c>
      <c r="B3952" t="s">
        <v>102</v>
      </c>
      <c r="C3952" t="s">
        <v>15</v>
      </c>
      <c r="D3952" t="s">
        <v>106</v>
      </c>
      <c r="E3952">
        <v>4</v>
      </c>
    </row>
    <row r="3953" spans="1:5" x14ac:dyDescent="0.2">
      <c r="A3953" s="43">
        <v>44434</v>
      </c>
      <c r="B3953" t="s">
        <v>102</v>
      </c>
      <c r="C3953" t="s">
        <v>16</v>
      </c>
      <c r="D3953" t="s">
        <v>106</v>
      </c>
      <c r="E3953">
        <v>2</v>
      </c>
    </row>
    <row r="3954" spans="1:5" x14ac:dyDescent="0.2">
      <c r="A3954" s="43">
        <v>44434</v>
      </c>
      <c r="B3954" t="s">
        <v>102</v>
      </c>
      <c r="C3954" t="s">
        <v>18</v>
      </c>
      <c r="D3954" t="s">
        <v>106</v>
      </c>
      <c r="E3954">
        <v>7</v>
      </c>
    </row>
    <row r="3955" spans="1:5" x14ac:dyDescent="0.2">
      <c r="A3955" s="43">
        <v>44434</v>
      </c>
      <c r="B3955" t="s">
        <v>102</v>
      </c>
      <c r="C3955" t="s">
        <v>19</v>
      </c>
      <c r="D3955" t="s">
        <v>106</v>
      </c>
      <c r="E3955">
        <v>487</v>
      </c>
    </row>
    <row r="3956" spans="1:5" x14ac:dyDescent="0.2">
      <c r="A3956" s="43">
        <v>44434</v>
      </c>
      <c r="B3956" t="s">
        <v>102</v>
      </c>
      <c r="C3956" t="s">
        <v>21</v>
      </c>
      <c r="D3956" t="s">
        <v>106</v>
      </c>
      <c r="E3956">
        <v>176</v>
      </c>
    </row>
    <row r="3957" spans="1:5" x14ac:dyDescent="0.2">
      <c r="A3957" s="43">
        <v>44434</v>
      </c>
      <c r="B3957" t="s">
        <v>102</v>
      </c>
      <c r="C3957" t="s">
        <v>22</v>
      </c>
      <c r="D3957" t="s">
        <v>106</v>
      </c>
      <c r="E3957">
        <v>7</v>
      </c>
    </row>
    <row r="3958" spans="1:5" x14ac:dyDescent="0.2">
      <c r="A3958" s="43">
        <v>44434</v>
      </c>
      <c r="B3958" t="s">
        <v>102</v>
      </c>
      <c r="C3958" t="s">
        <v>24</v>
      </c>
      <c r="D3958" t="s">
        <v>106</v>
      </c>
      <c r="E3958">
        <v>31</v>
      </c>
    </row>
    <row r="3959" spans="1:5" x14ac:dyDescent="0.2">
      <c r="A3959" s="43">
        <v>44434</v>
      </c>
      <c r="B3959" t="s">
        <v>102</v>
      </c>
      <c r="C3959" t="s">
        <v>27</v>
      </c>
      <c r="D3959" t="s">
        <v>106</v>
      </c>
      <c r="E3959">
        <v>62</v>
      </c>
    </row>
    <row r="3960" spans="1:5" x14ac:dyDescent="0.2">
      <c r="A3960" s="43">
        <v>44434</v>
      </c>
      <c r="B3960" t="s">
        <v>102</v>
      </c>
      <c r="C3960" t="s">
        <v>32</v>
      </c>
      <c r="D3960" t="s">
        <v>106</v>
      </c>
      <c r="E3960">
        <v>9</v>
      </c>
    </row>
    <row r="3961" spans="1:5" x14ac:dyDescent="0.2">
      <c r="A3961" s="43">
        <v>44434</v>
      </c>
      <c r="B3961" t="s">
        <v>102</v>
      </c>
      <c r="C3961" t="s">
        <v>36</v>
      </c>
      <c r="D3961" t="s">
        <v>106</v>
      </c>
      <c r="E3961" s="44">
        <v>1165</v>
      </c>
    </row>
    <row r="3962" spans="1:5" x14ac:dyDescent="0.2">
      <c r="A3962" s="43">
        <v>44434</v>
      </c>
      <c r="B3962" t="s">
        <v>102</v>
      </c>
      <c r="C3962" t="s">
        <v>37</v>
      </c>
      <c r="D3962" t="s">
        <v>106</v>
      </c>
      <c r="E3962">
        <v>47</v>
      </c>
    </row>
    <row r="3963" spans="1:5" x14ac:dyDescent="0.2">
      <c r="A3963" s="43">
        <v>44434</v>
      </c>
      <c r="B3963" t="s">
        <v>102</v>
      </c>
      <c r="C3963" t="s">
        <v>38</v>
      </c>
      <c r="D3963" t="s">
        <v>106</v>
      </c>
      <c r="E3963">
        <v>683</v>
      </c>
    </row>
    <row r="3964" spans="1:5" x14ac:dyDescent="0.2">
      <c r="A3964" s="43">
        <v>44434</v>
      </c>
      <c r="B3964" t="s">
        <v>102</v>
      </c>
      <c r="C3964" t="s">
        <v>40</v>
      </c>
      <c r="D3964" t="s">
        <v>106</v>
      </c>
      <c r="E3964" s="44">
        <v>1390</v>
      </c>
    </row>
    <row r="3965" spans="1:5" x14ac:dyDescent="0.2">
      <c r="A3965" s="43">
        <v>44434</v>
      </c>
      <c r="B3965" t="s">
        <v>102</v>
      </c>
      <c r="C3965" t="s">
        <v>41</v>
      </c>
      <c r="D3965" t="s">
        <v>106</v>
      </c>
      <c r="E3965" s="44">
        <v>1045</v>
      </c>
    </row>
    <row r="3966" spans="1:5" x14ac:dyDescent="0.2">
      <c r="A3966" s="43">
        <v>44434</v>
      </c>
      <c r="B3966" t="s">
        <v>102</v>
      </c>
      <c r="C3966" t="s">
        <v>42</v>
      </c>
      <c r="D3966" t="s">
        <v>106</v>
      </c>
      <c r="E3966">
        <v>197</v>
      </c>
    </row>
    <row r="3967" spans="1:5" x14ac:dyDescent="0.2">
      <c r="A3967" s="43">
        <v>44434</v>
      </c>
      <c r="B3967" t="s">
        <v>102</v>
      </c>
      <c r="C3967" t="s">
        <v>43</v>
      </c>
      <c r="D3967" t="s">
        <v>106</v>
      </c>
      <c r="E3967">
        <v>170</v>
      </c>
    </row>
    <row r="3968" spans="1:5" x14ac:dyDescent="0.2">
      <c r="A3968" s="43">
        <v>44434</v>
      </c>
      <c r="B3968" t="s">
        <v>102</v>
      </c>
      <c r="C3968" t="s">
        <v>44</v>
      </c>
      <c r="D3968" t="s">
        <v>106</v>
      </c>
      <c r="E3968">
        <v>56</v>
      </c>
    </row>
    <row r="3969" spans="1:5" x14ac:dyDescent="0.2">
      <c r="A3969" s="43">
        <v>44434</v>
      </c>
      <c r="B3969" t="s">
        <v>102</v>
      </c>
      <c r="C3969" t="s">
        <v>45</v>
      </c>
      <c r="D3969" t="s">
        <v>106</v>
      </c>
      <c r="E3969">
        <v>9</v>
      </c>
    </row>
    <row r="3970" spans="1:5" x14ac:dyDescent="0.2">
      <c r="A3970" s="43">
        <v>44434</v>
      </c>
      <c r="B3970" t="s">
        <v>102</v>
      </c>
      <c r="C3970" t="s">
        <v>46</v>
      </c>
      <c r="D3970" t="s">
        <v>106</v>
      </c>
      <c r="E3970">
        <v>130</v>
      </c>
    </row>
    <row r="3971" spans="1:5" x14ac:dyDescent="0.2">
      <c r="A3971" s="43">
        <v>44434</v>
      </c>
      <c r="B3971" t="s">
        <v>102</v>
      </c>
      <c r="C3971" t="s">
        <v>48</v>
      </c>
      <c r="D3971" t="s">
        <v>106</v>
      </c>
      <c r="E3971">
        <v>852</v>
      </c>
    </row>
    <row r="3972" spans="1:5" x14ac:dyDescent="0.2">
      <c r="A3972" s="43">
        <v>44434</v>
      </c>
      <c r="B3972" t="s">
        <v>102</v>
      </c>
      <c r="C3972" t="s">
        <v>49</v>
      </c>
      <c r="D3972" t="s">
        <v>106</v>
      </c>
      <c r="E3972">
        <v>15</v>
      </c>
    </row>
    <row r="3973" spans="1:5" x14ac:dyDescent="0.2">
      <c r="A3973" s="43">
        <v>44434</v>
      </c>
      <c r="B3973" t="s">
        <v>102</v>
      </c>
      <c r="C3973" t="s">
        <v>50</v>
      </c>
      <c r="D3973" t="s">
        <v>106</v>
      </c>
      <c r="E3973">
        <v>709</v>
      </c>
    </row>
    <row r="3974" spans="1:5" x14ac:dyDescent="0.2">
      <c r="A3974" s="43">
        <v>44434</v>
      </c>
      <c r="B3974" t="s">
        <v>102</v>
      </c>
      <c r="C3974" t="s">
        <v>51</v>
      </c>
      <c r="D3974" t="s">
        <v>106</v>
      </c>
      <c r="E3974">
        <v>917</v>
      </c>
    </row>
    <row r="3975" spans="1:5" x14ac:dyDescent="0.2">
      <c r="A3975" s="43">
        <v>44434</v>
      </c>
      <c r="B3975" t="s">
        <v>102</v>
      </c>
      <c r="C3975" t="s">
        <v>52</v>
      </c>
      <c r="D3975" t="s">
        <v>106</v>
      </c>
      <c r="E3975">
        <v>22</v>
      </c>
    </row>
    <row r="3976" spans="1:5" x14ac:dyDescent="0.2">
      <c r="A3976" s="43">
        <v>44434</v>
      </c>
      <c r="B3976" t="s">
        <v>102</v>
      </c>
      <c r="C3976" t="s">
        <v>53</v>
      </c>
      <c r="D3976" t="s">
        <v>106</v>
      </c>
      <c r="E3976">
        <v>215</v>
      </c>
    </row>
    <row r="3977" spans="1:5" x14ac:dyDescent="0.2">
      <c r="A3977" s="43">
        <v>44434</v>
      </c>
      <c r="B3977" t="s">
        <v>102</v>
      </c>
      <c r="C3977" t="s">
        <v>54</v>
      </c>
      <c r="D3977" t="s">
        <v>106</v>
      </c>
      <c r="E3977">
        <v>2</v>
      </c>
    </row>
    <row r="3978" spans="1:5" x14ac:dyDescent="0.2">
      <c r="A3978" s="43">
        <v>44434</v>
      </c>
      <c r="B3978" t="s">
        <v>102</v>
      </c>
      <c r="C3978" t="s">
        <v>55</v>
      </c>
      <c r="D3978" t="s">
        <v>106</v>
      </c>
      <c r="E3978">
        <v>268</v>
      </c>
    </row>
    <row r="3979" spans="1:5" x14ac:dyDescent="0.2">
      <c r="A3979" s="43">
        <v>44434</v>
      </c>
      <c r="B3979" t="s">
        <v>102</v>
      </c>
      <c r="C3979" t="s">
        <v>56</v>
      </c>
      <c r="D3979" t="s">
        <v>106</v>
      </c>
      <c r="E3979" s="44">
        <v>1111</v>
      </c>
    </row>
    <row r="3980" spans="1:5" x14ac:dyDescent="0.2">
      <c r="A3980" s="43">
        <v>44434</v>
      </c>
      <c r="B3980" t="s">
        <v>102</v>
      </c>
      <c r="C3980" t="s">
        <v>57</v>
      </c>
      <c r="D3980" t="s">
        <v>106</v>
      </c>
      <c r="E3980">
        <v>231</v>
      </c>
    </row>
    <row r="3981" spans="1:5" x14ac:dyDescent="0.2">
      <c r="A3981" s="43">
        <v>44434</v>
      </c>
      <c r="B3981" t="s">
        <v>102</v>
      </c>
      <c r="C3981" t="s">
        <v>58</v>
      </c>
      <c r="D3981" t="s">
        <v>106</v>
      </c>
      <c r="E3981" s="44">
        <v>3246</v>
      </c>
    </row>
    <row r="3982" spans="1:5" x14ac:dyDescent="0.2">
      <c r="A3982" s="43">
        <v>44434</v>
      </c>
      <c r="B3982" t="s">
        <v>102</v>
      </c>
      <c r="C3982" t="s">
        <v>59</v>
      </c>
      <c r="D3982" t="s">
        <v>106</v>
      </c>
      <c r="E3982">
        <v>11</v>
      </c>
    </row>
    <row r="3983" spans="1:5" x14ac:dyDescent="0.2">
      <c r="A3983" s="43">
        <v>44434</v>
      </c>
      <c r="B3983" t="s">
        <v>102</v>
      </c>
      <c r="C3983" t="s">
        <v>62</v>
      </c>
      <c r="D3983" t="s">
        <v>106</v>
      </c>
      <c r="E3983">
        <v>422</v>
      </c>
    </row>
    <row r="3984" spans="1:5" x14ac:dyDescent="0.2">
      <c r="A3984" s="43">
        <v>44434</v>
      </c>
      <c r="B3984" t="s">
        <v>102</v>
      </c>
      <c r="C3984" t="s">
        <v>68</v>
      </c>
      <c r="D3984" t="s">
        <v>106</v>
      </c>
      <c r="E3984">
        <v>188</v>
      </c>
    </row>
    <row r="3985" spans="1:5" x14ac:dyDescent="0.2">
      <c r="A3985" s="43">
        <v>44434</v>
      </c>
      <c r="B3985" t="s">
        <v>102</v>
      </c>
      <c r="C3985" t="s">
        <v>89</v>
      </c>
      <c r="D3985" t="s">
        <v>106</v>
      </c>
      <c r="E3985">
        <v>15</v>
      </c>
    </row>
    <row r="3986" spans="1:5" x14ac:dyDescent="0.2">
      <c r="A3986" s="43">
        <v>44434</v>
      </c>
      <c r="B3986" t="s">
        <v>102</v>
      </c>
      <c r="C3986" t="s">
        <v>70</v>
      </c>
      <c r="D3986" t="s">
        <v>106</v>
      </c>
      <c r="E3986">
        <v>585</v>
      </c>
    </row>
    <row r="3987" spans="1:5" x14ac:dyDescent="0.2">
      <c r="A3987" s="43">
        <v>44469</v>
      </c>
      <c r="B3987" t="s">
        <v>101</v>
      </c>
      <c r="C3987" t="s">
        <v>1</v>
      </c>
      <c r="D3987" t="s">
        <v>106</v>
      </c>
      <c r="E3987">
        <v>90</v>
      </c>
    </row>
    <row r="3988" spans="1:5" x14ac:dyDescent="0.2">
      <c r="A3988" s="43">
        <v>44469</v>
      </c>
      <c r="B3988" t="s">
        <v>101</v>
      </c>
      <c r="C3988" t="s">
        <v>2</v>
      </c>
      <c r="D3988" t="s">
        <v>106</v>
      </c>
      <c r="E3988">
        <v>8</v>
      </c>
    </row>
    <row r="3989" spans="1:5" x14ac:dyDescent="0.2">
      <c r="A3989" s="43">
        <v>44469</v>
      </c>
      <c r="B3989" t="s">
        <v>101</v>
      </c>
      <c r="C3989" t="s">
        <v>3</v>
      </c>
      <c r="D3989" t="s">
        <v>106</v>
      </c>
      <c r="E3989" s="44">
        <v>1644</v>
      </c>
    </row>
    <row r="3990" spans="1:5" x14ac:dyDescent="0.2">
      <c r="A3990" s="43">
        <v>44469</v>
      </c>
      <c r="B3990" t="s">
        <v>101</v>
      </c>
      <c r="C3990" t="s">
        <v>4</v>
      </c>
      <c r="D3990" t="s">
        <v>106</v>
      </c>
      <c r="E3990">
        <v>64</v>
      </c>
    </row>
    <row r="3991" spans="1:5" x14ac:dyDescent="0.2">
      <c r="A3991" s="43">
        <v>44469</v>
      </c>
      <c r="B3991" t="s">
        <v>101</v>
      </c>
      <c r="C3991" t="s">
        <v>5</v>
      </c>
      <c r="D3991" t="s">
        <v>106</v>
      </c>
      <c r="E3991" s="44">
        <v>7622</v>
      </c>
    </row>
    <row r="3992" spans="1:5" x14ac:dyDescent="0.2">
      <c r="A3992" s="43">
        <v>44469</v>
      </c>
      <c r="B3992" t="s">
        <v>101</v>
      </c>
      <c r="C3992" t="s">
        <v>6</v>
      </c>
      <c r="D3992" t="s">
        <v>106</v>
      </c>
      <c r="E3992">
        <v>25</v>
      </c>
    </row>
    <row r="3993" spans="1:5" x14ac:dyDescent="0.2">
      <c r="A3993" s="43">
        <v>44469</v>
      </c>
      <c r="B3993" t="s">
        <v>101</v>
      </c>
      <c r="C3993" t="s">
        <v>8</v>
      </c>
      <c r="D3993" t="s">
        <v>106</v>
      </c>
      <c r="E3993">
        <v>821</v>
      </c>
    </row>
    <row r="3994" spans="1:5" x14ac:dyDescent="0.2">
      <c r="A3994" s="43">
        <v>44469</v>
      </c>
      <c r="B3994" t="s">
        <v>101</v>
      </c>
      <c r="C3994" t="s">
        <v>9</v>
      </c>
      <c r="D3994" t="s">
        <v>106</v>
      </c>
      <c r="E3994">
        <v>262</v>
      </c>
    </row>
    <row r="3995" spans="1:5" x14ac:dyDescent="0.2">
      <c r="A3995" s="43">
        <v>44469</v>
      </c>
      <c r="B3995" t="s">
        <v>101</v>
      </c>
      <c r="C3995" t="s">
        <v>10</v>
      </c>
      <c r="D3995" t="s">
        <v>106</v>
      </c>
      <c r="E3995">
        <v>533</v>
      </c>
    </row>
    <row r="3996" spans="1:5" x14ac:dyDescent="0.2">
      <c r="A3996" s="43">
        <v>44469</v>
      </c>
      <c r="B3996" t="s">
        <v>101</v>
      </c>
      <c r="C3996" t="s">
        <v>12</v>
      </c>
      <c r="D3996" t="s">
        <v>106</v>
      </c>
      <c r="E3996" s="44">
        <v>7268</v>
      </c>
    </row>
    <row r="3997" spans="1:5" x14ac:dyDescent="0.2">
      <c r="A3997" s="43">
        <v>44469</v>
      </c>
      <c r="B3997" t="s">
        <v>101</v>
      </c>
      <c r="C3997" t="s">
        <v>14</v>
      </c>
      <c r="D3997" t="s">
        <v>106</v>
      </c>
      <c r="E3997">
        <v>433</v>
      </c>
    </row>
    <row r="3998" spans="1:5" x14ac:dyDescent="0.2">
      <c r="A3998" s="43">
        <v>44469</v>
      </c>
      <c r="B3998" t="s">
        <v>101</v>
      </c>
      <c r="C3998" t="s">
        <v>15</v>
      </c>
      <c r="D3998" t="s">
        <v>106</v>
      </c>
      <c r="E3998" s="44">
        <v>3563</v>
      </c>
    </row>
    <row r="3999" spans="1:5" x14ac:dyDescent="0.2">
      <c r="A3999" s="43">
        <v>44469</v>
      </c>
      <c r="B3999" t="s">
        <v>101</v>
      </c>
      <c r="C3999" t="s">
        <v>16</v>
      </c>
      <c r="D3999" t="s">
        <v>106</v>
      </c>
      <c r="E3999" s="44">
        <v>3155</v>
      </c>
    </row>
    <row r="4000" spans="1:5" x14ac:dyDescent="0.2">
      <c r="A4000" s="43">
        <v>44469</v>
      </c>
      <c r="B4000" t="s">
        <v>101</v>
      </c>
      <c r="C4000" t="s">
        <v>17</v>
      </c>
      <c r="D4000" t="s">
        <v>106</v>
      </c>
      <c r="E4000">
        <v>88</v>
      </c>
    </row>
    <row r="4001" spans="1:5" x14ac:dyDescent="0.2">
      <c r="A4001" s="43">
        <v>44469</v>
      </c>
      <c r="B4001" t="s">
        <v>101</v>
      </c>
      <c r="C4001" t="s">
        <v>18</v>
      </c>
      <c r="D4001" t="s">
        <v>106</v>
      </c>
      <c r="E4001" s="44">
        <v>4826</v>
      </c>
    </row>
    <row r="4002" spans="1:5" x14ac:dyDescent="0.2">
      <c r="A4002" s="43">
        <v>44469</v>
      </c>
      <c r="B4002" t="s">
        <v>101</v>
      </c>
      <c r="C4002" t="s">
        <v>19</v>
      </c>
      <c r="D4002" t="s">
        <v>106</v>
      </c>
      <c r="E4002" s="44">
        <v>8011</v>
      </c>
    </row>
    <row r="4003" spans="1:5" x14ac:dyDescent="0.2">
      <c r="A4003" s="43">
        <v>44469</v>
      </c>
      <c r="B4003" t="s">
        <v>101</v>
      </c>
      <c r="C4003" t="s">
        <v>20</v>
      </c>
      <c r="D4003" t="s">
        <v>106</v>
      </c>
      <c r="E4003">
        <v>340</v>
      </c>
    </row>
    <row r="4004" spans="1:5" x14ac:dyDescent="0.2">
      <c r="A4004" s="43">
        <v>44469</v>
      </c>
      <c r="B4004" t="s">
        <v>101</v>
      </c>
      <c r="C4004" t="s">
        <v>21</v>
      </c>
      <c r="D4004" t="s">
        <v>106</v>
      </c>
      <c r="E4004" s="44">
        <v>7525</v>
      </c>
    </row>
    <row r="4005" spans="1:5" x14ac:dyDescent="0.2">
      <c r="A4005" s="43">
        <v>44469</v>
      </c>
      <c r="B4005" t="s">
        <v>101</v>
      </c>
      <c r="C4005" t="s">
        <v>22</v>
      </c>
      <c r="D4005" t="s">
        <v>106</v>
      </c>
      <c r="E4005" s="44">
        <v>1544</v>
      </c>
    </row>
    <row r="4006" spans="1:5" x14ac:dyDescent="0.2">
      <c r="A4006" s="43">
        <v>44469</v>
      </c>
      <c r="B4006" t="s">
        <v>101</v>
      </c>
      <c r="C4006" t="s">
        <v>23</v>
      </c>
      <c r="D4006" t="s">
        <v>106</v>
      </c>
      <c r="E4006">
        <v>19</v>
      </c>
    </row>
    <row r="4007" spans="1:5" x14ac:dyDescent="0.2">
      <c r="A4007" s="43">
        <v>44469</v>
      </c>
      <c r="B4007" t="s">
        <v>101</v>
      </c>
      <c r="C4007" t="s">
        <v>25</v>
      </c>
      <c r="D4007" t="s">
        <v>106</v>
      </c>
      <c r="E4007">
        <v>37</v>
      </c>
    </row>
    <row r="4008" spans="1:5" x14ac:dyDescent="0.2">
      <c r="A4008" s="43">
        <v>44469</v>
      </c>
      <c r="B4008" t="s">
        <v>101</v>
      </c>
      <c r="C4008" t="s">
        <v>27</v>
      </c>
      <c r="D4008" t="s">
        <v>106</v>
      </c>
      <c r="E4008">
        <v>717</v>
      </c>
    </row>
    <row r="4009" spans="1:5" x14ac:dyDescent="0.2">
      <c r="A4009" s="43">
        <v>44469</v>
      </c>
      <c r="B4009" t="s">
        <v>101</v>
      </c>
      <c r="C4009" t="s">
        <v>28</v>
      </c>
      <c r="D4009" t="s">
        <v>106</v>
      </c>
      <c r="E4009">
        <v>44</v>
      </c>
    </row>
    <row r="4010" spans="1:5" x14ac:dyDescent="0.2">
      <c r="A4010" s="43">
        <v>44469</v>
      </c>
      <c r="B4010" t="s">
        <v>101</v>
      </c>
      <c r="C4010" t="s">
        <v>29</v>
      </c>
      <c r="D4010" t="s">
        <v>106</v>
      </c>
      <c r="E4010">
        <v>12</v>
      </c>
    </row>
    <row r="4011" spans="1:5" x14ac:dyDescent="0.2">
      <c r="A4011" s="43">
        <v>44469</v>
      </c>
      <c r="B4011" t="s">
        <v>101</v>
      </c>
      <c r="C4011" t="s">
        <v>31</v>
      </c>
      <c r="D4011" t="s">
        <v>106</v>
      </c>
      <c r="E4011">
        <v>829</v>
      </c>
    </row>
    <row r="4012" spans="1:5" x14ac:dyDescent="0.2">
      <c r="A4012" s="43">
        <v>44469</v>
      </c>
      <c r="B4012" t="s">
        <v>101</v>
      </c>
      <c r="C4012" t="s">
        <v>32</v>
      </c>
      <c r="D4012" t="s">
        <v>106</v>
      </c>
      <c r="E4012" s="44">
        <v>4691</v>
      </c>
    </row>
    <row r="4013" spans="1:5" x14ac:dyDescent="0.2">
      <c r="A4013" s="43">
        <v>44469</v>
      </c>
      <c r="B4013" t="s">
        <v>101</v>
      </c>
      <c r="C4013" t="s">
        <v>33</v>
      </c>
      <c r="D4013" t="s">
        <v>106</v>
      </c>
      <c r="E4013" s="44">
        <v>1003</v>
      </c>
    </row>
    <row r="4014" spans="1:5" x14ac:dyDescent="0.2">
      <c r="A4014" s="43">
        <v>44469</v>
      </c>
      <c r="B4014" t="s">
        <v>101</v>
      </c>
      <c r="C4014" t="s">
        <v>35</v>
      </c>
      <c r="D4014" t="s">
        <v>106</v>
      </c>
      <c r="E4014">
        <v>32</v>
      </c>
    </row>
    <row r="4015" spans="1:5" x14ac:dyDescent="0.2">
      <c r="A4015" s="43">
        <v>44469</v>
      </c>
      <c r="B4015" t="s">
        <v>101</v>
      </c>
      <c r="C4015" t="s">
        <v>36</v>
      </c>
      <c r="D4015" t="s">
        <v>106</v>
      </c>
      <c r="E4015" s="44">
        <v>7968</v>
      </c>
    </row>
    <row r="4016" spans="1:5" x14ac:dyDescent="0.2">
      <c r="A4016" s="43">
        <v>44469</v>
      </c>
      <c r="B4016" t="s">
        <v>101</v>
      </c>
      <c r="C4016" t="s">
        <v>37</v>
      </c>
      <c r="D4016" t="s">
        <v>106</v>
      </c>
      <c r="E4016">
        <v>486</v>
      </c>
    </row>
    <row r="4017" spans="1:5" x14ac:dyDescent="0.2">
      <c r="A4017" s="43">
        <v>44469</v>
      </c>
      <c r="B4017" t="s">
        <v>101</v>
      </c>
      <c r="C4017" t="s">
        <v>38</v>
      </c>
      <c r="D4017" t="s">
        <v>106</v>
      </c>
      <c r="E4017" s="44">
        <v>16449</v>
      </c>
    </row>
    <row r="4018" spans="1:5" x14ac:dyDescent="0.2">
      <c r="A4018" s="43">
        <v>44469</v>
      </c>
      <c r="B4018" t="s">
        <v>101</v>
      </c>
      <c r="C4018" t="s">
        <v>40</v>
      </c>
      <c r="D4018" t="s">
        <v>106</v>
      </c>
      <c r="E4018" s="44">
        <v>8538</v>
      </c>
    </row>
    <row r="4019" spans="1:5" x14ac:dyDescent="0.2">
      <c r="A4019" s="43">
        <v>44469</v>
      </c>
      <c r="B4019" t="s">
        <v>101</v>
      </c>
      <c r="C4019" t="s">
        <v>41</v>
      </c>
      <c r="D4019" t="s">
        <v>106</v>
      </c>
      <c r="E4019">
        <v>10</v>
      </c>
    </row>
    <row r="4020" spans="1:5" x14ac:dyDescent="0.2">
      <c r="A4020" s="43">
        <v>44469</v>
      </c>
      <c r="B4020" t="s">
        <v>101</v>
      </c>
      <c r="C4020" t="s">
        <v>51</v>
      </c>
      <c r="D4020" t="s">
        <v>106</v>
      </c>
      <c r="E4020">
        <v>9</v>
      </c>
    </row>
    <row r="4021" spans="1:5" x14ac:dyDescent="0.2">
      <c r="A4021" s="43">
        <v>44469</v>
      </c>
      <c r="B4021" t="s">
        <v>101</v>
      </c>
      <c r="C4021" t="s">
        <v>53</v>
      </c>
      <c r="D4021" t="s">
        <v>106</v>
      </c>
      <c r="E4021">
        <v>4</v>
      </c>
    </row>
    <row r="4022" spans="1:5" x14ac:dyDescent="0.2">
      <c r="A4022" s="43">
        <v>44469</v>
      </c>
      <c r="B4022" t="s">
        <v>101</v>
      </c>
      <c r="C4022" t="s">
        <v>58</v>
      </c>
      <c r="D4022" t="s">
        <v>106</v>
      </c>
      <c r="E4022">
        <v>53</v>
      </c>
    </row>
    <row r="4023" spans="1:5" x14ac:dyDescent="0.2">
      <c r="A4023" s="43">
        <v>44469</v>
      </c>
      <c r="B4023" t="s">
        <v>101</v>
      </c>
      <c r="C4023" t="s">
        <v>59</v>
      </c>
      <c r="D4023" t="s">
        <v>106</v>
      </c>
      <c r="E4023" s="44">
        <v>2661</v>
      </c>
    </row>
    <row r="4024" spans="1:5" x14ac:dyDescent="0.2">
      <c r="A4024" s="43">
        <v>44469</v>
      </c>
      <c r="B4024" t="s">
        <v>101</v>
      </c>
      <c r="C4024" t="s">
        <v>60</v>
      </c>
      <c r="D4024" t="s">
        <v>106</v>
      </c>
      <c r="E4024">
        <v>0</v>
      </c>
    </row>
    <row r="4025" spans="1:5" x14ac:dyDescent="0.2">
      <c r="A4025" s="43">
        <v>44469</v>
      </c>
      <c r="B4025" t="s">
        <v>101</v>
      </c>
      <c r="C4025" t="s">
        <v>61</v>
      </c>
      <c r="D4025" t="s">
        <v>106</v>
      </c>
      <c r="E4025">
        <v>36</v>
      </c>
    </row>
    <row r="4026" spans="1:5" x14ac:dyDescent="0.2">
      <c r="A4026" s="43">
        <v>44469</v>
      </c>
      <c r="B4026" t="s">
        <v>101</v>
      </c>
      <c r="C4026" t="s">
        <v>62</v>
      </c>
      <c r="D4026" t="s">
        <v>106</v>
      </c>
      <c r="E4026" s="44">
        <v>2829</v>
      </c>
    </row>
    <row r="4027" spans="1:5" x14ac:dyDescent="0.2">
      <c r="A4027" s="43">
        <v>44469</v>
      </c>
      <c r="B4027" t="s">
        <v>101</v>
      </c>
      <c r="C4027" t="s">
        <v>63</v>
      </c>
      <c r="D4027" t="s">
        <v>106</v>
      </c>
      <c r="E4027">
        <v>23</v>
      </c>
    </row>
    <row r="4028" spans="1:5" x14ac:dyDescent="0.2">
      <c r="A4028" s="43">
        <v>44469</v>
      </c>
      <c r="B4028" t="s">
        <v>101</v>
      </c>
      <c r="C4028" t="s">
        <v>64</v>
      </c>
      <c r="D4028" t="s">
        <v>106</v>
      </c>
      <c r="E4028">
        <v>4</v>
      </c>
    </row>
    <row r="4029" spans="1:5" x14ac:dyDescent="0.2">
      <c r="A4029" s="43">
        <v>44469</v>
      </c>
      <c r="B4029" t="s">
        <v>101</v>
      </c>
      <c r="C4029" t="s">
        <v>65</v>
      </c>
      <c r="D4029" t="s">
        <v>106</v>
      </c>
      <c r="E4029">
        <v>0</v>
      </c>
    </row>
    <row r="4030" spans="1:5" x14ac:dyDescent="0.2">
      <c r="A4030" s="43">
        <v>44469</v>
      </c>
      <c r="B4030" t="s">
        <v>101</v>
      </c>
      <c r="C4030" t="s">
        <v>67</v>
      </c>
      <c r="D4030" t="s">
        <v>106</v>
      </c>
      <c r="E4030" s="44">
        <v>3415</v>
      </c>
    </row>
    <row r="4031" spans="1:5" x14ac:dyDescent="0.2">
      <c r="A4031" s="43">
        <v>44469</v>
      </c>
      <c r="B4031" t="s">
        <v>101</v>
      </c>
      <c r="C4031" t="s">
        <v>68</v>
      </c>
      <c r="D4031" t="s">
        <v>106</v>
      </c>
      <c r="E4031" s="44">
        <v>3568</v>
      </c>
    </row>
    <row r="4032" spans="1:5" x14ac:dyDescent="0.2">
      <c r="A4032" s="43">
        <v>44469</v>
      </c>
      <c r="B4032" t="s">
        <v>101</v>
      </c>
      <c r="C4032" t="s">
        <v>89</v>
      </c>
      <c r="D4032" t="s">
        <v>106</v>
      </c>
      <c r="E4032">
        <v>14</v>
      </c>
    </row>
    <row r="4033" spans="1:5" x14ac:dyDescent="0.2">
      <c r="A4033" s="43">
        <v>44469</v>
      </c>
      <c r="B4033" t="s">
        <v>101</v>
      </c>
      <c r="C4033" t="s">
        <v>70</v>
      </c>
      <c r="D4033" t="s">
        <v>106</v>
      </c>
      <c r="E4033" s="44">
        <v>5920</v>
      </c>
    </row>
    <row r="4034" spans="1:5" x14ac:dyDescent="0.2">
      <c r="A4034" s="43">
        <v>44469</v>
      </c>
      <c r="B4034" t="s">
        <v>101</v>
      </c>
      <c r="C4034" t="s">
        <v>71</v>
      </c>
      <c r="D4034" t="s">
        <v>106</v>
      </c>
      <c r="E4034" s="44">
        <v>2576</v>
      </c>
    </row>
    <row r="4035" spans="1:5" x14ac:dyDescent="0.2">
      <c r="A4035" s="43">
        <v>44469</v>
      </c>
      <c r="B4035" t="s">
        <v>102</v>
      </c>
      <c r="C4035" t="s">
        <v>3</v>
      </c>
      <c r="D4035" t="s">
        <v>106</v>
      </c>
      <c r="E4035">
        <v>4</v>
      </c>
    </row>
    <row r="4036" spans="1:5" x14ac:dyDescent="0.2">
      <c r="A4036" s="43">
        <v>44469</v>
      </c>
      <c r="B4036" t="s">
        <v>102</v>
      </c>
      <c r="C4036" t="s">
        <v>4</v>
      </c>
      <c r="D4036" t="s">
        <v>106</v>
      </c>
      <c r="E4036">
        <v>9</v>
      </c>
    </row>
    <row r="4037" spans="1:5" x14ac:dyDescent="0.2">
      <c r="A4037" s="43">
        <v>44469</v>
      </c>
      <c r="B4037" t="s">
        <v>102</v>
      </c>
      <c r="C4037" t="s">
        <v>5</v>
      </c>
      <c r="D4037" t="s">
        <v>106</v>
      </c>
      <c r="E4037">
        <v>23</v>
      </c>
    </row>
    <row r="4038" spans="1:5" x14ac:dyDescent="0.2">
      <c r="A4038" s="43">
        <v>44469</v>
      </c>
      <c r="B4038" t="s">
        <v>102</v>
      </c>
      <c r="C4038" t="s">
        <v>7</v>
      </c>
      <c r="D4038" t="s">
        <v>106</v>
      </c>
      <c r="E4038">
        <v>24</v>
      </c>
    </row>
    <row r="4039" spans="1:5" x14ac:dyDescent="0.2">
      <c r="A4039" s="43">
        <v>44469</v>
      </c>
      <c r="B4039" t="s">
        <v>102</v>
      </c>
      <c r="C4039" t="s">
        <v>8</v>
      </c>
      <c r="D4039" t="s">
        <v>106</v>
      </c>
      <c r="E4039">
        <v>331</v>
      </c>
    </row>
    <row r="4040" spans="1:5" x14ac:dyDescent="0.2">
      <c r="A4040" s="43">
        <v>44469</v>
      </c>
      <c r="B4040" t="s">
        <v>102</v>
      </c>
      <c r="C4040" t="s">
        <v>9</v>
      </c>
      <c r="D4040" t="s">
        <v>106</v>
      </c>
      <c r="E4040">
        <v>149</v>
      </c>
    </row>
    <row r="4041" spans="1:5" x14ac:dyDescent="0.2">
      <c r="A4041" s="43">
        <v>44469</v>
      </c>
      <c r="B4041" t="s">
        <v>102</v>
      </c>
      <c r="C4041" t="s">
        <v>11</v>
      </c>
      <c r="D4041" t="s">
        <v>106</v>
      </c>
      <c r="E4041">
        <v>61</v>
      </c>
    </row>
    <row r="4042" spans="1:5" x14ac:dyDescent="0.2">
      <c r="A4042" s="43">
        <v>44469</v>
      </c>
      <c r="B4042" t="s">
        <v>102</v>
      </c>
      <c r="C4042" t="s">
        <v>12</v>
      </c>
      <c r="D4042" t="s">
        <v>106</v>
      </c>
      <c r="E4042">
        <v>668</v>
      </c>
    </row>
    <row r="4043" spans="1:5" x14ac:dyDescent="0.2">
      <c r="A4043" s="43">
        <v>44469</v>
      </c>
      <c r="B4043" t="s">
        <v>102</v>
      </c>
      <c r="C4043" t="s">
        <v>13</v>
      </c>
      <c r="D4043" t="s">
        <v>106</v>
      </c>
      <c r="E4043">
        <v>112</v>
      </c>
    </row>
    <row r="4044" spans="1:5" x14ac:dyDescent="0.2">
      <c r="A4044" s="43">
        <v>44469</v>
      </c>
      <c r="B4044" t="s">
        <v>102</v>
      </c>
      <c r="C4044" t="s">
        <v>15</v>
      </c>
      <c r="D4044" t="s">
        <v>106</v>
      </c>
      <c r="E4044">
        <v>4</v>
      </c>
    </row>
    <row r="4045" spans="1:5" x14ac:dyDescent="0.2">
      <c r="A4045" s="43">
        <v>44469</v>
      </c>
      <c r="B4045" t="s">
        <v>102</v>
      </c>
      <c r="C4045" t="s">
        <v>16</v>
      </c>
      <c r="D4045" t="s">
        <v>106</v>
      </c>
      <c r="E4045">
        <v>4</v>
      </c>
    </row>
    <row r="4046" spans="1:5" x14ac:dyDescent="0.2">
      <c r="A4046" s="43">
        <v>44469</v>
      </c>
      <c r="B4046" t="s">
        <v>102</v>
      </c>
      <c r="C4046" t="s">
        <v>18</v>
      </c>
      <c r="D4046" t="s">
        <v>106</v>
      </c>
      <c r="E4046">
        <v>4</v>
      </c>
    </row>
    <row r="4047" spans="1:5" x14ac:dyDescent="0.2">
      <c r="A4047" s="43">
        <v>44469</v>
      </c>
      <c r="B4047" t="s">
        <v>102</v>
      </c>
      <c r="C4047" t="s">
        <v>19</v>
      </c>
      <c r="D4047" t="s">
        <v>106</v>
      </c>
      <c r="E4047">
        <v>434</v>
      </c>
    </row>
    <row r="4048" spans="1:5" x14ac:dyDescent="0.2">
      <c r="A4048" s="43">
        <v>44469</v>
      </c>
      <c r="B4048" t="s">
        <v>102</v>
      </c>
      <c r="C4048" t="s">
        <v>21</v>
      </c>
      <c r="D4048" t="s">
        <v>106</v>
      </c>
      <c r="E4048">
        <v>170</v>
      </c>
    </row>
    <row r="4049" spans="1:5" x14ac:dyDescent="0.2">
      <c r="A4049" s="43">
        <v>44469</v>
      </c>
      <c r="B4049" t="s">
        <v>102</v>
      </c>
      <c r="C4049" t="s">
        <v>22</v>
      </c>
      <c r="D4049" t="s">
        <v>106</v>
      </c>
      <c r="E4049">
        <v>10</v>
      </c>
    </row>
    <row r="4050" spans="1:5" x14ac:dyDescent="0.2">
      <c r="A4050" s="43">
        <v>44469</v>
      </c>
      <c r="B4050" t="s">
        <v>102</v>
      </c>
      <c r="C4050" t="s">
        <v>24</v>
      </c>
      <c r="D4050" t="s">
        <v>106</v>
      </c>
      <c r="E4050">
        <v>28</v>
      </c>
    </row>
    <row r="4051" spans="1:5" x14ac:dyDescent="0.2">
      <c r="A4051" s="43">
        <v>44469</v>
      </c>
      <c r="B4051" t="s">
        <v>102</v>
      </c>
      <c r="C4051" t="s">
        <v>27</v>
      </c>
      <c r="D4051" t="s">
        <v>106</v>
      </c>
      <c r="E4051">
        <v>61</v>
      </c>
    </row>
    <row r="4052" spans="1:5" x14ac:dyDescent="0.2">
      <c r="A4052" s="43">
        <v>44469</v>
      </c>
      <c r="B4052" t="s">
        <v>102</v>
      </c>
      <c r="C4052" t="s">
        <v>32</v>
      </c>
      <c r="D4052" t="s">
        <v>106</v>
      </c>
      <c r="E4052">
        <v>8</v>
      </c>
    </row>
    <row r="4053" spans="1:5" x14ac:dyDescent="0.2">
      <c r="A4053" s="43">
        <v>44469</v>
      </c>
      <c r="B4053" t="s">
        <v>102</v>
      </c>
      <c r="C4053" t="s">
        <v>36</v>
      </c>
      <c r="D4053" t="s">
        <v>106</v>
      </c>
      <c r="E4053" s="44">
        <v>1111</v>
      </c>
    </row>
    <row r="4054" spans="1:5" x14ac:dyDescent="0.2">
      <c r="A4054" s="43">
        <v>44469</v>
      </c>
      <c r="B4054" t="s">
        <v>102</v>
      </c>
      <c r="C4054" t="s">
        <v>37</v>
      </c>
      <c r="D4054" t="s">
        <v>106</v>
      </c>
      <c r="E4054">
        <v>48</v>
      </c>
    </row>
    <row r="4055" spans="1:5" x14ac:dyDescent="0.2">
      <c r="A4055" s="43">
        <v>44469</v>
      </c>
      <c r="B4055" t="s">
        <v>102</v>
      </c>
      <c r="C4055" t="s">
        <v>38</v>
      </c>
      <c r="D4055" t="s">
        <v>106</v>
      </c>
      <c r="E4055">
        <v>703</v>
      </c>
    </row>
    <row r="4056" spans="1:5" x14ac:dyDescent="0.2">
      <c r="A4056" s="43">
        <v>44469</v>
      </c>
      <c r="B4056" t="s">
        <v>102</v>
      </c>
      <c r="C4056" t="s">
        <v>40</v>
      </c>
      <c r="D4056" t="s">
        <v>106</v>
      </c>
      <c r="E4056" s="44">
        <v>1356</v>
      </c>
    </row>
    <row r="4057" spans="1:5" x14ac:dyDescent="0.2">
      <c r="A4057" s="43">
        <v>44469</v>
      </c>
      <c r="B4057" t="s">
        <v>102</v>
      </c>
      <c r="C4057" t="s">
        <v>41</v>
      </c>
      <c r="D4057" t="s">
        <v>106</v>
      </c>
      <c r="E4057" s="44">
        <v>1010</v>
      </c>
    </row>
    <row r="4058" spans="1:5" x14ac:dyDescent="0.2">
      <c r="A4058" s="43">
        <v>44469</v>
      </c>
      <c r="B4058" t="s">
        <v>102</v>
      </c>
      <c r="C4058" t="s">
        <v>42</v>
      </c>
      <c r="D4058" t="s">
        <v>106</v>
      </c>
      <c r="E4058">
        <v>205</v>
      </c>
    </row>
    <row r="4059" spans="1:5" x14ac:dyDescent="0.2">
      <c r="A4059" s="43">
        <v>44469</v>
      </c>
      <c r="B4059" t="s">
        <v>102</v>
      </c>
      <c r="C4059" t="s">
        <v>43</v>
      </c>
      <c r="D4059" t="s">
        <v>106</v>
      </c>
      <c r="E4059">
        <v>134</v>
      </c>
    </row>
    <row r="4060" spans="1:5" x14ac:dyDescent="0.2">
      <c r="A4060" s="43">
        <v>44469</v>
      </c>
      <c r="B4060" t="s">
        <v>102</v>
      </c>
      <c r="C4060" t="s">
        <v>44</v>
      </c>
      <c r="D4060" t="s">
        <v>106</v>
      </c>
      <c r="E4060">
        <v>53</v>
      </c>
    </row>
    <row r="4061" spans="1:5" x14ac:dyDescent="0.2">
      <c r="A4061" s="43">
        <v>44469</v>
      </c>
      <c r="B4061" t="s">
        <v>102</v>
      </c>
      <c r="C4061" t="s">
        <v>45</v>
      </c>
      <c r="D4061" t="s">
        <v>106</v>
      </c>
      <c r="E4061">
        <v>7</v>
      </c>
    </row>
    <row r="4062" spans="1:5" x14ac:dyDescent="0.2">
      <c r="A4062" s="43">
        <v>44469</v>
      </c>
      <c r="B4062" t="s">
        <v>102</v>
      </c>
      <c r="C4062" t="s">
        <v>46</v>
      </c>
      <c r="D4062" t="s">
        <v>106</v>
      </c>
      <c r="E4062">
        <v>140</v>
      </c>
    </row>
    <row r="4063" spans="1:5" x14ac:dyDescent="0.2">
      <c r="A4063" s="43">
        <v>44469</v>
      </c>
      <c r="B4063" t="s">
        <v>102</v>
      </c>
      <c r="C4063" t="s">
        <v>48</v>
      </c>
      <c r="D4063" t="s">
        <v>106</v>
      </c>
      <c r="E4063">
        <v>858</v>
      </c>
    </row>
    <row r="4064" spans="1:5" x14ac:dyDescent="0.2">
      <c r="A4064" s="43">
        <v>44469</v>
      </c>
      <c r="B4064" t="s">
        <v>102</v>
      </c>
      <c r="C4064" t="s">
        <v>49</v>
      </c>
      <c r="D4064" t="s">
        <v>106</v>
      </c>
      <c r="E4064">
        <v>17</v>
      </c>
    </row>
    <row r="4065" spans="1:5" x14ac:dyDescent="0.2">
      <c r="A4065" s="43">
        <v>44469</v>
      </c>
      <c r="B4065" t="s">
        <v>102</v>
      </c>
      <c r="C4065" t="s">
        <v>50</v>
      </c>
      <c r="D4065" t="s">
        <v>106</v>
      </c>
      <c r="E4065">
        <v>721</v>
      </c>
    </row>
    <row r="4066" spans="1:5" x14ac:dyDescent="0.2">
      <c r="A4066" s="43">
        <v>44469</v>
      </c>
      <c r="B4066" t="s">
        <v>102</v>
      </c>
      <c r="C4066" t="s">
        <v>51</v>
      </c>
      <c r="D4066" t="s">
        <v>106</v>
      </c>
      <c r="E4066">
        <v>888</v>
      </c>
    </row>
    <row r="4067" spans="1:5" x14ac:dyDescent="0.2">
      <c r="A4067" s="43">
        <v>44469</v>
      </c>
      <c r="B4067" t="s">
        <v>102</v>
      </c>
      <c r="C4067" t="s">
        <v>52</v>
      </c>
      <c r="D4067" t="s">
        <v>106</v>
      </c>
      <c r="E4067">
        <v>36</v>
      </c>
    </row>
    <row r="4068" spans="1:5" x14ac:dyDescent="0.2">
      <c r="A4068" s="43">
        <v>44469</v>
      </c>
      <c r="B4068" t="s">
        <v>102</v>
      </c>
      <c r="C4068" t="s">
        <v>53</v>
      </c>
      <c r="D4068" t="s">
        <v>106</v>
      </c>
      <c r="E4068">
        <v>196</v>
      </c>
    </row>
    <row r="4069" spans="1:5" x14ac:dyDescent="0.2">
      <c r="A4069" s="43">
        <v>44469</v>
      </c>
      <c r="B4069" t="s">
        <v>102</v>
      </c>
      <c r="C4069" t="s">
        <v>54</v>
      </c>
      <c r="D4069" t="s">
        <v>106</v>
      </c>
      <c r="E4069">
        <v>2</v>
      </c>
    </row>
    <row r="4070" spans="1:5" x14ac:dyDescent="0.2">
      <c r="A4070" s="43">
        <v>44469</v>
      </c>
      <c r="B4070" t="s">
        <v>102</v>
      </c>
      <c r="C4070" t="s">
        <v>55</v>
      </c>
      <c r="D4070" t="s">
        <v>106</v>
      </c>
      <c r="E4070">
        <v>259</v>
      </c>
    </row>
    <row r="4071" spans="1:5" x14ac:dyDescent="0.2">
      <c r="A4071" s="43">
        <v>44469</v>
      </c>
      <c r="B4071" t="s">
        <v>102</v>
      </c>
      <c r="C4071" t="s">
        <v>56</v>
      </c>
      <c r="D4071" t="s">
        <v>106</v>
      </c>
      <c r="E4071" s="44">
        <v>1092</v>
      </c>
    </row>
    <row r="4072" spans="1:5" x14ac:dyDescent="0.2">
      <c r="A4072" s="43">
        <v>44469</v>
      </c>
      <c r="B4072" t="s">
        <v>102</v>
      </c>
      <c r="C4072" t="s">
        <v>57</v>
      </c>
      <c r="D4072" t="s">
        <v>106</v>
      </c>
      <c r="E4072">
        <v>238</v>
      </c>
    </row>
    <row r="4073" spans="1:5" x14ac:dyDescent="0.2">
      <c r="A4073" s="43">
        <v>44469</v>
      </c>
      <c r="B4073" t="s">
        <v>102</v>
      </c>
      <c r="C4073" t="s">
        <v>58</v>
      </c>
      <c r="D4073" t="s">
        <v>106</v>
      </c>
      <c r="E4073" s="44">
        <v>3216</v>
      </c>
    </row>
    <row r="4074" spans="1:5" x14ac:dyDescent="0.2">
      <c r="A4074" s="43">
        <v>44469</v>
      </c>
      <c r="B4074" t="s">
        <v>102</v>
      </c>
      <c r="C4074" t="s">
        <v>59</v>
      </c>
      <c r="D4074" t="s">
        <v>106</v>
      </c>
      <c r="E4074">
        <v>14</v>
      </c>
    </row>
    <row r="4075" spans="1:5" x14ac:dyDescent="0.2">
      <c r="A4075" s="43">
        <v>44469</v>
      </c>
      <c r="B4075" t="s">
        <v>102</v>
      </c>
      <c r="C4075" t="s">
        <v>62</v>
      </c>
      <c r="D4075" t="s">
        <v>106</v>
      </c>
      <c r="E4075">
        <v>434</v>
      </c>
    </row>
    <row r="4076" spans="1:5" x14ac:dyDescent="0.2">
      <c r="A4076" s="43">
        <v>44469</v>
      </c>
      <c r="B4076" t="s">
        <v>102</v>
      </c>
      <c r="C4076" t="s">
        <v>68</v>
      </c>
      <c r="D4076" t="s">
        <v>106</v>
      </c>
      <c r="E4076">
        <v>200</v>
      </c>
    </row>
    <row r="4077" spans="1:5" x14ac:dyDescent="0.2">
      <c r="A4077" s="43">
        <v>44469</v>
      </c>
      <c r="B4077" t="s">
        <v>102</v>
      </c>
      <c r="C4077" t="s">
        <v>89</v>
      </c>
      <c r="D4077" t="s">
        <v>106</v>
      </c>
      <c r="E4077">
        <v>15</v>
      </c>
    </row>
    <row r="4078" spans="1:5" x14ac:dyDescent="0.2">
      <c r="A4078" s="43">
        <v>44469</v>
      </c>
      <c r="B4078" t="s">
        <v>102</v>
      </c>
      <c r="C4078" t="s">
        <v>70</v>
      </c>
      <c r="D4078" t="s">
        <v>106</v>
      </c>
      <c r="E4078">
        <v>585</v>
      </c>
    </row>
    <row r="4079" spans="1:5" x14ac:dyDescent="0.2">
      <c r="A4079" s="43">
        <v>44497</v>
      </c>
      <c r="B4079" t="s">
        <v>101</v>
      </c>
      <c r="C4079" t="s">
        <v>1</v>
      </c>
      <c r="D4079" t="s">
        <v>106</v>
      </c>
      <c r="E4079">
        <v>75</v>
      </c>
    </row>
    <row r="4080" spans="1:5" x14ac:dyDescent="0.2">
      <c r="A4080" s="43">
        <v>44497</v>
      </c>
      <c r="B4080" t="s">
        <v>101</v>
      </c>
      <c r="C4080" t="s">
        <v>3</v>
      </c>
      <c r="D4080" t="s">
        <v>106</v>
      </c>
      <c r="E4080" s="44">
        <v>1020</v>
      </c>
    </row>
    <row r="4081" spans="1:5" x14ac:dyDescent="0.2">
      <c r="A4081" s="43">
        <v>44497</v>
      </c>
      <c r="B4081" t="s">
        <v>101</v>
      </c>
      <c r="C4081" t="s">
        <v>4</v>
      </c>
      <c r="D4081" t="s">
        <v>106</v>
      </c>
      <c r="E4081">
        <v>68</v>
      </c>
    </row>
    <row r="4082" spans="1:5" x14ac:dyDescent="0.2">
      <c r="A4082" s="43">
        <v>44497</v>
      </c>
      <c r="B4082" t="s">
        <v>101</v>
      </c>
      <c r="C4082" t="s">
        <v>5</v>
      </c>
      <c r="D4082" t="s">
        <v>106</v>
      </c>
      <c r="E4082" s="44">
        <v>7574</v>
      </c>
    </row>
    <row r="4083" spans="1:5" x14ac:dyDescent="0.2">
      <c r="A4083" s="43">
        <v>44497</v>
      </c>
      <c r="B4083" t="s">
        <v>101</v>
      </c>
      <c r="C4083" t="s">
        <v>6</v>
      </c>
      <c r="D4083" t="s">
        <v>106</v>
      </c>
      <c r="E4083">
        <v>25</v>
      </c>
    </row>
    <row r="4084" spans="1:5" x14ac:dyDescent="0.2">
      <c r="A4084" s="43">
        <v>44497</v>
      </c>
      <c r="B4084" t="s">
        <v>101</v>
      </c>
      <c r="C4084" t="s">
        <v>8</v>
      </c>
      <c r="D4084" t="s">
        <v>106</v>
      </c>
      <c r="E4084">
        <v>835</v>
      </c>
    </row>
    <row r="4085" spans="1:5" x14ac:dyDescent="0.2">
      <c r="A4085" s="43">
        <v>44497</v>
      </c>
      <c r="B4085" t="s">
        <v>101</v>
      </c>
      <c r="C4085" t="s">
        <v>9</v>
      </c>
      <c r="D4085" t="s">
        <v>106</v>
      </c>
      <c r="E4085">
        <v>297</v>
      </c>
    </row>
    <row r="4086" spans="1:5" x14ac:dyDescent="0.2">
      <c r="A4086" s="43">
        <v>44497</v>
      </c>
      <c r="B4086" t="s">
        <v>101</v>
      </c>
      <c r="C4086" t="s">
        <v>10</v>
      </c>
      <c r="D4086" t="s">
        <v>106</v>
      </c>
      <c r="E4086">
        <v>491</v>
      </c>
    </row>
    <row r="4087" spans="1:5" x14ac:dyDescent="0.2">
      <c r="A4087" s="43">
        <v>44497</v>
      </c>
      <c r="B4087" t="s">
        <v>101</v>
      </c>
      <c r="C4087" t="s">
        <v>12</v>
      </c>
      <c r="D4087" t="s">
        <v>106</v>
      </c>
      <c r="E4087" s="44">
        <v>7240</v>
      </c>
    </row>
    <row r="4088" spans="1:5" x14ac:dyDescent="0.2">
      <c r="A4088" s="43">
        <v>44497</v>
      </c>
      <c r="B4088" t="s">
        <v>101</v>
      </c>
      <c r="C4088" t="s">
        <v>14</v>
      </c>
      <c r="D4088" t="s">
        <v>106</v>
      </c>
      <c r="E4088">
        <v>448</v>
      </c>
    </row>
    <row r="4089" spans="1:5" x14ac:dyDescent="0.2">
      <c r="A4089" s="43">
        <v>44497</v>
      </c>
      <c r="B4089" t="s">
        <v>101</v>
      </c>
      <c r="C4089" t="s">
        <v>15</v>
      </c>
      <c r="D4089" t="s">
        <v>106</v>
      </c>
      <c r="E4089" s="44">
        <v>3632</v>
      </c>
    </row>
    <row r="4090" spans="1:5" x14ac:dyDescent="0.2">
      <c r="A4090" s="43">
        <v>44497</v>
      </c>
      <c r="B4090" t="s">
        <v>101</v>
      </c>
      <c r="C4090" t="s">
        <v>16</v>
      </c>
      <c r="D4090" t="s">
        <v>106</v>
      </c>
      <c r="E4090" s="44">
        <v>3210</v>
      </c>
    </row>
    <row r="4091" spans="1:5" x14ac:dyDescent="0.2">
      <c r="A4091" s="43">
        <v>44497</v>
      </c>
      <c r="B4091" t="s">
        <v>101</v>
      </c>
      <c r="C4091" t="s">
        <v>17</v>
      </c>
      <c r="D4091" t="s">
        <v>106</v>
      </c>
      <c r="E4091">
        <v>110</v>
      </c>
    </row>
    <row r="4092" spans="1:5" x14ac:dyDescent="0.2">
      <c r="A4092" s="43">
        <v>44497</v>
      </c>
      <c r="B4092" t="s">
        <v>101</v>
      </c>
      <c r="C4092" t="s">
        <v>18</v>
      </c>
      <c r="D4092" t="s">
        <v>106</v>
      </c>
      <c r="E4092" s="44">
        <v>4328</v>
      </c>
    </row>
    <row r="4093" spans="1:5" x14ac:dyDescent="0.2">
      <c r="A4093" s="43">
        <v>44497</v>
      </c>
      <c r="B4093" t="s">
        <v>101</v>
      </c>
      <c r="C4093" t="s">
        <v>19</v>
      </c>
      <c r="D4093" t="s">
        <v>106</v>
      </c>
      <c r="E4093" s="44">
        <v>7923</v>
      </c>
    </row>
    <row r="4094" spans="1:5" x14ac:dyDescent="0.2">
      <c r="A4094" s="43">
        <v>44497</v>
      </c>
      <c r="B4094" t="s">
        <v>101</v>
      </c>
      <c r="C4094" t="s">
        <v>20</v>
      </c>
      <c r="D4094" t="s">
        <v>106</v>
      </c>
      <c r="E4094">
        <v>331</v>
      </c>
    </row>
    <row r="4095" spans="1:5" x14ac:dyDescent="0.2">
      <c r="A4095" s="43">
        <v>44497</v>
      </c>
      <c r="B4095" t="s">
        <v>101</v>
      </c>
      <c r="C4095" t="s">
        <v>21</v>
      </c>
      <c r="D4095" t="s">
        <v>106</v>
      </c>
      <c r="E4095" s="44">
        <v>7675</v>
      </c>
    </row>
    <row r="4096" spans="1:5" x14ac:dyDescent="0.2">
      <c r="A4096" s="43">
        <v>44497</v>
      </c>
      <c r="B4096" t="s">
        <v>101</v>
      </c>
      <c r="C4096" t="s">
        <v>22</v>
      </c>
      <c r="D4096" t="s">
        <v>106</v>
      </c>
      <c r="E4096" s="44">
        <v>1505</v>
      </c>
    </row>
    <row r="4097" spans="1:5" x14ac:dyDescent="0.2">
      <c r="A4097" s="43">
        <v>44497</v>
      </c>
      <c r="B4097" t="s">
        <v>101</v>
      </c>
      <c r="C4097" t="s">
        <v>23</v>
      </c>
      <c r="D4097" t="s">
        <v>106</v>
      </c>
      <c r="E4097">
        <v>22</v>
      </c>
    </row>
    <row r="4098" spans="1:5" x14ac:dyDescent="0.2">
      <c r="A4098" s="43">
        <v>44497</v>
      </c>
      <c r="B4098" t="s">
        <v>101</v>
      </c>
      <c r="C4098" t="s">
        <v>25</v>
      </c>
      <c r="D4098" t="s">
        <v>106</v>
      </c>
      <c r="E4098">
        <v>30</v>
      </c>
    </row>
    <row r="4099" spans="1:5" x14ac:dyDescent="0.2">
      <c r="A4099" s="43">
        <v>44497</v>
      </c>
      <c r="B4099" t="s">
        <v>101</v>
      </c>
      <c r="C4099" t="s">
        <v>27</v>
      </c>
      <c r="D4099" t="s">
        <v>106</v>
      </c>
      <c r="E4099">
        <v>737</v>
      </c>
    </row>
    <row r="4100" spans="1:5" x14ac:dyDescent="0.2">
      <c r="A4100" s="43">
        <v>44497</v>
      </c>
      <c r="B4100" t="s">
        <v>101</v>
      </c>
      <c r="C4100" t="s">
        <v>28</v>
      </c>
      <c r="D4100" t="s">
        <v>106</v>
      </c>
      <c r="E4100">
        <v>36</v>
      </c>
    </row>
    <row r="4101" spans="1:5" x14ac:dyDescent="0.2">
      <c r="A4101" s="43">
        <v>44497</v>
      </c>
      <c r="B4101" t="s">
        <v>101</v>
      </c>
      <c r="C4101" t="s">
        <v>29</v>
      </c>
      <c r="D4101" t="s">
        <v>106</v>
      </c>
      <c r="E4101">
        <v>14</v>
      </c>
    </row>
    <row r="4102" spans="1:5" x14ac:dyDescent="0.2">
      <c r="A4102" s="43">
        <v>44497</v>
      </c>
      <c r="B4102" t="s">
        <v>101</v>
      </c>
      <c r="C4102" t="s">
        <v>31</v>
      </c>
      <c r="D4102" t="s">
        <v>106</v>
      </c>
      <c r="E4102">
        <v>825</v>
      </c>
    </row>
    <row r="4103" spans="1:5" x14ac:dyDescent="0.2">
      <c r="A4103" s="43">
        <v>44497</v>
      </c>
      <c r="B4103" t="s">
        <v>101</v>
      </c>
      <c r="C4103" t="s">
        <v>32</v>
      </c>
      <c r="D4103" t="s">
        <v>106</v>
      </c>
      <c r="E4103" s="44">
        <v>4619</v>
      </c>
    </row>
    <row r="4104" spans="1:5" x14ac:dyDescent="0.2">
      <c r="A4104" s="43">
        <v>44497</v>
      </c>
      <c r="B4104" t="s">
        <v>101</v>
      </c>
      <c r="C4104" t="s">
        <v>33</v>
      </c>
      <c r="D4104" t="s">
        <v>106</v>
      </c>
      <c r="E4104" s="44">
        <v>1025</v>
      </c>
    </row>
    <row r="4105" spans="1:5" x14ac:dyDescent="0.2">
      <c r="A4105" s="43">
        <v>44497</v>
      </c>
      <c r="B4105" t="s">
        <v>101</v>
      </c>
      <c r="C4105" t="s">
        <v>35</v>
      </c>
      <c r="D4105" t="s">
        <v>106</v>
      </c>
      <c r="E4105">
        <v>34</v>
      </c>
    </row>
    <row r="4106" spans="1:5" x14ac:dyDescent="0.2">
      <c r="A4106" s="43">
        <v>44497</v>
      </c>
      <c r="B4106" t="s">
        <v>101</v>
      </c>
      <c r="C4106" t="s">
        <v>36</v>
      </c>
      <c r="D4106" t="s">
        <v>106</v>
      </c>
      <c r="E4106" s="44">
        <v>7839</v>
      </c>
    </row>
    <row r="4107" spans="1:5" x14ac:dyDescent="0.2">
      <c r="A4107" s="43">
        <v>44497</v>
      </c>
      <c r="B4107" t="s">
        <v>101</v>
      </c>
      <c r="C4107" t="s">
        <v>37</v>
      </c>
      <c r="D4107" t="s">
        <v>106</v>
      </c>
      <c r="E4107">
        <v>474</v>
      </c>
    </row>
    <row r="4108" spans="1:5" x14ac:dyDescent="0.2">
      <c r="A4108" s="43">
        <v>44497</v>
      </c>
      <c r="B4108" t="s">
        <v>101</v>
      </c>
      <c r="C4108" t="s">
        <v>38</v>
      </c>
      <c r="D4108" t="s">
        <v>106</v>
      </c>
      <c r="E4108" s="44">
        <v>16579</v>
      </c>
    </row>
    <row r="4109" spans="1:5" x14ac:dyDescent="0.2">
      <c r="A4109" s="43">
        <v>44497</v>
      </c>
      <c r="B4109" t="s">
        <v>101</v>
      </c>
      <c r="C4109" t="s">
        <v>40</v>
      </c>
      <c r="D4109" t="s">
        <v>106</v>
      </c>
      <c r="E4109" s="44">
        <v>8266</v>
      </c>
    </row>
    <row r="4110" spans="1:5" x14ac:dyDescent="0.2">
      <c r="A4110" s="43">
        <v>44497</v>
      </c>
      <c r="B4110" t="s">
        <v>101</v>
      </c>
      <c r="C4110" t="s">
        <v>41</v>
      </c>
      <c r="D4110" t="s">
        <v>106</v>
      </c>
      <c r="E4110">
        <v>14</v>
      </c>
    </row>
    <row r="4111" spans="1:5" x14ac:dyDescent="0.2">
      <c r="A4111" s="43">
        <v>44497</v>
      </c>
      <c r="B4111" t="s">
        <v>101</v>
      </c>
      <c r="C4111" t="s">
        <v>53</v>
      </c>
      <c r="D4111" t="s">
        <v>106</v>
      </c>
      <c r="E4111">
        <v>5</v>
      </c>
    </row>
    <row r="4112" spans="1:5" x14ac:dyDescent="0.2">
      <c r="A4112" s="43">
        <v>44497</v>
      </c>
      <c r="B4112" t="s">
        <v>101</v>
      </c>
      <c r="C4112" t="s">
        <v>58</v>
      </c>
      <c r="D4112" t="s">
        <v>106</v>
      </c>
      <c r="E4112">
        <v>44</v>
      </c>
    </row>
    <row r="4113" spans="1:5" x14ac:dyDescent="0.2">
      <c r="A4113" s="43">
        <v>44497</v>
      </c>
      <c r="B4113" t="s">
        <v>101</v>
      </c>
      <c r="C4113" t="s">
        <v>59</v>
      </c>
      <c r="D4113" t="s">
        <v>106</v>
      </c>
      <c r="E4113" s="44">
        <v>2603</v>
      </c>
    </row>
    <row r="4114" spans="1:5" x14ac:dyDescent="0.2">
      <c r="A4114" s="43">
        <v>44497</v>
      </c>
      <c r="B4114" t="s">
        <v>101</v>
      </c>
      <c r="C4114" t="s">
        <v>60</v>
      </c>
      <c r="D4114" t="s">
        <v>106</v>
      </c>
      <c r="E4114">
        <v>0</v>
      </c>
    </row>
    <row r="4115" spans="1:5" x14ac:dyDescent="0.2">
      <c r="A4115" s="43">
        <v>44497</v>
      </c>
      <c r="B4115" t="s">
        <v>101</v>
      </c>
      <c r="C4115" t="s">
        <v>61</v>
      </c>
      <c r="D4115" t="s">
        <v>106</v>
      </c>
      <c r="E4115">
        <v>36</v>
      </c>
    </row>
    <row r="4116" spans="1:5" x14ac:dyDescent="0.2">
      <c r="A4116" s="43">
        <v>44497</v>
      </c>
      <c r="B4116" t="s">
        <v>101</v>
      </c>
      <c r="C4116" t="s">
        <v>62</v>
      </c>
      <c r="D4116" t="s">
        <v>106</v>
      </c>
      <c r="E4116" s="44">
        <v>2903</v>
      </c>
    </row>
    <row r="4117" spans="1:5" x14ac:dyDescent="0.2">
      <c r="A4117" s="43">
        <v>44497</v>
      </c>
      <c r="B4117" t="s">
        <v>101</v>
      </c>
      <c r="C4117" t="s">
        <v>63</v>
      </c>
      <c r="D4117" t="s">
        <v>106</v>
      </c>
      <c r="E4117">
        <v>24</v>
      </c>
    </row>
    <row r="4118" spans="1:5" x14ac:dyDescent="0.2">
      <c r="A4118" s="43">
        <v>44497</v>
      </c>
      <c r="B4118" t="s">
        <v>101</v>
      </c>
      <c r="C4118" t="s">
        <v>64</v>
      </c>
      <c r="D4118" t="s">
        <v>106</v>
      </c>
      <c r="E4118">
        <v>2</v>
      </c>
    </row>
    <row r="4119" spans="1:5" x14ac:dyDescent="0.2">
      <c r="A4119" s="43">
        <v>44497</v>
      </c>
      <c r="B4119" t="s">
        <v>101</v>
      </c>
      <c r="C4119" t="s">
        <v>65</v>
      </c>
      <c r="D4119" t="s">
        <v>106</v>
      </c>
      <c r="E4119">
        <v>0</v>
      </c>
    </row>
    <row r="4120" spans="1:5" x14ac:dyDescent="0.2">
      <c r="A4120" s="43">
        <v>44497</v>
      </c>
      <c r="B4120" t="s">
        <v>101</v>
      </c>
      <c r="C4120" t="s">
        <v>67</v>
      </c>
      <c r="D4120" t="s">
        <v>106</v>
      </c>
      <c r="E4120" s="44">
        <v>3419</v>
      </c>
    </row>
    <row r="4121" spans="1:5" x14ac:dyDescent="0.2">
      <c r="A4121" s="43">
        <v>44497</v>
      </c>
      <c r="B4121" t="s">
        <v>101</v>
      </c>
      <c r="C4121" t="s">
        <v>68</v>
      </c>
      <c r="D4121" t="s">
        <v>106</v>
      </c>
      <c r="E4121" s="44">
        <v>3568</v>
      </c>
    </row>
    <row r="4122" spans="1:5" x14ac:dyDescent="0.2">
      <c r="A4122" s="43">
        <v>44497</v>
      </c>
      <c r="B4122" t="s">
        <v>101</v>
      </c>
      <c r="C4122" t="s">
        <v>89</v>
      </c>
      <c r="D4122" t="s">
        <v>106</v>
      </c>
      <c r="E4122">
        <v>21</v>
      </c>
    </row>
    <row r="4123" spans="1:5" x14ac:dyDescent="0.2">
      <c r="A4123" s="43">
        <v>44497</v>
      </c>
      <c r="B4123" t="s">
        <v>101</v>
      </c>
      <c r="C4123" t="s">
        <v>70</v>
      </c>
      <c r="D4123" t="s">
        <v>106</v>
      </c>
      <c r="E4123" s="44">
        <v>5753</v>
      </c>
    </row>
    <row r="4124" spans="1:5" x14ac:dyDescent="0.2">
      <c r="A4124" s="43">
        <v>44497</v>
      </c>
      <c r="B4124" t="s">
        <v>101</v>
      </c>
      <c r="C4124" t="s">
        <v>71</v>
      </c>
      <c r="D4124" t="s">
        <v>106</v>
      </c>
      <c r="E4124" s="44">
        <v>2708</v>
      </c>
    </row>
    <row r="4125" spans="1:5" x14ac:dyDescent="0.2">
      <c r="A4125" s="43">
        <v>44497</v>
      </c>
      <c r="B4125" t="s">
        <v>102</v>
      </c>
      <c r="C4125" t="s">
        <v>3</v>
      </c>
      <c r="D4125" t="s">
        <v>106</v>
      </c>
      <c r="E4125">
        <v>4</v>
      </c>
    </row>
    <row r="4126" spans="1:5" x14ac:dyDescent="0.2">
      <c r="A4126" s="43">
        <v>44497</v>
      </c>
      <c r="B4126" t="s">
        <v>102</v>
      </c>
      <c r="C4126" t="s">
        <v>4</v>
      </c>
      <c r="D4126" t="s">
        <v>106</v>
      </c>
      <c r="E4126">
        <v>10</v>
      </c>
    </row>
    <row r="4127" spans="1:5" x14ac:dyDescent="0.2">
      <c r="A4127" s="43">
        <v>44497</v>
      </c>
      <c r="B4127" t="s">
        <v>102</v>
      </c>
      <c r="C4127" t="s">
        <v>5</v>
      </c>
      <c r="D4127" t="s">
        <v>106</v>
      </c>
      <c r="E4127">
        <v>25</v>
      </c>
    </row>
    <row r="4128" spans="1:5" x14ac:dyDescent="0.2">
      <c r="A4128" s="43">
        <v>44497</v>
      </c>
      <c r="B4128" t="s">
        <v>102</v>
      </c>
      <c r="C4128" t="s">
        <v>7</v>
      </c>
      <c r="D4128" t="s">
        <v>106</v>
      </c>
      <c r="E4128">
        <v>22</v>
      </c>
    </row>
    <row r="4129" spans="1:5" x14ac:dyDescent="0.2">
      <c r="A4129" s="43">
        <v>44497</v>
      </c>
      <c r="B4129" t="s">
        <v>102</v>
      </c>
      <c r="C4129" t="s">
        <v>8</v>
      </c>
      <c r="D4129" t="s">
        <v>106</v>
      </c>
      <c r="E4129">
        <v>329</v>
      </c>
    </row>
    <row r="4130" spans="1:5" x14ac:dyDescent="0.2">
      <c r="A4130" s="43">
        <v>44497</v>
      </c>
      <c r="B4130" t="s">
        <v>102</v>
      </c>
      <c r="C4130" t="s">
        <v>9</v>
      </c>
      <c r="D4130" t="s">
        <v>106</v>
      </c>
      <c r="E4130">
        <v>133</v>
      </c>
    </row>
    <row r="4131" spans="1:5" x14ac:dyDescent="0.2">
      <c r="A4131" s="43">
        <v>44497</v>
      </c>
      <c r="B4131" t="s">
        <v>102</v>
      </c>
      <c r="C4131" t="s">
        <v>11</v>
      </c>
      <c r="D4131" t="s">
        <v>106</v>
      </c>
      <c r="E4131">
        <v>62</v>
      </c>
    </row>
    <row r="4132" spans="1:5" x14ac:dyDescent="0.2">
      <c r="A4132" s="43">
        <v>44497</v>
      </c>
      <c r="B4132" t="s">
        <v>102</v>
      </c>
      <c r="C4132" t="s">
        <v>12</v>
      </c>
      <c r="D4132" t="s">
        <v>106</v>
      </c>
      <c r="E4132">
        <v>683</v>
      </c>
    </row>
    <row r="4133" spans="1:5" x14ac:dyDescent="0.2">
      <c r="A4133" s="43">
        <v>44497</v>
      </c>
      <c r="B4133" t="s">
        <v>102</v>
      </c>
      <c r="C4133" t="s">
        <v>13</v>
      </c>
      <c r="D4133" t="s">
        <v>106</v>
      </c>
      <c r="E4133">
        <v>130</v>
      </c>
    </row>
    <row r="4134" spans="1:5" x14ac:dyDescent="0.2">
      <c r="A4134" s="43">
        <v>44497</v>
      </c>
      <c r="B4134" t="s">
        <v>102</v>
      </c>
      <c r="C4134" t="s">
        <v>15</v>
      </c>
      <c r="D4134" t="s">
        <v>106</v>
      </c>
      <c r="E4134">
        <v>2</v>
      </c>
    </row>
    <row r="4135" spans="1:5" x14ac:dyDescent="0.2">
      <c r="A4135" s="43">
        <v>44497</v>
      </c>
      <c r="B4135" t="s">
        <v>102</v>
      </c>
      <c r="C4135" t="s">
        <v>16</v>
      </c>
      <c r="D4135" t="s">
        <v>106</v>
      </c>
      <c r="E4135">
        <v>4</v>
      </c>
    </row>
    <row r="4136" spans="1:5" x14ac:dyDescent="0.2">
      <c r="A4136" s="43">
        <v>44497</v>
      </c>
      <c r="B4136" t="s">
        <v>102</v>
      </c>
      <c r="C4136" t="s">
        <v>18</v>
      </c>
      <c r="D4136" t="s">
        <v>106</v>
      </c>
      <c r="E4136">
        <v>7</v>
      </c>
    </row>
    <row r="4137" spans="1:5" x14ac:dyDescent="0.2">
      <c r="A4137" s="43">
        <v>44497</v>
      </c>
      <c r="B4137" t="s">
        <v>102</v>
      </c>
      <c r="C4137" t="s">
        <v>19</v>
      </c>
      <c r="D4137" t="s">
        <v>106</v>
      </c>
      <c r="E4137">
        <v>440</v>
      </c>
    </row>
    <row r="4138" spans="1:5" x14ac:dyDescent="0.2">
      <c r="A4138" s="43">
        <v>44497</v>
      </c>
      <c r="B4138" t="s">
        <v>102</v>
      </c>
      <c r="C4138" t="s">
        <v>21</v>
      </c>
      <c r="D4138" t="s">
        <v>106</v>
      </c>
      <c r="E4138">
        <v>170</v>
      </c>
    </row>
    <row r="4139" spans="1:5" x14ac:dyDescent="0.2">
      <c r="A4139" s="43">
        <v>44497</v>
      </c>
      <c r="B4139" t="s">
        <v>102</v>
      </c>
      <c r="C4139" t="s">
        <v>22</v>
      </c>
      <c r="D4139" t="s">
        <v>106</v>
      </c>
      <c r="E4139">
        <v>4</v>
      </c>
    </row>
    <row r="4140" spans="1:5" x14ac:dyDescent="0.2">
      <c r="A4140" s="43">
        <v>44497</v>
      </c>
      <c r="B4140" t="s">
        <v>102</v>
      </c>
      <c r="C4140" t="s">
        <v>24</v>
      </c>
      <c r="D4140" t="s">
        <v>106</v>
      </c>
      <c r="E4140">
        <v>33</v>
      </c>
    </row>
    <row r="4141" spans="1:5" x14ac:dyDescent="0.2">
      <c r="A4141" s="43">
        <v>44497</v>
      </c>
      <c r="B4141" t="s">
        <v>102</v>
      </c>
      <c r="C4141" t="s">
        <v>27</v>
      </c>
      <c r="D4141" t="s">
        <v>106</v>
      </c>
      <c r="E4141">
        <v>52</v>
      </c>
    </row>
    <row r="4142" spans="1:5" x14ac:dyDescent="0.2">
      <c r="A4142" s="43">
        <v>44497</v>
      </c>
      <c r="B4142" t="s">
        <v>102</v>
      </c>
      <c r="C4142" t="s">
        <v>32</v>
      </c>
      <c r="D4142" t="s">
        <v>106</v>
      </c>
      <c r="E4142">
        <v>4</v>
      </c>
    </row>
    <row r="4143" spans="1:5" x14ac:dyDescent="0.2">
      <c r="A4143" s="43">
        <v>44497</v>
      </c>
      <c r="B4143" t="s">
        <v>102</v>
      </c>
      <c r="C4143" t="s">
        <v>36</v>
      </c>
      <c r="D4143" t="s">
        <v>106</v>
      </c>
      <c r="E4143" s="44">
        <v>1097</v>
      </c>
    </row>
    <row r="4144" spans="1:5" x14ac:dyDescent="0.2">
      <c r="A4144" s="43">
        <v>44497</v>
      </c>
      <c r="B4144" t="s">
        <v>102</v>
      </c>
      <c r="C4144" t="s">
        <v>37</v>
      </c>
      <c r="D4144" t="s">
        <v>106</v>
      </c>
      <c r="E4144">
        <v>48</v>
      </c>
    </row>
    <row r="4145" spans="1:5" x14ac:dyDescent="0.2">
      <c r="A4145" s="43">
        <v>44497</v>
      </c>
      <c r="B4145" t="s">
        <v>102</v>
      </c>
      <c r="C4145" t="s">
        <v>38</v>
      </c>
      <c r="D4145" t="s">
        <v>106</v>
      </c>
      <c r="E4145">
        <v>684</v>
      </c>
    </row>
    <row r="4146" spans="1:5" x14ac:dyDescent="0.2">
      <c r="A4146" s="43">
        <v>44497</v>
      </c>
      <c r="B4146" t="s">
        <v>102</v>
      </c>
      <c r="C4146" t="s">
        <v>40</v>
      </c>
      <c r="D4146" t="s">
        <v>106</v>
      </c>
      <c r="E4146" s="44">
        <v>1339</v>
      </c>
    </row>
    <row r="4147" spans="1:5" x14ac:dyDescent="0.2">
      <c r="A4147" s="43">
        <v>44497</v>
      </c>
      <c r="B4147" t="s">
        <v>102</v>
      </c>
      <c r="C4147" t="s">
        <v>41</v>
      </c>
      <c r="D4147" t="s">
        <v>106</v>
      </c>
      <c r="E4147" s="44">
        <v>1061</v>
      </c>
    </row>
    <row r="4148" spans="1:5" x14ac:dyDescent="0.2">
      <c r="A4148" s="43">
        <v>44497</v>
      </c>
      <c r="B4148" t="s">
        <v>102</v>
      </c>
      <c r="C4148" t="s">
        <v>42</v>
      </c>
      <c r="D4148" t="s">
        <v>106</v>
      </c>
      <c r="E4148">
        <v>220</v>
      </c>
    </row>
    <row r="4149" spans="1:5" x14ac:dyDescent="0.2">
      <c r="A4149" s="43">
        <v>44497</v>
      </c>
      <c r="B4149" t="s">
        <v>102</v>
      </c>
      <c r="C4149" t="s">
        <v>43</v>
      </c>
      <c r="D4149" t="s">
        <v>106</v>
      </c>
      <c r="E4149">
        <v>143</v>
      </c>
    </row>
    <row r="4150" spans="1:5" x14ac:dyDescent="0.2">
      <c r="A4150" s="43">
        <v>44497</v>
      </c>
      <c r="B4150" t="s">
        <v>102</v>
      </c>
      <c r="C4150" t="s">
        <v>44</v>
      </c>
      <c r="D4150" t="s">
        <v>106</v>
      </c>
      <c r="E4150">
        <v>52</v>
      </c>
    </row>
    <row r="4151" spans="1:5" x14ac:dyDescent="0.2">
      <c r="A4151" s="43">
        <v>44497</v>
      </c>
      <c r="B4151" t="s">
        <v>102</v>
      </c>
      <c r="C4151" t="s">
        <v>45</v>
      </c>
      <c r="D4151" t="s">
        <v>106</v>
      </c>
      <c r="E4151">
        <v>8</v>
      </c>
    </row>
    <row r="4152" spans="1:5" x14ac:dyDescent="0.2">
      <c r="A4152" s="43">
        <v>44497</v>
      </c>
      <c r="B4152" t="s">
        <v>102</v>
      </c>
      <c r="C4152" t="s">
        <v>46</v>
      </c>
      <c r="D4152" t="s">
        <v>106</v>
      </c>
      <c r="E4152">
        <v>154</v>
      </c>
    </row>
    <row r="4153" spans="1:5" x14ac:dyDescent="0.2">
      <c r="A4153" s="43">
        <v>44497</v>
      </c>
      <c r="B4153" t="s">
        <v>102</v>
      </c>
      <c r="C4153" t="s">
        <v>48</v>
      </c>
      <c r="D4153" t="s">
        <v>106</v>
      </c>
      <c r="E4153">
        <v>874</v>
      </c>
    </row>
    <row r="4154" spans="1:5" x14ac:dyDescent="0.2">
      <c r="A4154" s="43">
        <v>44497</v>
      </c>
      <c r="B4154" t="s">
        <v>102</v>
      </c>
      <c r="C4154" t="s">
        <v>49</v>
      </c>
      <c r="D4154" t="s">
        <v>106</v>
      </c>
      <c r="E4154">
        <v>9</v>
      </c>
    </row>
    <row r="4155" spans="1:5" x14ac:dyDescent="0.2">
      <c r="A4155" s="43">
        <v>44497</v>
      </c>
      <c r="B4155" t="s">
        <v>102</v>
      </c>
      <c r="C4155" t="s">
        <v>50</v>
      </c>
      <c r="D4155" t="s">
        <v>106</v>
      </c>
      <c r="E4155">
        <v>793</v>
      </c>
    </row>
    <row r="4156" spans="1:5" x14ac:dyDescent="0.2">
      <c r="A4156" s="43">
        <v>44497</v>
      </c>
      <c r="B4156" t="s">
        <v>102</v>
      </c>
      <c r="C4156" t="s">
        <v>51</v>
      </c>
      <c r="D4156" t="s">
        <v>106</v>
      </c>
      <c r="E4156">
        <v>880</v>
      </c>
    </row>
    <row r="4157" spans="1:5" x14ac:dyDescent="0.2">
      <c r="A4157" s="43">
        <v>44497</v>
      </c>
      <c r="B4157" t="s">
        <v>102</v>
      </c>
      <c r="C4157" t="s">
        <v>52</v>
      </c>
      <c r="D4157" t="s">
        <v>106</v>
      </c>
      <c r="E4157">
        <v>34</v>
      </c>
    </row>
    <row r="4158" spans="1:5" x14ac:dyDescent="0.2">
      <c r="A4158" s="43">
        <v>44497</v>
      </c>
      <c r="B4158" t="s">
        <v>102</v>
      </c>
      <c r="C4158" t="s">
        <v>53</v>
      </c>
      <c r="D4158" t="s">
        <v>106</v>
      </c>
      <c r="E4158">
        <v>216</v>
      </c>
    </row>
    <row r="4159" spans="1:5" x14ac:dyDescent="0.2">
      <c r="A4159" s="43">
        <v>44497</v>
      </c>
      <c r="B4159" t="s">
        <v>102</v>
      </c>
      <c r="C4159" t="s">
        <v>54</v>
      </c>
      <c r="D4159" t="s">
        <v>106</v>
      </c>
      <c r="E4159">
        <v>4</v>
      </c>
    </row>
    <row r="4160" spans="1:5" x14ac:dyDescent="0.2">
      <c r="A4160" s="43">
        <v>44497</v>
      </c>
      <c r="B4160" t="s">
        <v>102</v>
      </c>
      <c r="C4160" t="s">
        <v>55</v>
      </c>
      <c r="D4160" t="s">
        <v>106</v>
      </c>
      <c r="E4160">
        <v>246</v>
      </c>
    </row>
    <row r="4161" spans="1:5" x14ac:dyDescent="0.2">
      <c r="A4161" s="43">
        <v>44497</v>
      </c>
      <c r="B4161" t="s">
        <v>102</v>
      </c>
      <c r="C4161" t="s">
        <v>56</v>
      </c>
      <c r="D4161" t="s">
        <v>106</v>
      </c>
      <c r="E4161" s="44">
        <v>1112</v>
      </c>
    </row>
    <row r="4162" spans="1:5" x14ac:dyDescent="0.2">
      <c r="A4162" s="43">
        <v>44497</v>
      </c>
      <c r="B4162" t="s">
        <v>102</v>
      </c>
      <c r="C4162" t="s">
        <v>57</v>
      </c>
      <c r="D4162" t="s">
        <v>106</v>
      </c>
      <c r="E4162">
        <v>232</v>
      </c>
    </row>
    <row r="4163" spans="1:5" x14ac:dyDescent="0.2">
      <c r="A4163" s="43">
        <v>44497</v>
      </c>
      <c r="B4163" t="s">
        <v>102</v>
      </c>
      <c r="C4163" t="s">
        <v>58</v>
      </c>
      <c r="D4163" t="s">
        <v>106</v>
      </c>
      <c r="E4163" s="44">
        <v>3122</v>
      </c>
    </row>
    <row r="4164" spans="1:5" x14ac:dyDescent="0.2">
      <c r="A4164" s="43">
        <v>44497</v>
      </c>
      <c r="B4164" t="s">
        <v>102</v>
      </c>
      <c r="C4164" t="s">
        <v>59</v>
      </c>
      <c r="D4164" t="s">
        <v>106</v>
      </c>
      <c r="E4164">
        <v>7</v>
      </c>
    </row>
    <row r="4165" spans="1:5" x14ac:dyDescent="0.2">
      <c r="A4165" s="43">
        <v>44497</v>
      </c>
      <c r="B4165" t="s">
        <v>102</v>
      </c>
      <c r="C4165" t="s">
        <v>62</v>
      </c>
      <c r="D4165" t="s">
        <v>106</v>
      </c>
      <c r="E4165">
        <v>425</v>
      </c>
    </row>
    <row r="4166" spans="1:5" x14ac:dyDescent="0.2">
      <c r="A4166" s="43">
        <v>44497</v>
      </c>
      <c r="B4166" t="s">
        <v>102</v>
      </c>
      <c r="C4166" t="s">
        <v>68</v>
      </c>
      <c r="D4166" t="s">
        <v>106</v>
      </c>
      <c r="E4166">
        <v>199</v>
      </c>
    </row>
    <row r="4167" spans="1:5" x14ac:dyDescent="0.2">
      <c r="A4167" s="43">
        <v>44497</v>
      </c>
      <c r="B4167" t="s">
        <v>102</v>
      </c>
      <c r="C4167" t="s">
        <v>89</v>
      </c>
      <c r="D4167" t="s">
        <v>106</v>
      </c>
      <c r="E4167">
        <v>21</v>
      </c>
    </row>
    <row r="4168" spans="1:5" x14ac:dyDescent="0.2">
      <c r="A4168" s="43">
        <v>44497</v>
      </c>
      <c r="B4168" t="s">
        <v>102</v>
      </c>
      <c r="C4168" t="s">
        <v>70</v>
      </c>
      <c r="D4168" t="s">
        <v>106</v>
      </c>
      <c r="E4168">
        <v>563</v>
      </c>
    </row>
    <row r="4169" spans="1:5" x14ac:dyDescent="0.2">
      <c r="A4169" s="43">
        <v>44525</v>
      </c>
      <c r="B4169" t="s">
        <v>101</v>
      </c>
      <c r="C4169" t="s">
        <v>1</v>
      </c>
      <c r="D4169" t="s">
        <v>106</v>
      </c>
      <c r="E4169">
        <v>106</v>
      </c>
    </row>
    <row r="4170" spans="1:5" x14ac:dyDescent="0.2">
      <c r="A4170" s="43">
        <v>44525</v>
      </c>
      <c r="B4170" t="s">
        <v>101</v>
      </c>
      <c r="C4170" t="s">
        <v>3</v>
      </c>
      <c r="D4170" t="s">
        <v>106</v>
      </c>
      <c r="E4170">
        <v>897</v>
      </c>
    </row>
    <row r="4171" spans="1:5" x14ac:dyDescent="0.2">
      <c r="A4171" s="43">
        <v>44525</v>
      </c>
      <c r="B4171" t="s">
        <v>101</v>
      </c>
      <c r="C4171" t="s">
        <v>4</v>
      </c>
      <c r="D4171" t="s">
        <v>106</v>
      </c>
      <c r="E4171">
        <v>44</v>
      </c>
    </row>
    <row r="4172" spans="1:5" x14ac:dyDescent="0.2">
      <c r="A4172" s="43">
        <v>44525</v>
      </c>
      <c r="B4172" t="s">
        <v>101</v>
      </c>
      <c r="C4172" t="s">
        <v>5</v>
      </c>
      <c r="D4172" t="s">
        <v>106</v>
      </c>
      <c r="E4172" s="44">
        <v>7126</v>
      </c>
    </row>
    <row r="4173" spans="1:5" x14ac:dyDescent="0.2">
      <c r="A4173" s="43">
        <v>44525</v>
      </c>
      <c r="B4173" t="s">
        <v>101</v>
      </c>
      <c r="C4173" t="s">
        <v>6</v>
      </c>
      <c r="D4173" t="s">
        <v>106</v>
      </c>
      <c r="E4173">
        <v>28</v>
      </c>
    </row>
    <row r="4174" spans="1:5" x14ac:dyDescent="0.2">
      <c r="A4174" s="43">
        <v>44525</v>
      </c>
      <c r="B4174" t="s">
        <v>101</v>
      </c>
      <c r="C4174" t="s">
        <v>8</v>
      </c>
      <c r="D4174" t="s">
        <v>106</v>
      </c>
      <c r="E4174">
        <v>819</v>
      </c>
    </row>
    <row r="4175" spans="1:5" x14ac:dyDescent="0.2">
      <c r="A4175" s="43">
        <v>44525</v>
      </c>
      <c r="B4175" t="s">
        <v>101</v>
      </c>
      <c r="C4175" t="s">
        <v>9</v>
      </c>
      <c r="D4175" t="s">
        <v>106</v>
      </c>
      <c r="E4175">
        <v>258</v>
      </c>
    </row>
    <row r="4176" spans="1:5" x14ac:dyDescent="0.2">
      <c r="A4176" s="43">
        <v>44525</v>
      </c>
      <c r="B4176" t="s">
        <v>101</v>
      </c>
      <c r="C4176" t="s">
        <v>10</v>
      </c>
      <c r="D4176" t="s">
        <v>106</v>
      </c>
      <c r="E4176">
        <v>494</v>
      </c>
    </row>
    <row r="4177" spans="1:5" x14ac:dyDescent="0.2">
      <c r="A4177" s="43">
        <v>44525</v>
      </c>
      <c r="B4177" t="s">
        <v>101</v>
      </c>
      <c r="C4177" t="s">
        <v>12</v>
      </c>
      <c r="D4177" t="s">
        <v>106</v>
      </c>
      <c r="E4177" s="44">
        <v>6877</v>
      </c>
    </row>
    <row r="4178" spans="1:5" x14ac:dyDescent="0.2">
      <c r="A4178" s="43">
        <v>44525</v>
      </c>
      <c r="B4178" t="s">
        <v>101</v>
      </c>
      <c r="C4178" t="s">
        <v>14</v>
      </c>
      <c r="D4178" t="s">
        <v>106</v>
      </c>
      <c r="E4178">
        <v>456</v>
      </c>
    </row>
    <row r="4179" spans="1:5" x14ac:dyDescent="0.2">
      <c r="A4179" s="43">
        <v>44525</v>
      </c>
      <c r="B4179" t="s">
        <v>101</v>
      </c>
      <c r="C4179" t="s">
        <v>15</v>
      </c>
      <c r="D4179" t="s">
        <v>106</v>
      </c>
      <c r="E4179" s="44">
        <v>3486</v>
      </c>
    </row>
    <row r="4180" spans="1:5" x14ac:dyDescent="0.2">
      <c r="A4180" s="43">
        <v>44525</v>
      </c>
      <c r="B4180" t="s">
        <v>101</v>
      </c>
      <c r="C4180" t="s">
        <v>16</v>
      </c>
      <c r="D4180" t="s">
        <v>106</v>
      </c>
      <c r="E4180" s="44">
        <v>3005</v>
      </c>
    </row>
    <row r="4181" spans="1:5" x14ac:dyDescent="0.2">
      <c r="A4181" s="43">
        <v>44525</v>
      </c>
      <c r="B4181" t="s">
        <v>101</v>
      </c>
      <c r="C4181" t="s">
        <v>17</v>
      </c>
      <c r="D4181" t="s">
        <v>106</v>
      </c>
      <c r="E4181">
        <v>125</v>
      </c>
    </row>
    <row r="4182" spans="1:5" x14ac:dyDescent="0.2">
      <c r="A4182" s="43">
        <v>44525</v>
      </c>
      <c r="B4182" t="s">
        <v>101</v>
      </c>
      <c r="C4182" t="s">
        <v>18</v>
      </c>
      <c r="D4182" t="s">
        <v>106</v>
      </c>
      <c r="E4182" s="44">
        <v>4159</v>
      </c>
    </row>
    <row r="4183" spans="1:5" x14ac:dyDescent="0.2">
      <c r="A4183" s="43">
        <v>44525</v>
      </c>
      <c r="B4183" t="s">
        <v>101</v>
      </c>
      <c r="C4183" t="s">
        <v>19</v>
      </c>
      <c r="D4183" t="s">
        <v>106</v>
      </c>
      <c r="E4183" s="44">
        <v>7510</v>
      </c>
    </row>
    <row r="4184" spans="1:5" x14ac:dyDescent="0.2">
      <c r="A4184" s="43">
        <v>44525</v>
      </c>
      <c r="B4184" t="s">
        <v>101</v>
      </c>
      <c r="C4184" t="s">
        <v>20</v>
      </c>
      <c r="D4184" t="s">
        <v>106</v>
      </c>
      <c r="E4184">
        <v>278</v>
      </c>
    </row>
    <row r="4185" spans="1:5" x14ac:dyDescent="0.2">
      <c r="A4185" s="43">
        <v>44525</v>
      </c>
      <c r="B4185" t="s">
        <v>101</v>
      </c>
      <c r="C4185" t="s">
        <v>21</v>
      </c>
      <c r="D4185" t="s">
        <v>106</v>
      </c>
      <c r="E4185" s="44">
        <v>7173</v>
      </c>
    </row>
    <row r="4186" spans="1:5" x14ac:dyDescent="0.2">
      <c r="A4186" s="43">
        <v>44525</v>
      </c>
      <c r="B4186" t="s">
        <v>101</v>
      </c>
      <c r="C4186" t="s">
        <v>22</v>
      </c>
      <c r="D4186" t="s">
        <v>106</v>
      </c>
      <c r="E4186" s="44">
        <v>1312</v>
      </c>
    </row>
    <row r="4187" spans="1:5" x14ac:dyDescent="0.2">
      <c r="A4187" s="43">
        <v>44525</v>
      </c>
      <c r="B4187" t="s">
        <v>101</v>
      </c>
      <c r="C4187" t="s">
        <v>23</v>
      </c>
      <c r="D4187" t="s">
        <v>106</v>
      </c>
      <c r="E4187">
        <v>23</v>
      </c>
    </row>
    <row r="4188" spans="1:5" x14ac:dyDescent="0.2">
      <c r="A4188" s="43">
        <v>44525</v>
      </c>
      <c r="B4188" t="s">
        <v>101</v>
      </c>
      <c r="C4188" t="s">
        <v>25</v>
      </c>
      <c r="D4188" t="s">
        <v>106</v>
      </c>
      <c r="E4188">
        <v>29</v>
      </c>
    </row>
    <row r="4189" spans="1:5" x14ac:dyDescent="0.2">
      <c r="A4189" s="43">
        <v>44525</v>
      </c>
      <c r="B4189" t="s">
        <v>101</v>
      </c>
      <c r="C4189" t="s">
        <v>27</v>
      </c>
      <c r="D4189" t="s">
        <v>106</v>
      </c>
      <c r="E4189">
        <v>732</v>
      </c>
    </row>
    <row r="4190" spans="1:5" x14ac:dyDescent="0.2">
      <c r="A4190" s="43">
        <v>44525</v>
      </c>
      <c r="B4190" t="s">
        <v>101</v>
      </c>
      <c r="C4190" t="s">
        <v>28</v>
      </c>
      <c r="D4190" t="s">
        <v>106</v>
      </c>
      <c r="E4190">
        <v>31</v>
      </c>
    </row>
    <row r="4191" spans="1:5" x14ac:dyDescent="0.2">
      <c r="A4191" s="43">
        <v>44525</v>
      </c>
      <c r="B4191" t="s">
        <v>101</v>
      </c>
      <c r="C4191" t="s">
        <v>29</v>
      </c>
      <c r="D4191" t="s">
        <v>106</v>
      </c>
      <c r="E4191">
        <v>10</v>
      </c>
    </row>
    <row r="4192" spans="1:5" x14ac:dyDescent="0.2">
      <c r="A4192" s="43">
        <v>44525</v>
      </c>
      <c r="B4192" t="s">
        <v>101</v>
      </c>
      <c r="C4192" t="s">
        <v>31</v>
      </c>
      <c r="D4192" t="s">
        <v>106</v>
      </c>
      <c r="E4192">
        <v>677</v>
      </c>
    </row>
    <row r="4193" spans="1:5" x14ac:dyDescent="0.2">
      <c r="A4193" s="43">
        <v>44525</v>
      </c>
      <c r="B4193" t="s">
        <v>101</v>
      </c>
      <c r="C4193" t="s">
        <v>32</v>
      </c>
      <c r="D4193" t="s">
        <v>106</v>
      </c>
      <c r="E4193" s="44">
        <v>4532</v>
      </c>
    </row>
    <row r="4194" spans="1:5" x14ac:dyDescent="0.2">
      <c r="A4194" s="43">
        <v>44525</v>
      </c>
      <c r="B4194" t="s">
        <v>101</v>
      </c>
      <c r="C4194" t="s">
        <v>33</v>
      </c>
      <c r="D4194" t="s">
        <v>106</v>
      </c>
      <c r="E4194" s="44">
        <v>1020</v>
      </c>
    </row>
    <row r="4195" spans="1:5" x14ac:dyDescent="0.2">
      <c r="A4195" s="43">
        <v>44525</v>
      </c>
      <c r="B4195" t="s">
        <v>101</v>
      </c>
      <c r="C4195" t="s">
        <v>35</v>
      </c>
      <c r="D4195" t="s">
        <v>106</v>
      </c>
      <c r="E4195">
        <v>34</v>
      </c>
    </row>
    <row r="4196" spans="1:5" x14ac:dyDescent="0.2">
      <c r="A4196" s="43">
        <v>44525</v>
      </c>
      <c r="B4196" t="s">
        <v>101</v>
      </c>
      <c r="C4196" t="s">
        <v>36</v>
      </c>
      <c r="D4196" t="s">
        <v>106</v>
      </c>
      <c r="E4196" s="44">
        <v>7563</v>
      </c>
    </row>
    <row r="4197" spans="1:5" x14ac:dyDescent="0.2">
      <c r="A4197" s="43">
        <v>44525</v>
      </c>
      <c r="B4197" t="s">
        <v>101</v>
      </c>
      <c r="C4197" t="s">
        <v>37</v>
      </c>
      <c r="D4197" t="s">
        <v>106</v>
      </c>
      <c r="E4197">
        <v>431</v>
      </c>
    </row>
    <row r="4198" spans="1:5" x14ac:dyDescent="0.2">
      <c r="A4198" s="43">
        <v>44525</v>
      </c>
      <c r="B4198" t="s">
        <v>101</v>
      </c>
      <c r="C4198" t="s">
        <v>38</v>
      </c>
      <c r="D4198" t="s">
        <v>106</v>
      </c>
      <c r="E4198" s="44">
        <v>15864</v>
      </c>
    </row>
    <row r="4199" spans="1:5" x14ac:dyDescent="0.2">
      <c r="A4199" s="43">
        <v>44525</v>
      </c>
      <c r="B4199" t="s">
        <v>101</v>
      </c>
      <c r="C4199" t="s">
        <v>40</v>
      </c>
      <c r="D4199" t="s">
        <v>106</v>
      </c>
      <c r="E4199" s="44">
        <v>8005</v>
      </c>
    </row>
    <row r="4200" spans="1:5" x14ac:dyDescent="0.2">
      <c r="A4200" s="43">
        <v>44525</v>
      </c>
      <c r="B4200" t="s">
        <v>101</v>
      </c>
      <c r="C4200" t="s">
        <v>41</v>
      </c>
      <c r="D4200" t="s">
        <v>106</v>
      </c>
      <c r="E4200">
        <v>11</v>
      </c>
    </row>
    <row r="4201" spans="1:5" x14ac:dyDescent="0.2">
      <c r="A4201" s="43">
        <v>44525</v>
      </c>
      <c r="B4201" t="s">
        <v>101</v>
      </c>
      <c r="C4201" t="s">
        <v>51</v>
      </c>
      <c r="D4201" t="s">
        <v>106</v>
      </c>
      <c r="E4201">
        <v>7</v>
      </c>
    </row>
    <row r="4202" spans="1:5" x14ac:dyDescent="0.2">
      <c r="A4202" s="43">
        <v>44525</v>
      </c>
      <c r="B4202" t="s">
        <v>101</v>
      </c>
      <c r="C4202" t="s">
        <v>53</v>
      </c>
      <c r="D4202" t="s">
        <v>106</v>
      </c>
      <c r="E4202">
        <v>5</v>
      </c>
    </row>
    <row r="4203" spans="1:5" x14ac:dyDescent="0.2">
      <c r="A4203" s="43">
        <v>44525</v>
      </c>
      <c r="B4203" t="s">
        <v>101</v>
      </c>
      <c r="C4203" t="s">
        <v>58</v>
      </c>
      <c r="D4203" t="s">
        <v>106</v>
      </c>
      <c r="E4203">
        <v>42</v>
      </c>
    </row>
    <row r="4204" spans="1:5" x14ac:dyDescent="0.2">
      <c r="A4204" s="43">
        <v>44525</v>
      </c>
      <c r="B4204" t="s">
        <v>101</v>
      </c>
      <c r="C4204" t="s">
        <v>59</v>
      </c>
      <c r="D4204" t="s">
        <v>106</v>
      </c>
      <c r="E4204" s="44">
        <v>2508</v>
      </c>
    </row>
    <row r="4205" spans="1:5" x14ac:dyDescent="0.2">
      <c r="A4205" s="43">
        <v>44525</v>
      </c>
      <c r="B4205" t="s">
        <v>101</v>
      </c>
      <c r="C4205" t="s">
        <v>60</v>
      </c>
      <c r="D4205" t="s">
        <v>106</v>
      </c>
      <c r="E4205">
        <v>0</v>
      </c>
    </row>
    <row r="4206" spans="1:5" x14ac:dyDescent="0.2">
      <c r="A4206" s="43">
        <v>44525</v>
      </c>
      <c r="B4206" t="s">
        <v>101</v>
      </c>
      <c r="C4206" t="s">
        <v>61</v>
      </c>
      <c r="D4206" t="s">
        <v>106</v>
      </c>
      <c r="E4206">
        <v>36</v>
      </c>
    </row>
    <row r="4207" spans="1:5" x14ac:dyDescent="0.2">
      <c r="A4207" s="43">
        <v>44525</v>
      </c>
      <c r="B4207" t="s">
        <v>101</v>
      </c>
      <c r="C4207" t="s">
        <v>62</v>
      </c>
      <c r="D4207" t="s">
        <v>106</v>
      </c>
      <c r="E4207" s="44">
        <v>2855</v>
      </c>
    </row>
    <row r="4208" spans="1:5" x14ac:dyDescent="0.2">
      <c r="A4208" s="43">
        <v>44525</v>
      </c>
      <c r="B4208" t="s">
        <v>101</v>
      </c>
      <c r="C4208" t="s">
        <v>63</v>
      </c>
      <c r="D4208" t="s">
        <v>106</v>
      </c>
      <c r="E4208">
        <v>17</v>
      </c>
    </row>
    <row r="4209" spans="1:5" x14ac:dyDescent="0.2">
      <c r="A4209" s="43">
        <v>44525</v>
      </c>
      <c r="B4209" t="s">
        <v>101</v>
      </c>
      <c r="C4209" t="s">
        <v>65</v>
      </c>
      <c r="D4209" t="s">
        <v>106</v>
      </c>
      <c r="E4209">
        <v>0</v>
      </c>
    </row>
    <row r="4210" spans="1:5" x14ac:dyDescent="0.2">
      <c r="A4210" s="43">
        <v>44525</v>
      </c>
      <c r="B4210" t="s">
        <v>101</v>
      </c>
      <c r="C4210" t="s">
        <v>67</v>
      </c>
      <c r="D4210" t="s">
        <v>106</v>
      </c>
      <c r="E4210" s="44">
        <v>3317</v>
      </c>
    </row>
    <row r="4211" spans="1:5" x14ac:dyDescent="0.2">
      <c r="A4211" s="43">
        <v>44525</v>
      </c>
      <c r="B4211" t="s">
        <v>101</v>
      </c>
      <c r="C4211" t="s">
        <v>68</v>
      </c>
      <c r="D4211" t="s">
        <v>106</v>
      </c>
      <c r="E4211" s="44">
        <v>3337</v>
      </c>
    </row>
    <row r="4212" spans="1:5" x14ac:dyDescent="0.2">
      <c r="A4212" s="43">
        <v>44525</v>
      </c>
      <c r="B4212" t="s">
        <v>101</v>
      </c>
      <c r="C4212" t="s">
        <v>89</v>
      </c>
      <c r="D4212" t="s">
        <v>106</v>
      </c>
      <c r="E4212">
        <v>19</v>
      </c>
    </row>
    <row r="4213" spans="1:5" x14ac:dyDescent="0.2">
      <c r="A4213" s="43">
        <v>44525</v>
      </c>
      <c r="B4213" t="s">
        <v>101</v>
      </c>
      <c r="C4213" t="s">
        <v>70</v>
      </c>
      <c r="D4213" t="s">
        <v>106</v>
      </c>
      <c r="E4213" s="44">
        <v>5516</v>
      </c>
    </row>
    <row r="4214" spans="1:5" x14ac:dyDescent="0.2">
      <c r="A4214" s="43">
        <v>44525</v>
      </c>
      <c r="B4214" t="s">
        <v>101</v>
      </c>
      <c r="C4214" t="s">
        <v>71</v>
      </c>
      <c r="D4214" t="s">
        <v>106</v>
      </c>
      <c r="E4214" s="44">
        <v>2763</v>
      </c>
    </row>
    <row r="4215" spans="1:5" x14ac:dyDescent="0.2">
      <c r="A4215" s="43">
        <v>44525</v>
      </c>
      <c r="B4215" t="s">
        <v>102</v>
      </c>
      <c r="C4215" t="s">
        <v>4</v>
      </c>
      <c r="D4215" t="s">
        <v>106</v>
      </c>
      <c r="E4215">
        <v>15</v>
      </c>
    </row>
    <row r="4216" spans="1:5" x14ac:dyDescent="0.2">
      <c r="A4216" s="43">
        <v>44525</v>
      </c>
      <c r="B4216" t="s">
        <v>102</v>
      </c>
      <c r="C4216" t="s">
        <v>5</v>
      </c>
      <c r="D4216" t="s">
        <v>106</v>
      </c>
      <c r="E4216">
        <v>22</v>
      </c>
    </row>
    <row r="4217" spans="1:5" x14ac:dyDescent="0.2">
      <c r="A4217" s="43">
        <v>44525</v>
      </c>
      <c r="B4217" t="s">
        <v>102</v>
      </c>
      <c r="C4217" t="s">
        <v>7</v>
      </c>
      <c r="D4217" t="s">
        <v>106</v>
      </c>
      <c r="E4217">
        <v>18</v>
      </c>
    </row>
    <row r="4218" spans="1:5" x14ac:dyDescent="0.2">
      <c r="A4218" s="43">
        <v>44525</v>
      </c>
      <c r="B4218" t="s">
        <v>102</v>
      </c>
      <c r="C4218" t="s">
        <v>8</v>
      </c>
      <c r="D4218" t="s">
        <v>106</v>
      </c>
      <c r="E4218">
        <v>327</v>
      </c>
    </row>
    <row r="4219" spans="1:5" x14ac:dyDescent="0.2">
      <c r="A4219" s="43">
        <v>44525</v>
      </c>
      <c r="B4219" t="s">
        <v>102</v>
      </c>
      <c r="C4219" t="s">
        <v>9</v>
      </c>
      <c r="D4219" t="s">
        <v>106</v>
      </c>
      <c r="E4219">
        <v>121</v>
      </c>
    </row>
    <row r="4220" spans="1:5" x14ac:dyDescent="0.2">
      <c r="A4220" s="43">
        <v>44525</v>
      </c>
      <c r="B4220" t="s">
        <v>102</v>
      </c>
      <c r="C4220" t="s">
        <v>11</v>
      </c>
      <c r="D4220" t="s">
        <v>106</v>
      </c>
      <c r="E4220">
        <v>85</v>
      </c>
    </row>
    <row r="4221" spans="1:5" x14ac:dyDescent="0.2">
      <c r="A4221" s="43">
        <v>44525</v>
      </c>
      <c r="B4221" t="s">
        <v>102</v>
      </c>
      <c r="C4221" t="s">
        <v>12</v>
      </c>
      <c r="D4221" t="s">
        <v>106</v>
      </c>
      <c r="E4221">
        <v>680</v>
      </c>
    </row>
    <row r="4222" spans="1:5" x14ac:dyDescent="0.2">
      <c r="A4222" s="43">
        <v>44525</v>
      </c>
      <c r="B4222" t="s">
        <v>102</v>
      </c>
      <c r="C4222" t="s">
        <v>13</v>
      </c>
      <c r="D4222" t="s">
        <v>106</v>
      </c>
      <c r="E4222">
        <v>126</v>
      </c>
    </row>
    <row r="4223" spans="1:5" x14ac:dyDescent="0.2">
      <c r="A4223" s="43">
        <v>44525</v>
      </c>
      <c r="B4223" t="s">
        <v>102</v>
      </c>
      <c r="C4223" t="s">
        <v>16</v>
      </c>
      <c r="D4223" t="s">
        <v>106</v>
      </c>
      <c r="E4223">
        <v>4</v>
      </c>
    </row>
    <row r="4224" spans="1:5" x14ac:dyDescent="0.2">
      <c r="A4224" s="43">
        <v>44525</v>
      </c>
      <c r="B4224" t="s">
        <v>102</v>
      </c>
      <c r="C4224" t="s">
        <v>18</v>
      </c>
      <c r="D4224" t="s">
        <v>106</v>
      </c>
      <c r="E4224">
        <v>4</v>
      </c>
    </row>
    <row r="4225" spans="1:5" x14ac:dyDescent="0.2">
      <c r="A4225" s="43">
        <v>44525</v>
      </c>
      <c r="B4225" t="s">
        <v>102</v>
      </c>
      <c r="C4225" t="s">
        <v>19</v>
      </c>
      <c r="D4225" t="s">
        <v>106</v>
      </c>
      <c r="E4225">
        <v>370</v>
      </c>
    </row>
    <row r="4226" spans="1:5" x14ac:dyDescent="0.2">
      <c r="A4226" s="43">
        <v>44525</v>
      </c>
      <c r="B4226" t="s">
        <v>102</v>
      </c>
      <c r="C4226" t="s">
        <v>21</v>
      </c>
      <c r="D4226" t="s">
        <v>106</v>
      </c>
      <c r="E4226">
        <v>163</v>
      </c>
    </row>
    <row r="4227" spans="1:5" x14ac:dyDescent="0.2">
      <c r="A4227" s="43">
        <v>44525</v>
      </c>
      <c r="B4227" t="s">
        <v>102</v>
      </c>
      <c r="C4227" t="s">
        <v>22</v>
      </c>
      <c r="D4227" t="s">
        <v>106</v>
      </c>
      <c r="E4227">
        <v>4</v>
      </c>
    </row>
    <row r="4228" spans="1:5" x14ac:dyDescent="0.2">
      <c r="A4228" s="43">
        <v>44525</v>
      </c>
      <c r="B4228" t="s">
        <v>102</v>
      </c>
      <c r="C4228" t="s">
        <v>24</v>
      </c>
      <c r="D4228" t="s">
        <v>106</v>
      </c>
      <c r="E4228">
        <v>35</v>
      </c>
    </row>
    <row r="4229" spans="1:5" x14ac:dyDescent="0.2">
      <c r="A4229" s="43">
        <v>44525</v>
      </c>
      <c r="B4229" t="s">
        <v>102</v>
      </c>
      <c r="C4229" t="s">
        <v>27</v>
      </c>
      <c r="D4229" t="s">
        <v>106</v>
      </c>
      <c r="E4229">
        <v>43</v>
      </c>
    </row>
    <row r="4230" spans="1:5" x14ac:dyDescent="0.2">
      <c r="A4230" s="43">
        <v>44525</v>
      </c>
      <c r="B4230" t="s">
        <v>102</v>
      </c>
      <c r="C4230" t="s">
        <v>32</v>
      </c>
      <c r="D4230" t="s">
        <v>106</v>
      </c>
      <c r="E4230">
        <v>7</v>
      </c>
    </row>
    <row r="4231" spans="1:5" x14ac:dyDescent="0.2">
      <c r="A4231" s="43">
        <v>44525</v>
      </c>
      <c r="B4231" t="s">
        <v>102</v>
      </c>
      <c r="C4231" t="s">
        <v>36</v>
      </c>
      <c r="D4231" t="s">
        <v>106</v>
      </c>
      <c r="E4231">
        <v>949</v>
      </c>
    </row>
    <row r="4232" spans="1:5" x14ac:dyDescent="0.2">
      <c r="A4232" s="43">
        <v>44525</v>
      </c>
      <c r="B4232" t="s">
        <v>102</v>
      </c>
      <c r="C4232" t="s">
        <v>37</v>
      </c>
      <c r="D4232" t="s">
        <v>106</v>
      </c>
      <c r="E4232">
        <v>34</v>
      </c>
    </row>
    <row r="4233" spans="1:5" x14ac:dyDescent="0.2">
      <c r="A4233" s="43">
        <v>44525</v>
      </c>
      <c r="B4233" t="s">
        <v>102</v>
      </c>
      <c r="C4233" t="s">
        <v>38</v>
      </c>
      <c r="D4233" t="s">
        <v>106</v>
      </c>
      <c r="E4233">
        <v>616</v>
      </c>
    </row>
    <row r="4234" spans="1:5" x14ac:dyDescent="0.2">
      <c r="A4234" s="43">
        <v>44525</v>
      </c>
      <c r="B4234" t="s">
        <v>102</v>
      </c>
      <c r="C4234" t="s">
        <v>40</v>
      </c>
      <c r="D4234" t="s">
        <v>106</v>
      </c>
      <c r="E4234" s="44">
        <v>1349</v>
      </c>
    </row>
    <row r="4235" spans="1:5" x14ac:dyDescent="0.2">
      <c r="A4235" s="43">
        <v>44525</v>
      </c>
      <c r="B4235" t="s">
        <v>102</v>
      </c>
      <c r="C4235" t="s">
        <v>41</v>
      </c>
      <c r="D4235" t="s">
        <v>106</v>
      </c>
      <c r="E4235" s="44">
        <v>1051</v>
      </c>
    </row>
    <row r="4236" spans="1:5" x14ac:dyDescent="0.2">
      <c r="A4236" s="43">
        <v>44525</v>
      </c>
      <c r="B4236" t="s">
        <v>102</v>
      </c>
      <c r="C4236" t="s">
        <v>42</v>
      </c>
      <c r="D4236" t="s">
        <v>106</v>
      </c>
      <c r="E4236">
        <v>214</v>
      </c>
    </row>
    <row r="4237" spans="1:5" x14ac:dyDescent="0.2">
      <c r="A4237" s="43">
        <v>44525</v>
      </c>
      <c r="B4237" t="s">
        <v>102</v>
      </c>
      <c r="C4237" t="s">
        <v>43</v>
      </c>
      <c r="D4237" t="s">
        <v>106</v>
      </c>
      <c r="E4237">
        <v>119</v>
      </c>
    </row>
    <row r="4238" spans="1:5" x14ac:dyDescent="0.2">
      <c r="A4238" s="43">
        <v>44525</v>
      </c>
      <c r="B4238" t="s">
        <v>102</v>
      </c>
      <c r="C4238" t="s">
        <v>44</v>
      </c>
      <c r="D4238" t="s">
        <v>106</v>
      </c>
      <c r="E4238">
        <v>38</v>
      </c>
    </row>
    <row r="4239" spans="1:5" x14ac:dyDescent="0.2">
      <c r="A4239" s="43">
        <v>44525</v>
      </c>
      <c r="B4239" t="s">
        <v>102</v>
      </c>
      <c r="C4239" t="s">
        <v>45</v>
      </c>
      <c r="D4239" t="s">
        <v>106</v>
      </c>
      <c r="E4239">
        <v>2</v>
      </c>
    </row>
    <row r="4240" spans="1:5" x14ac:dyDescent="0.2">
      <c r="A4240" s="43">
        <v>44525</v>
      </c>
      <c r="B4240" t="s">
        <v>102</v>
      </c>
      <c r="C4240" t="s">
        <v>46</v>
      </c>
      <c r="D4240" t="s">
        <v>106</v>
      </c>
      <c r="E4240">
        <v>131</v>
      </c>
    </row>
    <row r="4241" spans="1:5" x14ac:dyDescent="0.2">
      <c r="A4241" s="43">
        <v>44525</v>
      </c>
      <c r="B4241" t="s">
        <v>102</v>
      </c>
      <c r="C4241" t="s">
        <v>48</v>
      </c>
      <c r="D4241" t="s">
        <v>106</v>
      </c>
      <c r="E4241">
        <v>885</v>
      </c>
    </row>
    <row r="4242" spans="1:5" x14ac:dyDescent="0.2">
      <c r="A4242" s="43">
        <v>44525</v>
      </c>
      <c r="B4242" t="s">
        <v>102</v>
      </c>
      <c r="C4242" t="s">
        <v>49</v>
      </c>
      <c r="D4242" t="s">
        <v>106</v>
      </c>
      <c r="E4242">
        <v>7</v>
      </c>
    </row>
    <row r="4243" spans="1:5" x14ac:dyDescent="0.2">
      <c r="A4243" s="43">
        <v>44525</v>
      </c>
      <c r="B4243" t="s">
        <v>102</v>
      </c>
      <c r="C4243" t="s">
        <v>50</v>
      </c>
      <c r="D4243" t="s">
        <v>106</v>
      </c>
      <c r="E4243">
        <v>797</v>
      </c>
    </row>
    <row r="4244" spans="1:5" x14ac:dyDescent="0.2">
      <c r="A4244" s="43">
        <v>44525</v>
      </c>
      <c r="B4244" t="s">
        <v>102</v>
      </c>
      <c r="C4244" t="s">
        <v>51</v>
      </c>
      <c r="D4244" t="s">
        <v>106</v>
      </c>
      <c r="E4244">
        <v>853</v>
      </c>
    </row>
    <row r="4245" spans="1:5" x14ac:dyDescent="0.2">
      <c r="A4245" s="43">
        <v>44525</v>
      </c>
      <c r="B4245" t="s">
        <v>102</v>
      </c>
      <c r="C4245" t="s">
        <v>52</v>
      </c>
      <c r="D4245" t="s">
        <v>106</v>
      </c>
      <c r="E4245">
        <v>27</v>
      </c>
    </row>
    <row r="4246" spans="1:5" x14ac:dyDescent="0.2">
      <c r="A4246" s="43">
        <v>44525</v>
      </c>
      <c r="B4246" t="s">
        <v>102</v>
      </c>
      <c r="C4246" t="s">
        <v>53</v>
      </c>
      <c r="D4246" t="s">
        <v>106</v>
      </c>
      <c r="E4246">
        <v>216</v>
      </c>
    </row>
    <row r="4247" spans="1:5" x14ac:dyDescent="0.2">
      <c r="A4247" s="43">
        <v>44525</v>
      </c>
      <c r="B4247" t="s">
        <v>102</v>
      </c>
      <c r="C4247" t="s">
        <v>54</v>
      </c>
      <c r="D4247" t="s">
        <v>106</v>
      </c>
      <c r="E4247">
        <v>4</v>
      </c>
    </row>
    <row r="4248" spans="1:5" x14ac:dyDescent="0.2">
      <c r="A4248" s="43">
        <v>44525</v>
      </c>
      <c r="B4248" t="s">
        <v>102</v>
      </c>
      <c r="C4248" t="s">
        <v>55</v>
      </c>
      <c r="D4248" t="s">
        <v>106</v>
      </c>
      <c r="E4248">
        <v>237</v>
      </c>
    </row>
    <row r="4249" spans="1:5" x14ac:dyDescent="0.2">
      <c r="A4249" s="43">
        <v>44525</v>
      </c>
      <c r="B4249" t="s">
        <v>102</v>
      </c>
      <c r="C4249" t="s">
        <v>56</v>
      </c>
      <c r="D4249" t="s">
        <v>106</v>
      </c>
      <c r="E4249" s="44">
        <v>1157</v>
      </c>
    </row>
    <row r="4250" spans="1:5" x14ac:dyDescent="0.2">
      <c r="A4250" s="43">
        <v>44525</v>
      </c>
      <c r="B4250" t="s">
        <v>102</v>
      </c>
      <c r="C4250" t="s">
        <v>57</v>
      </c>
      <c r="D4250" t="s">
        <v>106</v>
      </c>
      <c r="E4250">
        <v>245</v>
      </c>
    </row>
    <row r="4251" spans="1:5" x14ac:dyDescent="0.2">
      <c r="A4251" s="43">
        <v>44525</v>
      </c>
      <c r="B4251" t="s">
        <v>102</v>
      </c>
      <c r="C4251" t="s">
        <v>58</v>
      </c>
      <c r="D4251" t="s">
        <v>106</v>
      </c>
      <c r="E4251" s="44">
        <v>3071</v>
      </c>
    </row>
    <row r="4252" spans="1:5" x14ac:dyDescent="0.2">
      <c r="A4252" s="43">
        <v>44525</v>
      </c>
      <c r="B4252" t="s">
        <v>102</v>
      </c>
      <c r="C4252" t="s">
        <v>59</v>
      </c>
      <c r="D4252" t="s">
        <v>106</v>
      </c>
      <c r="E4252">
        <v>4</v>
      </c>
    </row>
    <row r="4253" spans="1:5" x14ac:dyDescent="0.2">
      <c r="A4253" s="43">
        <v>44525</v>
      </c>
      <c r="B4253" t="s">
        <v>102</v>
      </c>
      <c r="C4253" t="s">
        <v>62</v>
      </c>
      <c r="D4253" t="s">
        <v>106</v>
      </c>
      <c r="E4253">
        <v>424</v>
      </c>
    </row>
    <row r="4254" spans="1:5" x14ac:dyDescent="0.2">
      <c r="A4254" s="43">
        <v>44525</v>
      </c>
      <c r="B4254" t="s">
        <v>102</v>
      </c>
      <c r="C4254" t="s">
        <v>68</v>
      </c>
      <c r="D4254" t="s">
        <v>106</v>
      </c>
      <c r="E4254">
        <v>197</v>
      </c>
    </row>
    <row r="4255" spans="1:5" x14ac:dyDescent="0.2">
      <c r="A4255" s="43">
        <v>44525</v>
      </c>
      <c r="B4255" t="s">
        <v>102</v>
      </c>
      <c r="C4255" t="s">
        <v>89</v>
      </c>
      <c r="D4255" t="s">
        <v>106</v>
      </c>
      <c r="E4255">
        <v>22</v>
      </c>
    </row>
    <row r="4256" spans="1:5" x14ac:dyDescent="0.2">
      <c r="A4256" s="43">
        <v>44525</v>
      </c>
      <c r="B4256" t="s">
        <v>102</v>
      </c>
      <c r="C4256" t="s">
        <v>70</v>
      </c>
      <c r="D4256" t="s">
        <v>106</v>
      </c>
      <c r="E4256">
        <v>539</v>
      </c>
    </row>
    <row r="4257" spans="1:5" x14ac:dyDescent="0.2">
      <c r="A4257" s="43">
        <v>44553</v>
      </c>
      <c r="B4257" t="s">
        <v>101</v>
      </c>
      <c r="C4257" t="s">
        <v>1</v>
      </c>
      <c r="D4257" t="s">
        <v>106</v>
      </c>
      <c r="E4257">
        <v>56</v>
      </c>
    </row>
    <row r="4258" spans="1:5" x14ac:dyDescent="0.2">
      <c r="A4258" s="43">
        <v>44553</v>
      </c>
      <c r="B4258" t="s">
        <v>101</v>
      </c>
      <c r="C4258" t="s">
        <v>3</v>
      </c>
      <c r="D4258" t="s">
        <v>106</v>
      </c>
      <c r="E4258">
        <v>778</v>
      </c>
    </row>
    <row r="4259" spans="1:5" x14ac:dyDescent="0.2">
      <c r="A4259" s="43">
        <v>44553</v>
      </c>
      <c r="B4259" t="s">
        <v>101</v>
      </c>
      <c r="C4259" t="s">
        <v>4</v>
      </c>
      <c r="D4259" t="s">
        <v>106</v>
      </c>
      <c r="E4259">
        <v>41</v>
      </c>
    </row>
    <row r="4260" spans="1:5" x14ac:dyDescent="0.2">
      <c r="A4260" s="43">
        <v>44553</v>
      </c>
      <c r="B4260" t="s">
        <v>101</v>
      </c>
      <c r="C4260" t="s">
        <v>5</v>
      </c>
      <c r="D4260" t="s">
        <v>106</v>
      </c>
      <c r="E4260" s="44">
        <v>6933</v>
      </c>
    </row>
    <row r="4261" spans="1:5" x14ac:dyDescent="0.2">
      <c r="A4261" s="43">
        <v>44553</v>
      </c>
      <c r="B4261" t="s">
        <v>101</v>
      </c>
      <c r="C4261" t="s">
        <v>6</v>
      </c>
      <c r="D4261" t="s">
        <v>106</v>
      </c>
      <c r="E4261">
        <v>25</v>
      </c>
    </row>
    <row r="4262" spans="1:5" x14ac:dyDescent="0.2">
      <c r="A4262" s="43">
        <v>44553</v>
      </c>
      <c r="B4262" t="s">
        <v>101</v>
      </c>
      <c r="C4262" t="s">
        <v>8</v>
      </c>
      <c r="D4262" t="s">
        <v>106</v>
      </c>
      <c r="E4262">
        <v>801</v>
      </c>
    </row>
    <row r="4263" spans="1:5" x14ac:dyDescent="0.2">
      <c r="A4263" s="43">
        <v>44553</v>
      </c>
      <c r="B4263" t="s">
        <v>101</v>
      </c>
      <c r="C4263" t="s">
        <v>9</v>
      </c>
      <c r="D4263" t="s">
        <v>106</v>
      </c>
      <c r="E4263">
        <v>209</v>
      </c>
    </row>
    <row r="4264" spans="1:5" x14ac:dyDescent="0.2">
      <c r="A4264" s="43">
        <v>44553</v>
      </c>
      <c r="B4264" t="s">
        <v>101</v>
      </c>
      <c r="C4264" t="s">
        <v>10</v>
      </c>
      <c r="D4264" t="s">
        <v>106</v>
      </c>
      <c r="E4264">
        <v>397</v>
      </c>
    </row>
    <row r="4265" spans="1:5" x14ac:dyDescent="0.2">
      <c r="A4265" s="43">
        <v>44553</v>
      </c>
      <c r="B4265" t="s">
        <v>101</v>
      </c>
      <c r="C4265" t="s">
        <v>12</v>
      </c>
      <c r="D4265" t="s">
        <v>106</v>
      </c>
      <c r="E4265" s="44">
        <v>7063</v>
      </c>
    </row>
    <row r="4266" spans="1:5" x14ac:dyDescent="0.2">
      <c r="A4266" s="43">
        <v>44553</v>
      </c>
      <c r="B4266" t="s">
        <v>101</v>
      </c>
      <c r="C4266" t="s">
        <v>14</v>
      </c>
      <c r="D4266" t="s">
        <v>106</v>
      </c>
      <c r="E4266">
        <v>408</v>
      </c>
    </row>
    <row r="4267" spans="1:5" x14ac:dyDescent="0.2">
      <c r="A4267" s="43">
        <v>44553</v>
      </c>
      <c r="B4267" t="s">
        <v>101</v>
      </c>
      <c r="C4267" t="s">
        <v>15</v>
      </c>
      <c r="D4267" t="s">
        <v>106</v>
      </c>
      <c r="E4267" s="44">
        <v>3265</v>
      </c>
    </row>
    <row r="4268" spans="1:5" x14ac:dyDescent="0.2">
      <c r="A4268" s="43">
        <v>44553</v>
      </c>
      <c r="B4268" t="s">
        <v>101</v>
      </c>
      <c r="C4268" t="s">
        <v>16</v>
      </c>
      <c r="D4268" t="s">
        <v>106</v>
      </c>
      <c r="E4268" s="44">
        <v>2684</v>
      </c>
    </row>
    <row r="4269" spans="1:5" x14ac:dyDescent="0.2">
      <c r="A4269" s="43">
        <v>44553</v>
      </c>
      <c r="B4269" t="s">
        <v>101</v>
      </c>
      <c r="C4269" t="s">
        <v>17</v>
      </c>
      <c r="D4269" t="s">
        <v>106</v>
      </c>
      <c r="E4269">
        <v>142</v>
      </c>
    </row>
    <row r="4270" spans="1:5" x14ac:dyDescent="0.2">
      <c r="A4270" s="43">
        <v>44553</v>
      </c>
      <c r="B4270" t="s">
        <v>101</v>
      </c>
      <c r="C4270" t="s">
        <v>18</v>
      </c>
      <c r="D4270" t="s">
        <v>106</v>
      </c>
      <c r="E4270" s="44">
        <v>3717</v>
      </c>
    </row>
    <row r="4271" spans="1:5" x14ac:dyDescent="0.2">
      <c r="A4271" s="43">
        <v>44553</v>
      </c>
      <c r="B4271" t="s">
        <v>101</v>
      </c>
      <c r="C4271" t="s">
        <v>19</v>
      </c>
      <c r="D4271" t="s">
        <v>106</v>
      </c>
      <c r="E4271" s="44">
        <v>7287</v>
      </c>
    </row>
    <row r="4272" spans="1:5" x14ac:dyDescent="0.2">
      <c r="A4272" s="43">
        <v>44553</v>
      </c>
      <c r="B4272" t="s">
        <v>101</v>
      </c>
      <c r="C4272" t="s">
        <v>20</v>
      </c>
      <c r="D4272" t="s">
        <v>106</v>
      </c>
      <c r="E4272">
        <v>277</v>
      </c>
    </row>
    <row r="4273" spans="1:5" x14ac:dyDescent="0.2">
      <c r="A4273" s="43">
        <v>44553</v>
      </c>
      <c r="B4273" t="s">
        <v>101</v>
      </c>
      <c r="C4273" t="s">
        <v>21</v>
      </c>
      <c r="D4273" t="s">
        <v>106</v>
      </c>
      <c r="E4273" s="44">
        <v>6498</v>
      </c>
    </row>
    <row r="4274" spans="1:5" x14ac:dyDescent="0.2">
      <c r="A4274" s="43">
        <v>44553</v>
      </c>
      <c r="B4274" t="s">
        <v>101</v>
      </c>
      <c r="C4274" t="s">
        <v>22</v>
      </c>
      <c r="D4274" t="s">
        <v>106</v>
      </c>
      <c r="E4274" s="44">
        <v>1244</v>
      </c>
    </row>
    <row r="4275" spans="1:5" x14ac:dyDescent="0.2">
      <c r="A4275" s="43">
        <v>44553</v>
      </c>
      <c r="B4275" t="s">
        <v>101</v>
      </c>
      <c r="C4275" t="s">
        <v>23</v>
      </c>
      <c r="D4275" t="s">
        <v>106</v>
      </c>
      <c r="E4275">
        <v>21</v>
      </c>
    </row>
    <row r="4276" spans="1:5" x14ac:dyDescent="0.2">
      <c r="A4276" s="43">
        <v>44553</v>
      </c>
      <c r="B4276" t="s">
        <v>101</v>
      </c>
      <c r="C4276" t="s">
        <v>25</v>
      </c>
      <c r="D4276" t="s">
        <v>106</v>
      </c>
      <c r="E4276">
        <v>32</v>
      </c>
    </row>
    <row r="4277" spans="1:5" x14ac:dyDescent="0.2">
      <c r="A4277" s="43">
        <v>44553</v>
      </c>
      <c r="B4277" t="s">
        <v>101</v>
      </c>
      <c r="C4277" t="s">
        <v>27</v>
      </c>
      <c r="D4277" t="s">
        <v>106</v>
      </c>
      <c r="E4277">
        <v>660</v>
      </c>
    </row>
    <row r="4278" spans="1:5" x14ac:dyDescent="0.2">
      <c r="A4278" s="43">
        <v>44553</v>
      </c>
      <c r="B4278" t="s">
        <v>101</v>
      </c>
      <c r="C4278" t="s">
        <v>28</v>
      </c>
      <c r="D4278" t="s">
        <v>106</v>
      </c>
      <c r="E4278">
        <v>27</v>
      </c>
    </row>
    <row r="4279" spans="1:5" x14ac:dyDescent="0.2">
      <c r="A4279" s="43">
        <v>44553</v>
      </c>
      <c r="B4279" t="s">
        <v>101</v>
      </c>
      <c r="C4279" t="s">
        <v>29</v>
      </c>
      <c r="D4279" t="s">
        <v>106</v>
      </c>
      <c r="E4279">
        <v>11</v>
      </c>
    </row>
    <row r="4280" spans="1:5" x14ac:dyDescent="0.2">
      <c r="A4280" s="43">
        <v>44553</v>
      </c>
      <c r="B4280" t="s">
        <v>101</v>
      </c>
      <c r="C4280" t="s">
        <v>31</v>
      </c>
      <c r="D4280" t="s">
        <v>106</v>
      </c>
      <c r="E4280">
        <v>532</v>
      </c>
    </row>
    <row r="4281" spans="1:5" x14ac:dyDescent="0.2">
      <c r="A4281" s="43">
        <v>44553</v>
      </c>
      <c r="B4281" t="s">
        <v>101</v>
      </c>
      <c r="C4281" t="s">
        <v>32</v>
      </c>
      <c r="D4281" t="s">
        <v>106</v>
      </c>
      <c r="E4281" s="44">
        <v>4363</v>
      </c>
    </row>
    <row r="4282" spans="1:5" x14ac:dyDescent="0.2">
      <c r="A4282" s="43">
        <v>44553</v>
      </c>
      <c r="B4282" t="s">
        <v>101</v>
      </c>
      <c r="C4282" t="s">
        <v>33</v>
      </c>
      <c r="D4282" t="s">
        <v>106</v>
      </c>
      <c r="E4282" s="44">
        <v>1053</v>
      </c>
    </row>
    <row r="4283" spans="1:5" x14ac:dyDescent="0.2">
      <c r="A4283" s="43">
        <v>44553</v>
      </c>
      <c r="B4283" t="s">
        <v>101</v>
      </c>
      <c r="C4283" t="s">
        <v>35</v>
      </c>
      <c r="D4283" t="s">
        <v>106</v>
      </c>
      <c r="E4283">
        <v>14</v>
      </c>
    </row>
    <row r="4284" spans="1:5" x14ac:dyDescent="0.2">
      <c r="A4284" s="43">
        <v>44553</v>
      </c>
      <c r="B4284" t="s">
        <v>101</v>
      </c>
      <c r="C4284" t="s">
        <v>36</v>
      </c>
      <c r="D4284" t="s">
        <v>106</v>
      </c>
      <c r="E4284" s="44">
        <v>7204</v>
      </c>
    </row>
    <row r="4285" spans="1:5" x14ac:dyDescent="0.2">
      <c r="A4285" s="43">
        <v>44553</v>
      </c>
      <c r="B4285" t="s">
        <v>101</v>
      </c>
      <c r="C4285" t="s">
        <v>37</v>
      </c>
      <c r="D4285" t="s">
        <v>106</v>
      </c>
      <c r="E4285">
        <v>416</v>
      </c>
    </row>
    <row r="4286" spans="1:5" x14ac:dyDescent="0.2">
      <c r="A4286" s="43">
        <v>44553</v>
      </c>
      <c r="B4286" t="s">
        <v>101</v>
      </c>
      <c r="C4286" t="s">
        <v>38</v>
      </c>
      <c r="D4286" t="s">
        <v>106</v>
      </c>
      <c r="E4286" s="44">
        <v>14926</v>
      </c>
    </row>
    <row r="4287" spans="1:5" x14ac:dyDescent="0.2">
      <c r="A4287" s="43">
        <v>44553</v>
      </c>
      <c r="B4287" t="s">
        <v>101</v>
      </c>
      <c r="C4287" t="s">
        <v>40</v>
      </c>
      <c r="D4287" t="s">
        <v>106</v>
      </c>
      <c r="E4287" s="44">
        <v>7681</v>
      </c>
    </row>
    <row r="4288" spans="1:5" x14ac:dyDescent="0.2">
      <c r="A4288" s="43">
        <v>44553</v>
      </c>
      <c r="B4288" t="s">
        <v>101</v>
      </c>
      <c r="C4288" t="s">
        <v>41</v>
      </c>
      <c r="D4288" t="s">
        <v>106</v>
      </c>
      <c r="E4288">
        <v>8</v>
      </c>
    </row>
    <row r="4289" spans="1:5" x14ac:dyDescent="0.2">
      <c r="A4289" s="43">
        <v>44553</v>
      </c>
      <c r="B4289" t="s">
        <v>101</v>
      </c>
      <c r="C4289" t="s">
        <v>53</v>
      </c>
      <c r="D4289" t="s">
        <v>106</v>
      </c>
      <c r="E4289">
        <v>4</v>
      </c>
    </row>
    <row r="4290" spans="1:5" x14ac:dyDescent="0.2">
      <c r="A4290" s="43">
        <v>44553</v>
      </c>
      <c r="B4290" t="s">
        <v>101</v>
      </c>
      <c r="C4290" t="s">
        <v>58</v>
      </c>
      <c r="D4290" t="s">
        <v>106</v>
      </c>
      <c r="E4290">
        <v>42</v>
      </c>
    </row>
    <row r="4291" spans="1:5" x14ac:dyDescent="0.2">
      <c r="A4291" s="43">
        <v>44553</v>
      </c>
      <c r="B4291" t="s">
        <v>101</v>
      </c>
      <c r="C4291" t="s">
        <v>59</v>
      </c>
      <c r="D4291" t="s">
        <v>106</v>
      </c>
      <c r="E4291" s="44">
        <v>2293</v>
      </c>
    </row>
    <row r="4292" spans="1:5" x14ac:dyDescent="0.2">
      <c r="A4292" s="43">
        <v>44553</v>
      </c>
      <c r="B4292" t="s">
        <v>101</v>
      </c>
      <c r="C4292" t="s">
        <v>61</v>
      </c>
      <c r="D4292" t="s">
        <v>106</v>
      </c>
      <c r="E4292">
        <v>26</v>
      </c>
    </row>
    <row r="4293" spans="1:5" x14ac:dyDescent="0.2">
      <c r="A4293" s="43">
        <v>44553</v>
      </c>
      <c r="B4293" t="s">
        <v>101</v>
      </c>
      <c r="C4293" t="s">
        <v>62</v>
      </c>
      <c r="D4293" t="s">
        <v>106</v>
      </c>
      <c r="E4293" s="44">
        <v>2774</v>
      </c>
    </row>
    <row r="4294" spans="1:5" x14ac:dyDescent="0.2">
      <c r="A4294" s="43">
        <v>44553</v>
      </c>
      <c r="B4294" t="s">
        <v>101</v>
      </c>
      <c r="C4294" t="s">
        <v>63</v>
      </c>
      <c r="D4294" t="s">
        <v>106</v>
      </c>
      <c r="E4294">
        <v>12</v>
      </c>
    </row>
    <row r="4295" spans="1:5" x14ac:dyDescent="0.2">
      <c r="A4295" s="43">
        <v>44553</v>
      </c>
      <c r="B4295" t="s">
        <v>101</v>
      </c>
      <c r="C4295" t="s">
        <v>65</v>
      </c>
      <c r="D4295" t="s">
        <v>106</v>
      </c>
      <c r="E4295">
        <v>0</v>
      </c>
    </row>
    <row r="4296" spans="1:5" x14ac:dyDescent="0.2">
      <c r="A4296" s="43">
        <v>44553</v>
      </c>
      <c r="B4296" t="s">
        <v>101</v>
      </c>
      <c r="C4296" t="s">
        <v>67</v>
      </c>
      <c r="D4296" t="s">
        <v>106</v>
      </c>
      <c r="E4296" s="44">
        <v>3101</v>
      </c>
    </row>
    <row r="4297" spans="1:5" x14ac:dyDescent="0.2">
      <c r="A4297" s="43">
        <v>44553</v>
      </c>
      <c r="B4297" t="s">
        <v>101</v>
      </c>
      <c r="C4297" t="s">
        <v>68</v>
      </c>
      <c r="D4297" t="s">
        <v>106</v>
      </c>
      <c r="E4297" s="44">
        <v>3014</v>
      </c>
    </row>
    <row r="4298" spans="1:5" x14ac:dyDescent="0.2">
      <c r="A4298" s="43">
        <v>44553</v>
      </c>
      <c r="B4298" t="s">
        <v>101</v>
      </c>
      <c r="C4298" t="s">
        <v>89</v>
      </c>
      <c r="D4298" t="s">
        <v>106</v>
      </c>
      <c r="E4298">
        <v>18</v>
      </c>
    </row>
    <row r="4299" spans="1:5" x14ac:dyDescent="0.2">
      <c r="A4299" s="43">
        <v>44553</v>
      </c>
      <c r="B4299" t="s">
        <v>101</v>
      </c>
      <c r="C4299" t="s">
        <v>70</v>
      </c>
      <c r="D4299" t="s">
        <v>106</v>
      </c>
      <c r="E4299" s="44">
        <v>5232</v>
      </c>
    </row>
    <row r="4300" spans="1:5" x14ac:dyDescent="0.2">
      <c r="A4300" s="43">
        <v>44553</v>
      </c>
      <c r="B4300" t="s">
        <v>101</v>
      </c>
      <c r="C4300" t="s">
        <v>71</v>
      </c>
      <c r="D4300" t="s">
        <v>106</v>
      </c>
      <c r="E4300" s="44">
        <v>2705</v>
      </c>
    </row>
    <row r="4301" spans="1:5" x14ac:dyDescent="0.2">
      <c r="A4301" s="43">
        <v>44553</v>
      </c>
      <c r="B4301" t="s">
        <v>102</v>
      </c>
      <c r="C4301" t="s">
        <v>4</v>
      </c>
      <c r="D4301" t="s">
        <v>106</v>
      </c>
      <c r="E4301">
        <v>15</v>
      </c>
    </row>
    <row r="4302" spans="1:5" x14ac:dyDescent="0.2">
      <c r="A4302" s="43">
        <v>44553</v>
      </c>
      <c r="B4302" t="s">
        <v>102</v>
      </c>
      <c r="C4302" t="s">
        <v>5</v>
      </c>
      <c r="D4302" t="s">
        <v>106</v>
      </c>
      <c r="E4302">
        <v>13</v>
      </c>
    </row>
    <row r="4303" spans="1:5" x14ac:dyDescent="0.2">
      <c r="A4303" s="43">
        <v>44553</v>
      </c>
      <c r="B4303" t="s">
        <v>102</v>
      </c>
      <c r="C4303" t="s">
        <v>7</v>
      </c>
      <c r="D4303" t="s">
        <v>106</v>
      </c>
      <c r="E4303">
        <v>13</v>
      </c>
    </row>
    <row r="4304" spans="1:5" x14ac:dyDescent="0.2">
      <c r="A4304" s="43">
        <v>44553</v>
      </c>
      <c r="B4304" t="s">
        <v>102</v>
      </c>
      <c r="C4304" t="s">
        <v>8</v>
      </c>
      <c r="D4304" t="s">
        <v>106</v>
      </c>
      <c r="E4304">
        <v>305</v>
      </c>
    </row>
    <row r="4305" spans="1:5" x14ac:dyDescent="0.2">
      <c r="A4305" s="43">
        <v>44553</v>
      </c>
      <c r="B4305" t="s">
        <v>102</v>
      </c>
      <c r="C4305" t="s">
        <v>9</v>
      </c>
      <c r="D4305" t="s">
        <v>106</v>
      </c>
      <c r="E4305">
        <v>93</v>
      </c>
    </row>
    <row r="4306" spans="1:5" x14ac:dyDescent="0.2">
      <c r="A4306" s="43">
        <v>44553</v>
      </c>
      <c r="B4306" t="s">
        <v>102</v>
      </c>
      <c r="C4306" t="s">
        <v>11</v>
      </c>
      <c r="D4306" t="s">
        <v>106</v>
      </c>
      <c r="E4306">
        <v>71</v>
      </c>
    </row>
    <row r="4307" spans="1:5" x14ac:dyDescent="0.2">
      <c r="A4307" s="43">
        <v>44553</v>
      </c>
      <c r="B4307" t="s">
        <v>102</v>
      </c>
      <c r="C4307" t="s">
        <v>12</v>
      </c>
      <c r="D4307" t="s">
        <v>106</v>
      </c>
      <c r="E4307">
        <v>643</v>
      </c>
    </row>
    <row r="4308" spans="1:5" x14ac:dyDescent="0.2">
      <c r="A4308" s="43">
        <v>44553</v>
      </c>
      <c r="B4308" t="s">
        <v>102</v>
      </c>
      <c r="C4308" t="s">
        <v>13</v>
      </c>
      <c r="D4308" t="s">
        <v>106</v>
      </c>
      <c r="E4308">
        <v>129</v>
      </c>
    </row>
    <row r="4309" spans="1:5" x14ac:dyDescent="0.2">
      <c r="A4309" s="43">
        <v>44553</v>
      </c>
      <c r="B4309" t="s">
        <v>102</v>
      </c>
      <c r="C4309" t="s">
        <v>16</v>
      </c>
      <c r="D4309" t="s">
        <v>106</v>
      </c>
      <c r="E4309">
        <v>4</v>
      </c>
    </row>
    <row r="4310" spans="1:5" x14ac:dyDescent="0.2">
      <c r="A4310" s="43">
        <v>44553</v>
      </c>
      <c r="B4310" t="s">
        <v>102</v>
      </c>
      <c r="C4310" t="s">
        <v>18</v>
      </c>
      <c r="D4310" t="s">
        <v>106</v>
      </c>
      <c r="E4310">
        <v>4</v>
      </c>
    </row>
    <row r="4311" spans="1:5" x14ac:dyDescent="0.2">
      <c r="A4311" s="43">
        <v>44553</v>
      </c>
      <c r="B4311" t="s">
        <v>102</v>
      </c>
      <c r="C4311" t="s">
        <v>19</v>
      </c>
      <c r="D4311" t="s">
        <v>106</v>
      </c>
      <c r="E4311">
        <v>371</v>
      </c>
    </row>
    <row r="4312" spans="1:5" x14ac:dyDescent="0.2">
      <c r="A4312" s="43">
        <v>44553</v>
      </c>
      <c r="B4312" t="s">
        <v>102</v>
      </c>
      <c r="C4312" t="s">
        <v>21</v>
      </c>
      <c r="D4312" t="s">
        <v>106</v>
      </c>
      <c r="E4312">
        <v>142</v>
      </c>
    </row>
    <row r="4313" spans="1:5" x14ac:dyDescent="0.2">
      <c r="A4313" s="43">
        <v>44553</v>
      </c>
      <c r="B4313" t="s">
        <v>102</v>
      </c>
      <c r="C4313" t="s">
        <v>22</v>
      </c>
      <c r="D4313" t="s">
        <v>106</v>
      </c>
      <c r="E4313">
        <v>4</v>
      </c>
    </row>
    <row r="4314" spans="1:5" x14ac:dyDescent="0.2">
      <c r="A4314" s="43">
        <v>44553</v>
      </c>
      <c r="B4314" t="s">
        <v>102</v>
      </c>
      <c r="C4314" t="s">
        <v>24</v>
      </c>
      <c r="D4314" t="s">
        <v>106</v>
      </c>
      <c r="E4314">
        <v>35</v>
      </c>
    </row>
    <row r="4315" spans="1:5" x14ac:dyDescent="0.2">
      <c r="A4315" s="43">
        <v>44553</v>
      </c>
      <c r="B4315" t="s">
        <v>102</v>
      </c>
      <c r="C4315" t="s">
        <v>27</v>
      </c>
      <c r="D4315" t="s">
        <v>106</v>
      </c>
      <c r="E4315">
        <v>43</v>
      </c>
    </row>
    <row r="4316" spans="1:5" x14ac:dyDescent="0.2">
      <c r="A4316" s="43">
        <v>44553</v>
      </c>
      <c r="B4316" t="s">
        <v>102</v>
      </c>
      <c r="C4316" t="s">
        <v>32</v>
      </c>
      <c r="D4316" t="s">
        <v>106</v>
      </c>
      <c r="E4316">
        <v>9</v>
      </c>
    </row>
    <row r="4317" spans="1:5" x14ac:dyDescent="0.2">
      <c r="A4317" s="43">
        <v>44553</v>
      </c>
      <c r="B4317" t="s">
        <v>102</v>
      </c>
      <c r="C4317" t="s">
        <v>36</v>
      </c>
      <c r="D4317" t="s">
        <v>106</v>
      </c>
      <c r="E4317">
        <v>797</v>
      </c>
    </row>
    <row r="4318" spans="1:5" x14ac:dyDescent="0.2">
      <c r="A4318" s="43">
        <v>44553</v>
      </c>
      <c r="B4318" t="s">
        <v>102</v>
      </c>
      <c r="C4318" t="s">
        <v>37</v>
      </c>
      <c r="D4318" t="s">
        <v>106</v>
      </c>
      <c r="E4318">
        <v>31</v>
      </c>
    </row>
    <row r="4319" spans="1:5" x14ac:dyDescent="0.2">
      <c r="A4319" s="43">
        <v>44553</v>
      </c>
      <c r="B4319" t="s">
        <v>102</v>
      </c>
      <c r="C4319" t="s">
        <v>38</v>
      </c>
      <c r="D4319" t="s">
        <v>106</v>
      </c>
      <c r="E4319">
        <v>564</v>
      </c>
    </row>
    <row r="4320" spans="1:5" x14ac:dyDescent="0.2">
      <c r="A4320" s="43">
        <v>44553</v>
      </c>
      <c r="B4320" t="s">
        <v>102</v>
      </c>
      <c r="C4320" t="s">
        <v>40</v>
      </c>
      <c r="D4320" t="s">
        <v>106</v>
      </c>
      <c r="E4320" s="44">
        <v>1361</v>
      </c>
    </row>
    <row r="4321" spans="1:5" x14ac:dyDescent="0.2">
      <c r="A4321" s="43">
        <v>44553</v>
      </c>
      <c r="B4321" t="s">
        <v>102</v>
      </c>
      <c r="C4321" t="s">
        <v>41</v>
      </c>
      <c r="D4321" t="s">
        <v>106</v>
      </c>
      <c r="E4321" s="44">
        <v>1032</v>
      </c>
    </row>
    <row r="4322" spans="1:5" x14ac:dyDescent="0.2">
      <c r="A4322" s="43">
        <v>44553</v>
      </c>
      <c r="B4322" t="s">
        <v>102</v>
      </c>
      <c r="C4322" t="s">
        <v>42</v>
      </c>
      <c r="D4322" t="s">
        <v>106</v>
      </c>
      <c r="E4322">
        <v>209</v>
      </c>
    </row>
    <row r="4323" spans="1:5" x14ac:dyDescent="0.2">
      <c r="A4323" s="43">
        <v>44553</v>
      </c>
      <c r="B4323" t="s">
        <v>102</v>
      </c>
      <c r="C4323" t="s">
        <v>43</v>
      </c>
      <c r="D4323" t="s">
        <v>106</v>
      </c>
      <c r="E4323">
        <v>110</v>
      </c>
    </row>
    <row r="4324" spans="1:5" x14ac:dyDescent="0.2">
      <c r="A4324" s="43">
        <v>44553</v>
      </c>
      <c r="B4324" t="s">
        <v>102</v>
      </c>
      <c r="C4324" t="s">
        <v>44</v>
      </c>
      <c r="D4324" t="s">
        <v>106</v>
      </c>
      <c r="E4324">
        <v>30</v>
      </c>
    </row>
    <row r="4325" spans="1:5" x14ac:dyDescent="0.2">
      <c r="A4325" s="43">
        <v>44553</v>
      </c>
      <c r="B4325" t="s">
        <v>102</v>
      </c>
      <c r="C4325" t="s">
        <v>45</v>
      </c>
      <c r="D4325" t="s">
        <v>106</v>
      </c>
      <c r="E4325">
        <v>2</v>
      </c>
    </row>
    <row r="4326" spans="1:5" x14ac:dyDescent="0.2">
      <c r="A4326" s="43">
        <v>44553</v>
      </c>
      <c r="B4326" t="s">
        <v>102</v>
      </c>
      <c r="C4326" t="s">
        <v>46</v>
      </c>
      <c r="D4326" t="s">
        <v>106</v>
      </c>
      <c r="E4326">
        <v>108</v>
      </c>
    </row>
    <row r="4327" spans="1:5" x14ac:dyDescent="0.2">
      <c r="A4327" s="43">
        <v>44553</v>
      </c>
      <c r="B4327" t="s">
        <v>102</v>
      </c>
      <c r="C4327" t="s">
        <v>48</v>
      </c>
      <c r="D4327" t="s">
        <v>106</v>
      </c>
      <c r="E4327">
        <v>849</v>
      </c>
    </row>
    <row r="4328" spans="1:5" x14ac:dyDescent="0.2">
      <c r="A4328" s="43">
        <v>44553</v>
      </c>
      <c r="B4328" t="s">
        <v>102</v>
      </c>
      <c r="C4328" t="s">
        <v>50</v>
      </c>
      <c r="D4328" t="s">
        <v>106</v>
      </c>
      <c r="E4328">
        <v>775</v>
      </c>
    </row>
    <row r="4329" spans="1:5" x14ac:dyDescent="0.2">
      <c r="A4329" s="43">
        <v>44553</v>
      </c>
      <c r="B4329" t="s">
        <v>102</v>
      </c>
      <c r="C4329" t="s">
        <v>51</v>
      </c>
      <c r="D4329" t="s">
        <v>106</v>
      </c>
      <c r="E4329">
        <v>807</v>
      </c>
    </row>
    <row r="4330" spans="1:5" x14ac:dyDescent="0.2">
      <c r="A4330" s="43">
        <v>44553</v>
      </c>
      <c r="B4330" t="s">
        <v>102</v>
      </c>
      <c r="C4330" t="s">
        <v>52</v>
      </c>
      <c r="D4330" t="s">
        <v>106</v>
      </c>
      <c r="E4330">
        <v>22</v>
      </c>
    </row>
    <row r="4331" spans="1:5" x14ac:dyDescent="0.2">
      <c r="A4331" s="43">
        <v>44553</v>
      </c>
      <c r="B4331" t="s">
        <v>102</v>
      </c>
      <c r="C4331" t="s">
        <v>53</v>
      </c>
      <c r="D4331" t="s">
        <v>106</v>
      </c>
      <c r="E4331">
        <v>201</v>
      </c>
    </row>
    <row r="4332" spans="1:5" x14ac:dyDescent="0.2">
      <c r="A4332" s="43">
        <v>44553</v>
      </c>
      <c r="B4332" t="s">
        <v>102</v>
      </c>
      <c r="C4332" t="s">
        <v>54</v>
      </c>
      <c r="D4332" t="s">
        <v>106</v>
      </c>
      <c r="E4332">
        <v>4</v>
      </c>
    </row>
    <row r="4333" spans="1:5" x14ac:dyDescent="0.2">
      <c r="A4333" s="43">
        <v>44553</v>
      </c>
      <c r="B4333" t="s">
        <v>102</v>
      </c>
      <c r="C4333" t="s">
        <v>55</v>
      </c>
      <c r="D4333" t="s">
        <v>106</v>
      </c>
      <c r="E4333">
        <v>221</v>
      </c>
    </row>
    <row r="4334" spans="1:5" x14ac:dyDescent="0.2">
      <c r="A4334" s="43">
        <v>44553</v>
      </c>
      <c r="B4334" t="s">
        <v>102</v>
      </c>
      <c r="C4334" t="s">
        <v>56</v>
      </c>
      <c r="D4334" t="s">
        <v>106</v>
      </c>
      <c r="E4334" s="44">
        <v>1165</v>
      </c>
    </row>
    <row r="4335" spans="1:5" x14ac:dyDescent="0.2">
      <c r="A4335" s="43">
        <v>44553</v>
      </c>
      <c r="B4335" t="s">
        <v>102</v>
      </c>
      <c r="C4335" t="s">
        <v>57</v>
      </c>
      <c r="D4335" t="s">
        <v>106</v>
      </c>
      <c r="E4335">
        <v>243</v>
      </c>
    </row>
    <row r="4336" spans="1:5" x14ac:dyDescent="0.2">
      <c r="A4336" s="43">
        <v>44553</v>
      </c>
      <c r="B4336" t="s">
        <v>102</v>
      </c>
      <c r="C4336" t="s">
        <v>58</v>
      </c>
      <c r="D4336" t="s">
        <v>106</v>
      </c>
      <c r="E4336" s="44">
        <v>2945</v>
      </c>
    </row>
    <row r="4337" spans="1:5" x14ac:dyDescent="0.2">
      <c r="A4337" s="43">
        <v>44553</v>
      </c>
      <c r="B4337" t="s">
        <v>102</v>
      </c>
      <c r="C4337" t="s">
        <v>59</v>
      </c>
      <c r="D4337" t="s">
        <v>106</v>
      </c>
      <c r="E4337">
        <v>4</v>
      </c>
    </row>
    <row r="4338" spans="1:5" x14ac:dyDescent="0.2">
      <c r="A4338" s="43">
        <v>44553</v>
      </c>
      <c r="B4338" t="s">
        <v>102</v>
      </c>
      <c r="C4338" t="s">
        <v>62</v>
      </c>
      <c r="D4338" t="s">
        <v>106</v>
      </c>
      <c r="E4338">
        <v>419</v>
      </c>
    </row>
    <row r="4339" spans="1:5" x14ac:dyDescent="0.2">
      <c r="A4339" s="43">
        <v>44553</v>
      </c>
      <c r="B4339" t="s">
        <v>102</v>
      </c>
      <c r="C4339" t="s">
        <v>68</v>
      </c>
      <c r="D4339" t="s">
        <v>106</v>
      </c>
      <c r="E4339">
        <v>184</v>
      </c>
    </row>
    <row r="4340" spans="1:5" x14ac:dyDescent="0.2">
      <c r="A4340" s="43">
        <v>44553</v>
      </c>
      <c r="B4340" t="s">
        <v>102</v>
      </c>
      <c r="C4340" t="s">
        <v>89</v>
      </c>
      <c r="D4340" t="s">
        <v>106</v>
      </c>
      <c r="E4340">
        <v>20</v>
      </c>
    </row>
    <row r="4341" spans="1:5" x14ac:dyDescent="0.2">
      <c r="A4341" s="43">
        <v>44553</v>
      </c>
      <c r="B4341" t="s">
        <v>102</v>
      </c>
      <c r="C4341" t="s">
        <v>70</v>
      </c>
      <c r="D4341" t="s">
        <v>106</v>
      </c>
      <c r="E4341">
        <v>488</v>
      </c>
    </row>
    <row r="4342" spans="1:5" x14ac:dyDescent="0.2">
      <c r="A4342" s="43">
        <v>44588</v>
      </c>
      <c r="B4342" t="s">
        <v>101</v>
      </c>
      <c r="C4342" t="s">
        <v>1</v>
      </c>
      <c r="D4342" t="s">
        <v>106</v>
      </c>
      <c r="E4342">
        <v>61</v>
      </c>
    </row>
    <row r="4343" spans="1:5" x14ac:dyDescent="0.2">
      <c r="A4343" s="43">
        <v>44588</v>
      </c>
      <c r="B4343" t="s">
        <v>101</v>
      </c>
      <c r="C4343" t="s">
        <v>3</v>
      </c>
      <c r="D4343" t="s">
        <v>106</v>
      </c>
      <c r="E4343">
        <v>652</v>
      </c>
    </row>
    <row r="4344" spans="1:5" x14ac:dyDescent="0.2">
      <c r="A4344" s="43">
        <v>44588</v>
      </c>
      <c r="B4344" t="s">
        <v>101</v>
      </c>
      <c r="C4344" t="s">
        <v>4</v>
      </c>
      <c r="D4344" t="s">
        <v>106</v>
      </c>
      <c r="E4344">
        <v>42</v>
      </c>
    </row>
    <row r="4345" spans="1:5" x14ac:dyDescent="0.2">
      <c r="A4345" s="43">
        <v>44588</v>
      </c>
      <c r="B4345" t="s">
        <v>101</v>
      </c>
      <c r="C4345" t="s">
        <v>5</v>
      </c>
      <c r="D4345" t="s">
        <v>106</v>
      </c>
      <c r="E4345" s="44">
        <v>8062</v>
      </c>
    </row>
    <row r="4346" spans="1:5" x14ac:dyDescent="0.2">
      <c r="A4346" s="43">
        <v>44588</v>
      </c>
      <c r="B4346" t="s">
        <v>101</v>
      </c>
      <c r="C4346" t="s">
        <v>6</v>
      </c>
      <c r="D4346" t="s">
        <v>106</v>
      </c>
      <c r="E4346">
        <v>32</v>
      </c>
    </row>
    <row r="4347" spans="1:5" x14ac:dyDescent="0.2">
      <c r="A4347" s="43">
        <v>44588</v>
      </c>
      <c r="B4347" t="s">
        <v>101</v>
      </c>
      <c r="C4347" t="s">
        <v>8</v>
      </c>
      <c r="D4347" t="s">
        <v>106</v>
      </c>
      <c r="E4347">
        <v>806</v>
      </c>
    </row>
    <row r="4348" spans="1:5" x14ac:dyDescent="0.2">
      <c r="A4348" s="43">
        <v>44588</v>
      </c>
      <c r="B4348" t="s">
        <v>101</v>
      </c>
      <c r="C4348" t="s">
        <v>9</v>
      </c>
      <c r="D4348" t="s">
        <v>106</v>
      </c>
      <c r="E4348">
        <v>276</v>
      </c>
    </row>
    <row r="4349" spans="1:5" x14ac:dyDescent="0.2">
      <c r="A4349" s="43">
        <v>44588</v>
      </c>
      <c r="B4349" t="s">
        <v>101</v>
      </c>
      <c r="C4349" t="s">
        <v>10</v>
      </c>
      <c r="D4349" t="s">
        <v>106</v>
      </c>
      <c r="E4349">
        <v>437</v>
      </c>
    </row>
    <row r="4350" spans="1:5" x14ac:dyDescent="0.2">
      <c r="A4350" s="43">
        <v>44588</v>
      </c>
      <c r="B4350" t="s">
        <v>101</v>
      </c>
      <c r="C4350" t="s">
        <v>12</v>
      </c>
      <c r="D4350" t="s">
        <v>106</v>
      </c>
      <c r="E4350" s="44">
        <v>8703</v>
      </c>
    </row>
    <row r="4351" spans="1:5" x14ac:dyDescent="0.2">
      <c r="A4351" s="43">
        <v>44588</v>
      </c>
      <c r="B4351" t="s">
        <v>101</v>
      </c>
      <c r="C4351" t="s">
        <v>14</v>
      </c>
      <c r="D4351" t="s">
        <v>106</v>
      </c>
      <c r="E4351">
        <v>449</v>
      </c>
    </row>
    <row r="4352" spans="1:5" x14ac:dyDescent="0.2">
      <c r="A4352" s="43">
        <v>44588</v>
      </c>
      <c r="B4352" t="s">
        <v>101</v>
      </c>
      <c r="C4352" t="s">
        <v>15</v>
      </c>
      <c r="D4352" t="s">
        <v>106</v>
      </c>
      <c r="E4352" s="44">
        <v>3778</v>
      </c>
    </row>
    <row r="4353" spans="1:5" x14ac:dyDescent="0.2">
      <c r="A4353" s="43">
        <v>44588</v>
      </c>
      <c r="B4353" t="s">
        <v>101</v>
      </c>
      <c r="C4353" t="s">
        <v>16</v>
      </c>
      <c r="D4353" t="s">
        <v>106</v>
      </c>
      <c r="E4353" s="44">
        <v>3091</v>
      </c>
    </row>
    <row r="4354" spans="1:5" x14ac:dyDescent="0.2">
      <c r="A4354" s="43">
        <v>44588</v>
      </c>
      <c r="B4354" t="s">
        <v>101</v>
      </c>
      <c r="C4354" t="s">
        <v>17</v>
      </c>
      <c r="D4354" t="s">
        <v>106</v>
      </c>
      <c r="E4354">
        <v>191</v>
      </c>
    </row>
    <row r="4355" spans="1:5" x14ac:dyDescent="0.2">
      <c r="A4355" s="43">
        <v>44588</v>
      </c>
      <c r="B4355" t="s">
        <v>101</v>
      </c>
      <c r="C4355" t="s">
        <v>18</v>
      </c>
      <c r="D4355" t="s">
        <v>106</v>
      </c>
      <c r="E4355" s="44">
        <v>4212</v>
      </c>
    </row>
    <row r="4356" spans="1:5" x14ac:dyDescent="0.2">
      <c r="A4356" s="43">
        <v>44588</v>
      </c>
      <c r="B4356" t="s">
        <v>101</v>
      </c>
      <c r="C4356" t="s">
        <v>19</v>
      </c>
      <c r="D4356" t="s">
        <v>106</v>
      </c>
      <c r="E4356" s="44">
        <v>8320</v>
      </c>
    </row>
    <row r="4357" spans="1:5" x14ac:dyDescent="0.2">
      <c r="A4357" s="43">
        <v>44588</v>
      </c>
      <c r="B4357" t="s">
        <v>101</v>
      </c>
      <c r="C4357" t="s">
        <v>20</v>
      </c>
      <c r="D4357" t="s">
        <v>106</v>
      </c>
      <c r="E4357">
        <v>297</v>
      </c>
    </row>
    <row r="4358" spans="1:5" x14ac:dyDescent="0.2">
      <c r="A4358" s="43">
        <v>44588</v>
      </c>
      <c r="B4358" t="s">
        <v>101</v>
      </c>
      <c r="C4358" t="s">
        <v>21</v>
      </c>
      <c r="D4358" t="s">
        <v>106</v>
      </c>
      <c r="E4358" s="44">
        <v>7326</v>
      </c>
    </row>
    <row r="4359" spans="1:5" x14ac:dyDescent="0.2">
      <c r="A4359" s="43">
        <v>44588</v>
      </c>
      <c r="B4359" t="s">
        <v>101</v>
      </c>
      <c r="C4359" t="s">
        <v>22</v>
      </c>
      <c r="D4359" t="s">
        <v>106</v>
      </c>
      <c r="E4359" s="44">
        <v>1446</v>
      </c>
    </row>
    <row r="4360" spans="1:5" x14ac:dyDescent="0.2">
      <c r="A4360" s="43">
        <v>44588</v>
      </c>
      <c r="B4360" t="s">
        <v>101</v>
      </c>
      <c r="C4360" t="s">
        <v>23</v>
      </c>
      <c r="D4360" t="s">
        <v>106</v>
      </c>
      <c r="E4360">
        <v>24</v>
      </c>
    </row>
    <row r="4361" spans="1:5" x14ac:dyDescent="0.2">
      <c r="A4361" s="43">
        <v>44588</v>
      </c>
      <c r="B4361" t="s">
        <v>101</v>
      </c>
      <c r="C4361" t="s">
        <v>25</v>
      </c>
      <c r="D4361" t="s">
        <v>106</v>
      </c>
      <c r="E4361">
        <v>40</v>
      </c>
    </row>
    <row r="4362" spans="1:5" x14ac:dyDescent="0.2">
      <c r="A4362" s="43">
        <v>44588</v>
      </c>
      <c r="B4362" t="s">
        <v>101</v>
      </c>
      <c r="C4362" t="s">
        <v>27</v>
      </c>
      <c r="D4362" t="s">
        <v>106</v>
      </c>
      <c r="E4362">
        <v>722</v>
      </c>
    </row>
    <row r="4363" spans="1:5" x14ac:dyDescent="0.2">
      <c r="A4363" s="43">
        <v>44588</v>
      </c>
      <c r="B4363" t="s">
        <v>101</v>
      </c>
      <c r="C4363" t="s">
        <v>28</v>
      </c>
      <c r="D4363" t="s">
        <v>106</v>
      </c>
      <c r="E4363">
        <v>32</v>
      </c>
    </row>
    <row r="4364" spans="1:5" x14ac:dyDescent="0.2">
      <c r="A4364" s="43">
        <v>44588</v>
      </c>
      <c r="B4364" t="s">
        <v>101</v>
      </c>
      <c r="C4364" t="s">
        <v>29</v>
      </c>
      <c r="D4364" t="s">
        <v>106</v>
      </c>
      <c r="E4364">
        <v>19</v>
      </c>
    </row>
    <row r="4365" spans="1:5" x14ac:dyDescent="0.2">
      <c r="A4365" s="43">
        <v>44588</v>
      </c>
      <c r="B4365" t="s">
        <v>101</v>
      </c>
      <c r="C4365" t="s">
        <v>31</v>
      </c>
      <c r="D4365" t="s">
        <v>106</v>
      </c>
      <c r="E4365">
        <v>511</v>
      </c>
    </row>
    <row r="4366" spans="1:5" x14ac:dyDescent="0.2">
      <c r="A4366" s="43">
        <v>44588</v>
      </c>
      <c r="B4366" t="s">
        <v>101</v>
      </c>
      <c r="C4366" t="s">
        <v>32</v>
      </c>
      <c r="D4366" t="s">
        <v>106</v>
      </c>
      <c r="E4366" s="44">
        <v>4842</v>
      </c>
    </row>
    <row r="4367" spans="1:5" x14ac:dyDescent="0.2">
      <c r="A4367" s="43">
        <v>44588</v>
      </c>
      <c r="B4367" t="s">
        <v>101</v>
      </c>
      <c r="C4367" t="s">
        <v>33</v>
      </c>
      <c r="D4367" t="s">
        <v>106</v>
      </c>
      <c r="E4367" s="44">
        <v>1231</v>
      </c>
    </row>
    <row r="4368" spans="1:5" x14ac:dyDescent="0.2">
      <c r="A4368" s="43">
        <v>44588</v>
      </c>
      <c r="B4368" t="s">
        <v>101</v>
      </c>
      <c r="C4368" t="s">
        <v>35</v>
      </c>
      <c r="D4368" t="s">
        <v>106</v>
      </c>
      <c r="E4368">
        <v>16</v>
      </c>
    </row>
    <row r="4369" spans="1:5" x14ac:dyDescent="0.2">
      <c r="A4369" s="43">
        <v>44588</v>
      </c>
      <c r="B4369" t="s">
        <v>101</v>
      </c>
      <c r="C4369" t="s">
        <v>36</v>
      </c>
      <c r="D4369" t="s">
        <v>106</v>
      </c>
      <c r="E4369" s="44">
        <v>7877</v>
      </c>
    </row>
    <row r="4370" spans="1:5" x14ac:dyDescent="0.2">
      <c r="A4370" s="43">
        <v>44588</v>
      </c>
      <c r="B4370" t="s">
        <v>101</v>
      </c>
      <c r="C4370" t="s">
        <v>37</v>
      </c>
      <c r="D4370" t="s">
        <v>106</v>
      </c>
      <c r="E4370">
        <v>412</v>
      </c>
    </row>
    <row r="4371" spans="1:5" x14ac:dyDescent="0.2">
      <c r="A4371" s="43">
        <v>44588</v>
      </c>
      <c r="B4371" t="s">
        <v>101</v>
      </c>
      <c r="C4371" t="s">
        <v>38</v>
      </c>
      <c r="D4371" t="s">
        <v>106</v>
      </c>
      <c r="E4371" s="44">
        <v>17263</v>
      </c>
    </row>
    <row r="4372" spans="1:5" x14ac:dyDescent="0.2">
      <c r="A4372" s="43">
        <v>44588</v>
      </c>
      <c r="B4372" t="s">
        <v>101</v>
      </c>
      <c r="C4372" t="s">
        <v>40</v>
      </c>
      <c r="D4372" t="s">
        <v>106</v>
      </c>
      <c r="E4372" s="44">
        <v>8637</v>
      </c>
    </row>
    <row r="4373" spans="1:5" x14ac:dyDescent="0.2">
      <c r="A4373" s="43">
        <v>44588</v>
      </c>
      <c r="B4373" t="s">
        <v>101</v>
      </c>
      <c r="C4373" t="s">
        <v>41</v>
      </c>
      <c r="D4373" t="s">
        <v>106</v>
      </c>
      <c r="E4373">
        <v>14</v>
      </c>
    </row>
    <row r="4374" spans="1:5" x14ac:dyDescent="0.2">
      <c r="A4374" s="43">
        <v>44588</v>
      </c>
      <c r="B4374" t="s">
        <v>101</v>
      </c>
      <c r="C4374" t="s">
        <v>51</v>
      </c>
      <c r="D4374" t="s">
        <v>106</v>
      </c>
      <c r="E4374">
        <v>4</v>
      </c>
    </row>
    <row r="4375" spans="1:5" x14ac:dyDescent="0.2">
      <c r="A4375" s="43">
        <v>44588</v>
      </c>
      <c r="B4375" t="s">
        <v>101</v>
      </c>
      <c r="C4375" t="s">
        <v>53</v>
      </c>
      <c r="D4375" t="s">
        <v>106</v>
      </c>
      <c r="E4375">
        <v>4</v>
      </c>
    </row>
    <row r="4376" spans="1:5" x14ac:dyDescent="0.2">
      <c r="A4376" s="43">
        <v>44588</v>
      </c>
      <c r="B4376" t="s">
        <v>101</v>
      </c>
      <c r="C4376" t="s">
        <v>58</v>
      </c>
      <c r="D4376" t="s">
        <v>106</v>
      </c>
      <c r="E4376">
        <v>49</v>
      </c>
    </row>
    <row r="4377" spans="1:5" x14ac:dyDescent="0.2">
      <c r="A4377" s="43">
        <v>44588</v>
      </c>
      <c r="B4377" t="s">
        <v>101</v>
      </c>
      <c r="C4377" t="s">
        <v>59</v>
      </c>
      <c r="D4377" t="s">
        <v>106</v>
      </c>
      <c r="E4377" s="44">
        <v>2546</v>
      </c>
    </row>
    <row r="4378" spans="1:5" x14ac:dyDescent="0.2">
      <c r="A4378" s="43">
        <v>44588</v>
      </c>
      <c r="B4378" t="s">
        <v>101</v>
      </c>
      <c r="C4378" t="s">
        <v>61</v>
      </c>
      <c r="D4378" t="s">
        <v>106</v>
      </c>
      <c r="E4378">
        <v>28</v>
      </c>
    </row>
    <row r="4379" spans="1:5" x14ac:dyDescent="0.2">
      <c r="A4379" s="43">
        <v>44588</v>
      </c>
      <c r="B4379" t="s">
        <v>101</v>
      </c>
      <c r="C4379" t="s">
        <v>62</v>
      </c>
      <c r="D4379" t="s">
        <v>106</v>
      </c>
      <c r="E4379" s="44">
        <v>3462</v>
      </c>
    </row>
    <row r="4380" spans="1:5" x14ac:dyDescent="0.2">
      <c r="A4380" s="43">
        <v>44588</v>
      </c>
      <c r="B4380" t="s">
        <v>101</v>
      </c>
      <c r="C4380" t="s">
        <v>63</v>
      </c>
      <c r="D4380" t="s">
        <v>106</v>
      </c>
      <c r="E4380">
        <v>19</v>
      </c>
    </row>
    <row r="4381" spans="1:5" x14ac:dyDescent="0.2">
      <c r="A4381" s="43">
        <v>44588</v>
      </c>
      <c r="B4381" t="s">
        <v>101</v>
      </c>
      <c r="C4381" t="s">
        <v>64</v>
      </c>
      <c r="D4381" t="s">
        <v>106</v>
      </c>
      <c r="E4381">
        <v>0</v>
      </c>
    </row>
    <row r="4382" spans="1:5" x14ac:dyDescent="0.2">
      <c r="A4382" s="43">
        <v>44588</v>
      </c>
      <c r="B4382" t="s">
        <v>101</v>
      </c>
      <c r="C4382" t="s">
        <v>65</v>
      </c>
      <c r="D4382" t="s">
        <v>106</v>
      </c>
      <c r="E4382">
        <v>0</v>
      </c>
    </row>
    <row r="4383" spans="1:5" x14ac:dyDescent="0.2">
      <c r="A4383" s="43">
        <v>44588</v>
      </c>
      <c r="B4383" t="s">
        <v>101</v>
      </c>
      <c r="C4383" t="s">
        <v>67</v>
      </c>
      <c r="D4383" t="s">
        <v>106</v>
      </c>
      <c r="E4383" s="44">
        <v>3517</v>
      </c>
    </row>
    <row r="4384" spans="1:5" x14ac:dyDescent="0.2">
      <c r="A4384" s="43">
        <v>44588</v>
      </c>
      <c r="B4384" t="s">
        <v>101</v>
      </c>
      <c r="C4384" t="s">
        <v>68</v>
      </c>
      <c r="D4384" t="s">
        <v>106</v>
      </c>
      <c r="E4384" s="44">
        <v>3206</v>
      </c>
    </row>
    <row r="4385" spans="1:5" x14ac:dyDescent="0.2">
      <c r="A4385" s="43">
        <v>44588</v>
      </c>
      <c r="B4385" t="s">
        <v>101</v>
      </c>
      <c r="C4385" t="s">
        <v>89</v>
      </c>
      <c r="D4385" t="s">
        <v>106</v>
      </c>
      <c r="E4385">
        <v>15</v>
      </c>
    </row>
    <row r="4386" spans="1:5" x14ac:dyDescent="0.2">
      <c r="A4386" s="43">
        <v>44588</v>
      </c>
      <c r="B4386" t="s">
        <v>101</v>
      </c>
      <c r="C4386" t="s">
        <v>70</v>
      </c>
      <c r="D4386" t="s">
        <v>106</v>
      </c>
      <c r="E4386" s="44">
        <v>5781</v>
      </c>
    </row>
    <row r="4387" spans="1:5" x14ac:dyDescent="0.2">
      <c r="A4387" s="43">
        <v>44588</v>
      </c>
      <c r="B4387" t="s">
        <v>101</v>
      </c>
      <c r="C4387" t="s">
        <v>71</v>
      </c>
      <c r="D4387" t="s">
        <v>106</v>
      </c>
      <c r="E4387" s="44">
        <v>3288</v>
      </c>
    </row>
    <row r="4388" spans="1:5" x14ac:dyDescent="0.2">
      <c r="A4388" s="43">
        <v>44588</v>
      </c>
      <c r="B4388" t="s">
        <v>102</v>
      </c>
      <c r="C4388" t="s">
        <v>4</v>
      </c>
      <c r="D4388" t="s">
        <v>106</v>
      </c>
      <c r="E4388">
        <v>18</v>
      </c>
    </row>
    <row r="4389" spans="1:5" x14ac:dyDescent="0.2">
      <c r="A4389" s="43">
        <v>44588</v>
      </c>
      <c r="B4389" t="s">
        <v>102</v>
      </c>
      <c r="C4389" t="s">
        <v>5</v>
      </c>
      <c r="D4389" t="s">
        <v>106</v>
      </c>
      <c r="E4389">
        <v>14</v>
      </c>
    </row>
    <row r="4390" spans="1:5" x14ac:dyDescent="0.2">
      <c r="A4390" s="43">
        <v>44588</v>
      </c>
      <c r="B4390" t="s">
        <v>102</v>
      </c>
      <c r="C4390" t="s">
        <v>7</v>
      </c>
      <c r="D4390" t="s">
        <v>106</v>
      </c>
      <c r="E4390">
        <v>7</v>
      </c>
    </row>
    <row r="4391" spans="1:5" x14ac:dyDescent="0.2">
      <c r="A4391" s="43">
        <v>44588</v>
      </c>
      <c r="B4391" t="s">
        <v>102</v>
      </c>
      <c r="C4391" t="s">
        <v>8</v>
      </c>
      <c r="D4391" t="s">
        <v>106</v>
      </c>
      <c r="E4391">
        <v>322</v>
      </c>
    </row>
    <row r="4392" spans="1:5" x14ac:dyDescent="0.2">
      <c r="A4392" s="43">
        <v>44588</v>
      </c>
      <c r="B4392" t="s">
        <v>102</v>
      </c>
      <c r="C4392" t="s">
        <v>9</v>
      </c>
      <c r="D4392" t="s">
        <v>106</v>
      </c>
      <c r="E4392">
        <v>87</v>
      </c>
    </row>
    <row r="4393" spans="1:5" x14ac:dyDescent="0.2">
      <c r="A4393" s="43">
        <v>44588</v>
      </c>
      <c r="B4393" t="s">
        <v>102</v>
      </c>
      <c r="C4393" t="s">
        <v>11</v>
      </c>
      <c r="D4393" t="s">
        <v>106</v>
      </c>
      <c r="E4393">
        <v>66</v>
      </c>
    </row>
    <row r="4394" spans="1:5" x14ac:dyDescent="0.2">
      <c r="A4394" s="43">
        <v>44588</v>
      </c>
      <c r="B4394" t="s">
        <v>102</v>
      </c>
      <c r="C4394" t="s">
        <v>12</v>
      </c>
      <c r="D4394" t="s">
        <v>106</v>
      </c>
      <c r="E4394">
        <v>806</v>
      </c>
    </row>
    <row r="4395" spans="1:5" x14ac:dyDescent="0.2">
      <c r="A4395" s="43">
        <v>44588</v>
      </c>
      <c r="B4395" t="s">
        <v>102</v>
      </c>
      <c r="C4395" t="s">
        <v>13</v>
      </c>
      <c r="D4395" t="s">
        <v>106</v>
      </c>
      <c r="E4395">
        <v>129</v>
      </c>
    </row>
    <row r="4396" spans="1:5" x14ac:dyDescent="0.2">
      <c r="A4396" s="43">
        <v>44588</v>
      </c>
      <c r="B4396" t="s">
        <v>102</v>
      </c>
      <c r="C4396" t="s">
        <v>15</v>
      </c>
      <c r="D4396" t="s">
        <v>106</v>
      </c>
      <c r="E4396">
        <v>4</v>
      </c>
    </row>
    <row r="4397" spans="1:5" x14ac:dyDescent="0.2">
      <c r="A4397" s="43">
        <v>44588</v>
      </c>
      <c r="B4397" t="s">
        <v>102</v>
      </c>
      <c r="C4397" t="s">
        <v>16</v>
      </c>
      <c r="D4397" t="s">
        <v>106</v>
      </c>
      <c r="E4397">
        <v>4</v>
      </c>
    </row>
    <row r="4398" spans="1:5" x14ac:dyDescent="0.2">
      <c r="A4398" s="43">
        <v>44588</v>
      </c>
      <c r="B4398" t="s">
        <v>102</v>
      </c>
      <c r="C4398" t="s">
        <v>18</v>
      </c>
      <c r="D4398" t="s">
        <v>106</v>
      </c>
      <c r="E4398">
        <v>7</v>
      </c>
    </row>
    <row r="4399" spans="1:5" x14ac:dyDescent="0.2">
      <c r="A4399" s="43">
        <v>44588</v>
      </c>
      <c r="B4399" t="s">
        <v>102</v>
      </c>
      <c r="C4399" t="s">
        <v>19</v>
      </c>
      <c r="D4399" t="s">
        <v>106</v>
      </c>
      <c r="E4399">
        <v>457</v>
      </c>
    </row>
    <row r="4400" spans="1:5" x14ac:dyDescent="0.2">
      <c r="A4400" s="43">
        <v>44588</v>
      </c>
      <c r="B4400" t="s">
        <v>102</v>
      </c>
      <c r="C4400" t="s">
        <v>21</v>
      </c>
      <c r="D4400" t="s">
        <v>106</v>
      </c>
      <c r="E4400">
        <v>162</v>
      </c>
    </row>
    <row r="4401" spans="1:5" x14ac:dyDescent="0.2">
      <c r="A4401" s="43">
        <v>44588</v>
      </c>
      <c r="B4401" t="s">
        <v>102</v>
      </c>
      <c r="C4401" t="s">
        <v>22</v>
      </c>
      <c r="D4401" t="s">
        <v>106</v>
      </c>
      <c r="E4401">
        <v>7</v>
      </c>
    </row>
    <row r="4402" spans="1:5" x14ac:dyDescent="0.2">
      <c r="A4402" s="43">
        <v>44588</v>
      </c>
      <c r="B4402" t="s">
        <v>102</v>
      </c>
      <c r="C4402" t="s">
        <v>24</v>
      </c>
      <c r="D4402" t="s">
        <v>106</v>
      </c>
      <c r="E4402">
        <v>36</v>
      </c>
    </row>
    <row r="4403" spans="1:5" x14ac:dyDescent="0.2">
      <c r="A4403" s="43">
        <v>44588</v>
      </c>
      <c r="B4403" t="s">
        <v>102</v>
      </c>
      <c r="C4403" t="s">
        <v>27</v>
      </c>
      <c r="D4403" t="s">
        <v>106</v>
      </c>
      <c r="E4403">
        <v>39</v>
      </c>
    </row>
    <row r="4404" spans="1:5" x14ac:dyDescent="0.2">
      <c r="A4404" s="43">
        <v>44588</v>
      </c>
      <c r="B4404" t="s">
        <v>102</v>
      </c>
      <c r="C4404" t="s">
        <v>32</v>
      </c>
      <c r="D4404" t="s">
        <v>106</v>
      </c>
      <c r="E4404">
        <v>8</v>
      </c>
    </row>
    <row r="4405" spans="1:5" x14ac:dyDescent="0.2">
      <c r="A4405" s="43">
        <v>44588</v>
      </c>
      <c r="B4405" t="s">
        <v>102</v>
      </c>
      <c r="C4405" t="s">
        <v>36</v>
      </c>
      <c r="D4405" t="s">
        <v>106</v>
      </c>
      <c r="E4405">
        <v>846</v>
      </c>
    </row>
    <row r="4406" spans="1:5" x14ac:dyDescent="0.2">
      <c r="A4406" s="43">
        <v>44588</v>
      </c>
      <c r="B4406" t="s">
        <v>102</v>
      </c>
      <c r="C4406" t="s">
        <v>37</v>
      </c>
      <c r="D4406" t="s">
        <v>106</v>
      </c>
      <c r="E4406">
        <v>35</v>
      </c>
    </row>
    <row r="4407" spans="1:5" x14ac:dyDescent="0.2">
      <c r="A4407" s="43">
        <v>44588</v>
      </c>
      <c r="B4407" t="s">
        <v>102</v>
      </c>
      <c r="C4407" t="s">
        <v>38</v>
      </c>
      <c r="D4407" t="s">
        <v>106</v>
      </c>
      <c r="E4407">
        <v>706</v>
      </c>
    </row>
    <row r="4408" spans="1:5" x14ac:dyDescent="0.2">
      <c r="A4408" s="43">
        <v>44588</v>
      </c>
      <c r="B4408" t="s">
        <v>102</v>
      </c>
      <c r="C4408" t="s">
        <v>40</v>
      </c>
      <c r="D4408" t="s">
        <v>106</v>
      </c>
      <c r="E4408" s="44">
        <v>1496</v>
      </c>
    </row>
    <row r="4409" spans="1:5" x14ac:dyDescent="0.2">
      <c r="A4409" s="43">
        <v>44588</v>
      </c>
      <c r="B4409" t="s">
        <v>102</v>
      </c>
      <c r="C4409" t="s">
        <v>41</v>
      </c>
      <c r="D4409" t="s">
        <v>106</v>
      </c>
      <c r="E4409" s="44">
        <v>1174</v>
      </c>
    </row>
    <row r="4410" spans="1:5" x14ac:dyDescent="0.2">
      <c r="A4410" s="43">
        <v>44588</v>
      </c>
      <c r="B4410" t="s">
        <v>102</v>
      </c>
      <c r="C4410" t="s">
        <v>42</v>
      </c>
      <c r="D4410" t="s">
        <v>106</v>
      </c>
      <c r="E4410">
        <v>241</v>
      </c>
    </row>
    <row r="4411" spans="1:5" x14ac:dyDescent="0.2">
      <c r="A4411" s="43">
        <v>44588</v>
      </c>
      <c r="B4411" t="s">
        <v>102</v>
      </c>
      <c r="C4411" t="s">
        <v>43</v>
      </c>
      <c r="D4411" t="s">
        <v>106</v>
      </c>
      <c r="E4411">
        <v>87</v>
      </c>
    </row>
    <row r="4412" spans="1:5" x14ac:dyDescent="0.2">
      <c r="A4412" s="43">
        <v>44588</v>
      </c>
      <c r="B4412" t="s">
        <v>102</v>
      </c>
      <c r="C4412" t="s">
        <v>44</v>
      </c>
      <c r="D4412" t="s">
        <v>106</v>
      </c>
      <c r="E4412">
        <v>49</v>
      </c>
    </row>
    <row r="4413" spans="1:5" x14ac:dyDescent="0.2">
      <c r="A4413" s="43">
        <v>44588</v>
      </c>
      <c r="B4413" t="s">
        <v>102</v>
      </c>
      <c r="C4413" t="s">
        <v>45</v>
      </c>
      <c r="D4413" t="s">
        <v>106</v>
      </c>
      <c r="E4413">
        <v>2</v>
      </c>
    </row>
    <row r="4414" spans="1:5" x14ac:dyDescent="0.2">
      <c r="A4414" s="43">
        <v>44588</v>
      </c>
      <c r="B4414" t="s">
        <v>102</v>
      </c>
      <c r="C4414" t="s">
        <v>46</v>
      </c>
      <c r="D4414" t="s">
        <v>106</v>
      </c>
      <c r="E4414">
        <v>123</v>
      </c>
    </row>
    <row r="4415" spans="1:5" x14ac:dyDescent="0.2">
      <c r="A4415" s="43">
        <v>44588</v>
      </c>
      <c r="B4415" t="s">
        <v>102</v>
      </c>
      <c r="C4415" t="s">
        <v>48</v>
      </c>
      <c r="D4415" t="s">
        <v>106</v>
      </c>
      <c r="E4415">
        <v>988</v>
      </c>
    </row>
    <row r="4416" spans="1:5" x14ac:dyDescent="0.2">
      <c r="A4416" s="43">
        <v>44588</v>
      </c>
      <c r="B4416" t="s">
        <v>102</v>
      </c>
      <c r="C4416" t="s">
        <v>50</v>
      </c>
      <c r="D4416" t="s">
        <v>106</v>
      </c>
      <c r="E4416">
        <v>966</v>
      </c>
    </row>
    <row r="4417" spans="1:5" x14ac:dyDescent="0.2">
      <c r="A4417" s="43">
        <v>44588</v>
      </c>
      <c r="B4417" t="s">
        <v>102</v>
      </c>
      <c r="C4417" t="s">
        <v>51</v>
      </c>
      <c r="D4417" t="s">
        <v>106</v>
      </c>
      <c r="E4417">
        <v>889</v>
      </c>
    </row>
    <row r="4418" spans="1:5" x14ac:dyDescent="0.2">
      <c r="A4418" s="43">
        <v>44588</v>
      </c>
      <c r="B4418" t="s">
        <v>102</v>
      </c>
      <c r="C4418" t="s">
        <v>52</v>
      </c>
      <c r="D4418" t="s">
        <v>106</v>
      </c>
      <c r="E4418">
        <v>19</v>
      </c>
    </row>
    <row r="4419" spans="1:5" x14ac:dyDescent="0.2">
      <c r="A4419" s="43">
        <v>44588</v>
      </c>
      <c r="B4419" t="s">
        <v>102</v>
      </c>
      <c r="C4419" t="s">
        <v>53</v>
      </c>
      <c r="D4419" t="s">
        <v>106</v>
      </c>
      <c r="E4419">
        <v>223</v>
      </c>
    </row>
    <row r="4420" spans="1:5" x14ac:dyDescent="0.2">
      <c r="A4420" s="43">
        <v>44588</v>
      </c>
      <c r="B4420" t="s">
        <v>102</v>
      </c>
      <c r="C4420" t="s">
        <v>54</v>
      </c>
      <c r="D4420" t="s">
        <v>106</v>
      </c>
      <c r="E4420">
        <v>7</v>
      </c>
    </row>
    <row r="4421" spans="1:5" x14ac:dyDescent="0.2">
      <c r="A4421" s="43">
        <v>44588</v>
      </c>
      <c r="B4421" t="s">
        <v>102</v>
      </c>
      <c r="C4421" t="s">
        <v>55</v>
      </c>
      <c r="D4421" t="s">
        <v>106</v>
      </c>
      <c r="E4421">
        <v>261</v>
      </c>
    </row>
    <row r="4422" spans="1:5" x14ac:dyDescent="0.2">
      <c r="A4422" s="43">
        <v>44588</v>
      </c>
      <c r="B4422" t="s">
        <v>102</v>
      </c>
      <c r="C4422" t="s">
        <v>56</v>
      </c>
      <c r="D4422" t="s">
        <v>106</v>
      </c>
      <c r="E4422" s="44">
        <v>1357</v>
      </c>
    </row>
    <row r="4423" spans="1:5" x14ac:dyDescent="0.2">
      <c r="A4423" s="43">
        <v>44588</v>
      </c>
      <c r="B4423" t="s">
        <v>102</v>
      </c>
      <c r="C4423" t="s">
        <v>57</v>
      </c>
      <c r="D4423" t="s">
        <v>106</v>
      </c>
      <c r="E4423">
        <v>260</v>
      </c>
    </row>
    <row r="4424" spans="1:5" x14ac:dyDescent="0.2">
      <c r="A4424" s="43">
        <v>44588</v>
      </c>
      <c r="B4424" t="s">
        <v>102</v>
      </c>
      <c r="C4424" t="s">
        <v>58</v>
      </c>
      <c r="D4424" t="s">
        <v>106</v>
      </c>
      <c r="E4424" s="44">
        <v>3510</v>
      </c>
    </row>
    <row r="4425" spans="1:5" x14ac:dyDescent="0.2">
      <c r="A4425" s="43">
        <v>44588</v>
      </c>
      <c r="B4425" t="s">
        <v>102</v>
      </c>
      <c r="C4425" t="s">
        <v>59</v>
      </c>
      <c r="D4425" t="s">
        <v>106</v>
      </c>
      <c r="E4425">
        <v>7</v>
      </c>
    </row>
    <row r="4426" spans="1:5" x14ac:dyDescent="0.2">
      <c r="A4426" s="43">
        <v>44588</v>
      </c>
      <c r="B4426" t="s">
        <v>102</v>
      </c>
      <c r="C4426" t="s">
        <v>62</v>
      </c>
      <c r="D4426" t="s">
        <v>106</v>
      </c>
      <c r="E4426">
        <v>484</v>
      </c>
    </row>
    <row r="4427" spans="1:5" x14ac:dyDescent="0.2">
      <c r="A4427" s="43">
        <v>44588</v>
      </c>
      <c r="B4427" t="s">
        <v>102</v>
      </c>
      <c r="C4427" t="s">
        <v>68</v>
      </c>
      <c r="D4427" t="s">
        <v>106</v>
      </c>
      <c r="E4427">
        <v>200</v>
      </c>
    </row>
    <row r="4428" spans="1:5" x14ac:dyDescent="0.2">
      <c r="A4428" s="43">
        <v>44588</v>
      </c>
      <c r="B4428" t="s">
        <v>102</v>
      </c>
      <c r="C4428" t="s">
        <v>89</v>
      </c>
      <c r="D4428" t="s">
        <v>106</v>
      </c>
      <c r="E4428">
        <v>21</v>
      </c>
    </row>
    <row r="4429" spans="1:5" x14ac:dyDescent="0.2">
      <c r="A4429" s="43">
        <v>44588</v>
      </c>
      <c r="B4429" t="s">
        <v>102</v>
      </c>
      <c r="C4429" t="s">
        <v>70</v>
      </c>
      <c r="D4429" t="s">
        <v>106</v>
      </c>
      <c r="E4429">
        <v>556</v>
      </c>
    </row>
    <row r="4430" spans="1:5" x14ac:dyDescent="0.2">
      <c r="A4430" s="43">
        <v>44616</v>
      </c>
      <c r="B4430" t="s">
        <v>101</v>
      </c>
      <c r="C4430" t="s">
        <v>1</v>
      </c>
      <c r="D4430" t="s">
        <v>106</v>
      </c>
      <c r="E4430">
        <v>57</v>
      </c>
    </row>
    <row r="4431" spans="1:5" x14ac:dyDescent="0.2">
      <c r="A4431" s="43">
        <v>44616</v>
      </c>
      <c r="B4431" t="s">
        <v>101</v>
      </c>
      <c r="C4431" t="s">
        <v>3</v>
      </c>
      <c r="D4431" t="s">
        <v>106</v>
      </c>
      <c r="E4431">
        <v>583</v>
      </c>
    </row>
    <row r="4432" spans="1:5" x14ac:dyDescent="0.2">
      <c r="A4432" s="43">
        <v>44616</v>
      </c>
      <c r="B4432" t="s">
        <v>101</v>
      </c>
      <c r="C4432" t="s">
        <v>4</v>
      </c>
      <c r="D4432" t="s">
        <v>106</v>
      </c>
      <c r="E4432">
        <v>36</v>
      </c>
    </row>
    <row r="4433" spans="1:5" x14ac:dyDescent="0.2">
      <c r="A4433" s="43">
        <v>44616</v>
      </c>
      <c r="B4433" t="s">
        <v>101</v>
      </c>
      <c r="C4433" t="s">
        <v>5</v>
      </c>
      <c r="D4433" t="s">
        <v>106</v>
      </c>
      <c r="E4433" s="44">
        <v>7895</v>
      </c>
    </row>
    <row r="4434" spans="1:5" x14ac:dyDescent="0.2">
      <c r="A4434" s="43">
        <v>44616</v>
      </c>
      <c r="B4434" t="s">
        <v>101</v>
      </c>
      <c r="C4434" t="s">
        <v>6</v>
      </c>
      <c r="D4434" t="s">
        <v>106</v>
      </c>
      <c r="E4434">
        <v>42</v>
      </c>
    </row>
    <row r="4435" spans="1:5" x14ac:dyDescent="0.2">
      <c r="A4435" s="43">
        <v>44616</v>
      </c>
      <c r="B4435" t="s">
        <v>101</v>
      </c>
      <c r="C4435" t="s">
        <v>8</v>
      </c>
      <c r="D4435" t="s">
        <v>106</v>
      </c>
      <c r="E4435">
        <v>775</v>
      </c>
    </row>
    <row r="4436" spans="1:5" x14ac:dyDescent="0.2">
      <c r="A4436" s="43">
        <v>44616</v>
      </c>
      <c r="B4436" t="s">
        <v>101</v>
      </c>
      <c r="C4436" t="s">
        <v>9</v>
      </c>
      <c r="D4436" t="s">
        <v>106</v>
      </c>
      <c r="E4436">
        <v>264</v>
      </c>
    </row>
    <row r="4437" spans="1:5" x14ac:dyDescent="0.2">
      <c r="A4437" s="43">
        <v>44616</v>
      </c>
      <c r="B4437" t="s">
        <v>101</v>
      </c>
      <c r="C4437" t="s">
        <v>10</v>
      </c>
      <c r="D4437" t="s">
        <v>106</v>
      </c>
      <c r="E4437">
        <v>447</v>
      </c>
    </row>
    <row r="4438" spans="1:5" x14ac:dyDescent="0.2">
      <c r="A4438" s="43">
        <v>44616</v>
      </c>
      <c r="B4438" t="s">
        <v>101</v>
      </c>
      <c r="C4438" t="s">
        <v>12</v>
      </c>
      <c r="D4438" t="s">
        <v>106</v>
      </c>
      <c r="E4438" s="44">
        <v>8797</v>
      </c>
    </row>
    <row r="4439" spans="1:5" x14ac:dyDescent="0.2">
      <c r="A4439" s="43">
        <v>44616</v>
      </c>
      <c r="B4439" t="s">
        <v>101</v>
      </c>
      <c r="C4439" t="s">
        <v>14</v>
      </c>
      <c r="D4439" t="s">
        <v>106</v>
      </c>
      <c r="E4439">
        <v>493</v>
      </c>
    </row>
    <row r="4440" spans="1:5" x14ac:dyDescent="0.2">
      <c r="A4440" s="43">
        <v>44616</v>
      </c>
      <c r="B4440" t="s">
        <v>101</v>
      </c>
      <c r="C4440" t="s">
        <v>15</v>
      </c>
      <c r="D4440" t="s">
        <v>106</v>
      </c>
      <c r="E4440" s="44">
        <v>3855</v>
      </c>
    </row>
    <row r="4441" spans="1:5" x14ac:dyDescent="0.2">
      <c r="A4441" s="43">
        <v>44616</v>
      </c>
      <c r="B4441" t="s">
        <v>101</v>
      </c>
      <c r="C4441" t="s">
        <v>16</v>
      </c>
      <c r="D4441" t="s">
        <v>106</v>
      </c>
      <c r="E4441" s="44">
        <v>3091</v>
      </c>
    </row>
    <row r="4442" spans="1:5" x14ac:dyDescent="0.2">
      <c r="A4442" s="43">
        <v>44616</v>
      </c>
      <c r="B4442" t="s">
        <v>101</v>
      </c>
      <c r="C4442" t="s">
        <v>17</v>
      </c>
      <c r="D4442" t="s">
        <v>106</v>
      </c>
      <c r="E4442">
        <v>178</v>
      </c>
    </row>
    <row r="4443" spans="1:5" x14ac:dyDescent="0.2">
      <c r="A4443" s="43">
        <v>44616</v>
      </c>
      <c r="B4443" t="s">
        <v>101</v>
      </c>
      <c r="C4443" t="s">
        <v>18</v>
      </c>
      <c r="D4443" t="s">
        <v>106</v>
      </c>
      <c r="E4443" s="44">
        <v>4397</v>
      </c>
    </row>
    <row r="4444" spans="1:5" x14ac:dyDescent="0.2">
      <c r="A4444" s="43">
        <v>44616</v>
      </c>
      <c r="B4444" t="s">
        <v>101</v>
      </c>
      <c r="C4444" t="s">
        <v>19</v>
      </c>
      <c r="D4444" t="s">
        <v>106</v>
      </c>
      <c r="E4444" s="44">
        <v>8493</v>
      </c>
    </row>
    <row r="4445" spans="1:5" x14ac:dyDescent="0.2">
      <c r="A4445" s="43">
        <v>44616</v>
      </c>
      <c r="B4445" t="s">
        <v>101</v>
      </c>
      <c r="C4445" t="s">
        <v>20</v>
      </c>
      <c r="D4445" t="s">
        <v>106</v>
      </c>
      <c r="E4445">
        <v>334</v>
      </c>
    </row>
    <row r="4446" spans="1:5" x14ac:dyDescent="0.2">
      <c r="A4446" s="43">
        <v>44616</v>
      </c>
      <c r="B4446" t="s">
        <v>101</v>
      </c>
      <c r="C4446" t="s">
        <v>21</v>
      </c>
      <c r="D4446" t="s">
        <v>106</v>
      </c>
      <c r="E4446" s="44">
        <v>7528</v>
      </c>
    </row>
    <row r="4447" spans="1:5" x14ac:dyDescent="0.2">
      <c r="A4447" s="43">
        <v>44616</v>
      </c>
      <c r="B4447" t="s">
        <v>101</v>
      </c>
      <c r="C4447" t="s">
        <v>22</v>
      </c>
      <c r="D4447" t="s">
        <v>106</v>
      </c>
      <c r="E4447" s="44">
        <v>1492</v>
      </c>
    </row>
    <row r="4448" spans="1:5" x14ac:dyDescent="0.2">
      <c r="A4448" s="43">
        <v>44616</v>
      </c>
      <c r="B4448" t="s">
        <v>101</v>
      </c>
      <c r="C4448" t="s">
        <v>23</v>
      </c>
      <c r="D4448" t="s">
        <v>106</v>
      </c>
      <c r="E4448">
        <v>29</v>
      </c>
    </row>
    <row r="4449" spans="1:5" x14ac:dyDescent="0.2">
      <c r="A4449" s="43">
        <v>44616</v>
      </c>
      <c r="B4449" t="s">
        <v>101</v>
      </c>
      <c r="C4449" t="s">
        <v>25</v>
      </c>
      <c r="D4449" t="s">
        <v>106</v>
      </c>
      <c r="E4449">
        <v>40</v>
      </c>
    </row>
    <row r="4450" spans="1:5" x14ac:dyDescent="0.2">
      <c r="A4450" s="43">
        <v>44616</v>
      </c>
      <c r="B4450" t="s">
        <v>101</v>
      </c>
      <c r="C4450" t="s">
        <v>27</v>
      </c>
      <c r="D4450" t="s">
        <v>106</v>
      </c>
      <c r="E4450">
        <v>728</v>
      </c>
    </row>
    <row r="4451" spans="1:5" x14ac:dyDescent="0.2">
      <c r="A4451" s="43">
        <v>44616</v>
      </c>
      <c r="B4451" t="s">
        <v>101</v>
      </c>
      <c r="C4451" t="s">
        <v>28</v>
      </c>
      <c r="D4451" t="s">
        <v>106</v>
      </c>
      <c r="E4451">
        <v>26</v>
      </c>
    </row>
    <row r="4452" spans="1:5" x14ac:dyDescent="0.2">
      <c r="A4452" s="43">
        <v>44616</v>
      </c>
      <c r="B4452" t="s">
        <v>101</v>
      </c>
      <c r="C4452" t="s">
        <v>29</v>
      </c>
      <c r="D4452" t="s">
        <v>106</v>
      </c>
      <c r="E4452">
        <v>4</v>
      </c>
    </row>
    <row r="4453" spans="1:5" x14ac:dyDescent="0.2">
      <c r="A4453" s="43">
        <v>44616</v>
      </c>
      <c r="B4453" t="s">
        <v>101</v>
      </c>
      <c r="C4453" t="s">
        <v>31</v>
      </c>
      <c r="D4453" t="s">
        <v>106</v>
      </c>
      <c r="E4453">
        <v>504</v>
      </c>
    </row>
    <row r="4454" spans="1:5" x14ac:dyDescent="0.2">
      <c r="A4454" s="43">
        <v>44616</v>
      </c>
      <c r="B4454" t="s">
        <v>101</v>
      </c>
      <c r="C4454" t="s">
        <v>32</v>
      </c>
      <c r="D4454" t="s">
        <v>106</v>
      </c>
      <c r="E4454" s="44">
        <v>4781</v>
      </c>
    </row>
    <row r="4455" spans="1:5" x14ac:dyDescent="0.2">
      <c r="A4455" s="43">
        <v>44616</v>
      </c>
      <c r="B4455" t="s">
        <v>101</v>
      </c>
      <c r="C4455" t="s">
        <v>33</v>
      </c>
      <c r="D4455" t="s">
        <v>106</v>
      </c>
      <c r="E4455" s="44">
        <v>1286</v>
      </c>
    </row>
    <row r="4456" spans="1:5" x14ac:dyDescent="0.2">
      <c r="A4456" s="43">
        <v>44616</v>
      </c>
      <c r="B4456" t="s">
        <v>101</v>
      </c>
      <c r="C4456" t="s">
        <v>35</v>
      </c>
      <c r="D4456" t="s">
        <v>106</v>
      </c>
      <c r="E4456">
        <v>18</v>
      </c>
    </row>
    <row r="4457" spans="1:5" x14ac:dyDescent="0.2">
      <c r="A4457" s="43">
        <v>44616</v>
      </c>
      <c r="B4457" t="s">
        <v>101</v>
      </c>
      <c r="C4457" t="s">
        <v>36</v>
      </c>
      <c r="D4457" t="s">
        <v>106</v>
      </c>
      <c r="E4457" s="44">
        <v>7644</v>
      </c>
    </row>
    <row r="4458" spans="1:5" x14ac:dyDescent="0.2">
      <c r="A4458" s="43">
        <v>44616</v>
      </c>
      <c r="B4458" t="s">
        <v>101</v>
      </c>
      <c r="C4458" t="s">
        <v>37</v>
      </c>
      <c r="D4458" t="s">
        <v>106</v>
      </c>
      <c r="E4458">
        <v>394</v>
      </c>
    </row>
    <row r="4459" spans="1:5" x14ac:dyDescent="0.2">
      <c r="A4459" s="43">
        <v>44616</v>
      </c>
      <c r="B4459" t="s">
        <v>101</v>
      </c>
      <c r="C4459" t="s">
        <v>38</v>
      </c>
      <c r="D4459" t="s">
        <v>106</v>
      </c>
      <c r="E4459" s="44">
        <v>17927</v>
      </c>
    </row>
    <row r="4460" spans="1:5" x14ac:dyDescent="0.2">
      <c r="A4460" s="43">
        <v>44616</v>
      </c>
      <c r="B4460" t="s">
        <v>101</v>
      </c>
      <c r="C4460" t="s">
        <v>40</v>
      </c>
      <c r="D4460" t="s">
        <v>106</v>
      </c>
      <c r="E4460" s="44">
        <v>8872</v>
      </c>
    </row>
    <row r="4461" spans="1:5" x14ac:dyDescent="0.2">
      <c r="A4461" s="43">
        <v>44616</v>
      </c>
      <c r="B4461" t="s">
        <v>101</v>
      </c>
      <c r="C4461" t="s">
        <v>41</v>
      </c>
      <c r="D4461" t="s">
        <v>106</v>
      </c>
      <c r="E4461">
        <v>8</v>
      </c>
    </row>
    <row r="4462" spans="1:5" x14ac:dyDescent="0.2">
      <c r="A4462" s="43">
        <v>44616</v>
      </c>
      <c r="B4462" t="s">
        <v>101</v>
      </c>
      <c r="C4462" t="s">
        <v>53</v>
      </c>
      <c r="D4462" t="s">
        <v>106</v>
      </c>
      <c r="E4462">
        <v>4</v>
      </c>
    </row>
    <row r="4463" spans="1:5" x14ac:dyDescent="0.2">
      <c r="A4463" s="43">
        <v>44616</v>
      </c>
      <c r="B4463" t="s">
        <v>101</v>
      </c>
      <c r="C4463" t="s">
        <v>58</v>
      </c>
      <c r="D4463" t="s">
        <v>106</v>
      </c>
      <c r="E4463">
        <v>43</v>
      </c>
    </row>
    <row r="4464" spans="1:5" x14ac:dyDescent="0.2">
      <c r="A4464" s="43">
        <v>44616</v>
      </c>
      <c r="B4464" t="s">
        <v>101</v>
      </c>
      <c r="C4464" t="s">
        <v>59</v>
      </c>
      <c r="D4464" t="s">
        <v>106</v>
      </c>
      <c r="E4464" s="44">
        <v>2591</v>
      </c>
    </row>
    <row r="4465" spans="1:5" x14ac:dyDescent="0.2">
      <c r="A4465" s="43">
        <v>44616</v>
      </c>
      <c r="B4465" t="s">
        <v>101</v>
      </c>
      <c r="C4465" t="s">
        <v>60</v>
      </c>
      <c r="D4465" t="s">
        <v>106</v>
      </c>
      <c r="E4465">
        <v>0</v>
      </c>
    </row>
    <row r="4466" spans="1:5" x14ac:dyDescent="0.2">
      <c r="A4466" s="43">
        <v>44616</v>
      </c>
      <c r="B4466" t="s">
        <v>101</v>
      </c>
      <c r="C4466" t="s">
        <v>61</v>
      </c>
      <c r="D4466" t="s">
        <v>106</v>
      </c>
      <c r="E4466">
        <v>36</v>
      </c>
    </row>
    <row r="4467" spans="1:5" x14ac:dyDescent="0.2">
      <c r="A4467" s="43">
        <v>44616</v>
      </c>
      <c r="B4467" t="s">
        <v>101</v>
      </c>
      <c r="C4467" t="s">
        <v>62</v>
      </c>
      <c r="D4467" t="s">
        <v>106</v>
      </c>
      <c r="E4467" s="44">
        <v>3692</v>
      </c>
    </row>
    <row r="4468" spans="1:5" x14ac:dyDescent="0.2">
      <c r="A4468" s="43">
        <v>44616</v>
      </c>
      <c r="B4468" t="s">
        <v>101</v>
      </c>
      <c r="C4468" t="s">
        <v>63</v>
      </c>
      <c r="D4468" t="s">
        <v>106</v>
      </c>
      <c r="E4468">
        <v>22</v>
      </c>
    </row>
    <row r="4469" spans="1:5" x14ac:dyDescent="0.2">
      <c r="A4469" s="43">
        <v>44616</v>
      </c>
      <c r="B4469" t="s">
        <v>101</v>
      </c>
      <c r="C4469" t="s">
        <v>64</v>
      </c>
      <c r="D4469" t="s">
        <v>106</v>
      </c>
      <c r="E4469">
        <v>0</v>
      </c>
    </row>
    <row r="4470" spans="1:5" x14ac:dyDescent="0.2">
      <c r="A4470" s="43">
        <v>44616</v>
      </c>
      <c r="B4470" t="s">
        <v>101</v>
      </c>
      <c r="C4470" t="s">
        <v>65</v>
      </c>
      <c r="D4470" t="s">
        <v>106</v>
      </c>
      <c r="E4470">
        <v>0</v>
      </c>
    </row>
    <row r="4471" spans="1:5" x14ac:dyDescent="0.2">
      <c r="A4471" s="43">
        <v>44616</v>
      </c>
      <c r="B4471" t="s">
        <v>101</v>
      </c>
      <c r="C4471" t="s">
        <v>67</v>
      </c>
      <c r="D4471" t="s">
        <v>106</v>
      </c>
      <c r="E4471" s="44">
        <v>3521</v>
      </c>
    </row>
    <row r="4472" spans="1:5" x14ac:dyDescent="0.2">
      <c r="A4472" s="43">
        <v>44616</v>
      </c>
      <c r="B4472" t="s">
        <v>101</v>
      </c>
      <c r="C4472" t="s">
        <v>68</v>
      </c>
      <c r="D4472" t="s">
        <v>106</v>
      </c>
      <c r="E4472" s="44">
        <v>3216</v>
      </c>
    </row>
    <row r="4473" spans="1:5" x14ac:dyDescent="0.2">
      <c r="A4473" s="43">
        <v>44616</v>
      </c>
      <c r="B4473" t="s">
        <v>101</v>
      </c>
      <c r="C4473" t="s">
        <v>89</v>
      </c>
      <c r="D4473" t="s">
        <v>106</v>
      </c>
      <c r="E4473">
        <v>21</v>
      </c>
    </row>
    <row r="4474" spans="1:5" x14ac:dyDescent="0.2">
      <c r="A4474" s="43">
        <v>44616</v>
      </c>
      <c r="B4474" t="s">
        <v>101</v>
      </c>
      <c r="C4474" t="s">
        <v>70</v>
      </c>
      <c r="D4474" t="s">
        <v>106</v>
      </c>
      <c r="E4474" s="44">
        <v>5949</v>
      </c>
    </row>
    <row r="4475" spans="1:5" x14ac:dyDescent="0.2">
      <c r="A4475" s="43">
        <v>44616</v>
      </c>
      <c r="B4475" t="s">
        <v>101</v>
      </c>
      <c r="C4475" t="s">
        <v>71</v>
      </c>
      <c r="D4475" t="s">
        <v>106</v>
      </c>
      <c r="E4475" s="44">
        <v>3382</v>
      </c>
    </row>
    <row r="4476" spans="1:5" x14ac:dyDescent="0.2">
      <c r="A4476" s="43">
        <v>44616</v>
      </c>
      <c r="B4476" t="s">
        <v>102</v>
      </c>
      <c r="C4476" t="s">
        <v>4</v>
      </c>
      <c r="D4476" t="s">
        <v>106</v>
      </c>
      <c r="E4476">
        <v>28</v>
      </c>
    </row>
    <row r="4477" spans="1:5" x14ac:dyDescent="0.2">
      <c r="A4477" s="43">
        <v>44616</v>
      </c>
      <c r="B4477" t="s">
        <v>102</v>
      </c>
      <c r="C4477" t="s">
        <v>5</v>
      </c>
      <c r="D4477" t="s">
        <v>106</v>
      </c>
      <c r="E4477">
        <v>14</v>
      </c>
    </row>
    <row r="4478" spans="1:5" x14ac:dyDescent="0.2">
      <c r="A4478" s="43">
        <v>44616</v>
      </c>
      <c r="B4478" t="s">
        <v>102</v>
      </c>
      <c r="C4478" t="s">
        <v>7</v>
      </c>
      <c r="D4478" t="s">
        <v>106</v>
      </c>
      <c r="E4478">
        <v>7</v>
      </c>
    </row>
    <row r="4479" spans="1:5" x14ac:dyDescent="0.2">
      <c r="A4479" s="43">
        <v>44616</v>
      </c>
      <c r="B4479" t="s">
        <v>102</v>
      </c>
      <c r="C4479" t="s">
        <v>8</v>
      </c>
      <c r="D4479" t="s">
        <v>106</v>
      </c>
      <c r="E4479">
        <v>302</v>
      </c>
    </row>
    <row r="4480" spans="1:5" x14ac:dyDescent="0.2">
      <c r="A4480" s="43">
        <v>44616</v>
      </c>
      <c r="B4480" t="s">
        <v>102</v>
      </c>
      <c r="C4480" t="s">
        <v>9</v>
      </c>
      <c r="D4480" t="s">
        <v>106</v>
      </c>
      <c r="E4480">
        <v>87</v>
      </c>
    </row>
    <row r="4481" spans="1:5" x14ac:dyDescent="0.2">
      <c r="A4481" s="43">
        <v>44616</v>
      </c>
      <c r="B4481" t="s">
        <v>102</v>
      </c>
      <c r="C4481" t="s">
        <v>11</v>
      </c>
      <c r="D4481" t="s">
        <v>106</v>
      </c>
      <c r="E4481">
        <v>67</v>
      </c>
    </row>
    <row r="4482" spans="1:5" x14ac:dyDescent="0.2">
      <c r="A4482" s="43">
        <v>44616</v>
      </c>
      <c r="B4482" t="s">
        <v>102</v>
      </c>
      <c r="C4482" t="s">
        <v>12</v>
      </c>
      <c r="D4482" t="s">
        <v>106</v>
      </c>
      <c r="E4482">
        <v>840</v>
      </c>
    </row>
    <row r="4483" spans="1:5" x14ac:dyDescent="0.2">
      <c r="A4483" s="43">
        <v>44616</v>
      </c>
      <c r="B4483" t="s">
        <v>102</v>
      </c>
      <c r="C4483" t="s">
        <v>13</v>
      </c>
      <c r="D4483" t="s">
        <v>106</v>
      </c>
      <c r="E4483">
        <v>134</v>
      </c>
    </row>
    <row r="4484" spans="1:5" x14ac:dyDescent="0.2">
      <c r="A4484" s="43">
        <v>44616</v>
      </c>
      <c r="B4484" t="s">
        <v>102</v>
      </c>
      <c r="C4484" t="s">
        <v>16</v>
      </c>
      <c r="D4484" t="s">
        <v>106</v>
      </c>
      <c r="E4484">
        <v>4</v>
      </c>
    </row>
    <row r="4485" spans="1:5" x14ac:dyDescent="0.2">
      <c r="A4485" s="43">
        <v>44616</v>
      </c>
      <c r="B4485" t="s">
        <v>102</v>
      </c>
      <c r="C4485" t="s">
        <v>18</v>
      </c>
      <c r="D4485" t="s">
        <v>106</v>
      </c>
      <c r="E4485">
        <v>9</v>
      </c>
    </row>
    <row r="4486" spans="1:5" x14ac:dyDescent="0.2">
      <c r="A4486" s="43">
        <v>44616</v>
      </c>
      <c r="B4486" t="s">
        <v>102</v>
      </c>
      <c r="C4486" t="s">
        <v>19</v>
      </c>
      <c r="D4486" t="s">
        <v>106</v>
      </c>
      <c r="E4486">
        <v>460</v>
      </c>
    </row>
    <row r="4487" spans="1:5" x14ac:dyDescent="0.2">
      <c r="A4487" s="43">
        <v>44616</v>
      </c>
      <c r="B4487" t="s">
        <v>102</v>
      </c>
      <c r="C4487" t="s">
        <v>21</v>
      </c>
      <c r="D4487" t="s">
        <v>106</v>
      </c>
      <c r="E4487">
        <v>145</v>
      </c>
    </row>
    <row r="4488" spans="1:5" x14ac:dyDescent="0.2">
      <c r="A4488" s="43">
        <v>44616</v>
      </c>
      <c r="B4488" t="s">
        <v>102</v>
      </c>
      <c r="C4488" t="s">
        <v>22</v>
      </c>
      <c r="D4488" t="s">
        <v>106</v>
      </c>
      <c r="E4488">
        <v>9</v>
      </c>
    </row>
    <row r="4489" spans="1:5" x14ac:dyDescent="0.2">
      <c r="A4489" s="43">
        <v>44616</v>
      </c>
      <c r="B4489" t="s">
        <v>102</v>
      </c>
      <c r="C4489" t="s">
        <v>24</v>
      </c>
      <c r="D4489" t="s">
        <v>106</v>
      </c>
      <c r="E4489">
        <v>34</v>
      </c>
    </row>
    <row r="4490" spans="1:5" x14ac:dyDescent="0.2">
      <c r="A4490" s="43">
        <v>44616</v>
      </c>
      <c r="B4490" t="s">
        <v>102</v>
      </c>
      <c r="C4490" t="s">
        <v>27</v>
      </c>
      <c r="D4490" t="s">
        <v>106</v>
      </c>
      <c r="E4490">
        <v>40</v>
      </c>
    </row>
    <row r="4491" spans="1:5" x14ac:dyDescent="0.2">
      <c r="A4491" s="43">
        <v>44616</v>
      </c>
      <c r="B4491" t="s">
        <v>102</v>
      </c>
      <c r="C4491" t="s">
        <v>32</v>
      </c>
      <c r="D4491" t="s">
        <v>106</v>
      </c>
      <c r="E4491">
        <v>4</v>
      </c>
    </row>
    <row r="4492" spans="1:5" x14ac:dyDescent="0.2">
      <c r="A4492" s="43">
        <v>44616</v>
      </c>
      <c r="B4492" t="s">
        <v>102</v>
      </c>
      <c r="C4492" t="s">
        <v>36</v>
      </c>
      <c r="D4492" t="s">
        <v>106</v>
      </c>
      <c r="E4492">
        <v>824</v>
      </c>
    </row>
    <row r="4493" spans="1:5" x14ac:dyDescent="0.2">
      <c r="A4493" s="43">
        <v>44616</v>
      </c>
      <c r="B4493" t="s">
        <v>102</v>
      </c>
      <c r="C4493" t="s">
        <v>37</v>
      </c>
      <c r="D4493" t="s">
        <v>106</v>
      </c>
      <c r="E4493">
        <v>33</v>
      </c>
    </row>
    <row r="4494" spans="1:5" x14ac:dyDescent="0.2">
      <c r="A4494" s="43">
        <v>44616</v>
      </c>
      <c r="B4494" t="s">
        <v>102</v>
      </c>
      <c r="C4494" t="s">
        <v>38</v>
      </c>
      <c r="D4494" t="s">
        <v>106</v>
      </c>
      <c r="E4494">
        <v>740</v>
      </c>
    </row>
    <row r="4495" spans="1:5" x14ac:dyDescent="0.2">
      <c r="A4495" s="43">
        <v>44616</v>
      </c>
      <c r="B4495" t="s">
        <v>102</v>
      </c>
      <c r="C4495" t="s">
        <v>40</v>
      </c>
      <c r="D4495" t="s">
        <v>106</v>
      </c>
      <c r="E4495" s="44">
        <v>1610</v>
      </c>
    </row>
    <row r="4496" spans="1:5" x14ac:dyDescent="0.2">
      <c r="A4496" s="43">
        <v>44616</v>
      </c>
      <c r="B4496" t="s">
        <v>102</v>
      </c>
      <c r="C4496" t="s">
        <v>41</v>
      </c>
      <c r="D4496" t="s">
        <v>106</v>
      </c>
      <c r="E4496" s="44">
        <v>1172</v>
      </c>
    </row>
    <row r="4497" spans="1:5" x14ac:dyDescent="0.2">
      <c r="A4497" s="43">
        <v>44616</v>
      </c>
      <c r="B4497" t="s">
        <v>102</v>
      </c>
      <c r="C4497" t="s">
        <v>42</v>
      </c>
      <c r="D4497" t="s">
        <v>106</v>
      </c>
      <c r="E4497">
        <v>231</v>
      </c>
    </row>
    <row r="4498" spans="1:5" x14ac:dyDescent="0.2">
      <c r="A4498" s="43">
        <v>44616</v>
      </c>
      <c r="B4498" t="s">
        <v>102</v>
      </c>
      <c r="C4498" t="s">
        <v>43</v>
      </c>
      <c r="D4498" t="s">
        <v>106</v>
      </c>
      <c r="E4498">
        <v>94</v>
      </c>
    </row>
    <row r="4499" spans="1:5" x14ac:dyDescent="0.2">
      <c r="A4499" s="43">
        <v>44616</v>
      </c>
      <c r="B4499" t="s">
        <v>102</v>
      </c>
      <c r="C4499" t="s">
        <v>44</v>
      </c>
      <c r="D4499" t="s">
        <v>106</v>
      </c>
      <c r="E4499">
        <v>56</v>
      </c>
    </row>
    <row r="4500" spans="1:5" x14ac:dyDescent="0.2">
      <c r="A4500" s="43">
        <v>44616</v>
      </c>
      <c r="B4500" t="s">
        <v>102</v>
      </c>
      <c r="C4500" t="s">
        <v>45</v>
      </c>
      <c r="D4500" t="s">
        <v>106</v>
      </c>
      <c r="E4500">
        <v>2</v>
      </c>
    </row>
    <row r="4501" spans="1:5" x14ac:dyDescent="0.2">
      <c r="A4501" s="43">
        <v>44616</v>
      </c>
      <c r="B4501" t="s">
        <v>102</v>
      </c>
      <c r="C4501" t="s">
        <v>46</v>
      </c>
      <c r="D4501" t="s">
        <v>106</v>
      </c>
      <c r="E4501">
        <v>129</v>
      </c>
    </row>
    <row r="4502" spans="1:5" x14ac:dyDescent="0.2">
      <c r="A4502" s="43">
        <v>44616</v>
      </c>
      <c r="B4502" t="s">
        <v>102</v>
      </c>
      <c r="C4502" t="s">
        <v>48</v>
      </c>
      <c r="D4502" t="s">
        <v>106</v>
      </c>
      <c r="E4502" s="44">
        <v>1052</v>
      </c>
    </row>
    <row r="4503" spans="1:5" x14ac:dyDescent="0.2">
      <c r="A4503" s="43">
        <v>44616</v>
      </c>
      <c r="B4503" t="s">
        <v>102</v>
      </c>
      <c r="C4503" t="s">
        <v>50</v>
      </c>
      <c r="D4503" t="s">
        <v>106</v>
      </c>
      <c r="E4503" s="44">
        <v>1013</v>
      </c>
    </row>
    <row r="4504" spans="1:5" x14ac:dyDescent="0.2">
      <c r="A4504" s="43">
        <v>44616</v>
      </c>
      <c r="B4504" t="s">
        <v>102</v>
      </c>
      <c r="C4504" t="s">
        <v>51</v>
      </c>
      <c r="D4504" t="s">
        <v>106</v>
      </c>
      <c r="E4504">
        <v>789</v>
      </c>
    </row>
    <row r="4505" spans="1:5" x14ac:dyDescent="0.2">
      <c r="A4505" s="43">
        <v>44616</v>
      </c>
      <c r="B4505" t="s">
        <v>102</v>
      </c>
      <c r="C4505" t="s">
        <v>52</v>
      </c>
      <c r="D4505" t="s">
        <v>106</v>
      </c>
      <c r="E4505">
        <v>22</v>
      </c>
    </row>
    <row r="4506" spans="1:5" x14ac:dyDescent="0.2">
      <c r="A4506" s="43">
        <v>44616</v>
      </c>
      <c r="B4506" t="s">
        <v>102</v>
      </c>
      <c r="C4506" t="s">
        <v>53</v>
      </c>
      <c r="D4506" t="s">
        <v>106</v>
      </c>
      <c r="E4506">
        <v>224</v>
      </c>
    </row>
    <row r="4507" spans="1:5" x14ac:dyDescent="0.2">
      <c r="A4507" s="43">
        <v>44616</v>
      </c>
      <c r="B4507" t="s">
        <v>102</v>
      </c>
      <c r="C4507" t="s">
        <v>54</v>
      </c>
      <c r="D4507" t="s">
        <v>106</v>
      </c>
      <c r="E4507">
        <v>11</v>
      </c>
    </row>
    <row r="4508" spans="1:5" x14ac:dyDescent="0.2">
      <c r="A4508" s="43">
        <v>44616</v>
      </c>
      <c r="B4508" t="s">
        <v>102</v>
      </c>
      <c r="C4508" t="s">
        <v>55</v>
      </c>
      <c r="D4508" t="s">
        <v>106</v>
      </c>
      <c r="E4508">
        <v>249</v>
      </c>
    </row>
    <row r="4509" spans="1:5" x14ac:dyDescent="0.2">
      <c r="A4509" s="43">
        <v>44616</v>
      </c>
      <c r="B4509" t="s">
        <v>102</v>
      </c>
      <c r="C4509" t="s">
        <v>56</v>
      </c>
      <c r="D4509" t="s">
        <v>106</v>
      </c>
      <c r="E4509" s="44">
        <v>1348</v>
      </c>
    </row>
    <row r="4510" spans="1:5" x14ac:dyDescent="0.2">
      <c r="A4510" s="43">
        <v>44616</v>
      </c>
      <c r="B4510" t="s">
        <v>102</v>
      </c>
      <c r="C4510" t="s">
        <v>57</v>
      </c>
      <c r="D4510" t="s">
        <v>106</v>
      </c>
      <c r="E4510">
        <v>256</v>
      </c>
    </row>
    <row r="4511" spans="1:5" x14ac:dyDescent="0.2">
      <c r="A4511" s="43">
        <v>44616</v>
      </c>
      <c r="B4511" t="s">
        <v>102</v>
      </c>
      <c r="C4511" t="s">
        <v>58</v>
      </c>
      <c r="D4511" t="s">
        <v>106</v>
      </c>
      <c r="E4511" s="44">
        <v>3624</v>
      </c>
    </row>
    <row r="4512" spans="1:5" x14ac:dyDescent="0.2">
      <c r="A4512" s="43">
        <v>44616</v>
      </c>
      <c r="B4512" t="s">
        <v>102</v>
      </c>
      <c r="C4512" t="s">
        <v>59</v>
      </c>
      <c r="D4512" t="s">
        <v>106</v>
      </c>
      <c r="E4512">
        <v>2</v>
      </c>
    </row>
    <row r="4513" spans="1:5" x14ac:dyDescent="0.2">
      <c r="A4513" s="43">
        <v>44616</v>
      </c>
      <c r="B4513" t="s">
        <v>102</v>
      </c>
      <c r="C4513" t="s">
        <v>62</v>
      </c>
      <c r="D4513" t="s">
        <v>106</v>
      </c>
      <c r="E4513">
        <v>475</v>
      </c>
    </row>
    <row r="4514" spans="1:5" x14ac:dyDescent="0.2">
      <c r="A4514" s="43">
        <v>44616</v>
      </c>
      <c r="B4514" t="s">
        <v>102</v>
      </c>
      <c r="C4514" t="s">
        <v>68</v>
      </c>
      <c r="D4514" t="s">
        <v>106</v>
      </c>
      <c r="E4514">
        <v>183</v>
      </c>
    </row>
    <row r="4515" spans="1:5" x14ac:dyDescent="0.2">
      <c r="A4515" s="43">
        <v>44616</v>
      </c>
      <c r="B4515" t="s">
        <v>102</v>
      </c>
      <c r="C4515" t="s">
        <v>89</v>
      </c>
      <c r="D4515" t="s">
        <v>106</v>
      </c>
      <c r="E4515">
        <v>26</v>
      </c>
    </row>
    <row r="4516" spans="1:5" x14ac:dyDescent="0.2">
      <c r="A4516" s="43">
        <v>44616</v>
      </c>
      <c r="B4516" t="s">
        <v>102</v>
      </c>
      <c r="C4516" t="s">
        <v>70</v>
      </c>
      <c r="D4516" t="s">
        <v>106</v>
      </c>
      <c r="E4516">
        <v>586</v>
      </c>
    </row>
    <row r="4517" spans="1:5" x14ac:dyDescent="0.2">
      <c r="A4517" s="43">
        <v>44616</v>
      </c>
      <c r="B4517" t="s">
        <v>102</v>
      </c>
      <c r="C4517" t="s">
        <v>71</v>
      </c>
      <c r="D4517" t="s">
        <v>106</v>
      </c>
      <c r="E4517">
        <v>4</v>
      </c>
    </row>
    <row r="4518" spans="1:5" x14ac:dyDescent="0.2">
      <c r="A4518" s="43">
        <v>44651</v>
      </c>
      <c r="B4518" t="s">
        <v>101</v>
      </c>
      <c r="C4518" t="s">
        <v>1</v>
      </c>
      <c r="D4518" t="s">
        <v>106</v>
      </c>
      <c r="E4518">
        <v>56</v>
      </c>
    </row>
    <row r="4519" spans="1:5" x14ac:dyDescent="0.2">
      <c r="A4519" s="43">
        <v>44651</v>
      </c>
      <c r="B4519" t="s">
        <v>101</v>
      </c>
      <c r="C4519" t="s">
        <v>2</v>
      </c>
      <c r="D4519" t="s">
        <v>106</v>
      </c>
      <c r="E4519">
        <v>0</v>
      </c>
    </row>
    <row r="4520" spans="1:5" x14ac:dyDescent="0.2">
      <c r="A4520" s="43">
        <v>44651</v>
      </c>
      <c r="B4520" t="s">
        <v>101</v>
      </c>
      <c r="C4520" t="s">
        <v>3</v>
      </c>
      <c r="D4520" t="s">
        <v>106</v>
      </c>
      <c r="E4520">
        <v>430</v>
      </c>
    </row>
    <row r="4521" spans="1:5" x14ac:dyDescent="0.2">
      <c r="A4521" s="43">
        <v>44651</v>
      </c>
      <c r="B4521" t="s">
        <v>101</v>
      </c>
      <c r="C4521" t="s">
        <v>4</v>
      </c>
      <c r="D4521" t="s">
        <v>106</v>
      </c>
      <c r="E4521">
        <v>30</v>
      </c>
    </row>
    <row r="4522" spans="1:5" x14ac:dyDescent="0.2">
      <c r="A4522" s="43">
        <v>44651</v>
      </c>
      <c r="B4522" t="s">
        <v>101</v>
      </c>
      <c r="C4522" t="s">
        <v>5</v>
      </c>
      <c r="D4522" t="s">
        <v>106</v>
      </c>
      <c r="E4522" s="44">
        <v>8297</v>
      </c>
    </row>
    <row r="4523" spans="1:5" x14ac:dyDescent="0.2">
      <c r="A4523" s="43">
        <v>44651</v>
      </c>
      <c r="B4523" t="s">
        <v>101</v>
      </c>
      <c r="C4523" t="s">
        <v>6</v>
      </c>
      <c r="D4523" t="s">
        <v>106</v>
      </c>
      <c r="E4523">
        <v>50</v>
      </c>
    </row>
    <row r="4524" spans="1:5" x14ac:dyDescent="0.2">
      <c r="A4524" s="43">
        <v>44651</v>
      </c>
      <c r="B4524" t="s">
        <v>101</v>
      </c>
      <c r="C4524" t="s">
        <v>8</v>
      </c>
      <c r="D4524" t="s">
        <v>106</v>
      </c>
      <c r="E4524">
        <v>782</v>
      </c>
    </row>
    <row r="4525" spans="1:5" x14ac:dyDescent="0.2">
      <c r="A4525" s="43">
        <v>44651</v>
      </c>
      <c r="B4525" t="s">
        <v>101</v>
      </c>
      <c r="C4525" t="s">
        <v>9</v>
      </c>
      <c r="D4525" t="s">
        <v>106</v>
      </c>
      <c r="E4525">
        <v>278</v>
      </c>
    </row>
    <row r="4526" spans="1:5" x14ac:dyDescent="0.2">
      <c r="A4526" s="43">
        <v>44651</v>
      </c>
      <c r="B4526" t="s">
        <v>101</v>
      </c>
      <c r="C4526" t="s">
        <v>10</v>
      </c>
      <c r="D4526" t="s">
        <v>106</v>
      </c>
      <c r="E4526">
        <v>457</v>
      </c>
    </row>
    <row r="4527" spans="1:5" x14ac:dyDescent="0.2">
      <c r="A4527" s="43">
        <v>44651</v>
      </c>
      <c r="B4527" t="s">
        <v>101</v>
      </c>
      <c r="C4527" t="s">
        <v>12</v>
      </c>
      <c r="D4527" t="s">
        <v>106</v>
      </c>
      <c r="E4527" s="44">
        <v>8952</v>
      </c>
    </row>
    <row r="4528" spans="1:5" x14ac:dyDescent="0.2">
      <c r="A4528" s="43">
        <v>44651</v>
      </c>
      <c r="B4528" t="s">
        <v>101</v>
      </c>
      <c r="C4528" t="s">
        <v>14</v>
      </c>
      <c r="D4528" t="s">
        <v>106</v>
      </c>
      <c r="E4528">
        <v>507</v>
      </c>
    </row>
    <row r="4529" spans="1:5" x14ac:dyDescent="0.2">
      <c r="A4529" s="43">
        <v>44651</v>
      </c>
      <c r="B4529" t="s">
        <v>101</v>
      </c>
      <c r="C4529" t="s">
        <v>15</v>
      </c>
      <c r="D4529" t="s">
        <v>106</v>
      </c>
      <c r="E4529" s="44">
        <v>3905</v>
      </c>
    </row>
    <row r="4530" spans="1:5" x14ac:dyDescent="0.2">
      <c r="A4530" s="43">
        <v>44651</v>
      </c>
      <c r="B4530" t="s">
        <v>101</v>
      </c>
      <c r="C4530" t="s">
        <v>16</v>
      </c>
      <c r="D4530" t="s">
        <v>106</v>
      </c>
      <c r="E4530" s="44">
        <v>3293</v>
      </c>
    </row>
    <row r="4531" spans="1:5" x14ac:dyDescent="0.2">
      <c r="A4531" s="43">
        <v>44651</v>
      </c>
      <c r="B4531" t="s">
        <v>101</v>
      </c>
      <c r="C4531" t="s">
        <v>17</v>
      </c>
      <c r="D4531" t="s">
        <v>106</v>
      </c>
      <c r="E4531">
        <v>210</v>
      </c>
    </row>
    <row r="4532" spans="1:5" x14ac:dyDescent="0.2">
      <c r="A4532" s="43">
        <v>44651</v>
      </c>
      <c r="B4532" t="s">
        <v>101</v>
      </c>
      <c r="C4532" t="s">
        <v>18</v>
      </c>
      <c r="D4532" t="s">
        <v>106</v>
      </c>
      <c r="E4532" s="44">
        <v>4581</v>
      </c>
    </row>
    <row r="4533" spans="1:5" x14ac:dyDescent="0.2">
      <c r="A4533" s="43">
        <v>44651</v>
      </c>
      <c r="B4533" t="s">
        <v>101</v>
      </c>
      <c r="C4533" t="s">
        <v>19</v>
      </c>
      <c r="D4533" t="s">
        <v>106</v>
      </c>
      <c r="E4533" s="44">
        <v>8601</v>
      </c>
    </row>
    <row r="4534" spans="1:5" x14ac:dyDescent="0.2">
      <c r="A4534" s="43">
        <v>44651</v>
      </c>
      <c r="B4534" t="s">
        <v>101</v>
      </c>
      <c r="C4534" t="s">
        <v>20</v>
      </c>
      <c r="D4534" t="s">
        <v>106</v>
      </c>
      <c r="E4534">
        <v>331</v>
      </c>
    </row>
    <row r="4535" spans="1:5" x14ac:dyDescent="0.2">
      <c r="A4535" s="43">
        <v>44651</v>
      </c>
      <c r="B4535" t="s">
        <v>101</v>
      </c>
      <c r="C4535" t="s">
        <v>21</v>
      </c>
      <c r="D4535" t="s">
        <v>106</v>
      </c>
      <c r="E4535" s="44">
        <v>7586</v>
      </c>
    </row>
    <row r="4536" spans="1:5" x14ac:dyDescent="0.2">
      <c r="A4536" s="43">
        <v>44651</v>
      </c>
      <c r="B4536" t="s">
        <v>101</v>
      </c>
      <c r="C4536" t="s">
        <v>22</v>
      </c>
      <c r="D4536" t="s">
        <v>106</v>
      </c>
      <c r="E4536" s="44">
        <v>1563</v>
      </c>
    </row>
    <row r="4537" spans="1:5" x14ac:dyDescent="0.2">
      <c r="A4537" s="43">
        <v>44651</v>
      </c>
      <c r="B4537" t="s">
        <v>101</v>
      </c>
      <c r="C4537" t="s">
        <v>23</v>
      </c>
      <c r="D4537" t="s">
        <v>106</v>
      </c>
      <c r="E4537">
        <v>27</v>
      </c>
    </row>
    <row r="4538" spans="1:5" x14ac:dyDescent="0.2">
      <c r="A4538" s="43">
        <v>44651</v>
      </c>
      <c r="B4538" t="s">
        <v>101</v>
      </c>
      <c r="C4538" t="s">
        <v>25</v>
      </c>
      <c r="D4538" t="s">
        <v>106</v>
      </c>
      <c r="E4538">
        <v>61</v>
      </c>
    </row>
    <row r="4539" spans="1:5" x14ac:dyDescent="0.2">
      <c r="A4539" s="43">
        <v>44651</v>
      </c>
      <c r="B4539" t="s">
        <v>101</v>
      </c>
      <c r="C4539" t="s">
        <v>27</v>
      </c>
      <c r="D4539" t="s">
        <v>106</v>
      </c>
      <c r="E4539">
        <v>719</v>
      </c>
    </row>
    <row r="4540" spans="1:5" x14ac:dyDescent="0.2">
      <c r="A4540" s="43">
        <v>44651</v>
      </c>
      <c r="B4540" t="s">
        <v>101</v>
      </c>
      <c r="C4540" t="s">
        <v>28</v>
      </c>
      <c r="D4540" t="s">
        <v>106</v>
      </c>
      <c r="E4540">
        <v>33</v>
      </c>
    </row>
    <row r="4541" spans="1:5" x14ac:dyDescent="0.2">
      <c r="A4541" s="43">
        <v>44651</v>
      </c>
      <c r="B4541" t="s">
        <v>101</v>
      </c>
      <c r="C4541" t="s">
        <v>29</v>
      </c>
      <c r="D4541" t="s">
        <v>106</v>
      </c>
      <c r="E4541">
        <v>4</v>
      </c>
    </row>
    <row r="4542" spans="1:5" x14ac:dyDescent="0.2">
      <c r="A4542" s="43">
        <v>44651</v>
      </c>
      <c r="B4542" t="s">
        <v>101</v>
      </c>
      <c r="C4542" t="s">
        <v>31</v>
      </c>
      <c r="D4542" t="s">
        <v>106</v>
      </c>
      <c r="E4542">
        <v>502</v>
      </c>
    </row>
    <row r="4543" spans="1:5" x14ac:dyDescent="0.2">
      <c r="A4543" s="43">
        <v>44651</v>
      </c>
      <c r="B4543" t="s">
        <v>101</v>
      </c>
      <c r="C4543" t="s">
        <v>32</v>
      </c>
      <c r="D4543" t="s">
        <v>106</v>
      </c>
      <c r="E4543" s="44">
        <v>4945</v>
      </c>
    </row>
    <row r="4544" spans="1:5" x14ac:dyDescent="0.2">
      <c r="A4544" s="43">
        <v>44651</v>
      </c>
      <c r="B4544" t="s">
        <v>101</v>
      </c>
      <c r="C4544" t="s">
        <v>33</v>
      </c>
      <c r="D4544" t="s">
        <v>106</v>
      </c>
      <c r="E4544" s="44">
        <v>1353</v>
      </c>
    </row>
    <row r="4545" spans="1:5" x14ac:dyDescent="0.2">
      <c r="A4545" s="43">
        <v>44651</v>
      </c>
      <c r="B4545" t="s">
        <v>101</v>
      </c>
      <c r="C4545" t="s">
        <v>35</v>
      </c>
      <c r="D4545" t="s">
        <v>106</v>
      </c>
      <c r="E4545">
        <v>24</v>
      </c>
    </row>
    <row r="4546" spans="1:5" x14ac:dyDescent="0.2">
      <c r="A4546" s="43">
        <v>44651</v>
      </c>
      <c r="B4546" t="s">
        <v>101</v>
      </c>
      <c r="C4546" t="s">
        <v>36</v>
      </c>
      <c r="D4546" t="s">
        <v>106</v>
      </c>
      <c r="E4546" s="44">
        <v>7626</v>
      </c>
    </row>
    <row r="4547" spans="1:5" x14ac:dyDescent="0.2">
      <c r="A4547" s="43">
        <v>44651</v>
      </c>
      <c r="B4547" t="s">
        <v>101</v>
      </c>
      <c r="C4547" t="s">
        <v>37</v>
      </c>
      <c r="D4547" t="s">
        <v>106</v>
      </c>
      <c r="E4547">
        <v>390</v>
      </c>
    </row>
    <row r="4548" spans="1:5" x14ac:dyDescent="0.2">
      <c r="A4548" s="43">
        <v>44651</v>
      </c>
      <c r="B4548" t="s">
        <v>101</v>
      </c>
      <c r="C4548" t="s">
        <v>38</v>
      </c>
      <c r="D4548" t="s">
        <v>106</v>
      </c>
      <c r="E4548" s="44">
        <v>18388</v>
      </c>
    </row>
    <row r="4549" spans="1:5" x14ac:dyDescent="0.2">
      <c r="A4549" s="43">
        <v>44651</v>
      </c>
      <c r="B4549" t="s">
        <v>101</v>
      </c>
      <c r="C4549" t="s">
        <v>40</v>
      </c>
      <c r="D4549" t="s">
        <v>106</v>
      </c>
      <c r="E4549" s="44">
        <v>8768</v>
      </c>
    </row>
    <row r="4550" spans="1:5" x14ac:dyDescent="0.2">
      <c r="A4550" s="43">
        <v>44651</v>
      </c>
      <c r="B4550" t="s">
        <v>101</v>
      </c>
      <c r="C4550" t="s">
        <v>41</v>
      </c>
      <c r="D4550" t="s">
        <v>106</v>
      </c>
      <c r="E4550">
        <v>11</v>
      </c>
    </row>
    <row r="4551" spans="1:5" x14ac:dyDescent="0.2">
      <c r="A4551" s="43">
        <v>44651</v>
      </c>
      <c r="B4551" t="s">
        <v>101</v>
      </c>
      <c r="C4551" t="s">
        <v>53</v>
      </c>
      <c r="D4551" t="s">
        <v>106</v>
      </c>
      <c r="E4551">
        <v>4</v>
      </c>
    </row>
    <row r="4552" spans="1:5" x14ac:dyDescent="0.2">
      <c r="A4552" s="43">
        <v>44651</v>
      </c>
      <c r="B4552" t="s">
        <v>101</v>
      </c>
      <c r="C4552" t="s">
        <v>58</v>
      </c>
      <c r="D4552" t="s">
        <v>106</v>
      </c>
      <c r="E4552">
        <v>42</v>
      </c>
    </row>
    <row r="4553" spans="1:5" x14ac:dyDescent="0.2">
      <c r="A4553" s="43">
        <v>44651</v>
      </c>
      <c r="B4553" t="s">
        <v>101</v>
      </c>
      <c r="C4553" t="s">
        <v>59</v>
      </c>
      <c r="D4553" t="s">
        <v>106</v>
      </c>
      <c r="E4553" s="44">
        <v>2696</v>
      </c>
    </row>
    <row r="4554" spans="1:5" x14ac:dyDescent="0.2">
      <c r="A4554" s="43">
        <v>44651</v>
      </c>
      <c r="B4554" t="s">
        <v>101</v>
      </c>
      <c r="C4554" t="s">
        <v>60</v>
      </c>
      <c r="D4554" t="s">
        <v>106</v>
      </c>
      <c r="E4554">
        <v>0</v>
      </c>
    </row>
    <row r="4555" spans="1:5" x14ac:dyDescent="0.2">
      <c r="A4555" s="43">
        <v>44651</v>
      </c>
      <c r="B4555" t="s">
        <v>101</v>
      </c>
      <c r="C4555" t="s">
        <v>61</v>
      </c>
      <c r="D4555" t="s">
        <v>106</v>
      </c>
      <c r="E4555">
        <v>35</v>
      </c>
    </row>
    <row r="4556" spans="1:5" x14ac:dyDescent="0.2">
      <c r="A4556" s="43">
        <v>44651</v>
      </c>
      <c r="B4556" t="s">
        <v>101</v>
      </c>
      <c r="C4556" t="s">
        <v>62</v>
      </c>
      <c r="D4556" t="s">
        <v>106</v>
      </c>
      <c r="E4556" s="44">
        <v>4016</v>
      </c>
    </row>
    <row r="4557" spans="1:5" x14ac:dyDescent="0.2">
      <c r="A4557" s="43">
        <v>44651</v>
      </c>
      <c r="B4557" t="s">
        <v>101</v>
      </c>
      <c r="C4557" t="s">
        <v>63</v>
      </c>
      <c r="D4557" t="s">
        <v>106</v>
      </c>
      <c r="E4557">
        <v>33</v>
      </c>
    </row>
    <row r="4558" spans="1:5" x14ac:dyDescent="0.2">
      <c r="A4558" s="43">
        <v>44651</v>
      </c>
      <c r="B4558" t="s">
        <v>101</v>
      </c>
      <c r="C4558" t="s">
        <v>64</v>
      </c>
      <c r="D4558" t="s">
        <v>106</v>
      </c>
      <c r="E4558">
        <v>0</v>
      </c>
    </row>
    <row r="4559" spans="1:5" x14ac:dyDescent="0.2">
      <c r="A4559" s="43">
        <v>44651</v>
      </c>
      <c r="B4559" t="s">
        <v>101</v>
      </c>
      <c r="C4559" t="s">
        <v>65</v>
      </c>
      <c r="D4559" t="s">
        <v>106</v>
      </c>
      <c r="E4559">
        <v>0</v>
      </c>
    </row>
    <row r="4560" spans="1:5" x14ac:dyDescent="0.2">
      <c r="A4560" s="43">
        <v>44651</v>
      </c>
      <c r="B4560" t="s">
        <v>101</v>
      </c>
      <c r="C4560" t="s">
        <v>67</v>
      </c>
      <c r="D4560" t="s">
        <v>106</v>
      </c>
      <c r="E4560" s="44">
        <v>3670</v>
      </c>
    </row>
    <row r="4561" spans="1:5" x14ac:dyDescent="0.2">
      <c r="A4561" s="43">
        <v>44651</v>
      </c>
      <c r="B4561" t="s">
        <v>101</v>
      </c>
      <c r="C4561" t="s">
        <v>68</v>
      </c>
      <c r="D4561" t="s">
        <v>106</v>
      </c>
      <c r="E4561" s="44">
        <v>3239</v>
      </c>
    </row>
    <row r="4562" spans="1:5" x14ac:dyDescent="0.2">
      <c r="A4562" s="43">
        <v>44651</v>
      </c>
      <c r="B4562" t="s">
        <v>101</v>
      </c>
      <c r="C4562" t="s">
        <v>89</v>
      </c>
      <c r="D4562" t="s">
        <v>106</v>
      </c>
      <c r="E4562">
        <v>28</v>
      </c>
    </row>
    <row r="4563" spans="1:5" x14ac:dyDescent="0.2">
      <c r="A4563" s="43">
        <v>44651</v>
      </c>
      <c r="B4563" t="s">
        <v>101</v>
      </c>
      <c r="C4563" t="s">
        <v>70</v>
      </c>
      <c r="D4563" t="s">
        <v>106</v>
      </c>
      <c r="E4563" s="44">
        <v>6005</v>
      </c>
    </row>
    <row r="4564" spans="1:5" x14ac:dyDescent="0.2">
      <c r="A4564" s="43">
        <v>44651</v>
      </c>
      <c r="B4564" t="s">
        <v>101</v>
      </c>
      <c r="C4564" t="s">
        <v>71</v>
      </c>
      <c r="D4564" t="s">
        <v>106</v>
      </c>
      <c r="E4564" s="44">
        <v>3615</v>
      </c>
    </row>
    <row r="4565" spans="1:5" x14ac:dyDescent="0.2">
      <c r="A4565" s="43">
        <v>44651</v>
      </c>
      <c r="B4565" t="s">
        <v>102</v>
      </c>
      <c r="C4565" t="s">
        <v>3</v>
      </c>
      <c r="D4565" t="s">
        <v>106</v>
      </c>
      <c r="E4565">
        <v>2</v>
      </c>
    </row>
    <row r="4566" spans="1:5" x14ac:dyDescent="0.2">
      <c r="A4566" s="43">
        <v>44651</v>
      </c>
      <c r="B4566" t="s">
        <v>102</v>
      </c>
      <c r="C4566" t="s">
        <v>4</v>
      </c>
      <c r="D4566" t="s">
        <v>106</v>
      </c>
      <c r="E4566">
        <v>25</v>
      </c>
    </row>
    <row r="4567" spans="1:5" x14ac:dyDescent="0.2">
      <c r="A4567" s="43">
        <v>44651</v>
      </c>
      <c r="B4567" t="s">
        <v>102</v>
      </c>
      <c r="C4567" t="s">
        <v>5</v>
      </c>
      <c r="D4567" t="s">
        <v>106</v>
      </c>
      <c r="E4567">
        <v>17</v>
      </c>
    </row>
    <row r="4568" spans="1:5" x14ac:dyDescent="0.2">
      <c r="A4568" s="43">
        <v>44651</v>
      </c>
      <c r="B4568" t="s">
        <v>102</v>
      </c>
      <c r="C4568" t="s">
        <v>7</v>
      </c>
      <c r="D4568" t="s">
        <v>106</v>
      </c>
      <c r="E4568">
        <v>38</v>
      </c>
    </row>
    <row r="4569" spans="1:5" x14ac:dyDescent="0.2">
      <c r="A4569" s="43">
        <v>44651</v>
      </c>
      <c r="B4569" t="s">
        <v>102</v>
      </c>
      <c r="C4569" t="s">
        <v>8</v>
      </c>
      <c r="D4569" t="s">
        <v>106</v>
      </c>
      <c r="E4569">
        <v>292</v>
      </c>
    </row>
    <row r="4570" spans="1:5" x14ac:dyDescent="0.2">
      <c r="A4570" s="43">
        <v>44651</v>
      </c>
      <c r="B4570" t="s">
        <v>102</v>
      </c>
      <c r="C4570" t="s">
        <v>9</v>
      </c>
      <c r="D4570" t="s">
        <v>106</v>
      </c>
      <c r="E4570">
        <v>87</v>
      </c>
    </row>
    <row r="4571" spans="1:5" x14ac:dyDescent="0.2">
      <c r="A4571" s="43">
        <v>44651</v>
      </c>
      <c r="B4571" t="s">
        <v>102</v>
      </c>
      <c r="C4571" t="s">
        <v>11</v>
      </c>
      <c r="D4571" t="s">
        <v>106</v>
      </c>
      <c r="E4571">
        <v>64</v>
      </c>
    </row>
    <row r="4572" spans="1:5" x14ac:dyDescent="0.2">
      <c r="A4572" s="43">
        <v>44651</v>
      </c>
      <c r="B4572" t="s">
        <v>102</v>
      </c>
      <c r="C4572" t="s">
        <v>12</v>
      </c>
      <c r="D4572" t="s">
        <v>106</v>
      </c>
      <c r="E4572">
        <v>860</v>
      </c>
    </row>
    <row r="4573" spans="1:5" x14ac:dyDescent="0.2">
      <c r="A4573" s="43">
        <v>44651</v>
      </c>
      <c r="B4573" t="s">
        <v>102</v>
      </c>
      <c r="C4573" t="s">
        <v>13</v>
      </c>
      <c r="D4573" t="s">
        <v>106</v>
      </c>
      <c r="E4573">
        <v>133</v>
      </c>
    </row>
    <row r="4574" spans="1:5" x14ac:dyDescent="0.2">
      <c r="A4574" s="43">
        <v>44651</v>
      </c>
      <c r="B4574" t="s">
        <v>102</v>
      </c>
      <c r="C4574" t="s">
        <v>16</v>
      </c>
      <c r="D4574" t="s">
        <v>106</v>
      </c>
      <c r="E4574">
        <v>3</v>
      </c>
    </row>
    <row r="4575" spans="1:5" x14ac:dyDescent="0.2">
      <c r="A4575" s="43">
        <v>44651</v>
      </c>
      <c r="B4575" t="s">
        <v>102</v>
      </c>
      <c r="C4575" t="s">
        <v>18</v>
      </c>
      <c r="D4575" t="s">
        <v>106</v>
      </c>
      <c r="E4575">
        <v>3</v>
      </c>
    </row>
    <row r="4576" spans="1:5" x14ac:dyDescent="0.2">
      <c r="A4576" s="43">
        <v>44651</v>
      </c>
      <c r="B4576" t="s">
        <v>102</v>
      </c>
      <c r="C4576" t="s">
        <v>19</v>
      </c>
      <c r="D4576" t="s">
        <v>106</v>
      </c>
      <c r="E4576">
        <v>447</v>
      </c>
    </row>
    <row r="4577" spans="1:5" x14ac:dyDescent="0.2">
      <c r="A4577" s="43">
        <v>44651</v>
      </c>
      <c r="B4577" t="s">
        <v>102</v>
      </c>
      <c r="C4577" t="s">
        <v>21</v>
      </c>
      <c r="D4577" t="s">
        <v>106</v>
      </c>
      <c r="E4577">
        <v>160</v>
      </c>
    </row>
    <row r="4578" spans="1:5" x14ac:dyDescent="0.2">
      <c r="A4578" s="43">
        <v>44651</v>
      </c>
      <c r="B4578" t="s">
        <v>102</v>
      </c>
      <c r="C4578" t="s">
        <v>22</v>
      </c>
      <c r="D4578" t="s">
        <v>106</v>
      </c>
      <c r="E4578">
        <v>10</v>
      </c>
    </row>
    <row r="4579" spans="1:5" x14ac:dyDescent="0.2">
      <c r="A4579" s="43">
        <v>44651</v>
      </c>
      <c r="B4579" t="s">
        <v>102</v>
      </c>
      <c r="C4579" t="s">
        <v>24</v>
      </c>
      <c r="D4579" t="s">
        <v>106</v>
      </c>
      <c r="E4579">
        <v>32</v>
      </c>
    </row>
    <row r="4580" spans="1:5" x14ac:dyDescent="0.2">
      <c r="A4580" s="43">
        <v>44651</v>
      </c>
      <c r="B4580" t="s">
        <v>102</v>
      </c>
      <c r="C4580" t="s">
        <v>27</v>
      </c>
      <c r="D4580" t="s">
        <v>106</v>
      </c>
      <c r="E4580">
        <v>51</v>
      </c>
    </row>
    <row r="4581" spans="1:5" x14ac:dyDescent="0.2">
      <c r="A4581" s="43">
        <v>44651</v>
      </c>
      <c r="B4581" t="s">
        <v>102</v>
      </c>
      <c r="C4581" t="s">
        <v>32</v>
      </c>
      <c r="D4581" t="s">
        <v>106</v>
      </c>
      <c r="E4581">
        <v>9</v>
      </c>
    </row>
    <row r="4582" spans="1:5" x14ac:dyDescent="0.2">
      <c r="A4582" s="43">
        <v>44651</v>
      </c>
      <c r="B4582" t="s">
        <v>102</v>
      </c>
      <c r="C4582" t="s">
        <v>36</v>
      </c>
      <c r="D4582" t="s">
        <v>106</v>
      </c>
      <c r="E4582">
        <v>773</v>
      </c>
    </row>
    <row r="4583" spans="1:5" x14ac:dyDescent="0.2">
      <c r="A4583" s="43">
        <v>44651</v>
      </c>
      <c r="B4583" t="s">
        <v>102</v>
      </c>
      <c r="C4583" t="s">
        <v>37</v>
      </c>
      <c r="D4583" t="s">
        <v>106</v>
      </c>
      <c r="E4583">
        <v>38</v>
      </c>
    </row>
    <row r="4584" spans="1:5" x14ac:dyDescent="0.2">
      <c r="A4584" s="43">
        <v>44651</v>
      </c>
      <c r="B4584" t="s">
        <v>102</v>
      </c>
      <c r="C4584" t="s">
        <v>38</v>
      </c>
      <c r="D4584" t="s">
        <v>106</v>
      </c>
      <c r="E4584">
        <v>716</v>
      </c>
    </row>
    <row r="4585" spans="1:5" x14ac:dyDescent="0.2">
      <c r="A4585" s="43">
        <v>44651</v>
      </c>
      <c r="B4585" t="s">
        <v>102</v>
      </c>
      <c r="C4585" t="s">
        <v>40</v>
      </c>
      <c r="D4585" t="s">
        <v>106</v>
      </c>
      <c r="E4585" s="44">
        <v>1588</v>
      </c>
    </row>
    <row r="4586" spans="1:5" x14ac:dyDescent="0.2">
      <c r="A4586" s="43">
        <v>44651</v>
      </c>
      <c r="B4586" t="s">
        <v>102</v>
      </c>
      <c r="C4586" t="s">
        <v>41</v>
      </c>
      <c r="D4586" t="s">
        <v>106</v>
      </c>
      <c r="E4586" s="44">
        <v>1175</v>
      </c>
    </row>
    <row r="4587" spans="1:5" x14ac:dyDescent="0.2">
      <c r="A4587" s="43">
        <v>44651</v>
      </c>
      <c r="B4587" t="s">
        <v>102</v>
      </c>
      <c r="C4587" t="s">
        <v>42</v>
      </c>
      <c r="D4587" t="s">
        <v>106</v>
      </c>
      <c r="E4587">
        <v>233</v>
      </c>
    </row>
    <row r="4588" spans="1:5" x14ac:dyDescent="0.2">
      <c r="A4588" s="43">
        <v>44651</v>
      </c>
      <c r="B4588" t="s">
        <v>102</v>
      </c>
      <c r="C4588" t="s">
        <v>43</v>
      </c>
      <c r="D4588" t="s">
        <v>106</v>
      </c>
      <c r="E4588">
        <v>100</v>
      </c>
    </row>
    <row r="4589" spans="1:5" x14ac:dyDescent="0.2">
      <c r="A4589" s="43">
        <v>44651</v>
      </c>
      <c r="B4589" t="s">
        <v>102</v>
      </c>
      <c r="C4589" t="s">
        <v>44</v>
      </c>
      <c r="D4589" t="s">
        <v>106</v>
      </c>
      <c r="E4589">
        <v>52</v>
      </c>
    </row>
    <row r="4590" spans="1:5" x14ac:dyDescent="0.2">
      <c r="A4590" s="43">
        <v>44651</v>
      </c>
      <c r="B4590" t="s">
        <v>102</v>
      </c>
      <c r="C4590" t="s">
        <v>45</v>
      </c>
      <c r="D4590" t="s">
        <v>106</v>
      </c>
      <c r="E4590">
        <v>2</v>
      </c>
    </row>
    <row r="4591" spans="1:5" x14ac:dyDescent="0.2">
      <c r="A4591" s="43">
        <v>44651</v>
      </c>
      <c r="B4591" t="s">
        <v>102</v>
      </c>
      <c r="C4591" t="s">
        <v>46</v>
      </c>
      <c r="D4591" t="s">
        <v>106</v>
      </c>
      <c r="E4591">
        <v>118</v>
      </c>
    </row>
    <row r="4592" spans="1:5" x14ac:dyDescent="0.2">
      <c r="A4592" s="43">
        <v>44651</v>
      </c>
      <c r="B4592" t="s">
        <v>102</v>
      </c>
      <c r="C4592" t="s">
        <v>48</v>
      </c>
      <c r="D4592" t="s">
        <v>106</v>
      </c>
      <c r="E4592" s="44">
        <v>1099</v>
      </c>
    </row>
    <row r="4593" spans="1:5" x14ac:dyDescent="0.2">
      <c r="A4593" s="43">
        <v>44651</v>
      </c>
      <c r="B4593" t="s">
        <v>102</v>
      </c>
      <c r="C4593" t="s">
        <v>50</v>
      </c>
      <c r="D4593" t="s">
        <v>106</v>
      </c>
      <c r="E4593" s="44">
        <v>1046</v>
      </c>
    </row>
    <row r="4594" spans="1:5" x14ac:dyDescent="0.2">
      <c r="A4594" s="43">
        <v>44651</v>
      </c>
      <c r="B4594" t="s">
        <v>102</v>
      </c>
      <c r="C4594" t="s">
        <v>51</v>
      </c>
      <c r="D4594" t="s">
        <v>106</v>
      </c>
      <c r="E4594">
        <v>900</v>
      </c>
    </row>
    <row r="4595" spans="1:5" x14ac:dyDescent="0.2">
      <c r="A4595" s="43">
        <v>44651</v>
      </c>
      <c r="B4595" t="s">
        <v>102</v>
      </c>
      <c r="C4595" t="s">
        <v>52</v>
      </c>
      <c r="D4595" t="s">
        <v>106</v>
      </c>
      <c r="E4595">
        <v>25</v>
      </c>
    </row>
    <row r="4596" spans="1:5" x14ac:dyDescent="0.2">
      <c r="A4596" s="43">
        <v>44651</v>
      </c>
      <c r="B4596" t="s">
        <v>102</v>
      </c>
      <c r="C4596" t="s">
        <v>53</v>
      </c>
      <c r="D4596" t="s">
        <v>106</v>
      </c>
      <c r="E4596">
        <v>216</v>
      </c>
    </row>
    <row r="4597" spans="1:5" x14ac:dyDescent="0.2">
      <c r="A4597" s="43">
        <v>44651</v>
      </c>
      <c r="B4597" t="s">
        <v>102</v>
      </c>
      <c r="C4597" t="s">
        <v>54</v>
      </c>
      <c r="D4597" t="s">
        <v>106</v>
      </c>
      <c r="E4597">
        <v>8</v>
      </c>
    </row>
    <row r="4598" spans="1:5" x14ac:dyDescent="0.2">
      <c r="A4598" s="43">
        <v>44651</v>
      </c>
      <c r="B4598" t="s">
        <v>102</v>
      </c>
      <c r="C4598" t="s">
        <v>55</v>
      </c>
      <c r="D4598" t="s">
        <v>106</v>
      </c>
      <c r="E4598">
        <v>305</v>
      </c>
    </row>
    <row r="4599" spans="1:5" x14ac:dyDescent="0.2">
      <c r="A4599" s="43">
        <v>44651</v>
      </c>
      <c r="B4599" t="s">
        <v>102</v>
      </c>
      <c r="C4599" t="s">
        <v>56</v>
      </c>
      <c r="D4599" t="s">
        <v>106</v>
      </c>
      <c r="E4599" s="44">
        <v>1315</v>
      </c>
    </row>
    <row r="4600" spans="1:5" x14ac:dyDescent="0.2">
      <c r="A4600" s="43">
        <v>44651</v>
      </c>
      <c r="B4600" t="s">
        <v>102</v>
      </c>
      <c r="C4600" t="s">
        <v>57</v>
      </c>
      <c r="D4600" t="s">
        <v>106</v>
      </c>
      <c r="E4600">
        <v>265</v>
      </c>
    </row>
    <row r="4601" spans="1:5" x14ac:dyDescent="0.2">
      <c r="A4601" s="43">
        <v>44651</v>
      </c>
      <c r="B4601" t="s">
        <v>102</v>
      </c>
      <c r="C4601" t="s">
        <v>58</v>
      </c>
      <c r="D4601" t="s">
        <v>106</v>
      </c>
      <c r="E4601" s="44">
        <v>3858</v>
      </c>
    </row>
    <row r="4602" spans="1:5" x14ac:dyDescent="0.2">
      <c r="A4602" s="43">
        <v>44651</v>
      </c>
      <c r="B4602" t="s">
        <v>102</v>
      </c>
      <c r="C4602" t="s">
        <v>59</v>
      </c>
      <c r="D4602" t="s">
        <v>106</v>
      </c>
      <c r="E4602">
        <v>8</v>
      </c>
    </row>
    <row r="4603" spans="1:5" x14ac:dyDescent="0.2">
      <c r="A4603" s="43">
        <v>44651</v>
      </c>
      <c r="B4603" t="s">
        <v>102</v>
      </c>
      <c r="C4603" t="s">
        <v>62</v>
      </c>
      <c r="D4603" t="s">
        <v>106</v>
      </c>
      <c r="E4603">
        <v>529</v>
      </c>
    </row>
    <row r="4604" spans="1:5" x14ac:dyDescent="0.2">
      <c r="A4604" s="43">
        <v>44651</v>
      </c>
      <c r="B4604" t="s">
        <v>102</v>
      </c>
      <c r="C4604" t="s">
        <v>68</v>
      </c>
      <c r="D4604" t="s">
        <v>106</v>
      </c>
      <c r="E4604">
        <v>159</v>
      </c>
    </row>
    <row r="4605" spans="1:5" x14ac:dyDescent="0.2">
      <c r="A4605" s="43">
        <v>44651</v>
      </c>
      <c r="B4605" t="s">
        <v>102</v>
      </c>
      <c r="C4605" t="s">
        <v>89</v>
      </c>
      <c r="D4605" t="s">
        <v>106</v>
      </c>
      <c r="E4605">
        <v>22</v>
      </c>
    </row>
    <row r="4606" spans="1:5" x14ac:dyDescent="0.2">
      <c r="A4606" s="43">
        <v>44651</v>
      </c>
      <c r="B4606" t="s">
        <v>102</v>
      </c>
      <c r="C4606" t="s">
        <v>70</v>
      </c>
      <c r="D4606" t="s">
        <v>106</v>
      </c>
      <c r="E4606">
        <v>611</v>
      </c>
    </row>
    <row r="4607" spans="1:5" x14ac:dyDescent="0.2">
      <c r="A4607" s="43">
        <v>44651</v>
      </c>
      <c r="B4607" t="s">
        <v>102</v>
      </c>
      <c r="C4607" t="s">
        <v>71</v>
      </c>
      <c r="D4607" t="s">
        <v>106</v>
      </c>
      <c r="E4607">
        <v>2</v>
      </c>
    </row>
    <row r="4608" spans="1:5" x14ac:dyDescent="0.2">
      <c r="A4608" s="43">
        <v>44679</v>
      </c>
      <c r="B4608" t="s">
        <v>101</v>
      </c>
      <c r="C4608" t="s">
        <v>1</v>
      </c>
      <c r="D4608" t="s">
        <v>106</v>
      </c>
      <c r="E4608">
        <v>58</v>
      </c>
    </row>
    <row r="4609" spans="1:5" x14ac:dyDescent="0.2">
      <c r="A4609" s="43">
        <v>44679</v>
      </c>
      <c r="B4609" t="s">
        <v>101</v>
      </c>
      <c r="C4609" t="s">
        <v>2</v>
      </c>
      <c r="D4609" t="s">
        <v>106</v>
      </c>
      <c r="E4609">
        <v>0</v>
      </c>
    </row>
    <row r="4610" spans="1:5" x14ac:dyDescent="0.2">
      <c r="A4610" s="43">
        <v>44679</v>
      </c>
      <c r="B4610" t="s">
        <v>101</v>
      </c>
      <c r="C4610" t="s">
        <v>3</v>
      </c>
      <c r="D4610" t="s">
        <v>106</v>
      </c>
      <c r="E4610">
        <v>139</v>
      </c>
    </row>
    <row r="4611" spans="1:5" x14ac:dyDescent="0.2">
      <c r="A4611" s="43">
        <v>44679</v>
      </c>
      <c r="B4611" t="s">
        <v>101</v>
      </c>
      <c r="C4611" t="s">
        <v>4</v>
      </c>
      <c r="D4611" t="s">
        <v>106</v>
      </c>
      <c r="E4611">
        <v>28</v>
      </c>
    </row>
    <row r="4612" spans="1:5" x14ac:dyDescent="0.2">
      <c r="A4612" s="43">
        <v>44679</v>
      </c>
      <c r="B4612" t="s">
        <v>101</v>
      </c>
      <c r="C4612" t="s">
        <v>5</v>
      </c>
      <c r="D4612" t="s">
        <v>106</v>
      </c>
      <c r="E4612" s="44">
        <v>8353</v>
      </c>
    </row>
    <row r="4613" spans="1:5" x14ac:dyDescent="0.2">
      <c r="A4613" s="43">
        <v>44679</v>
      </c>
      <c r="B4613" t="s">
        <v>101</v>
      </c>
      <c r="C4613" t="s">
        <v>6</v>
      </c>
      <c r="D4613" t="s">
        <v>106</v>
      </c>
      <c r="E4613">
        <v>51</v>
      </c>
    </row>
    <row r="4614" spans="1:5" x14ac:dyDescent="0.2">
      <c r="A4614" s="43">
        <v>44679</v>
      </c>
      <c r="B4614" t="s">
        <v>101</v>
      </c>
      <c r="C4614" t="s">
        <v>8</v>
      </c>
      <c r="D4614" t="s">
        <v>106</v>
      </c>
      <c r="E4614">
        <v>792</v>
      </c>
    </row>
    <row r="4615" spans="1:5" x14ac:dyDescent="0.2">
      <c r="A4615" s="43">
        <v>44679</v>
      </c>
      <c r="B4615" t="s">
        <v>101</v>
      </c>
      <c r="C4615" t="s">
        <v>9</v>
      </c>
      <c r="D4615" t="s">
        <v>106</v>
      </c>
      <c r="E4615">
        <v>311</v>
      </c>
    </row>
    <row r="4616" spans="1:5" x14ac:dyDescent="0.2">
      <c r="A4616" s="43">
        <v>44679</v>
      </c>
      <c r="B4616" t="s">
        <v>101</v>
      </c>
      <c r="C4616" t="s">
        <v>10</v>
      </c>
      <c r="D4616" t="s">
        <v>106</v>
      </c>
      <c r="E4616">
        <v>464</v>
      </c>
    </row>
    <row r="4617" spans="1:5" x14ac:dyDescent="0.2">
      <c r="A4617" s="43">
        <v>44679</v>
      </c>
      <c r="B4617" t="s">
        <v>101</v>
      </c>
      <c r="C4617" t="s">
        <v>12</v>
      </c>
      <c r="D4617" t="s">
        <v>106</v>
      </c>
      <c r="E4617" s="44">
        <v>8934</v>
      </c>
    </row>
    <row r="4618" spans="1:5" x14ac:dyDescent="0.2">
      <c r="A4618" s="43">
        <v>44679</v>
      </c>
      <c r="B4618" t="s">
        <v>101</v>
      </c>
      <c r="C4618" t="s">
        <v>14</v>
      </c>
      <c r="D4618" t="s">
        <v>106</v>
      </c>
      <c r="E4618">
        <v>489</v>
      </c>
    </row>
    <row r="4619" spans="1:5" x14ac:dyDescent="0.2">
      <c r="A4619" s="43">
        <v>44679</v>
      </c>
      <c r="B4619" t="s">
        <v>101</v>
      </c>
      <c r="C4619" t="s">
        <v>15</v>
      </c>
      <c r="D4619" t="s">
        <v>106</v>
      </c>
      <c r="E4619" s="44">
        <v>3803</v>
      </c>
    </row>
    <row r="4620" spans="1:5" x14ac:dyDescent="0.2">
      <c r="A4620" s="43">
        <v>44679</v>
      </c>
      <c r="B4620" t="s">
        <v>101</v>
      </c>
      <c r="C4620" t="s">
        <v>16</v>
      </c>
      <c r="D4620" t="s">
        <v>106</v>
      </c>
      <c r="E4620" s="44">
        <v>3225</v>
      </c>
    </row>
    <row r="4621" spans="1:5" x14ac:dyDescent="0.2">
      <c r="A4621" s="43">
        <v>44679</v>
      </c>
      <c r="B4621" t="s">
        <v>101</v>
      </c>
      <c r="C4621" t="s">
        <v>17</v>
      </c>
      <c r="D4621" t="s">
        <v>106</v>
      </c>
      <c r="E4621">
        <v>227</v>
      </c>
    </row>
    <row r="4622" spans="1:5" x14ac:dyDescent="0.2">
      <c r="A4622" s="43">
        <v>44679</v>
      </c>
      <c r="B4622" t="s">
        <v>101</v>
      </c>
      <c r="C4622" t="s">
        <v>18</v>
      </c>
      <c r="D4622" t="s">
        <v>106</v>
      </c>
      <c r="E4622" s="44">
        <v>4816</v>
      </c>
    </row>
    <row r="4623" spans="1:5" x14ac:dyDescent="0.2">
      <c r="A4623" s="43">
        <v>44679</v>
      </c>
      <c r="B4623" t="s">
        <v>101</v>
      </c>
      <c r="C4623" t="s">
        <v>19</v>
      </c>
      <c r="D4623" t="s">
        <v>106</v>
      </c>
      <c r="E4623" s="44">
        <v>8529</v>
      </c>
    </row>
    <row r="4624" spans="1:5" x14ac:dyDescent="0.2">
      <c r="A4624" s="43">
        <v>44679</v>
      </c>
      <c r="B4624" t="s">
        <v>101</v>
      </c>
      <c r="C4624" t="s">
        <v>20</v>
      </c>
      <c r="D4624" t="s">
        <v>106</v>
      </c>
      <c r="E4624">
        <v>349</v>
      </c>
    </row>
    <row r="4625" spans="1:5" x14ac:dyDescent="0.2">
      <c r="A4625" s="43">
        <v>44679</v>
      </c>
      <c r="B4625" t="s">
        <v>101</v>
      </c>
      <c r="C4625" t="s">
        <v>21</v>
      </c>
      <c r="D4625" t="s">
        <v>106</v>
      </c>
      <c r="E4625" s="44">
        <v>7420</v>
      </c>
    </row>
    <row r="4626" spans="1:5" x14ac:dyDescent="0.2">
      <c r="A4626" s="43">
        <v>44679</v>
      </c>
      <c r="B4626" t="s">
        <v>101</v>
      </c>
      <c r="C4626" t="s">
        <v>22</v>
      </c>
      <c r="D4626" t="s">
        <v>106</v>
      </c>
      <c r="E4626" s="44">
        <v>1556</v>
      </c>
    </row>
    <row r="4627" spans="1:5" x14ac:dyDescent="0.2">
      <c r="A4627" s="43">
        <v>44679</v>
      </c>
      <c r="B4627" t="s">
        <v>101</v>
      </c>
      <c r="C4627" t="s">
        <v>23</v>
      </c>
      <c r="D4627" t="s">
        <v>106</v>
      </c>
      <c r="E4627">
        <v>21</v>
      </c>
    </row>
    <row r="4628" spans="1:5" x14ac:dyDescent="0.2">
      <c r="A4628" s="43">
        <v>44679</v>
      </c>
      <c r="B4628" t="s">
        <v>101</v>
      </c>
      <c r="C4628" t="s">
        <v>25</v>
      </c>
      <c r="D4628" t="s">
        <v>106</v>
      </c>
      <c r="E4628">
        <v>62</v>
      </c>
    </row>
    <row r="4629" spans="1:5" x14ac:dyDescent="0.2">
      <c r="A4629" s="43">
        <v>44679</v>
      </c>
      <c r="B4629" t="s">
        <v>101</v>
      </c>
      <c r="C4629" t="s">
        <v>27</v>
      </c>
      <c r="D4629" t="s">
        <v>106</v>
      </c>
      <c r="E4629">
        <v>705</v>
      </c>
    </row>
    <row r="4630" spans="1:5" x14ac:dyDescent="0.2">
      <c r="A4630" s="43">
        <v>44679</v>
      </c>
      <c r="B4630" t="s">
        <v>101</v>
      </c>
      <c r="C4630" t="s">
        <v>28</v>
      </c>
      <c r="D4630" t="s">
        <v>106</v>
      </c>
      <c r="E4630">
        <v>35</v>
      </c>
    </row>
    <row r="4631" spans="1:5" x14ac:dyDescent="0.2">
      <c r="A4631" s="43">
        <v>44679</v>
      </c>
      <c r="B4631" t="s">
        <v>101</v>
      </c>
      <c r="C4631" t="s">
        <v>29</v>
      </c>
      <c r="D4631" t="s">
        <v>106</v>
      </c>
      <c r="E4631">
        <v>4</v>
      </c>
    </row>
    <row r="4632" spans="1:5" x14ac:dyDescent="0.2">
      <c r="A4632" s="43">
        <v>44679</v>
      </c>
      <c r="B4632" t="s">
        <v>101</v>
      </c>
      <c r="C4632" t="s">
        <v>31</v>
      </c>
      <c r="D4632" t="s">
        <v>106</v>
      </c>
      <c r="E4632">
        <v>511</v>
      </c>
    </row>
    <row r="4633" spans="1:5" x14ac:dyDescent="0.2">
      <c r="A4633" s="43">
        <v>44679</v>
      </c>
      <c r="B4633" t="s">
        <v>101</v>
      </c>
      <c r="C4633" t="s">
        <v>32</v>
      </c>
      <c r="D4633" t="s">
        <v>106</v>
      </c>
      <c r="E4633" s="44">
        <v>4979</v>
      </c>
    </row>
    <row r="4634" spans="1:5" x14ac:dyDescent="0.2">
      <c r="A4634" s="43">
        <v>44679</v>
      </c>
      <c r="B4634" t="s">
        <v>101</v>
      </c>
      <c r="C4634" t="s">
        <v>33</v>
      </c>
      <c r="D4634" t="s">
        <v>106</v>
      </c>
      <c r="E4634" s="44">
        <v>1434</v>
      </c>
    </row>
    <row r="4635" spans="1:5" x14ac:dyDescent="0.2">
      <c r="A4635" s="43">
        <v>44679</v>
      </c>
      <c r="B4635" t="s">
        <v>101</v>
      </c>
      <c r="C4635" t="s">
        <v>35</v>
      </c>
      <c r="D4635" t="s">
        <v>106</v>
      </c>
      <c r="E4635">
        <v>22</v>
      </c>
    </row>
    <row r="4636" spans="1:5" x14ac:dyDescent="0.2">
      <c r="A4636" s="43">
        <v>44679</v>
      </c>
      <c r="B4636" t="s">
        <v>101</v>
      </c>
      <c r="C4636" t="s">
        <v>36</v>
      </c>
      <c r="D4636" t="s">
        <v>106</v>
      </c>
      <c r="E4636" s="44">
        <v>7558</v>
      </c>
    </row>
    <row r="4637" spans="1:5" x14ac:dyDescent="0.2">
      <c r="A4637" s="43">
        <v>44679</v>
      </c>
      <c r="B4637" t="s">
        <v>101</v>
      </c>
      <c r="C4637" t="s">
        <v>37</v>
      </c>
      <c r="D4637" t="s">
        <v>106</v>
      </c>
      <c r="E4637">
        <v>388</v>
      </c>
    </row>
    <row r="4638" spans="1:5" x14ac:dyDescent="0.2">
      <c r="A4638" s="43">
        <v>44679</v>
      </c>
      <c r="B4638" t="s">
        <v>101</v>
      </c>
      <c r="C4638" t="s">
        <v>38</v>
      </c>
      <c r="D4638" t="s">
        <v>106</v>
      </c>
      <c r="E4638" s="44">
        <v>18481</v>
      </c>
    </row>
    <row r="4639" spans="1:5" x14ac:dyDescent="0.2">
      <c r="A4639" s="43">
        <v>44679</v>
      </c>
      <c r="B4639" t="s">
        <v>101</v>
      </c>
      <c r="C4639" t="s">
        <v>40</v>
      </c>
      <c r="D4639" t="s">
        <v>106</v>
      </c>
      <c r="E4639" s="44">
        <v>8672</v>
      </c>
    </row>
    <row r="4640" spans="1:5" x14ac:dyDescent="0.2">
      <c r="A4640" s="43">
        <v>44679</v>
      </c>
      <c r="B4640" t="s">
        <v>101</v>
      </c>
      <c r="C4640" t="s">
        <v>41</v>
      </c>
      <c r="D4640" t="s">
        <v>106</v>
      </c>
      <c r="E4640">
        <v>12</v>
      </c>
    </row>
    <row r="4641" spans="1:5" x14ac:dyDescent="0.2">
      <c r="A4641" s="43">
        <v>44679</v>
      </c>
      <c r="B4641" t="s">
        <v>101</v>
      </c>
      <c r="C4641" t="s">
        <v>53</v>
      </c>
      <c r="D4641" t="s">
        <v>106</v>
      </c>
      <c r="E4641">
        <v>2</v>
      </c>
    </row>
    <row r="4642" spans="1:5" x14ac:dyDescent="0.2">
      <c r="A4642" s="43">
        <v>44679</v>
      </c>
      <c r="B4642" t="s">
        <v>101</v>
      </c>
      <c r="C4642" t="s">
        <v>58</v>
      </c>
      <c r="D4642" t="s">
        <v>106</v>
      </c>
      <c r="E4642">
        <v>41</v>
      </c>
    </row>
    <row r="4643" spans="1:5" x14ac:dyDescent="0.2">
      <c r="A4643" s="43">
        <v>44679</v>
      </c>
      <c r="B4643" t="s">
        <v>101</v>
      </c>
      <c r="C4643" t="s">
        <v>59</v>
      </c>
      <c r="D4643" t="s">
        <v>106</v>
      </c>
      <c r="E4643" s="44">
        <v>2793</v>
      </c>
    </row>
    <row r="4644" spans="1:5" x14ac:dyDescent="0.2">
      <c r="A4644" s="43">
        <v>44679</v>
      </c>
      <c r="B4644" t="s">
        <v>101</v>
      </c>
      <c r="C4644" t="s">
        <v>60</v>
      </c>
      <c r="D4644" t="s">
        <v>106</v>
      </c>
      <c r="E4644">
        <v>0</v>
      </c>
    </row>
    <row r="4645" spans="1:5" x14ac:dyDescent="0.2">
      <c r="A4645" s="43">
        <v>44679</v>
      </c>
      <c r="B4645" t="s">
        <v>101</v>
      </c>
      <c r="C4645" t="s">
        <v>61</v>
      </c>
      <c r="D4645" t="s">
        <v>106</v>
      </c>
      <c r="E4645">
        <v>36</v>
      </c>
    </row>
    <row r="4646" spans="1:5" x14ac:dyDescent="0.2">
      <c r="A4646" s="43">
        <v>44679</v>
      </c>
      <c r="B4646" t="s">
        <v>101</v>
      </c>
      <c r="C4646" t="s">
        <v>62</v>
      </c>
      <c r="D4646" t="s">
        <v>106</v>
      </c>
      <c r="E4646" s="44">
        <v>3964</v>
      </c>
    </row>
    <row r="4647" spans="1:5" x14ac:dyDescent="0.2">
      <c r="A4647" s="43">
        <v>44679</v>
      </c>
      <c r="B4647" t="s">
        <v>101</v>
      </c>
      <c r="C4647" t="s">
        <v>63</v>
      </c>
      <c r="D4647" t="s">
        <v>106</v>
      </c>
      <c r="E4647">
        <v>29</v>
      </c>
    </row>
    <row r="4648" spans="1:5" x14ac:dyDescent="0.2">
      <c r="A4648" s="43">
        <v>44679</v>
      </c>
      <c r="B4648" t="s">
        <v>101</v>
      </c>
      <c r="C4648" t="s">
        <v>64</v>
      </c>
      <c r="D4648" t="s">
        <v>106</v>
      </c>
      <c r="E4648">
        <v>0</v>
      </c>
    </row>
    <row r="4649" spans="1:5" x14ac:dyDescent="0.2">
      <c r="A4649" s="43">
        <v>44679</v>
      </c>
      <c r="B4649" t="s">
        <v>101</v>
      </c>
      <c r="C4649" t="s">
        <v>65</v>
      </c>
      <c r="D4649" t="s">
        <v>106</v>
      </c>
      <c r="E4649">
        <v>0</v>
      </c>
    </row>
    <row r="4650" spans="1:5" x14ac:dyDescent="0.2">
      <c r="A4650" s="43">
        <v>44679</v>
      </c>
      <c r="B4650" t="s">
        <v>101</v>
      </c>
      <c r="C4650" t="s">
        <v>67</v>
      </c>
      <c r="D4650" t="s">
        <v>106</v>
      </c>
      <c r="E4650" s="44">
        <v>3707</v>
      </c>
    </row>
    <row r="4651" spans="1:5" x14ac:dyDescent="0.2">
      <c r="A4651" s="43">
        <v>44679</v>
      </c>
      <c r="B4651" t="s">
        <v>101</v>
      </c>
      <c r="C4651" t="s">
        <v>68</v>
      </c>
      <c r="D4651" t="s">
        <v>106</v>
      </c>
      <c r="E4651" s="44">
        <v>3284</v>
      </c>
    </row>
    <row r="4652" spans="1:5" x14ac:dyDescent="0.2">
      <c r="A4652" s="43">
        <v>44679</v>
      </c>
      <c r="B4652" t="s">
        <v>101</v>
      </c>
      <c r="C4652" t="s">
        <v>89</v>
      </c>
      <c r="D4652" t="s">
        <v>106</v>
      </c>
      <c r="E4652">
        <v>29</v>
      </c>
    </row>
    <row r="4653" spans="1:5" x14ac:dyDescent="0.2">
      <c r="A4653" s="43">
        <v>44679</v>
      </c>
      <c r="B4653" t="s">
        <v>101</v>
      </c>
      <c r="C4653" t="s">
        <v>70</v>
      </c>
      <c r="D4653" t="s">
        <v>106</v>
      </c>
      <c r="E4653" s="44">
        <v>5866</v>
      </c>
    </row>
    <row r="4654" spans="1:5" x14ac:dyDescent="0.2">
      <c r="A4654" s="43">
        <v>44679</v>
      </c>
      <c r="B4654" t="s">
        <v>101</v>
      </c>
      <c r="C4654" t="s">
        <v>71</v>
      </c>
      <c r="D4654" t="s">
        <v>106</v>
      </c>
      <c r="E4654" s="44">
        <v>3415</v>
      </c>
    </row>
    <row r="4655" spans="1:5" x14ac:dyDescent="0.2">
      <c r="A4655" s="43">
        <v>44679</v>
      </c>
      <c r="B4655" t="s">
        <v>102</v>
      </c>
      <c r="C4655" t="s">
        <v>3</v>
      </c>
      <c r="D4655" t="s">
        <v>106</v>
      </c>
      <c r="E4655">
        <v>0</v>
      </c>
    </row>
    <row r="4656" spans="1:5" x14ac:dyDescent="0.2">
      <c r="A4656" s="43">
        <v>44679</v>
      </c>
      <c r="B4656" t="s">
        <v>102</v>
      </c>
      <c r="C4656" t="s">
        <v>4</v>
      </c>
      <c r="D4656" t="s">
        <v>106</v>
      </c>
      <c r="E4656">
        <v>22</v>
      </c>
    </row>
    <row r="4657" spans="1:5" x14ac:dyDescent="0.2">
      <c r="A4657" s="43">
        <v>44679</v>
      </c>
      <c r="B4657" t="s">
        <v>102</v>
      </c>
      <c r="C4657" t="s">
        <v>5</v>
      </c>
      <c r="D4657" t="s">
        <v>106</v>
      </c>
      <c r="E4657">
        <v>14</v>
      </c>
    </row>
    <row r="4658" spans="1:5" x14ac:dyDescent="0.2">
      <c r="A4658" s="43">
        <v>44679</v>
      </c>
      <c r="B4658" t="s">
        <v>102</v>
      </c>
      <c r="C4658" t="s">
        <v>7</v>
      </c>
      <c r="D4658" t="s">
        <v>106</v>
      </c>
      <c r="E4658">
        <v>16</v>
      </c>
    </row>
    <row r="4659" spans="1:5" x14ac:dyDescent="0.2">
      <c r="A4659" s="43">
        <v>44679</v>
      </c>
      <c r="B4659" t="s">
        <v>102</v>
      </c>
      <c r="C4659" t="s">
        <v>8</v>
      </c>
      <c r="D4659" t="s">
        <v>106</v>
      </c>
      <c r="E4659">
        <v>296</v>
      </c>
    </row>
    <row r="4660" spans="1:5" x14ac:dyDescent="0.2">
      <c r="A4660" s="43">
        <v>44679</v>
      </c>
      <c r="B4660" t="s">
        <v>102</v>
      </c>
      <c r="C4660" t="s">
        <v>9</v>
      </c>
      <c r="D4660" t="s">
        <v>106</v>
      </c>
      <c r="E4660">
        <v>89</v>
      </c>
    </row>
    <row r="4661" spans="1:5" x14ac:dyDescent="0.2">
      <c r="A4661" s="43">
        <v>44679</v>
      </c>
      <c r="B4661" t="s">
        <v>102</v>
      </c>
      <c r="C4661" t="s">
        <v>11</v>
      </c>
      <c r="D4661" t="s">
        <v>106</v>
      </c>
      <c r="E4661">
        <v>69</v>
      </c>
    </row>
    <row r="4662" spans="1:5" x14ac:dyDescent="0.2">
      <c r="A4662" s="43">
        <v>44679</v>
      </c>
      <c r="B4662" t="s">
        <v>102</v>
      </c>
      <c r="C4662" t="s">
        <v>12</v>
      </c>
      <c r="D4662" t="s">
        <v>106</v>
      </c>
      <c r="E4662">
        <v>827</v>
      </c>
    </row>
    <row r="4663" spans="1:5" x14ac:dyDescent="0.2">
      <c r="A4663" s="43">
        <v>44679</v>
      </c>
      <c r="B4663" t="s">
        <v>102</v>
      </c>
      <c r="C4663" t="s">
        <v>13</v>
      </c>
      <c r="D4663" t="s">
        <v>106</v>
      </c>
      <c r="E4663">
        <v>143</v>
      </c>
    </row>
    <row r="4664" spans="1:5" x14ac:dyDescent="0.2">
      <c r="A4664" s="43">
        <v>44679</v>
      </c>
      <c r="B4664" t="s">
        <v>102</v>
      </c>
      <c r="C4664" t="s">
        <v>16</v>
      </c>
      <c r="D4664" t="s">
        <v>106</v>
      </c>
      <c r="E4664">
        <v>4</v>
      </c>
    </row>
    <row r="4665" spans="1:5" x14ac:dyDescent="0.2">
      <c r="A4665" s="43">
        <v>44679</v>
      </c>
      <c r="B4665" t="s">
        <v>102</v>
      </c>
      <c r="C4665" t="s">
        <v>18</v>
      </c>
      <c r="D4665" t="s">
        <v>106</v>
      </c>
      <c r="E4665">
        <v>9</v>
      </c>
    </row>
    <row r="4666" spans="1:5" x14ac:dyDescent="0.2">
      <c r="A4666" s="43">
        <v>44679</v>
      </c>
      <c r="B4666" t="s">
        <v>102</v>
      </c>
      <c r="C4666" t="s">
        <v>19</v>
      </c>
      <c r="D4666" t="s">
        <v>106</v>
      </c>
      <c r="E4666">
        <v>426</v>
      </c>
    </row>
    <row r="4667" spans="1:5" x14ac:dyDescent="0.2">
      <c r="A4667" s="43">
        <v>44679</v>
      </c>
      <c r="B4667" t="s">
        <v>102</v>
      </c>
      <c r="C4667" t="s">
        <v>21</v>
      </c>
      <c r="D4667" t="s">
        <v>106</v>
      </c>
      <c r="E4667">
        <v>174</v>
      </c>
    </row>
    <row r="4668" spans="1:5" x14ac:dyDescent="0.2">
      <c r="A4668" s="43">
        <v>44679</v>
      </c>
      <c r="B4668" t="s">
        <v>102</v>
      </c>
      <c r="C4668" t="s">
        <v>22</v>
      </c>
      <c r="D4668" t="s">
        <v>106</v>
      </c>
      <c r="E4668">
        <v>9</v>
      </c>
    </row>
    <row r="4669" spans="1:5" x14ac:dyDescent="0.2">
      <c r="A4669" s="43">
        <v>44679</v>
      </c>
      <c r="B4669" t="s">
        <v>102</v>
      </c>
      <c r="C4669" t="s">
        <v>24</v>
      </c>
      <c r="D4669" t="s">
        <v>106</v>
      </c>
      <c r="E4669">
        <v>28</v>
      </c>
    </row>
    <row r="4670" spans="1:5" x14ac:dyDescent="0.2">
      <c r="A4670" s="43">
        <v>44679</v>
      </c>
      <c r="B4670" t="s">
        <v>102</v>
      </c>
      <c r="C4670" t="s">
        <v>27</v>
      </c>
      <c r="D4670" t="s">
        <v>106</v>
      </c>
      <c r="E4670">
        <v>56</v>
      </c>
    </row>
    <row r="4671" spans="1:5" x14ac:dyDescent="0.2">
      <c r="A4671" s="43">
        <v>44679</v>
      </c>
      <c r="B4671" t="s">
        <v>102</v>
      </c>
      <c r="C4671" t="s">
        <v>32</v>
      </c>
      <c r="D4671" t="s">
        <v>106</v>
      </c>
      <c r="E4671">
        <v>11</v>
      </c>
    </row>
    <row r="4672" spans="1:5" x14ac:dyDescent="0.2">
      <c r="A4672" s="43">
        <v>44679</v>
      </c>
      <c r="B4672" t="s">
        <v>102</v>
      </c>
      <c r="C4672" t="s">
        <v>36</v>
      </c>
      <c r="D4672" t="s">
        <v>106</v>
      </c>
      <c r="E4672">
        <v>791</v>
      </c>
    </row>
    <row r="4673" spans="1:5" x14ac:dyDescent="0.2">
      <c r="A4673" s="43">
        <v>44679</v>
      </c>
      <c r="B4673" t="s">
        <v>102</v>
      </c>
      <c r="C4673" t="s">
        <v>37</v>
      </c>
      <c r="D4673" t="s">
        <v>106</v>
      </c>
      <c r="E4673">
        <v>49</v>
      </c>
    </row>
    <row r="4674" spans="1:5" x14ac:dyDescent="0.2">
      <c r="A4674" s="43">
        <v>44679</v>
      </c>
      <c r="B4674" t="s">
        <v>102</v>
      </c>
      <c r="C4674" t="s">
        <v>38</v>
      </c>
      <c r="D4674" t="s">
        <v>106</v>
      </c>
      <c r="E4674">
        <v>716</v>
      </c>
    </row>
    <row r="4675" spans="1:5" x14ac:dyDescent="0.2">
      <c r="A4675" s="43">
        <v>44679</v>
      </c>
      <c r="B4675" t="s">
        <v>102</v>
      </c>
      <c r="C4675" t="s">
        <v>40</v>
      </c>
      <c r="D4675" t="s">
        <v>106</v>
      </c>
      <c r="E4675" s="44">
        <v>1589</v>
      </c>
    </row>
    <row r="4676" spans="1:5" x14ac:dyDescent="0.2">
      <c r="A4676" s="43">
        <v>44679</v>
      </c>
      <c r="B4676" t="s">
        <v>102</v>
      </c>
      <c r="C4676" t="s">
        <v>41</v>
      </c>
      <c r="D4676" t="s">
        <v>106</v>
      </c>
      <c r="E4676" s="44">
        <v>1197</v>
      </c>
    </row>
    <row r="4677" spans="1:5" x14ac:dyDescent="0.2">
      <c r="A4677" s="43">
        <v>44679</v>
      </c>
      <c r="B4677" t="s">
        <v>102</v>
      </c>
      <c r="C4677" t="s">
        <v>42</v>
      </c>
      <c r="D4677" t="s">
        <v>106</v>
      </c>
      <c r="E4677">
        <v>225</v>
      </c>
    </row>
    <row r="4678" spans="1:5" x14ac:dyDescent="0.2">
      <c r="A4678" s="43">
        <v>44679</v>
      </c>
      <c r="B4678" t="s">
        <v>102</v>
      </c>
      <c r="C4678" t="s">
        <v>43</v>
      </c>
      <c r="D4678" t="s">
        <v>106</v>
      </c>
      <c r="E4678">
        <v>130</v>
      </c>
    </row>
    <row r="4679" spans="1:5" x14ac:dyDescent="0.2">
      <c r="A4679" s="43">
        <v>44679</v>
      </c>
      <c r="B4679" t="s">
        <v>102</v>
      </c>
      <c r="C4679" t="s">
        <v>44</v>
      </c>
      <c r="D4679" t="s">
        <v>106</v>
      </c>
      <c r="E4679">
        <v>79</v>
      </c>
    </row>
    <row r="4680" spans="1:5" x14ac:dyDescent="0.2">
      <c r="A4680" s="43">
        <v>44679</v>
      </c>
      <c r="B4680" t="s">
        <v>102</v>
      </c>
      <c r="C4680" t="s">
        <v>45</v>
      </c>
      <c r="D4680" t="s">
        <v>106</v>
      </c>
      <c r="E4680">
        <v>4</v>
      </c>
    </row>
    <row r="4681" spans="1:5" x14ac:dyDescent="0.2">
      <c r="A4681" s="43">
        <v>44679</v>
      </c>
      <c r="B4681" t="s">
        <v>102</v>
      </c>
      <c r="C4681" t="s">
        <v>46</v>
      </c>
      <c r="D4681" t="s">
        <v>106</v>
      </c>
      <c r="E4681">
        <v>113</v>
      </c>
    </row>
    <row r="4682" spans="1:5" x14ac:dyDescent="0.2">
      <c r="A4682" s="43">
        <v>44679</v>
      </c>
      <c r="B4682" t="s">
        <v>102</v>
      </c>
      <c r="C4682" t="s">
        <v>48</v>
      </c>
      <c r="D4682" t="s">
        <v>106</v>
      </c>
      <c r="E4682" s="44">
        <v>1074</v>
      </c>
    </row>
    <row r="4683" spans="1:5" x14ac:dyDescent="0.2">
      <c r="A4683" s="43">
        <v>44679</v>
      </c>
      <c r="B4683" t="s">
        <v>102</v>
      </c>
      <c r="C4683" t="s">
        <v>50</v>
      </c>
      <c r="D4683" t="s">
        <v>106</v>
      </c>
      <c r="E4683" s="44">
        <v>1093</v>
      </c>
    </row>
    <row r="4684" spans="1:5" x14ac:dyDescent="0.2">
      <c r="A4684" s="43">
        <v>44679</v>
      </c>
      <c r="B4684" t="s">
        <v>102</v>
      </c>
      <c r="C4684" t="s">
        <v>51</v>
      </c>
      <c r="D4684" t="s">
        <v>106</v>
      </c>
      <c r="E4684">
        <v>973</v>
      </c>
    </row>
    <row r="4685" spans="1:5" x14ac:dyDescent="0.2">
      <c r="A4685" s="43">
        <v>44679</v>
      </c>
      <c r="B4685" t="s">
        <v>102</v>
      </c>
      <c r="C4685" t="s">
        <v>52</v>
      </c>
      <c r="D4685" t="s">
        <v>106</v>
      </c>
      <c r="E4685">
        <v>22</v>
      </c>
    </row>
    <row r="4686" spans="1:5" x14ac:dyDescent="0.2">
      <c r="A4686" s="43">
        <v>44679</v>
      </c>
      <c r="B4686" t="s">
        <v>102</v>
      </c>
      <c r="C4686" t="s">
        <v>53</v>
      </c>
      <c r="D4686" t="s">
        <v>106</v>
      </c>
      <c r="E4686">
        <v>213</v>
      </c>
    </row>
    <row r="4687" spans="1:5" x14ac:dyDescent="0.2">
      <c r="A4687" s="43">
        <v>44679</v>
      </c>
      <c r="B4687" t="s">
        <v>102</v>
      </c>
      <c r="C4687" t="s">
        <v>54</v>
      </c>
      <c r="D4687" t="s">
        <v>106</v>
      </c>
      <c r="E4687">
        <v>4</v>
      </c>
    </row>
    <row r="4688" spans="1:5" x14ac:dyDescent="0.2">
      <c r="A4688" s="43">
        <v>44679</v>
      </c>
      <c r="B4688" t="s">
        <v>102</v>
      </c>
      <c r="C4688" t="s">
        <v>55</v>
      </c>
      <c r="D4688" t="s">
        <v>106</v>
      </c>
      <c r="E4688">
        <v>343</v>
      </c>
    </row>
    <row r="4689" spans="1:5" x14ac:dyDescent="0.2">
      <c r="A4689" s="43">
        <v>44679</v>
      </c>
      <c r="B4689" t="s">
        <v>102</v>
      </c>
      <c r="C4689" t="s">
        <v>56</v>
      </c>
      <c r="D4689" t="s">
        <v>106</v>
      </c>
      <c r="E4689" s="44">
        <v>1310</v>
      </c>
    </row>
    <row r="4690" spans="1:5" x14ac:dyDescent="0.2">
      <c r="A4690" s="43">
        <v>44679</v>
      </c>
      <c r="B4690" t="s">
        <v>102</v>
      </c>
      <c r="C4690" t="s">
        <v>57</v>
      </c>
      <c r="D4690" t="s">
        <v>106</v>
      </c>
      <c r="E4690">
        <v>262</v>
      </c>
    </row>
    <row r="4691" spans="1:5" x14ac:dyDescent="0.2">
      <c r="A4691" s="43">
        <v>44679</v>
      </c>
      <c r="B4691" t="s">
        <v>102</v>
      </c>
      <c r="C4691" t="s">
        <v>58</v>
      </c>
      <c r="D4691" t="s">
        <v>106</v>
      </c>
      <c r="E4691" s="44">
        <v>4057</v>
      </c>
    </row>
    <row r="4692" spans="1:5" x14ac:dyDescent="0.2">
      <c r="A4692" s="43">
        <v>44679</v>
      </c>
      <c r="B4692" t="s">
        <v>102</v>
      </c>
      <c r="C4692" t="s">
        <v>59</v>
      </c>
      <c r="D4692" t="s">
        <v>106</v>
      </c>
      <c r="E4692">
        <v>8</v>
      </c>
    </row>
    <row r="4693" spans="1:5" x14ac:dyDescent="0.2">
      <c r="A4693" s="43">
        <v>44679</v>
      </c>
      <c r="B4693" t="s">
        <v>102</v>
      </c>
      <c r="C4693" t="s">
        <v>62</v>
      </c>
      <c r="D4693" t="s">
        <v>106</v>
      </c>
      <c r="E4693">
        <v>521</v>
      </c>
    </row>
    <row r="4694" spans="1:5" x14ac:dyDescent="0.2">
      <c r="A4694" s="43">
        <v>44679</v>
      </c>
      <c r="B4694" t="s">
        <v>102</v>
      </c>
      <c r="C4694" t="s">
        <v>68</v>
      </c>
      <c r="D4694" t="s">
        <v>106</v>
      </c>
      <c r="E4694">
        <v>150</v>
      </c>
    </row>
    <row r="4695" spans="1:5" x14ac:dyDescent="0.2">
      <c r="A4695" s="43">
        <v>44679</v>
      </c>
      <c r="B4695" t="s">
        <v>102</v>
      </c>
      <c r="C4695" t="s">
        <v>89</v>
      </c>
      <c r="D4695" t="s">
        <v>106</v>
      </c>
      <c r="E4695">
        <v>17</v>
      </c>
    </row>
    <row r="4696" spans="1:5" x14ac:dyDescent="0.2">
      <c r="A4696" s="43">
        <v>44679</v>
      </c>
      <c r="B4696" t="s">
        <v>102</v>
      </c>
      <c r="C4696" t="s">
        <v>70</v>
      </c>
      <c r="D4696" t="s">
        <v>106</v>
      </c>
      <c r="E4696">
        <v>616</v>
      </c>
    </row>
    <row r="4697" spans="1:5" x14ac:dyDescent="0.2">
      <c r="A4697" s="43">
        <v>44679</v>
      </c>
      <c r="B4697" t="s">
        <v>102</v>
      </c>
      <c r="C4697" t="s">
        <v>71</v>
      </c>
      <c r="D4697" t="s">
        <v>106</v>
      </c>
      <c r="E4697">
        <v>4</v>
      </c>
    </row>
    <row r="4698" spans="1:5" x14ac:dyDescent="0.2">
      <c r="A4698" s="43">
        <v>44707</v>
      </c>
      <c r="B4698" t="s">
        <v>101</v>
      </c>
      <c r="C4698" t="s">
        <v>1</v>
      </c>
      <c r="D4698" t="s">
        <v>106</v>
      </c>
      <c r="E4698">
        <v>19</v>
      </c>
    </row>
    <row r="4699" spans="1:5" x14ac:dyDescent="0.2">
      <c r="A4699" s="43">
        <v>44707</v>
      </c>
      <c r="B4699" t="s">
        <v>101</v>
      </c>
      <c r="C4699" t="s">
        <v>2</v>
      </c>
      <c r="D4699" t="s">
        <v>106</v>
      </c>
      <c r="E4699">
        <v>4</v>
      </c>
    </row>
    <row r="4700" spans="1:5" x14ac:dyDescent="0.2">
      <c r="A4700" s="43">
        <v>44707</v>
      </c>
      <c r="B4700" t="s">
        <v>101</v>
      </c>
      <c r="C4700" t="s">
        <v>3</v>
      </c>
      <c r="D4700" t="s">
        <v>106</v>
      </c>
      <c r="E4700">
        <v>68</v>
      </c>
    </row>
    <row r="4701" spans="1:5" x14ac:dyDescent="0.2">
      <c r="A4701" s="43">
        <v>44707</v>
      </c>
      <c r="B4701" t="s">
        <v>101</v>
      </c>
      <c r="C4701" t="s">
        <v>4</v>
      </c>
      <c r="D4701" t="s">
        <v>106</v>
      </c>
      <c r="E4701">
        <v>21</v>
      </c>
    </row>
    <row r="4702" spans="1:5" x14ac:dyDescent="0.2">
      <c r="A4702" s="43">
        <v>44707</v>
      </c>
      <c r="B4702" t="s">
        <v>101</v>
      </c>
      <c r="C4702" t="s">
        <v>5</v>
      </c>
      <c r="D4702" t="s">
        <v>106</v>
      </c>
      <c r="E4702" s="44">
        <v>8691</v>
      </c>
    </row>
    <row r="4703" spans="1:5" x14ac:dyDescent="0.2">
      <c r="A4703" s="43">
        <v>44707</v>
      </c>
      <c r="B4703" t="s">
        <v>101</v>
      </c>
      <c r="C4703" t="s">
        <v>6</v>
      </c>
      <c r="D4703" t="s">
        <v>106</v>
      </c>
      <c r="E4703">
        <v>49</v>
      </c>
    </row>
    <row r="4704" spans="1:5" x14ac:dyDescent="0.2">
      <c r="A4704" s="43">
        <v>44707</v>
      </c>
      <c r="B4704" t="s">
        <v>101</v>
      </c>
      <c r="C4704" t="s">
        <v>8</v>
      </c>
      <c r="D4704" t="s">
        <v>106</v>
      </c>
      <c r="E4704">
        <v>787</v>
      </c>
    </row>
    <row r="4705" spans="1:5" x14ac:dyDescent="0.2">
      <c r="A4705" s="43">
        <v>44707</v>
      </c>
      <c r="B4705" t="s">
        <v>101</v>
      </c>
      <c r="C4705" t="s">
        <v>9</v>
      </c>
      <c r="D4705" t="s">
        <v>106</v>
      </c>
      <c r="E4705">
        <v>319</v>
      </c>
    </row>
    <row r="4706" spans="1:5" x14ac:dyDescent="0.2">
      <c r="A4706" s="43">
        <v>44707</v>
      </c>
      <c r="B4706" t="s">
        <v>101</v>
      </c>
      <c r="C4706" t="s">
        <v>10</v>
      </c>
      <c r="D4706" t="s">
        <v>106</v>
      </c>
      <c r="E4706">
        <v>474</v>
      </c>
    </row>
    <row r="4707" spans="1:5" x14ac:dyDescent="0.2">
      <c r="A4707" s="43">
        <v>44707</v>
      </c>
      <c r="B4707" t="s">
        <v>101</v>
      </c>
      <c r="C4707" t="s">
        <v>12</v>
      </c>
      <c r="D4707" t="s">
        <v>106</v>
      </c>
      <c r="E4707" s="44">
        <v>8858</v>
      </c>
    </row>
    <row r="4708" spans="1:5" x14ac:dyDescent="0.2">
      <c r="A4708" s="43">
        <v>44707</v>
      </c>
      <c r="B4708" t="s">
        <v>101</v>
      </c>
      <c r="C4708" t="s">
        <v>14</v>
      </c>
      <c r="D4708" t="s">
        <v>106</v>
      </c>
      <c r="E4708">
        <v>480</v>
      </c>
    </row>
    <row r="4709" spans="1:5" x14ac:dyDescent="0.2">
      <c r="A4709" s="43">
        <v>44707</v>
      </c>
      <c r="B4709" t="s">
        <v>101</v>
      </c>
      <c r="C4709" t="s">
        <v>15</v>
      </c>
      <c r="D4709" t="s">
        <v>106</v>
      </c>
      <c r="E4709" s="44">
        <v>3775</v>
      </c>
    </row>
    <row r="4710" spans="1:5" x14ac:dyDescent="0.2">
      <c r="A4710" s="43">
        <v>44707</v>
      </c>
      <c r="B4710" t="s">
        <v>101</v>
      </c>
      <c r="C4710" t="s">
        <v>16</v>
      </c>
      <c r="D4710" t="s">
        <v>106</v>
      </c>
      <c r="E4710" s="44">
        <v>3236</v>
      </c>
    </row>
    <row r="4711" spans="1:5" x14ac:dyDescent="0.2">
      <c r="A4711" s="43">
        <v>44707</v>
      </c>
      <c r="B4711" t="s">
        <v>101</v>
      </c>
      <c r="C4711" t="s">
        <v>17</v>
      </c>
      <c r="D4711" t="s">
        <v>106</v>
      </c>
      <c r="E4711">
        <v>177</v>
      </c>
    </row>
    <row r="4712" spans="1:5" x14ac:dyDescent="0.2">
      <c r="A4712" s="43">
        <v>44707</v>
      </c>
      <c r="B4712" t="s">
        <v>101</v>
      </c>
      <c r="C4712" t="s">
        <v>18</v>
      </c>
      <c r="D4712" t="s">
        <v>106</v>
      </c>
      <c r="E4712" s="44">
        <v>4937</v>
      </c>
    </row>
    <row r="4713" spans="1:5" x14ac:dyDescent="0.2">
      <c r="A4713" s="43">
        <v>44707</v>
      </c>
      <c r="B4713" t="s">
        <v>101</v>
      </c>
      <c r="C4713" t="s">
        <v>19</v>
      </c>
      <c r="D4713" t="s">
        <v>106</v>
      </c>
      <c r="E4713" s="44">
        <v>8506</v>
      </c>
    </row>
    <row r="4714" spans="1:5" x14ac:dyDescent="0.2">
      <c r="A4714" s="43">
        <v>44707</v>
      </c>
      <c r="B4714" t="s">
        <v>101</v>
      </c>
      <c r="C4714" t="s">
        <v>20</v>
      </c>
      <c r="D4714" t="s">
        <v>106</v>
      </c>
      <c r="E4714">
        <v>346</v>
      </c>
    </row>
    <row r="4715" spans="1:5" x14ac:dyDescent="0.2">
      <c r="A4715" s="43">
        <v>44707</v>
      </c>
      <c r="B4715" t="s">
        <v>101</v>
      </c>
      <c r="C4715" t="s">
        <v>21</v>
      </c>
      <c r="D4715" t="s">
        <v>106</v>
      </c>
      <c r="E4715" s="44">
        <v>7265</v>
      </c>
    </row>
    <row r="4716" spans="1:5" x14ac:dyDescent="0.2">
      <c r="A4716" s="43">
        <v>44707</v>
      </c>
      <c r="B4716" t="s">
        <v>101</v>
      </c>
      <c r="C4716" t="s">
        <v>22</v>
      </c>
      <c r="D4716" t="s">
        <v>106</v>
      </c>
      <c r="E4716" s="44">
        <v>1679</v>
      </c>
    </row>
    <row r="4717" spans="1:5" x14ac:dyDescent="0.2">
      <c r="A4717" s="43">
        <v>44707</v>
      </c>
      <c r="B4717" t="s">
        <v>101</v>
      </c>
      <c r="C4717" t="s">
        <v>23</v>
      </c>
      <c r="D4717" t="s">
        <v>106</v>
      </c>
      <c r="E4717">
        <v>16</v>
      </c>
    </row>
    <row r="4718" spans="1:5" x14ac:dyDescent="0.2">
      <c r="A4718" s="43">
        <v>44707</v>
      </c>
      <c r="B4718" t="s">
        <v>101</v>
      </c>
      <c r="C4718" t="s">
        <v>25</v>
      </c>
      <c r="D4718" t="s">
        <v>106</v>
      </c>
      <c r="E4718">
        <v>73</v>
      </c>
    </row>
    <row r="4719" spans="1:5" x14ac:dyDescent="0.2">
      <c r="A4719" s="43">
        <v>44707</v>
      </c>
      <c r="B4719" t="s">
        <v>101</v>
      </c>
      <c r="C4719" t="s">
        <v>27</v>
      </c>
      <c r="D4719" t="s">
        <v>106</v>
      </c>
      <c r="E4719">
        <v>706</v>
      </c>
    </row>
    <row r="4720" spans="1:5" x14ac:dyDescent="0.2">
      <c r="A4720" s="43">
        <v>44707</v>
      </c>
      <c r="B4720" t="s">
        <v>101</v>
      </c>
      <c r="C4720" t="s">
        <v>28</v>
      </c>
      <c r="D4720" t="s">
        <v>106</v>
      </c>
      <c r="E4720">
        <v>46</v>
      </c>
    </row>
    <row r="4721" spans="1:5" x14ac:dyDescent="0.2">
      <c r="A4721" s="43">
        <v>44707</v>
      </c>
      <c r="B4721" t="s">
        <v>101</v>
      </c>
      <c r="C4721" t="s">
        <v>29</v>
      </c>
      <c r="D4721" t="s">
        <v>106</v>
      </c>
      <c r="E4721">
        <v>2</v>
      </c>
    </row>
    <row r="4722" spans="1:5" x14ac:dyDescent="0.2">
      <c r="A4722" s="43">
        <v>44707</v>
      </c>
      <c r="B4722" t="s">
        <v>101</v>
      </c>
      <c r="C4722" t="s">
        <v>31</v>
      </c>
      <c r="D4722" t="s">
        <v>106</v>
      </c>
      <c r="E4722">
        <v>527</v>
      </c>
    </row>
    <row r="4723" spans="1:5" x14ac:dyDescent="0.2">
      <c r="A4723" s="43">
        <v>44707</v>
      </c>
      <c r="B4723" t="s">
        <v>101</v>
      </c>
      <c r="C4723" t="s">
        <v>32</v>
      </c>
      <c r="D4723" t="s">
        <v>106</v>
      </c>
      <c r="E4723" s="44">
        <v>5102</v>
      </c>
    </row>
    <row r="4724" spans="1:5" x14ac:dyDescent="0.2">
      <c r="A4724" s="43">
        <v>44707</v>
      </c>
      <c r="B4724" t="s">
        <v>101</v>
      </c>
      <c r="C4724" t="s">
        <v>33</v>
      </c>
      <c r="D4724" t="s">
        <v>106</v>
      </c>
      <c r="E4724" s="44">
        <v>1561</v>
      </c>
    </row>
    <row r="4725" spans="1:5" x14ac:dyDescent="0.2">
      <c r="A4725" s="43">
        <v>44707</v>
      </c>
      <c r="B4725" t="s">
        <v>101</v>
      </c>
      <c r="C4725" t="s">
        <v>35</v>
      </c>
      <c r="D4725" t="s">
        <v>106</v>
      </c>
      <c r="E4725">
        <v>19</v>
      </c>
    </row>
    <row r="4726" spans="1:5" x14ac:dyDescent="0.2">
      <c r="A4726" s="43">
        <v>44707</v>
      </c>
      <c r="B4726" t="s">
        <v>101</v>
      </c>
      <c r="C4726" t="s">
        <v>36</v>
      </c>
      <c r="D4726" t="s">
        <v>106</v>
      </c>
      <c r="E4726" s="44">
        <v>7727</v>
      </c>
    </row>
    <row r="4727" spans="1:5" x14ac:dyDescent="0.2">
      <c r="A4727" s="43">
        <v>44707</v>
      </c>
      <c r="B4727" t="s">
        <v>101</v>
      </c>
      <c r="C4727" t="s">
        <v>37</v>
      </c>
      <c r="D4727" t="s">
        <v>106</v>
      </c>
      <c r="E4727">
        <v>364</v>
      </c>
    </row>
    <row r="4728" spans="1:5" x14ac:dyDescent="0.2">
      <c r="A4728" s="43">
        <v>44707</v>
      </c>
      <c r="B4728" t="s">
        <v>101</v>
      </c>
      <c r="C4728" t="s">
        <v>38</v>
      </c>
      <c r="D4728" t="s">
        <v>106</v>
      </c>
      <c r="E4728" s="44">
        <v>18750</v>
      </c>
    </row>
    <row r="4729" spans="1:5" x14ac:dyDescent="0.2">
      <c r="A4729" s="43">
        <v>44707</v>
      </c>
      <c r="B4729" t="s">
        <v>101</v>
      </c>
      <c r="C4729" t="s">
        <v>40</v>
      </c>
      <c r="D4729" t="s">
        <v>106</v>
      </c>
      <c r="E4729" s="44">
        <v>8913</v>
      </c>
    </row>
    <row r="4730" spans="1:5" x14ac:dyDescent="0.2">
      <c r="A4730" s="43">
        <v>44707</v>
      </c>
      <c r="B4730" t="s">
        <v>101</v>
      </c>
      <c r="C4730" t="s">
        <v>41</v>
      </c>
      <c r="D4730" t="s">
        <v>106</v>
      </c>
      <c r="E4730">
        <v>7</v>
      </c>
    </row>
    <row r="4731" spans="1:5" x14ac:dyDescent="0.2">
      <c r="A4731" s="43">
        <v>44707</v>
      </c>
      <c r="B4731" t="s">
        <v>101</v>
      </c>
      <c r="C4731" t="s">
        <v>53</v>
      </c>
      <c r="D4731" t="s">
        <v>106</v>
      </c>
      <c r="E4731">
        <v>4</v>
      </c>
    </row>
    <row r="4732" spans="1:5" x14ac:dyDescent="0.2">
      <c r="A4732" s="43">
        <v>44707</v>
      </c>
      <c r="B4732" t="s">
        <v>101</v>
      </c>
      <c r="C4732" t="s">
        <v>58</v>
      </c>
      <c r="D4732" t="s">
        <v>106</v>
      </c>
      <c r="E4732">
        <v>41</v>
      </c>
    </row>
    <row r="4733" spans="1:5" x14ac:dyDescent="0.2">
      <c r="A4733" s="43">
        <v>44707</v>
      </c>
      <c r="B4733" t="s">
        <v>101</v>
      </c>
      <c r="C4733" t="s">
        <v>59</v>
      </c>
      <c r="D4733" t="s">
        <v>106</v>
      </c>
      <c r="E4733" s="44">
        <v>2902</v>
      </c>
    </row>
    <row r="4734" spans="1:5" x14ac:dyDescent="0.2">
      <c r="A4734" s="43">
        <v>44707</v>
      </c>
      <c r="B4734" t="s">
        <v>101</v>
      </c>
      <c r="C4734" t="s">
        <v>60</v>
      </c>
      <c r="D4734" t="s">
        <v>106</v>
      </c>
      <c r="E4734">
        <v>0</v>
      </c>
    </row>
    <row r="4735" spans="1:5" x14ac:dyDescent="0.2">
      <c r="A4735" s="43">
        <v>44707</v>
      </c>
      <c r="B4735" t="s">
        <v>101</v>
      </c>
      <c r="C4735" t="s">
        <v>61</v>
      </c>
      <c r="D4735" t="s">
        <v>106</v>
      </c>
      <c r="E4735">
        <v>38</v>
      </c>
    </row>
    <row r="4736" spans="1:5" x14ac:dyDescent="0.2">
      <c r="A4736" s="43">
        <v>44707</v>
      </c>
      <c r="B4736" t="s">
        <v>101</v>
      </c>
      <c r="C4736" t="s">
        <v>62</v>
      </c>
      <c r="D4736" t="s">
        <v>106</v>
      </c>
      <c r="E4736" s="44">
        <v>4149</v>
      </c>
    </row>
    <row r="4737" spans="1:5" x14ac:dyDescent="0.2">
      <c r="A4737" s="43">
        <v>44707</v>
      </c>
      <c r="B4737" t="s">
        <v>101</v>
      </c>
      <c r="C4737" t="s">
        <v>63</v>
      </c>
      <c r="D4737" t="s">
        <v>106</v>
      </c>
      <c r="E4737">
        <v>28</v>
      </c>
    </row>
    <row r="4738" spans="1:5" x14ac:dyDescent="0.2">
      <c r="A4738" s="43">
        <v>44707</v>
      </c>
      <c r="B4738" t="s">
        <v>101</v>
      </c>
      <c r="C4738" t="s">
        <v>64</v>
      </c>
      <c r="D4738" t="s">
        <v>106</v>
      </c>
      <c r="E4738">
        <v>2</v>
      </c>
    </row>
    <row r="4739" spans="1:5" x14ac:dyDescent="0.2">
      <c r="A4739" s="43">
        <v>44707</v>
      </c>
      <c r="B4739" t="s">
        <v>101</v>
      </c>
      <c r="C4739" t="s">
        <v>65</v>
      </c>
      <c r="D4739" t="s">
        <v>106</v>
      </c>
      <c r="E4739">
        <v>0</v>
      </c>
    </row>
    <row r="4740" spans="1:5" x14ac:dyDescent="0.2">
      <c r="A4740" s="43">
        <v>44707</v>
      </c>
      <c r="B4740" t="s">
        <v>101</v>
      </c>
      <c r="C4740" t="s">
        <v>67</v>
      </c>
      <c r="D4740" t="s">
        <v>106</v>
      </c>
      <c r="E4740" s="44">
        <v>3719</v>
      </c>
    </row>
    <row r="4741" spans="1:5" x14ac:dyDescent="0.2">
      <c r="A4741" s="43">
        <v>44707</v>
      </c>
      <c r="B4741" t="s">
        <v>101</v>
      </c>
      <c r="C4741" t="s">
        <v>68</v>
      </c>
      <c r="D4741" t="s">
        <v>106</v>
      </c>
      <c r="E4741" s="44">
        <v>3343</v>
      </c>
    </row>
    <row r="4742" spans="1:5" x14ac:dyDescent="0.2">
      <c r="A4742" s="43">
        <v>44707</v>
      </c>
      <c r="B4742" t="s">
        <v>101</v>
      </c>
      <c r="C4742" t="s">
        <v>89</v>
      </c>
      <c r="D4742" t="s">
        <v>106</v>
      </c>
      <c r="E4742">
        <v>22</v>
      </c>
    </row>
    <row r="4743" spans="1:5" x14ac:dyDescent="0.2">
      <c r="A4743" s="43">
        <v>44707</v>
      </c>
      <c r="B4743" t="s">
        <v>101</v>
      </c>
      <c r="C4743" t="s">
        <v>70</v>
      </c>
      <c r="D4743" t="s">
        <v>106</v>
      </c>
      <c r="E4743" s="44">
        <v>6089</v>
      </c>
    </row>
    <row r="4744" spans="1:5" x14ac:dyDescent="0.2">
      <c r="A4744" s="43">
        <v>44707</v>
      </c>
      <c r="B4744" t="s">
        <v>101</v>
      </c>
      <c r="C4744" t="s">
        <v>71</v>
      </c>
      <c r="D4744" t="s">
        <v>106</v>
      </c>
      <c r="E4744" s="44">
        <v>3324</v>
      </c>
    </row>
    <row r="4745" spans="1:5" x14ac:dyDescent="0.2">
      <c r="A4745" s="43">
        <v>44707</v>
      </c>
      <c r="B4745" t="s">
        <v>102</v>
      </c>
      <c r="C4745" t="s">
        <v>4</v>
      </c>
      <c r="D4745" t="s">
        <v>106</v>
      </c>
      <c r="E4745">
        <v>18</v>
      </c>
    </row>
    <row r="4746" spans="1:5" x14ac:dyDescent="0.2">
      <c r="A4746" s="43">
        <v>44707</v>
      </c>
      <c r="B4746" t="s">
        <v>102</v>
      </c>
      <c r="C4746" t="s">
        <v>5</v>
      </c>
      <c r="D4746" t="s">
        <v>106</v>
      </c>
      <c r="E4746">
        <v>13</v>
      </c>
    </row>
    <row r="4747" spans="1:5" x14ac:dyDescent="0.2">
      <c r="A4747" s="43">
        <v>44707</v>
      </c>
      <c r="B4747" t="s">
        <v>102</v>
      </c>
      <c r="C4747" t="s">
        <v>7</v>
      </c>
      <c r="D4747" t="s">
        <v>106</v>
      </c>
      <c r="E4747">
        <v>2</v>
      </c>
    </row>
    <row r="4748" spans="1:5" x14ac:dyDescent="0.2">
      <c r="A4748" s="43">
        <v>44707</v>
      </c>
      <c r="B4748" t="s">
        <v>102</v>
      </c>
      <c r="C4748" t="s">
        <v>8</v>
      </c>
      <c r="D4748" t="s">
        <v>106</v>
      </c>
      <c r="E4748">
        <v>302</v>
      </c>
    </row>
    <row r="4749" spans="1:5" x14ac:dyDescent="0.2">
      <c r="A4749" s="43">
        <v>44707</v>
      </c>
      <c r="B4749" t="s">
        <v>102</v>
      </c>
      <c r="C4749" t="s">
        <v>9</v>
      </c>
      <c r="D4749" t="s">
        <v>106</v>
      </c>
      <c r="E4749">
        <v>102</v>
      </c>
    </row>
    <row r="4750" spans="1:5" x14ac:dyDescent="0.2">
      <c r="A4750" s="43">
        <v>44707</v>
      </c>
      <c r="B4750" t="s">
        <v>102</v>
      </c>
      <c r="C4750" t="s">
        <v>11</v>
      </c>
      <c r="D4750" t="s">
        <v>106</v>
      </c>
      <c r="E4750">
        <v>68</v>
      </c>
    </row>
    <row r="4751" spans="1:5" x14ac:dyDescent="0.2">
      <c r="A4751" s="43">
        <v>44707</v>
      </c>
      <c r="B4751" t="s">
        <v>102</v>
      </c>
      <c r="C4751" t="s">
        <v>12</v>
      </c>
      <c r="D4751" t="s">
        <v>106</v>
      </c>
      <c r="E4751">
        <v>825</v>
      </c>
    </row>
    <row r="4752" spans="1:5" x14ac:dyDescent="0.2">
      <c r="A4752" s="43">
        <v>44707</v>
      </c>
      <c r="B4752" t="s">
        <v>102</v>
      </c>
      <c r="C4752" t="s">
        <v>13</v>
      </c>
      <c r="D4752" t="s">
        <v>106</v>
      </c>
      <c r="E4752">
        <v>256</v>
      </c>
    </row>
    <row r="4753" spans="1:5" x14ac:dyDescent="0.2">
      <c r="A4753" s="43">
        <v>44707</v>
      </c>
      <c r="B4753" t="s">
        <v>102</v>
      </c>
      <c r="C4753" t="s">
        <v>16</v>
      </c>
      <c r="D4753" t="s">
        <v>106</v>
      </c>
      <c r="E4753">
        <v>4</v>
      </c>
    </row>
    <row r="4754" spans="1:5" x14ac:dyDescent="0.2">
      <c r="A4754" s="43">
        <v>44707</v>
      </c>
      <c r="B4754" t="s">
        <v>102</v>
      </c>
      <c r="C4754" t="s">
        <v>18</v>
      </c>
      <c r="D4754" t="s">
        <v>106</v>
      </c>
      <c r="E4754">
        <v>9</v>
      </c>
    </row>
    <row r="4755" spans="1:5" x14ac:dyDescent="0.2">
      <c r="A4755" s="43">
        <v>44707</v>
      </c>
      <c r="B4755" t="s">
        <v>102</v>
      </c>
      <c r="C4755" t="s">
        <v>19</v>
      </c>
      <c r="D4755" t="s">
        <v>106</v>
      </c>
      <c r="E4755">
        <v>414</v>
      </c>
    </row>
    <row r="4756" spans="1:5" x14ac:dyDescent="0.2">
      <c r="A4756" s="43">
        <v>44707</v>
      </c>
      <c r="B4756" t="s">
        <v>102</v>
      </c>
      <c r="C4756" t="s">
        <v>21</v>
      </c>
      <c r="D4756" t="s">
        <v>106</v>
      </c>
      <c r="E4756">
        <v>185</v>
      </c>
    </row>
    <row r="4757" spans="1:5" x14ac:dyDescent="0.2">
      <c r="A4757" s="43">
        <v>44707</v>
      </c>
      <c r="B4757" t="s">
        <v>102</v>
      </c>
      <c r="C4757" t="s">
        <v>22</v>
      </c>
      <c r="D4757" t="s">
        <v>106</v>
      </c>
      <c r="E4757">
        <v>11</v>
      </c>
    </row>
    <row r="4758" spans="1:5" x14ac:dyDescent="0.2">
      <c r="A4758" s="43">
        <v>44707</v>
      </c>
      <c r="B4758" t="s">
        <v>102</v>
      </c>
      <c r="C4758" t="s">
        <v>24</v>
      </c>
      <c r="D4758" t="s">
        <v>106</v>
      </c>
      <c r="E4758">
        <v>31</v>
      </c>
    </row>
    <row r="4759" spans="1:5" x14ac:dyDescent="0.2">
      <c r="A4759" s="43">
        <v>44707</v>
      </c>
      <c r="B4759" t="s">
        <v>102</v>
      </c>
      <c r="C4759" t="s">
        <v>27</v>
      </c>
      <c r="D4759" t="s">
        <v>106</v>
      </c>
      <c r="E4759">
        <v>60</v>
      </c>
    </row>
    <row r="4760" spans="1:5" x14ac:dyDescent="0.2">
      <c r="A4760" s="43">
        <v>44707</v>
      </c>
      <c r="B4760" t="s">
        <v>102</v>
      </c>
      <c r="C4760" t="s">
        <v>32</v>
      </c>
      <c r="D4760" t="s">
        <v>106</v>
      </c>
      <c r="E4760">
        <v>12</v>
      </c>
    </row>
    <row r="4761" spans="1:5" x14ac:dyDescent="0.2">
      <c r="A4761" s="43">
        <v>44707</v>
      </c>
      <c r="B4761" t="s">
        <v>102</v>
      </c>
      <c r="C4761" t="s">
        <v>33</v>
      </c>
      <c r="D4761" t="s">
        <v>106</v>
      </c>
      <c r="E4761">
        <v>2</v>
      </c>
    </row>
    <row r="4762" spans="1:5" x14ac:dyDescent="0.2">
      <c r="A4762" s="43">
        <v>44707</v>
      </c>
      <c r="B4762" t="s">
        <v>102</v>
      </c>
      <c r="C4762" t="s">
        <v>36</v>
      </c>
      <c r="D4762" t="s">
        <v>106</v>
      </c>
      <c r="E4762">
        <v>853</v>
      </c>
    </row>
    <row r="4763" spans="1:5" x14ac:dyDescent="0.2">
      <c r="A4763" s="43">
        <v>44707</v>
      </c>
      <c r="B4763" t="s">
        <v>102</v>
      </c>
      <c r="C4763" t="s">
        <v>37</v>
      </c>
      <c r="D4763" t="s">
        <v>106</v>
      </c>
      <c r="E4763">
        <v>38</v>
      </c>
    </row>
    <row r="4764" spans="1:5" x14ac:dyDescent="0.2">
      <c r="A4764" s="43">
        <v>44707</v>
      </c>
      <c r="B4764" t="s">
        <v>102</v>
      </c>
      <c r="C4764" t="s">
        <v>38</v>
      </c>
      <c r="D4764" t="s">
        <v>106</v>
      </c>
      <c r="E4764">
        <v>707</v>
      </c>
    </row>
    <row r="4765" spans="1:5" x14ac:dyDescent="0.2">
      <c r="A4765" s="43">
        <v>44707</v>
      </c>
      <c r="B4765" t="s">
        <v>102</v>
      </c>
      <c r="C4765" t="s">
        <v>40</v>
      </c>
      <c r="D4765" t="s">
        <v>106</v>
      </c>
      <c r="E4765" s="44">
        <v>1700</v>
      </c>
    </row>
    <row r="4766" spans="1:5" x14ac:dyDescent="0.2">
      <c r="A4766" s="43">
        <v>44707</v>
      </c>
      <c r="B4766" t="s">
        <v>102</v>
      </c>
      <c r="C4766" t="s">
        <v>41</v>
      </c>
      <c r="D4766" t="s">
        <v>106</v>
      </c>
      <c r="E4766" s="44">
        <v>1170</v>
      </c>
    </row>
    <row r="4767" spans="1:5" x14ac:dyDescent="0.2">
      <c r="A4767" s="43">
        <v>44707</v>
      </c>
      <c r="B4767" t="s">
        <v>102</v>
      </c>
      <c r="C4767" t="s">
        <v>42</v>
      </c>
      <c r="D4767" t="s">
        <v>106</v>
      </c>
      <c r="E4767">
        <v>254</v>
      </c>
    </row>
    <row r="4768" spans="1:5" x14ac:dyDescent="0.2">
      <c r="A4768" s="43">
        <v>44707</v>
      </c>
      <c r="B4768" t="s">
        <v>102</v>
      </c>
      <c r="C4768" t="s">
        <v>43</v>
      </c>
      <c r="D4768" t="s">
        <v>106</v>
      </c>
      <c r="E4768">
        <v>141</v>
      </c>
    </row>
    <row r="4769" spans="1:5" x14ac:dyDescent="0.2">
      <c r="A4769" s="43">
        <v>44707</v>
      </c>
      <c r="B4769" t="s">
        <v>102</v>
      </c>
      <c r="C4769" t="s">
        <v>44</v>
      </c>
      <c r="D4769" t="s">
        <v>106</v>
      </c>
      <c r="E4769">
        <v>70</v>
      </c>
    </row>
    <row r="4770" spans="1:5" x14ac:dyDescent="0.2">
      <c r="A4770" s="43">
        <v>44707</v>
      </c>
      <c r="B4770" t="s">
        <v>102</v>
      </c>
      <c r="C4770" t="s">
        <v>45</v>
      </c>
      <c r="D4770" t="s">
        <v>106</v>
      </c>
      <c r="E4770">
        <v>4</v>
      </c>
    </row>
    <row r="4771" spans="1:5" x14ac:dyDescent="0.2">
      <c r="A4771" s="43">
        <v>44707</v>
      </c>
      <c r="B4771" t="s">
        <v>102</v>
      </c>
      <c r="C4771" t="s">
        <v>46</v>
      </c>
      <c r="D4771" t="s">
        <v>106</v>
      </c>
      <c r="E4771">
        <v>110</v>
      </c>
    </row>
    <row r="4772" spans="1:5" x14ac:dyDescent="0.2">
      <c r="A4772" s="43">
        <v>44707</v>
      </c>
      <c r="B4772" t="s">
        <v>102</v>
      </c>
      <c r="C4772" t="s">
        <v>48</v>
      </c>
      <c r="D4772" t="s">
        <v>106</v>
      </c>
      <c r="E4772" s="44">
        <v>1071</v>
      </c>
    </row>
    <row r="4773" spans="1:5" x14ac:dyDescent="0.2">
      <c r="A4773" s="43">
        <v>44707</v>
      </c>
      <c r="B4773" t="s">
        <v>102</v>
      </c>
      <c r="C4773" t="s">
        <v>50</v>
      </c>
      <c r="D4773" t="s">
        <v>106</v>
      </c>
      <c r="E4773" s="44">
        <v>1073</v>
      </c>
    </row>
    <row r="4774" spans="1:5" x14ac:dyDescent="0.2">
      <c r="A4774" s="43">
        <v>44707</v>
      </c>
      <c r="B4774" t="s">
        <v>102</v>
      </c>
      <c r="C4774" t="s">
        <v>51</v>
      </c>
      <c r="D4774" t="s">
        <v>106</v>
      </c>
      <c r="E4774">
        <v>970</v>
      </c>
    </row>
    <row r="4775" spans="1:5" x14ac:dyDescent="0.2">
      <c r="A4775" s="43">
        <v>44707</v>
      </c>
      <c r="B4775" t="s">
        <v>102</v>
      </c>
      <c r="C4775" t="s">
        <v>52</v>
      </c>
      <c r="D4775" t="s">
        <v>106</v>
      </c>
      <c r="E4775">
        <v>22</v>
      </c>
    </row>
    <row r="4776" spans="1:5" x14ac:dyDescent="0.2">
      <c r="A4776" s="43">
        <v>44707</v>
      </c>
      <c r="B4776" t="s">
        <v>102</v>
      </c>
      <c r="C4776" t="s">
        <v>53</v>
      </c>
      <c r="D4776" t="s">
        <v>106</v>
      </c>
      <c r="E4776">
        <v>211</v>
      </c>
    </row>
    <row r="4777" spans="1:5" x14ac:dyDescent="0.2">
      <c r="A4777" s="43">
        <v>44707</v>
      </c>
      <c r="B4777" t="s">
        <v>102</v>
      </c>
      <c r="C4777" t="s">
        <v>54</v>
      </c>
      <c r="D4777" t="s">
        <v>106</v>
      </c>
      <c r="E4777">
        <v>2</v>
      </c>
    </row>
    <row r="4778" spans="1:5" x14ac:dyDescent="0.2">
      <c r="A4778" s="43">
        <v>44707</v>
      </c>
      <c r="B4778" t="s">
        <v>102</v>
      </c>
      <c r="C4778" t="s">
        <v>55</v>
      </c>
      <c r="D4778" t="s">
        <v>106</v>
      </c>
      <c r="E4778">
        <v>351</v>
      </c>
    </row>
    <row r="4779" spans="1:5" x14ac:dyDescent="0.2">
      <c r="A4779" s="43">
        <v>44707</v>
      </c>
      <c r="B4779" t="s">
        <v>102</v>
      </c>
      <c r="C4779" t="s">
        <v>56</v>
      </c>
      <c r="D4779" t="s">
        <v>106</v>
      </c>
      <c r="E4779" s="44">
        <v>1257</v>
      </c>
    </row>
    <row r="4780" spans="1:5" x14ac:dyDescent="0.2">
      <c r="A4780" s="43">
        <v>44707</v>
      </c>
      <c r="B4780" t="s">
        <v>102</v>
      </c>
      <c r="C4780" t="s">
        <v>57</v>
      </c>
      <c r="D4780" t="s">
        <v>106</v>
      </c>
      <c r="E4780">
        <v>262</v>
      </c>
    </row>
    <row r="4781" spans="1:5" x14ac:dyDescent="0.2">
      <c r="A4781" s="43">
        <v>44707</v>
      </c>
      <c r="B4781" t="s">
        <v>102</v>
      </c>
      <c r="C4781" t="s">
        <v>58</v>
      </c>
      <c r="D4781" t="s">
        <v>106</v>
      </c>
      <c r="E4781" s="44">
        <v>4059</v>
      </c>
    </row>
    <row r="4782" spans="1:5" x14ac:dyDescent="0.2">
      <c r="A4782" s="43">
        <v>44707</v>
      </c>
      <c r="B4782" t="s">
        <v>102</v>
      </c>
      <c r="C4782" t="s">
        <v>59</v>
      </c>
      <c r="D4782" t="s">
        <v>106</v>
      </c>
      <c r="E4782">
        <v>8</v>
      </c>
    </row>
    <row r="4783" spans="1:5" x14ac:dyDescent="0.2">
      <c r="A4783" s="43">
        <v>44707</v>
      </c>
      <c r="B4783" t="s">
        <v>102</v>
      </c>
      <c r="C4783" t="s">
        <v>62</v>
      </c>
      <c r="D4783" t="s">
        <v>106</v>
      </c>
      <c r="E4783">
        <v>521</v>
      </c>
    </row>
    <row r="4784" spans="1:5" x14ac:dyDescent="0.2">
      <c r="A4784" s="43">
        <v>44707</v>
      </c>
      <c r="B4784" t="s">
        <v>102</v>
      </c>
      <c r="C4784" t="s">
        <v>68</v>
      </c>
      <c r="D4784" t="s">
        <v>106</v>
      </c>
      <c r="E4784">
        <v>143</v>
      </c>
    </row>
    <row r="4785" spans="1:5" x14ac:dyDescent="0.2">
      <c r="A4785" s="43">
        <v>44707</v>
      </c>
      <c r="B4785" t="s">
        <v>102</v>
      </c>
      <c r="C4785" t="s">
        <v>89</v>
      </c>
      <c r="D4785" t="s">
        <v>106</v>
      </c>
      <c r="E4785">
        <v>23</v>
      </c>
    </row>
    <row r="4786" spans="1:5" x14ac:dyDescent="0.2">
      <c r="A4786" s="43">
        <v>44707</v>
      </c>
      <c r="B4786" t="s">
        <v>102</v>
      </c>
      <c r="C4786" t="s">
        <v>70</v>
      </c>
      <c r="D4786" t="s">
        <v>106</v>
      </c>
      <c r="E4786">
        <v>627</v>
      </c>
    </row>
    <row r="4787" spans="1:5" x14ac:dyDescent="0.2">
      <c r="A4787" s="43">
        <v>44742</v>
      </c>
      <c r="B4787" t="s">
        <v>101</v>
      </c>
      <c r="C4787" t="s">
        <v>1</v>
      </c>
      <c r="D4787" t="s">
        <v>106</v>
      </c>
      <c r="E4787">
        <v>20</v>
      </c>
    </row>
    <row r="4788" spans="1:5" x14ac:dyDescent="0.2">
      <c r="A4788" s="43">
        <v>44742</v>
      </c>
      <c r="B4788" t="s">
        <v>101</v>
      </c>
      <c r="C4788" t="s">
        <v>2</v>
      </c>
      <c r="D4788" t="s">
        <v>106</v>
      </c>
      <c r="E4788">
        <v>4</v>
      </c>
    </row>
    <row r="4789" spans="1:5" x14ac:dyDescent="0.2">
      <c r="A4789" s="43">
        <v>44742</v>
      </c>
      <c r="B4789" t="s">
        <v>101</v>
      </c>
      <c r="C4789" t="s">
        <v>3</v>
      </c>
      <c r="D4789" t="s">
        <v>106</v>
      </c>
      <c r="E4789">
        <v>11</v>
      </c>
    </row>
    <row r="4790" spans="1:5" x14ac:dyDescent="0.2">
      <c r="A4790" s="43">
        <v>44742</v>
      </c>
      <c r="B4790" t="s">
        <v>101</v>
      </c>
      <c r="C4790" t="s">
        <v>4</v>
      </c>
      <c r="D4790" t="s">
        <v>106</v>
      </c>
      <c r="E4790">
        <v>28</v>
      </c>
    </row>
    <row r="4791" spans="1:5" x14ac:dyDescent="0.2">
      <c r="A4791" s="43">
        <v>44742</v>
      </c>
      <c r="B4791" t="s">
        <v>101</v>
      </c>
      <c r="C4791" t="s">
        <v>5</v>
      </c>
      <c r="D4791" t="s">
        <v>106</v>
      </c>
      <c r="E4791" s="44">
        <v>8361</v>
      </c>
    </row>
    <row r="4792" spans="1:5" x14ac:dyDescent="0.2">
      <c r="A4792" s="43">
        <v>44742</v>
      </c>
      <c r="B4792" t="s">
        <v>101</v>
      </c>
      <c r="C4792" t="s">
        <v>6</v>
      </c>
      <c r="D4792" t="s">
        <v>106</v>
      </c>
      <c r="E4792">
        <v>52</v>
      </c>
    </row>
    <row r="4793" spans="1:5" x14ac:dyDescent="0.2">
      <c r="A4793" s="43">
        <v>44742</v>
      </c>
      <c r="B4793" t="s">
        <v>101</v>
      </c>
      <c r="C4793" t="s">
        <v>8</v>
      </c>
      <c r="D4793" t="s">
        <v>106</v>
      </c>
      <c r="E4793">
        <v>757</v>
      </c>
    </row>
    <row r="4794" spans="1:5" x14ac:dyDescent="0.2">
      <c r="A4794" s="43">
        <v>44742</v>
      </c>
      <c r="B4794" t="s">
        <v>101</v>
      </c>
      <c r="C4794" t="s">
        <v>9</v>
      </c>
      <c r="D4794" t="s">
        <v>106</v>
      </c>
      <c r="E4794">
        <v>373</v>
      </c>
    </row>
    <row r="4795" spans="1:5" x14ac:dyDescent="0.2">
      <c r="A4795" s="43">
        <v>44742</v>
      </c>
      <c r="B4795" t="s">
        <v>101</v>
      </c>
      <c r="C4795" t="s">
        <v>10</v>
      </c>
      <c r="D4795" t="s">
        <v>106</v>
      </c>
      <c r="E4795">
        <v>497</v>
      </c>
    </row>
    <row r="4796" spans="1:5" x14ac:dyDescent="0.2">
      <c r="A4796" s="43">
        <v>44742</v>
      </c>
      <c r="B4796" t="s">
        <v>101</v>
      </c>
      <c r="C4796" t="s">
        <v>12</v>
      </c>
      <c r="D4796" t="s">
        <v>106</v>
      </c>
      <c r="E4796" s="44">
        <v>7956</v>
      </c>
    </row>
    <row r="4797" spans="1:5" x14ac:dyDescent="0.2">
      <c r="A4797" s="43">
        <v>44742</v>
      </c>
      <c r="B4797" t="s">
        <v>101</v>
      </c>
      <c r="C4797" t="s">
        <v>14</v>
      </c>
      <c r="D4797" t="s">
        <v>106</v>
      </c>
      <c r="E4797">
        <v>516</v>
      </c>
    </row>
    <row r="4798" spans="1:5" x14ac:dyDescent="0.2">
      <c r="A4798" s="43">
        <v>44742</v>
      </c>
      <c r="B4798" t="s">
        <v>101</v>
      </c>
      <c r="C4798" t="s">
        <v>15</v>
      </c>
      <c r="D4798" t="s">
        <v>106</v>
      </c>
      <c r="E4798" s="44">
        <v>3862</v>
      </c>
    </row>
    <row r="4799" spans="1:5" x14ac:dyDescent="0.2">
      <c r="A4799" s="43">
        <v>44742</v>
      </c>
      <c r="B4799" t="s">
        <v>101</v>
      </c>
      <c r="C4799" t="s">
        <v>16</v>
      </c>
      <c r="D4799" t="s">
        <v>106</v>
      </c>
      <c r="E4799" s="44">
        <v>3176</v>
      </c>
    </row>
    <row r="4800" spans="1:5" x14ac:dyDescent="0.2">
      <c r="A4800" s="43">
        <v>44742</v>
      </c>
      <c r="B4800" t="s">
        <v>101</v>
      </c>
      <c r="C4800" t="s">
        <v>17</v>
      </c>
      <c r="D4800" t="s">
        <v>106</v>
      </c>
      <c r="E4800">
        <v>147</v>
      </c>
    </row>
    <row r="4801" spans="1:5" x14ac:dyDescent="0.2">
      <c r="A4801" s="43">
        <v>44742</v>
      </c>
      <c r="B4801" t="s">
        <v>101</v>
      </c>
      <c r="C4801" t="s">
        <v>18</v>
      </c>
      <c r="D4801" t="s">
        <v>106</v>
      </c>
      <c r="E4801" s="44">
        <v>4719</v>
      </c>
    </row>
    <row r="4802" spans="1:5" x14ac:dyDescent="0.2">
      <c r="A4802" s="43">
        <v>44742</v>
      </c>
      <c r="B4802" t="s">
        <v>101</v>
      </c>
      <c r="C4802" t="s">
        <v>19</v>
      </c>
      <c r="D4802" t="s">
        <v>106</v>
      </c>
      <c r="E4802" s="44">
        <v>8009</v>
      </c>
    </row>
    <row r="4803" spans="1:5" x14ac:dyDescent="0.2">
      <c r="A4803" s="43">
        <v>44742</v>
      </c>
      <c r="B4803" t="s">
        <v>101</v>
      </c>
      <c r="C4803" t="s">
        <v>20</v>
      </c>
      <c r="D4803" t="s">
        <v>106</v>
      </c>
      <c r="E4803">
        <v>342</v>
      </c>
    </row>
    <row r="4804" spans="1:5" x14ac:dyDescent="0.2">
      <c r="A4804" s="43">
        <v>44742</v>
      </c>
      <c r="B4804" t="s">
        <v>101</v>
      </c>
      <c r="C4804" t="s">
        <v>21</v>
      </c>
      <c r="D4804" t="s">
        <v>106</v>
      </c>
      <c r="E4804" s="44">
        <v>6809</v>
      </c>
    </row>
    <row r="4805" spans="1:5" x14ac:dyDescent="0.2">
      <c r="A4805" s="43">
        <v>44742</v>
      </c>
      <c r="B4805" t="s">
        <v>101</v>
      </c>
      <c r="C4805" t="s">
        <v>22</v>
      </c>
      <c r="D4805" t="s">
        <v>106</v>
      </c>
      <c r="E4805" s="44">
        <v>1686</v>
      </c>
    </row>
    <row r="4806" spans="1:5" x14ac:dyDescent="0.2">
      <c r="A4806" s="43">
        <v>44742</v>
      </c>
      <c r="B4806" t="s">
        <v>101</v>
      </c>
      <c r="C4806" t="s">
        <v>23</v>
      </c>
      <c r="D4806" t="s">
        <v>106</v>
      </c>
      <c r="E4806">
        <v>14</v>
      </c>
    </row>
    <row r="4807" spans="1:5" x14ac:dyDescent="0.2">
      <c r="A4807" s="43">
        <v>44742</v>
      </c>
      <c r="B4807" t="s">
        <v>101</v>
      </c>
      <c r="C4807" t="s">
        <v>25</v>
      </c>
      <c r="D4807" t="s">
        <v>106</v>
      </c>
      <c r="E4807">
        <v>75</v>
      </c>
    </row>
    <row r="4808" spans="1:5" x14ac:dyDescent="0.2">
      <c r="A4808" s="43">
        <v>44742</v>
      </c>
      <c r="B4808" t="s">
        <v>101</v>
      </c>
      <c r="C4808" t="s">
        <v>27</v>
      </c>
      <c r="D4808" t="s">
        <v>106</v>
      </c>
      <c r="E4808">
        <v>694</v>
      </c>
    </row>
    <row r="4809" spans="1:5" x14ac:dyDescent="0.2">
      <c r="A4809" s="43">
        <v>44742</v>
      </c>
      <c r="B4809" t="s">
        <v>101</v>
      </c>
      <c r="C4809" t="s">
        <v>28</v>
      </c>
      <c r="D4809" t="s">
        <v>106</v>
      </c>
      <c r="E4809">
        <v>46</v>
      </c>
    </row>
    <row r="4810" spans="1:5" x14ac:dyDescent="0.2">
      <c r="A4810" s="43">
        <v>44742</v>
      </c>
      <c r="B4810" t="s">
        <v>101</v>
      </c>
      <c r="C4810" t="s">
        <v>29</v>
      </c>
      <c r="D4810" t="s">
        <v>106</v>
      </c>
      <c r="E4810">
        <v>4</v>
      </c>
    </row>
    <row r="4811" spans="1:5" x14ac:dyDescent="0.2">
      <c r="A4811" s="43">
        <v>44742</v>
      </c>
      <c r="B4811" t="s">
        <v>101</v>
      </c>
      <c r="C4811" t="s">
        <v>31</v>
      </c>
      <c r="D4811" t="s">
        <v>106</v>
      </c>
      <c r="E4811">
        <v>570</v>
      </c>
    </row>
    <row r="4812" spans="1:5" x14ac:dyDescent="0.2">
      <c r="A4812" s="43">
        <v>44742</v>
      </c>
      <c r="B4812" t="s">
        <v>101</v>
      </c>
      <c r="C4812" t="s">
        <v>32</v>
      </c>
      <c r="D4812" t="s">
        <v>106</v>
      </c>
      <c r="E4812" s="44">
        <v>4917</v>
      </c>
    </row>
    <row r="4813" spans="1:5" x14ac:dyDescent="0.2">
      <c r="A4813" s="43">
        <v>44742</v>
      </c>
      <c r="B4813" t="s">
        <v>101</v>
      </c>
      <c r="C4813" t="s">
        <v>33</v>
      </c>
      <c r="D4813" t="s">
        <v>106</v>
      </c>
      <c r="E4813" s="44">
        <v>1692</v>
      </c>
    </row>
    <row r="4814" spans="1:5" x14ac:dyDescent="0.2">
      <c r="A4814" s="43">
        <v>44742</v>
      </c>
      <c r="B4814" t="s">
        <v>101</v>
      </c>
      <c r="C4814" t="s">
        <v>35</v>
      </c>
      <c r="D4814" t="s">
        <v>106</v>
      </c>
      <c r="E4814">
        <v>19</v>
      </c>
    </row>
    <row r="4815" spans="1:5" x14ac:dyDescent="0.2">
      <c r="A4815" s="43">
        <v>44742</v>
      </c>
      <c r="B4815" t="s">
        <v>101</v>
      </c>
      <c r="C4815" t="s">
        <v>36</v>
      </c>
      <c r="D4815" t="s">
        <v>106</v>
      </c>
      <c r="E4815" s="44">
        <v>7179</v>
      </c>
    </row>
    <row r="4816" spans="1:5" x14ac:dyDescent="0.2">
      <c r="A4816" s="43">
        <v>44742</v>
      </c>
      <c r="B4816" t="s">
        <v>101</v>
      </c>
      <c r="C4816" t="s">
        <v>37</v>
      </c>
      <c r="D4816" t="s">
        <v>106</v>
      </c>
      <c r="E4816">
        <v>355</v>
      </c>
    </row>
    <row r="4817" spans="1:5" x14ac:dyDescent="0.2">
      <c r="A4817" s="43">
        <v>44742</v>
      </c>
      <c r="B4817" t="s">
        <v>101</v>
      </c>
      <c r="C4817" t="s">
        <v>38</v>
      </c>
      <c r="D4817" t="s">
        <v>106</v>
      </c>
      <c r="E4817" s="44">
        <v>18533</v>
      </c>
    </row>
    <row r="4818" spans="1:5" x14ac:dyDescent="0.2">
      <c r="A4818" s="43">
        <v>44742</v>
      </c>
      <c r="B4818" t="s">
        <v>101</v>
      </c>
      <c r="C4818" t="s">
        <v>40</v>
      </c>
      <c r="D4818" t="s">
        <v>106</v>
      </c>
      <c r="E4818" s="44">
        <v>8677</v>
      </c>
    </row>
    <row r="4819" spans="1:5" x14ac:dyDescent="0.2">
      <c r="A4819" s="43">
        <v>44742</v>
      </c>
      <c r="B4819" t="s">
        <v>101</v>
      </c>
      <c r="C4819" t="s">
        <v>41</v>
      </c>
      <c r="D4819" t="s">
        <v>106</v>
      </c>
      <c r="E4819">
        <v>7</v>
      </c>
    </row>
    <row r="4820" spans="1:5" x14ac:dyDescent="0.2">
      <c r="A4820" s="43">
        <v>44742</v>
      </c>
      <c r="B4820" t="s">
        <v>101</v>
      </c>
      <c r="C4820" t="s">
        <v>51</v>
      </c>
      <c r="D4820" t="s">
        <v>106</v>
      </c>
      <c r="E4820">
        <v>7</v>
      </c>
    </row>
    <row r="4821" spans="1:5" x14ac:dyDescent="0.2">
      <c r="A4821" s="43">
        <v>44742</v>
      </c>
      <c r="B4821" t="s">
        <v>101</v>
      </c>
      <c r="C4821" t="s">
        <v>53</v>
      </c>
      <c r="D4821" t="s">
        <v>106</v>
      </c>
      <c r="E4821">
        <v>4</v>
      </c>
    </row>
    <row r="4822" spans="1:5" x14ac:dyDescent="0.2">
      <c r="A4822" s="43">
        <v>44742</v>
      </c>
      <c r="B4822" t="s">
        <v>101</v>
      </c>
      <c r="C4822" t="s">
        <v>58</v>
      </c>
      <c r="D4822" t="s">
        <v>106</v>
      </c>
      <c r="E4822">
        <v>51</v>
      </c>
    </row>
    <row r="4823" spans="1:5" x14ac:dyDescent="0.2">
      <c r="A4823" s="43">
        <v>44742</v>
      </c>
      <c r="B4823" t="s">
        <v>101</v>
      </c>
      <c r="C4823" t="s">
        <v>59</v>
      </c>
      <c r="D4823" t="s">
        <v>106</v>
      </c>
      <c r="E4823" s="44">
        <v>2788</v>
      </c>
    </row>
    <row r="4824" spans="1:5" x14ac:dyDescent="0.2">
      <c r="A4824" s="43">
        <v>44742</v>
      </c>
      <c r="B4824" t="s">
        <v>101</v>
      </c>
      <c r="C4824" t="s">
        <v>60</v>
      </c>
      <c r="D4824" t="s">
        <v>106</v>
      </c>
      <c r="E4824">
        <v>0</v>
      </c>
    </row>
    <row r="4825" spans="1:5" x14ac:dyDescent="0.2">
      <c r="A4825" s="43">
        <v>44742</v>
      </c>
      <c r="B4825" t="s">
        <v>101</v>
      </c>
      <c r="C4825" t="s">
        <v>61</v>
      </c>
      <c r="D4825" t="s">
        <v>106</v>
      </c>
      <c r="E4825">
        <v>52</v>
      </c>
    </row>
    <row r="4826" spans="1:5" x14ac:dyDescent="0.2">
      <c r="A4826" s="43">
        <v>44742</v>
      </c>
      <c r="B4826" t="s">
        <v>101</v>
      </c>
      <c r="C4826" t="s">
        <v>62</v>
      </c>
      <c r="D4826" t="s">
        <v>106</v>
      </c>
      <c r="E4826" s="44">
        <v>3770</v>
      </c>
    </row>
    <row r="4827" spans="1:5" x14ac:dyDescent="0.2">
      <c r="A4827" s="43">
        <v>44742</v>
      </c>
      <c r="B4827" t="s">
        <v>101</v>
      </c>
      <c r="C4827" t="s">
        <v>63</v>
      </c>
      <c r="D4827" t="s">
        <v>106</v>
      </c>
      <c r="E4827">
        <v>29</v>
      </c>
    </row>
    <row r="4828" spans="1:5" x14ac:dyDescent="0.2">
      <c r="A4828" s="43">
        <v>44742</v>
      </c>
      <c r="B4828" t="s">
        <v>101</v>
      </c>
      <c r="C4828" t="s">
        <v>64</v>
      </c>
      <c r="D4828" t="s">
        <v>106</v>
      </c>
      <c r="E4828">
        <v>4</v>
      </c>
    </row>
    <row r="4829" spans="1:5" x14ac:dyDescent="0.2">
      <c r="A4829" s="43">
        <v>44742</v>
      </c>
      <c r="B4829" t="s">
        <v>101</v>
      </c>
      <c r="C4829" t="s">
        <v>65</v>
      </c>
      <c r="D4829" t="s">
        <v>106</v>
      </c>
      <c r="E4829">
        <v>2</v>
      </c>
    </row>
    <row r="4830" spans="1:5" x14ac:dyDescent="0.2">
      <c r="A4830" s="43">
        <v>44742</v>
      </c>
      <c r="B4830" t="s">
        <v>101</v>
      </c>
      <c r="C4830" t="s">
        <v>67</v>
      </c>
      <c r="D4830" t="s">
        <v>106</v>
      </c>
      <c r="E4830" s="44">
        <v>3619</v>
      </c>
    </row>
    <row r="4831" spans="1:5" x14ac:dyDescent="0.2">
      <c r="A4831" s="43">
        <v>44742</v>
      </c>
      <c r="B4831" t="s">
        <v>101</v>
      </c>
      <c r="C4831" t="s">
        <v>68</v>
      </c>
      <c r="D4831" t="s">
        <v>106</v>
      </c>
      <c r="E4831" s="44">
        <v>3204</v>
      </c>
    </row>
    <row r="4832" spans="1:5" x14ac:dyDescent="0.2">
      <c r="A4832" s="43">
        <v>44742</v>
      </c>
      <c r="B4832" t="s">
        <v>101</v>
      </c>
      <c r="C4832" t="s">
        <v>89</v>
      </c>
      <c r="D4832" t="s">
        <v>106</v>
      </c>
      <c r="E4832">
        <v>19</v>
      </c>
    </row>
    <row r="4833" spans="1:5" x14ac:dyDescent="0.2">
      <c r="A4833" s="43">
        <v>44742</v>
      </c>
      <c r="B4833" t="s">
        <v>101</v>
      </c>
      <c r="C4833" t="s">
        <v>70</v>
      </c>
      <c r="D4833" t="s">
        <v>106</v>
      </c>
      <c r="E4833" s="44">
        <v>6001</v>
      </c>
    </row>
    <row r="4834" spans="1:5" x14ac:dyDescent="0.2">
      <c r="A4834" s="43">
        <v>44742</v>
      </c>
      <c r="B4834" t="s">
        <v>101</v>
      </c>
      <c r="C4834" t="s">
        <v>71</v>
      </c>
      <c r="D4834" t="s">
        <v>106</v>
      </c>
      <c r="E4834" s="44">
        <v>3118</v>
      </c>
    </row>
    <row r="4835" spans="1:5" x14ac:dyDescent="0.2">
      <c r="A4835" s="43">
        <v>44742</v>
      </c>
      <c r="B4835" t="s">
        <v>102</v>
      </c>
      <c r="C4835" t="s">
        <v>4</v>
      </c>
      <c r="D4835" t="s">
        <v>106</v>
      </c>
      <c r="E4835">
        <v>18</v>
      </c>
    </row>
    <row r="4836" spans="1:5" x14ac:dyDescent="0.2">
      <c r="A4836" s="43">
        <v>44742</v>
      </c>
      <c r="B4836" t="s">
        <v>102</v>
      </c>
      <c r="C4836" t="s">
        <v>5</v>
      </c>
      <c r="D4836" t="s">
        <v>106</v>
      </c>
      <c r="E4836">
        <v>31</v>
      </c>
    </row>
    <row r="4837" spans="1:5" x14ac:dyDescent="0.2">
      <c r="A4837" s="43">
        <v>44742</v>
      </c>
      <c r="B4837" t="s">
        <v>102</v>
      </c>
      <c r="C4837" t="s">
        <v>7</v>
      </c>
      <c r="D4837" t="s">
        <v>106</v>
      </c>
      <c r="E4837">
        <v>2</v>
      </c>
    </row>
    <row r="4838" spans="1:5" x14ac:dyDescent="0.2">
      <c r="A4838" s="43">
        <v>44742</v>
      </c>
      <c r="B4838" t="s">
        <v>102</v>
      </c>
      <c r="C4838" t="s">
        <v>8</v>
      </c>
      <c r="D4838" t="s">
        <v>106</v>
      </c>
      <c r="E4838">
        <v>307</v>
      </c>
    </row>
    <row r="4839" spans="1:5" x14ac:dyDescent="0.2">
      <c r="A4839" s="43">
        <v>44742</v>
      </c>
      <c r="B4839" t="s">
        <v>102</v>
      </c>
      <c r="C4839" t="s">
        <v>9</v>
      </c>
      <c r="D4839" t="s">
        <v>106</v>
      </c>
      <c r="E4839">
        <v>107</v>
      </c>
    </row>
    <row r="4840" spans="1:5" x14ac:dyDescent="0.2">
      <c r="A4840" s="43">
        <v>44742</v>
      </c>
      <c r="B4840" t="s">
        <v>102</v>
      </c>
      <c r="C4840" t="s">
        <v>11</v>
      </c>
      <c r="D4840" t="s">
        <v>106</v>
      </c>
      <c r="E4840">
        <v>74</v>
      </c>
    </row>
    <row r="4841" spans="1:5" x14ac:dyDescent="0.2">
      <c r="A4841" s="43">
        <v>44742</v>
      </c>
      <c r="B4841" t="s">
        <v>102</v>
      </c>
      <c r="C4841" t="s">
        <v>12</v>
      </c>
      <c r="D4841" t="s">
        <v>106</v>
      </c>
      <c r="E4841">
        <v>798</v>
      </c>
    </row>
    <row r="4842" spans="1:5" x14ac:dyDescent="0.2">
      <c r="A4842" s="43">
        <v>44742</v>
      </c>
      <c r="B4842" t="s">
        <v>102</v>
      </c>
      <c r="C4842" t="s">
        <v>13</v>
      </c>
      <c r="D4842" t="s">
        <v>106</v>
      </c>
      <c r="E4842">
        <v>260</v>
      </c>
    </row>
    <row r="4843" spans="1:5" x14ac:dyDescent="0.2">
      <c r="A4843" s="43">
        <v>44742</v>
      </c>
      <c r="B4843" t="s">
        <v>102</v>
      </c>
      <c r="C4843" t="s">
        <v>16</v>
      </c>
      <c r="D4843" t="s">
        <v>106</v>
      </c>
      <c r="E4843">
        <v>4</v>
      </c>
    </row>
    <row r="4844" spans="1:5" x14ac:dyDescent="0.2">
      <c r="A4844" s="43">
        <v>44742</v>
      </c>
      <c r="B4844" t="s">
        <v>102</v>
      </c>
      <c r="C4844" t="s">
        <v>18</v>
      </c>
      <c r="D4844" t="s">
        <v>106</v>
      </c>
      <c r="E4844">
        <v>9</v>
      </c>
    </row>
    <row r="4845" spans="1:5" x14ac:dyDescent="0.2">
      <c r="A4845" s="43">
        <v>44742</v>
      </c>
      <c r="B4845" t="s">
        <v>102</v>
      </c>
      <c r="C4845" t="s">
        <v>19</v>
      </c>
      <c r="D4845" t="s">
        <v>106</v>
      </c>
      <c r="E4845">
        <v>394</v>
      </c>
    </row>
    <row r="4846" spans="1:5" x14ac:dyDescent="0.2">
      <c r="A4846" s="43">
        <v>44742</v>
      </c>
      <c r="B4846" t="s">
        <v>102</v>
      </c>
      <c r="C4846" t="s">
        <v>21</v>
      </c>
      <c r="D4846" t="s">
        <v>106</v>
      </c>
      <c r="E4846">
        <v>176</v>
      </c>
    </row>
    <row r="4847" spans="1:5" x14ac:dyDescent="0.2">
      <c r="A4847" s="43">
        <v>44742</v>
      </c>
      <c r="B4847" t="s">
        <v>102</v>
      </c>
      <c r="C4847" t="s">
        <v>22</v>
      </c>
      <c r="D4847" t="s">
        <v>106</v>
      </c>
      <c r="E4847">
        <v>12</v>
      </c>
    </row>
    <row r="4848" spans="1:5" x14ac:dyDescent="0.2">
      <c r="A4848" s="43">
        <v>44742</v>
      </c>
      <c r="B4848" t="s">
        <v>102</v>
      </c>
      <c r="C4848" t="s">
        <v>24</v>
      </c>
      <c r="D4848" t="s">
        <v>106</v>
      </c>
      <c r="E4848">
        <v>31</v>
      </c>
    </row>
    <row r="4849" spans="1:5" x14ac:dyDescent="0.2">
      <c r="A4849" s="43">
        <v>44742</v>
      </c>
      <c r="B4849" t="s">
        <v>102</v>
      </c>
      <c r="C4849" t="s">
        <v>27</v>
      </c>
      <c r="D4849" t="s">
        <v>106</v>
      </c>
      <c r="E4849">
        <v>70</v>
      </c>
    </row>
    <row r="4850" spans="1:5" x14ac:dyDescent="0.2">
      <c r="A4850" s="43">
        <v>44742</v>
      </c>
      <c r="B4850" t="s">
        <v>102</v>
      </c>
      <c r="C4850" t="s">
        <v>32</v>
      </c>
      <c r="D4850" t="s">
        <v>106</v>
      </c>
      <c r="E4850">
        <v>14</v>
      </c>
    </row>
    <row r="4851" spans="1:5" x14ac:dyDescent="0.2">
      <c r="A4851" s="43">
        <v>44742</v>
      </c>
      <c r="B4851" t="s">
        <v>102</v>
      </c>
      <c r="C4851" t="s">
        <v>33</v>
      </c>
      <c r="D4851" t="s">
        <v>106</v>
      </c>
      <c r="E4851">
        <v>4</v>
      </c>
    </row>
    <row r="4852" spans="1:5" x14ac:dyDescent="0.2">
      <c r="A4852" s="43">
        <v>44742</v>
      </c>
      <c r="B4852" t="s">
        <v>102</v>
      </c>
      <c r="C4852" t="s">
        <v>36</v>
      </c>
      <c r="D4852" t="s">
        <v>106</v>
      </c>
      <c r="E4852">
        <v>885</v>
      </c>
    </row>
    <row r="4853" spans="1:5" x14ac:dyDescent="0.2">
      <c r="A4853" s="43">
        <v>44742</v>
      </c>
      <c r="B4853" t="s">
        <v>102</v>
      </c>
      <c r="C4853" t="s">
        <v>37</v>
      </c>
      <c r="D4853" t="s">
        <v>106</v>
      </c>
      <c r="E4853">
        <v>47</v>
      </c>
    </row>
    <row r="4854" spans="1:5" x14ac:dyDescent="0.2">
      <c r="A4854" s="43">
        <v>44742</v>
      </c>
      <c r="B4854" t="s">
        <v>102</v>
      </c>
      <c r="C4854" t="s">
        <v>38</v>
      </c>
      <c r="D4854" t="s">
        <v>106</v>
      </c>
      <c r="E4854">
        <v>690</v>
      </c>
    </row>
    <row r="4855" spans="1:5" x14ac:dyDescent="0.2">
      <c r="A4855" s="43">
        <v>44742</v>
      </c>
      <c r="B4855" t="s">
        <v>102</v>
      </c>
      <c r="C4855" t="s">
        <v>40</v>
      </c>
      <c r="D4855" t="s">
        <v>106</v>
      </c>
      <c r="E4855" s="44">
        <v>1721</v>
      </c>
    </row>
    <row r="4856" spans="1:5" x14ac:dyDescent="0.2">
      <c r="A4856" s="43">
        <v>44742</v>
      </c>
      <c r="B4856" t="s">
        <v>102</v>
      </c>
      <c r="C4856" t="s">
        <v>41</v>
      </c>
      <c r="D4856" t="s">
        <v>106</v>
      </c>
      <c r="E4856" s="44">
        <v>1142</v>
      </c>
    </row>
    <row r="4857" spans="1:5" x14ac:dyDescent="0.2">
      <c r="A4857" s="43">
        <v>44742</v>
      </c>
      <c r="B4857" t="s">
        <v>102</v>
      </c>
      <c r="C4857" t="s">
        <v>42</v>
      </c>
      <c r="D4857" t="s">
        <v>106</v>
      </c>
      <c r="E4857">
        <v>243</v>
      </c>
    </row>
    <row r="4858" spans="1:5" x14ac:dyDescent="0.2">
      <c r="A4858" s="43">
        <v>44742</v>
      </c>
      <c r="B4858" t="s">
        <v>102</v>
      </c>
      <c r="C4858" t="s">
        <v>43</v>
      </c>
      <c r="D4858" t="s">
        <v>106</v>
      </c>
      <c r="E4858">
        <v>177</v>
      </c>
    </row>
    <row r="4859" spans="1:5" x14ac:dyDescent="0.2">
      <c r="A4859" s="43">
        <v>44742</v>
      </c>
      <c r="B4859" t="s">
        <v>102</v>
      </c>
      <c r="C4859" t="s">
        <v>44</v>
      </c>
      <c r="D4859" t="s">
        <v>106</v>
      </c>
      <c r="E4859">
        <v>78</v>
      </c>
    </row>
    <row r="4860" spans="1:5" x14ac:dyDescent="0.2">
      <c r="A4860" s="43">
        <v>44742</v>
      </c>
      <c r="B4860" t="s">
        <v>102</v>
      </c>
      <c r="C4860" t="s">
        <v>45</v>
      </c>
      <c r="D4860" t="s">
        <v>106</v>
      </c>
      <c r="E4860">
        <v>2</v>
      </c>
    </row>
    <row r="4861" spans="1:5" x14ac:dyDescent="0.2">
      <c r="A4861" s="43">
        <v>44742</v>
      </c>
      <c r="B4861" t="s">
        <v>102</v>
      </c>
      <c r="C4861" t="s">
        <v>46</v>
      </c>
      <c r="D4861" t="s">
        <v>106</v>
      </c>
      <c r="E4861">
        <v>109</v>
      </c>
    </row>
    <row r="4862" spans="1:5" x14ac:dyDescent="0.2">
      <c r="A4862" s="43">
        <v>44742</v>
      </c>
      <c r="B4862" t="s">
        <v>102</v>
      </c>
      <c r="C4862" t="s">
        <v>48</v>
      </c>
      <c r="D4862" t="s">
        <v>106</v>
      </c>
      <c r="E4862" s="44">
        <v>1036</v>
      </c>
    </row>
    <row r="4863" spans="1:5" x14ac:dyDescent="0.2">
      <c r="A4863" s="43">
        <v>44742</v>
      </c>
      <c r="B4863" t="s">
        <v>102</v>
      </c>
      <c r="C4863" t="s">
        <v>50</v>
      </c>
      <c r="D4863" t="s">
        <v>106</v>
      </c>
      <c r="E4863" s="44">
        <v>1067</v>
      </c>
    </row>
    <row r="4864" spans="1:5" x14ac:dyDescent="0.2">
      <c r="A4864" s="43">
        <v>44742</v>
      </c>
      <c r="B4864" t="s">
        <v>102</v>
      </c>
      <c r="C4864" t="s">
        <v>51</v>
      </c>
      <c r="D4864" t="s">
        <v>106</v>
      </c>
      <c r="E4864">
        <v>972</v>
      </c>
    </row>
    <row r="4865" spans="1:5" x14ac:dyDescent="0.2">
      <c r="A4865" s="43">
        <v>44742</v>
      </c>
      <c r="B4865" t="s">
        <v>102</v>
      </c>
      <c r="C4865" t="s">
        <v>52</v>
      </c>
      <c r="D4865" t="s">
        <v>106</v>
      </c>
      <c r="E4865">
        <v>27</v>
      </c>
    </row>
    <row r="4866" spans="1:5" x14ac:dyDescent="0.2">
      <c r="A4866" s="43">
        <v>44742</v>
      </c>
      <c r="B4866" t="s">
        <v>102</v>
      </c>
      <c r="C4866" t="s">
        <v>53</v>
      </c>
      <c r="D4866" t="s">
        <v>106</v>
      </c>
      <c r="E4866">
        <v>222</v>
      </c>
    </row>
    <row r="4867" spans="1:5" x14ac:dyDescent="0.2">
      <c r="A4867" s="43">
        <v>44742</v>
      </c>
      <c r="B4867" t="s">
        <v>102</v>
      </c>
      <c r="C4867" t="s">
        <v>54</v>
      </c>
      <c r="D4867" t="s">
        <v>106</v>
      </c>
      <c r="E4867">
        <v>4</v>
      </c>
    </row>
    <row r="4868" spans="1:5" x14ac:dyDescent="0.2">
      <c r="A4868" s="43">
        <v>44742</v>
      </c>
      <c r="B4868" t="s">
        <v>102</v>
      </c>
      <c r="C4868" t="s">
        <v>55</v>
      </c>
      <c r="D4868" t="s">
        <v>106</v>
      </c>
      <c r="E4868">
        <v>373</v>
      </c>
    </row>
    <row r="4869" spans="1:5" x14ac:dyDescent="0.2">
      <c r="A4869" s="43">
        <v>44742</v>
      </c>
      <c r="B4869" t="s">
        <v>102</v>
      </c>
      <c r="C4869" t="s">
        <v>56</v>
      </c>
      <c r="D4869" t="s">
        <v>106</v>
      </c>
      <c r="E4869" s="44">
        <v>1243</v>
      </c>
    </row>
    <row r="4870" spans="1:5" x14ac:dyDescent="0.2">
      <c r="A4870" s="43">
        <v>44742</v>
      </c>
      <c r="B4870" t="s">
        <v>102</v>
      </c>
      <c r="C4870" t="s">
        <v>57</v>
      </c>
      <c r="D4870" t="s">
        <v>106</v>
      </c>
      <c r="E4870">
        <v>264</v>
      </c>
    </row>
    <row r="4871" spans="1:5" x14ac:dyDescent="0.2">
      <c r="A4871" s="43">
        <v>44742</v>
      </c>
      <c r="B4871" t="s">
        <v>102</v>
      </c>
      <c r="C4871" t="s">
        <v>58</v>
      </c>
      <c r="D4871" t="s">
        <v>106</v>
      </c>
      <c r="E4871" s="44">
        <v>4059</v>
      </c>
    </row>
    <row r="4872" spans="1:5" x14ac:dyDescent="0.2">
      <c r="A4872" s="43">
        <v>44742</v>
      </c>
      <c r="B4872" t="s">
        <v>102</v>
      </c>
      <c r="C4872" t="s">
        <v>59</v>
      </c>
      <c r="D4872" t="s">
        <v>106</v>
      </c>
      <c r="E4872">
        <v>8</v>
      </c>
    </row>
    <row r="4873" spans="1:5" x14ac:dyDescent="0.2">
      <c r="A4873" s="43">
        <v>44742</v>
      </c>
      <c r="B4873" t="s">
        <v>102</v>
      </c>
      <c r="C4873" t="s">
        <v>62</v>
      </c>
      <c r="D4873" t="s">
        <v>106</v>
      </c>
      <c r="E4873">
        <v>502</v>
      </c>
    </row>
    <row r="4874" spans="1:5" x14ac:dyDescent="0.2">
      <c r="A4874" s="43">
        <v>44742</v>
      </c>
      <c r="B4874" t="s">
        <v>102</v>
      </c>
      <c r="C4874" t="s">
        <v>68</v>
      </c>
      <c r="D4874" t="s">
        <v>106</v>
      </c>
      <c r="E4874">
        <v>155</v>
      </c>
    </row>
    <row r="4875" spans="1:5" x14ac:dyDescent="0.2">
      <c r="A4875" s="43">
        <v>44742</v>
      </c>
      <c r="B4875" t="s">
        <v>102</v>
      </c>
      <c r="C4875" t="s">
        <v>89</v>
      </c>
      <c r="D4875" t="s">
        <v>106</v>
      </c>
      <c r="E4875">
        <v>20</v>
      </c>
    </row>
    <row r="4876" spans="1:5" x14ac:dyDescent="0.2">
      <c r="A4876" s="43">
        <v>44742</v>
      </c>
      <c r="B4876" t="s">
        <v>102</v>
      </c>
      <c r="C4876" t="s">
        <v>70</v>
      </c>
      <c r="D4876" t="s">
        <v>106</v>
      </c>
      <c r="E4876">
        <v>623</v>
      </c>
    </row>
    <row r="4877" spans="1:5" x14ac:dyDescent="0.2">
      <c r="A4877" s="43">
        <v>44742</v>
      </c>
      <c r="B4877" t="s">
        <v>102</v>
      </c>
      <c r="C4877" t="s">
        <v>71</v>
      </c>
      <c r="D4877" t="s">
        <v>106</v>
      </c>
      <c r="E4877">
        <v>4</v>
      </c>
    </row>
    <row r="4878" spans="1:5" x14ac:dyDescent="0.2">
      <c r="A4878" s="43">
        <v>44770</v>
      </c>
      <c r="B4878" t="s">
        <v>101</v>
      </c>
      <c r="C4878" t="s">
        <v>1</v>
      </c>
      <c r="D4878" t="s">
        <v>106</v>
      </c>
      <c r="E4878">
        <v>47</v>
      </c>
    </row>
    <row r="4879" spans="1:5" x14ac:dyDescent="0.2">
      <c r="A4879" s="43">
        <v>44770</v>
      </c>
      <c r="B4879" t="s">
        <v>101</v>
      </c>
      <c r="C4879" t="s">
        <v>3</v>
      </c>
      <c r="D4879" t="s">
        <v>106</v>
      </c>
      <c r="E4879">
        <v>2</v>
      </c>
    </row>
    <row r="4880" spans="1:5" x14ac:dyDescent="0.2">
      <c r="A4880" s="43">
        <v>44770</v>
      </c>
      <c r="B4880" t="s">
        <v>101</v>
      </c>
      <c r="C4880" t="s">
        <v>4</v>
      </c>
      <c r="D4880" t="s">
        <v>106</v>
      </c>
      <c r="E4880">
        <v>27</v>
      </c>
    </row>
    <row r="4881" spans="1:5" x14ac:dyDescent="0.2">
      <c r="A4881" s="43">
        <v>44770</v>
      </c>
      <c r="B4881" t="s">
        <v>101</v>
      </c>
      <c r="C4881" t="s">
        <v>5</v>
      </c>
      <c r="D4881" t="s">
        <v>106</v>
      </c>
      <c r="E4881" s="44">
        <v>8350</v>
      </c>
    </row>
    <row r="4882" spans="1:5" x14ac:dyDescent="0.2">
      <c r="A4882" s="43">
        <v>44770</v>
      </c>
      <c r="B4882" t="s">
        <v>101</v>
      </c>
      <c r="C4882" t="s">
        <v>6</v>
      </c>
      <c r="D4882" t="s">
        <v>106</v>
      </c>
      <c r="E4882">
        <v>53</v>
      </c>
    </row>
    <row r="4883" spans="1:5" x14ac:dyDescent="0.2">
      <c r="A4883" s="43">
        <v>44770</v>
      </c>
      <c r="B4883" t="s">
        <v>101</v>
      </c>
      <c r="C4883" t="s">
        <v>8</v>
      </c>
      <c r="D4883" t="s">
        <v>106</v>
      </c>
      <c r="E4883">
        <v>664</v>
      </c>
    </row>
    <row r="4884" spans="1:5" x14ac:dyDescent="0.2">
      <c r="A4884" s="43">
        <v>44770</v>
      </c>
      <c r="B4884" t="s">
        <v>101</v>
      </c>
      <c r="C4884" t="s">
        <v>9</v>
      </c>
      <c r="D4884" t="s">
        <v>106</v>
      </c>
      <c r="E4884">
        <v>365</v>
      </c>
    </row>
    <row r="4885" spans="1:5" x14ac:dyDescent="0.2">
      <c r="A4885" s="43">
        <v>44770</v>
      </c>
      <c r="B4885" t="s">
        <v>101</v>
      </c>
      <c r="C4885" t="s">
        <v>10</v>
      </c>
      <c r="D4885" t="s">
        <v>106</v>
      </c>
      <c r="E4885">
        <v>477</v>
      </c>
    </row>
    <row r="4886" spans="1:5" x14ac:dyDescent="0.2">
      <c r="A4886" s="43">
        <v>44770</v>
      </c>
      <c r="B4886" t="s">
        <v>101</v>
      </c>
      <c r="C4886" t="s">
        <v>12</v>
      </c>
      <c r="D4886" t="s">
        <v>106</v>
      </c>
      <c r="E4886" s="44">
        <v>7034</v>
      </c>
    </row>
    <row r="4887" spans="1:5" x14ac:dyDescent="0.2">
      <c r="A4887" s="43">
        <v>44770</v>
      </c>
      <c r="B4887" t="s">
        <v>101</v>
      </c>
      <c r="C4887" t="s">
        <v>14</v>
      </c>
      <c r="D4887" t="s">
        <v>106</v>
      </c>
      <c r="E4887">
        <v>490</v>
      </c>
    </row>
    <row r="4888" spans="1:5" x14ac:dyDescent="0.2">
      <c r="A4888" s="43">
        <v>44770</v>
      </c>
      <c r="B4888" t="s">
        <v>101</v>
      </c>
      <c r="C4888" t="s">
        <v>15</v>
      </c>
      <c r="D4888" t="s">
        <v>106</v>
      </c>
      <c r="E4888" s="44">
        <v>3631</v>
      </c>
    </row>
    <row r="4889" spans="1:5" x14ac:dyDescent="0.2">
      <c r="A4889" s="43">
        <v>44770</v>
      </c>
      <c r="B4889" t="s">
        <v>101</v>
      </c>
      <c r="C4889" t="s">
        <v>16</v>
      </c>
      <c r="D4889" t="s">
        <v>106</v>
      </c>
      <c r="E4889" s="44">
        <v>3272</v>
      </c>
    </row>
    <row r="4890" spans="1:5" x14ac:dyDescent="0.2">
      <c r="A4890" s="43">
        <v>44770</v>
      </c>
      <c r="B4890" t="s">
        <v>101</v>
      </c>
      <c r="C4890" t="s">
        <v>17</v>
      </c>
      <c r="D4890" t="s">
        <v>106</v>
      </c>
      <c r="E4890">
        <v>145</v>
      </c>
    </row>
    <row r="4891" spans="1:5" x14ac:dyDescent="0.2">
      <c r="A4891" s="43">
        <v>44770</v>
      </c>
      <c r="B4891" t="s">
        <v>101</v>
      </c>
      <c r="C4891" t="s">
        <v>18</v>
      </c>
      <c r="D4891" t="s">
        <v>106</v>
      </c>
      <c r="E4891" s="44">
        <v>4488</v>
      </c>
    </row>
    <row r="4892" spans="1:5" x14ac:dyDescent="0.2">
      <c r="A4892" s="43">
        <v>44770</v>
      </c>
      <c r="B4892" t="s">
        <v>101</v>
      </c>
      <c r="C4892" t="s">
        <v>19</v>
      </c>
      <c r="D4892" t="s">
        <v>106</v>
      </c>
      <c r="E4892" s="44">
        <v>7515</v>
      </c>
    </row>
    <row r="4893" spans="1:5" x14ac:dyDescent="0.2">
      <c r="A4893" s="43">
        <v>44770</v>
      </c>
      <c r="B4893" t="s">
        <v>101</v>
      </c>
      <c r="C4893" t="s">
        <v>20</v>
      </c>
      <c r="D4893" t="s">
        <v>106</v>
      </c>
      <c r="E4893">
        <v>360</v>
      </c>
    </row>
    <row r="4894" spans="1:5" x14ac:dyDescent="0.2">
      <c r="A4894" s="43">
        <v>44770</v>
      </c>
      <c r="B4894" t="s">
        <v>101</v>
      </c>
      <c r="C4894" t="s">
        <v>21</v>
      </c>
      <c r="D4894" t="s">
        <v>106</v>
      </c>
      <c r="E4894" s="44">
        <v>5770</v>
      </c>
    </row>
    <row r="4895" spans="1:5" x14ac:dyDescent="0.2">
      <c r="A4895" s="43">
        <v>44770</v>
      </c>
      <c r="B4895" t="s">
        <v>101</v>
      </c>
      <c r="C4895" t="s">
        <v>22</v>
      </c>
      <c r="D4895" t="s">
        <v>106</v>
      </c>
      <c r="E4895" s="44">
        <v>1617</v>
      </c>
    </row>
    <row r="4896" spans="1:5" x14ac:dyDescent="0.2">
      <c r="A4896" s="43">
        <v>44770</v>
      </c>
      <c r="B4896" t="s">
        <v>101</v>
      </c>
      <c r="C4896" t="s">
        <v>23</v>
      </c>
      <c r="D4896" t="s">
        <v>106</v>
      </c>
      <c r="E4896">
        <v>12</v>
      </c>
    </row>
    <row r="4897" spans="1:5" x14ac:dyDescent="0.2">
      <c r="A4897" s="43">
        <v>44770</v>
      </c>
      <c r="B4897" t="s">
        <v>101</v>
      </c>
      <c r="C4897" t="s">
        <v>25</v>
      </c>
      <c r="D4897" t="s">
        <v>106</v>
      </c>
      <c r="E4897">
        <v>77</v>
      </c>
    </row>
    <row r="4898" spans="1:5" x14ac:dyDescent="0.2">
      <c r="A4898" s="43">
        <v>44770</v>
      </c>
      <c r="B4898" t="s">
        <v>101</v>
      </c>
      <c r="C4898" t="s">
        <v>27</v>
      </c>
      <c r="D4898" t="s">
        <v>106</v>
      </c>
      <c r="E4898">
        <v>654</v>
      </c>
    </row>
    <row r="4899" spans="1:5" x14ac:dyDescent="0.2">
      <c r="A4899" s="43">
        <v>44770</v>
      </c>
      <c r="B4899" t="s">
        <v>101</v>
      </c>
      <c r="C4899" t="s">
        <v>28</v>
      </c>
      <c r="D4899" t="s">
        <v>106</v>
      </c>
      <c r="E4899">
        <v>44</v>
      </c>
    </row>
    <row r="4900" spans="1:5" x14ac:dyDescent="0.2">
      <c r="A4900" s="43">
        <v>44770</v>
      </c>
      <c r="B4900" t="s">
        <v>101</v>
      </c>
      <c r="C4900" t="s">
        <v>29</v>
      </c>
      <c r="D4900" t="s">
        <v>106</v>
      </c>
      <c r="E4900">
        <v>2</v>
      </c>
    </row>
    <row r="4901" spans="1:5" x14ac:dyDescent="0.2">
      <c r="A4901" s="43">
        <v>44770</v>
      </c>
      <c r="B4901" t="s">
        <v>101</v>
      </c>
      <c r="C4901" t="s">
        <v>31</v>
      </c>
      <c r="D4901" t="s">
        <v>106</v>
      </c>
      <c r="E4901">
        <v>574</v>
      </c>
    </row>
    <row r="4902" spans="1:5" x14ac:dyDescent="0.2">
      <c r="A4902" s="43">
        <v>44770</v>
      </c>
      <c r="B4902" t="s">
        <v>101</v>
      </c>
      <c r="C4902" t="s">
        <v>32</v>
      </c>
      <c r="D4902" t="s">
        <v>106</v>
      </c>
      <c r="E4902" s="44">
        <v>4741</v>
      </c>
    </row>
    <row r="4903" spans="1:5" x14ac:dyDescent="0.2">
      <c r="A4903" s="43">
        <v>44770</v>
      </c>
      <c r="B4903" t="s">
        <v>101</v>
      </c>
      <c r="C4903" t="s">
        <v>33</v>
      </c>
      <c r="D4903" t="s">
        <v>106</v>
      </c>
      <c r="E4903" s="44">
        <v>1838</v>
      </c>
    </row>
    <row r="4904" spans="1:5" x14ac:dyDescent="0.2">
      <c r="A4904" s="43">
        <v>44770</v>
      </c>
      <c r="B4904" t="s">
        <v>101</v>
      </c>
      <c r="C4904" t="s">
        <v>35</v>
      </c>
      <c r="D4904" t="s">
        <v>106</v>
      </c>
      <c r="E4904">
        <v>22</v>
      </c>
    </row>
    <row r="4905" spans="1:5" x14ac:dyDescent="0.2">
      <c r="A4905" s="43">
        <v>44770</v>
      </c>
      <c r="B4905" t="s">
        <v>101</v>
      </c>
      <c r="C4905" t="s">
        <v>36</v>
      </c>
      <c r="D4905" t="s">
        <v>106</v>
      </c>
      <c r="E4905" s="44">
        <v>6741</v>
      </c>
    </row>
    <row r="4906" spans="1:5" x14ac:dyDescent="0.2">
      <c r="A4906" s="43">
        <v>44770</v>
      </c>
      <c r="B4906" t="s">
        <v>101</v>
      </c>
      <c r="C4906" t="s">
        <v>37</v>
      </c>
      <c r="D4906" t="s">
        <v>106</v>
      </c>
      <c r="E4906">
        <v>368</v>
      </c>
    </row>
    <row r="4907" spans="1:5" x14ac:dyDescent="0.2">
      <c r="A4907" s="43">
        <v>44770</v>
      </c>
      <c r="B4907" t="s">
        <v>101</v>
      </c>
      <c r="C4907" t="s">
        <v>38</v>
      </c>
      <c r="D4907" t="s">
        <v>106</v>
      </c>
      <c r="E4907" s="44">
        <v>17201</v>
      </c>
    </row>
    <row r="4908" spans="1:5" x14ac:dyDescent="0.2">
      <c r="A4908" s="43">
        <v>44770</v>
      </c>
      <c r="B4908" t="s">
        <v>101</v>
      </c>
      <c r="C4908" t="s">
        <v>40</v>
      </c>
      <c r="D4908" t="s">
        <v>106</v>
      </c>
      <c r="E4908" s="44">
        <v>8203</v>
      </c>
    </row>
    <row r="4909" spans="1:5" x14ac:dyDescent="0.2">
      <c r="A4909" s="43">
        <v>44770</v>
      </c>
      <c r="B4909" t="s">
        <v>101</v>
      </c>
      <c r="C4909" t="s">
        <v>41</v>
      </c>
      <c r="D4909" t="s">
        <v>106</v>
      </c>
      <c r="E4909">
        <v>6</v>
      </c>
    </row>
    <row r="4910" spans="1:5" x14ac:dyDescent="0.2">
      <c r="A4910" s="43">
        <v>44770</v>
      </c>
      <c r="B4910" t="s">
        <v>101</v>
      </c>
      <c r="C4910" t="s">
        <v>53</v>
      </c>
      <c r="D4910" t="s">
        <v>106</v>
      </c>
      <c r="E4910">
        <v>4</v>
      </c>
    </row>
    <row r="4911" spans="1:5" x14ac:dyDescent="0.2">
      <c r="A4911" s="43">
        <v>44770</v>
      </c>
      <c r="B4911" t="s">
        <v>101</v>
      </c>
      <c r="C4911" t="s">
        <v>58</v>
      </c>
      <c r="D4911" t="s">
        <v>106</v>
      </c>
      <c r="E4911">
        <v>58</v>
      </c>
    </row>
    <row r="4912" spans="1:5" x14ac:dyDescent="0.2">
      <c r="A4912" s="43">
        <v>44770</v>
      </c>
      <c r="B4912" t="s">
        <v>101</v>
      </c>
      <c r="C4912" t="s">
        <v>59</v>
      </c>
      <c r="D4912" t="s">
        <v>106</v>
      </c>
      <c r="E4912" s="44">
        <v>2746</v>
      </c>
    </row>
    <row r="4913" spans="1:5" x14ac:dyDescent="0.2">
      <c r="A4913" s="43">
        <v>44770</v>
      </c>
      <c r="B4913" t="s">
        <v>101</v>
      </c>
      <c r="C4913" t="s">
        <v>60</v>
      </c>
      <c r="D4913" t="s">
        <v>106</v>
      </c>
      <c r="E4913">
        <v>0</v>
      </c>
    </row>
    <row r="4914" spans="1:5" x14ac:dyDescent="0.2">
      <c r="A4914" s="43">
        <v>44770</v>
      </c>
      <c r="B4914" t="s">
        <v>101</v>
      </c>
      <c r="C4914" t="s">
        <v>61</v>
      </c>
      <c r="D4914" t="s">
        <v>106</v>
      </c>
      <c r="E4914">
        <v>54</v>
      </c>
    </row>
    <row r="4915" spans="1:5" x14ac:dyDescent="0.2">
      <c r="A4915" s="43">
        <v>44770</v>
      </c>
      <c r="B4915" t="s">
        <v>101</v>
      </c>
      <c r="C4915" t="s">
        <v>62</v>
      </c>
      <c r="D4915" t="s">
        <v>106</v>
      </c>
      <c r="E4915" s="44">
        <v>3453</v>
      </c>
    </row>
    <row r="4916" spans="1:5" x14ac:dyDescent="0.2">
      <c r="A4916" s="43">
        <v>44770</v>
      </c>
      <c r="B4916" t="s">
        <v>101</v>
      </c>
      <c r="C4916" t="s">
        <v>63</v>
      </c>
      <c r="D4916" t="s">
        <v>106</v>
      </c>
      <c r="E4916">
        <v>27</v>
      </c>
    </row>
    <row r="4917" spans="1:5" x14ac:dyDescent="0.2">
      <c r="A4917" s="43">
        <v>44770</v>
      </c>
      <c r="B4917" t="s">
        <v>101</v>
      </c>
      <c r="C4917" t="s">
        <v>64</v>
      </c>
      <c r="D4917" t="s">
        <v>106</v>
      </c>
      <c r="E4917">
        <v>4</v>
      </c>
    </row>
    <row r="4918" spans="1:5" x14ac:dyDescent="0.2">
      <c r="A4918" s="43">
        <v>44770</v>
      </c>
      <c r="B4918" t="s">
        <v>101</v>
      </c>
      <c r="C4918" t="s">
        <v>65</v>
      </c>
      <c r="D4918" t="s">
        <v>106</v>
      </c>
      <c r="E4918">
        <v>2</v>
      </c>
    </row>
    <row r="4919" spans="1:5" x14ac:dyDescent="0.2">
      <c r="A4919" s="43">
        <v>44770</v>
      </c>
      <c r="B4919" t="s">
        <v>101</v>
      </c>
      <c r="C4919" t="s">
        <v>67</v>
      </c>
      <c r="D4919" t="s">
        <v>106</v>
      </c>
      <c r="E4919" s="44">
        <v>3558</v>
      </c>
    </row>
    <row r="4920" spans="1:5" x14ac:dyDescent="0.2">
      <c r="A4920" s="43">
        <v>44770</v>
      </c>
      <c r="B4920" t="s">
        <v>101</v>
      </c>
      <c r="C4920" t="s">
        <v>68</v>
      </c>
      <c r="D4920" t="s">
        <v>106</v>
      </c>
      <c r="E4920" s="44">
        <v>3077</v>
      </c>
    </row>
    <row r="4921" spans="1:5" x14ac:dyDescent="0.2">
      <c r="A4921" s="43">
        <v>44770</v>
      </c>
      <c r="B4921" t="s">
        <v>101</v>
      </c>
      <c r="C4921" t="s">
        <v>89</v>
      </c>
      <c r="D4921" t="s">
        <v>106</v>
      </c>
      <c r="E4921">
        <v>20</v>
      </c>
    </row>
    <row r="4922" spans="1:5" x14ac:dyDescent="0.2">
      <c r="A4922" s="43">
        <v>44770</v>
      </c>
      <c r="B4922" t="s">
        <v>101</v>
      </c>
      <c r="C4922" t="s">
        <v>70</v>
      </c>
      <c r="D4922" t="s">
        <v>106</v>
      </c>
      <c r="E4922" s="44">
        <v>5616</v>
      </c>
    </row>
    <row r="4923" spans="1:5" x14ac:dyDescent="0.2">
      <c r="A4923" s="43">
        <v>44770</v>
      </c>
      <c r="B4923" t="s">
        <v>101</v>
      </c>
      <c r="C4923" t="s">
        <v>71</v>
      </c>
      <c r="D4923" t="s">
        <v>106</v>
      </c>
      <c r="E4923" s="44">
        <v>2795</v>
      </c>
    </row>
    <row r="4924" spans="1:5" x14ac:dyDescent="0.2">
      <c r="A4924" s="43">
        <v>44770</v>
      </c>
      <c r="B4924" t="s">
        <v>102</v>
      </c>
      <c r="C4924" t="s">
        <v>4</v>
      </c>
      <c r="D4924" t="s">
        <v>106</v>
      </c>
      <c r="E4924">
        <v>15</v>
      </c>
    </row>
    <row r="4925" spans="1:5" x14ac:dyDescent="0.2">
      <c r="A4925" s="43">
        <v>44770</v>
      </c>
      <c r="B4925" t="s">
        <v>102</v>
      </c>
      <c r="C4925" t="s">
        <v>5</v>
      </c>
      <c r="D4925" t="s">
        <v>106</v>
      </c>
      <c r="E4925">
        <v>19</v>
      </c>
    </row>
    <row r="4926" spans="1:5" x14ac:dyDescent="0.2">
      <c r="A4926" s="43">
        <v>44770</v>
      </c>
      <c r="B4926" t="s">
        <v>102</v>
      </c>
      <c r="C4926" t="s">
        <v>8</v>
      </c>
      <c r="D4926" t="s">
        <v>106</v>
      </c>
      <c r="E4926">
        <v>328</v>
      </c>
    </row>
    <row r="4927" spans="1:5" x14ac:dyDescent="0.2">
      <c r="A4927" s="43">
        <v>44770</v>
      </c>
      <c r="B4927" t="s">
        <v>102</v>
      </c>
      <c r="C4927" t="s">
        <v>9</v>
      </c>
      <c r="D4927" t="s">
        <v>106</v>
      </c>
      <c r="E4927">
        <v>111</v>
      </c>
    </row>
    <row r="4928" spans="1:5" x14ac:dyDescent="0.2">
      <c r="A4928" s="43">
        <v>44770</v>
      </c>
      <c r="B4928" t="s">
        <v>102</v>
      </c>
      <c r="C4928" t="s">
        <v>11</v>
      </c>
      <c r="D4928" t="s">
        <v>106</v>
      </c>
      <c r="E4928">
        <v>85</v>
      </c>
    </row>
    <row r="4929" spans="1:5" x14ac:dyDescent="0.2">
      <c r="A4929" s="43">
        <v>44770</v>
      </c>
      <c r="B4929" t="s">
        <v>102</v>
      </c>
      <c r="C4929" t="s">
        <v>12</v>
      </c>
      <c r="D4929" t="s">
        <v>106</v>
      </c>
      <c r="E4929">
        <v>747</v>
      </c>
    </row>
    <row r="4930" spans="1:5" x14ac:dyDescent="0.2">
      <c r="A4930" s="43">
        <v>44770</v>
      </c>
      <c r="B4930" t="s">
        <v>102</v>
      </c>
      <c r="C4930" t="s">
        <v>13</v>
      </c>
      <c r="D4930" t="s">
        <v>106</v>
      </c>
      <c r="E4930">
        <v>249</v>
      </c>
    </row>
    <row r="4931" spans="1:5" x14ac:dyDescent="0.2">
      <c r="A4931" s="43">
        <v>44770</v>
      </c>
      <c r="B4931" t="s">
        <v>102</v>
      </c>
      <c r="C4931" t="s">
        <v>16</v>
      </c>
      <c r="D4931" t="s">
        <v>106</v>
      </c>
      <c r="E4931">
        <v>7</v>
      </c>
    </row>
    <row r="4932" spans="1:5" x14ac:dyDescent="0.2">
      <c r="A4932" s="43">
        <v>44770</v>
      </c>
      <c r="B4932" t="s">
        <v>102</v>
      </c>
      <c r="C4932" t="s">
        <v>18</v>
      </c>
      <c r="D4932" t="s">
        <v>106</v>
      </c>
      <c r="E4932">
        <v>8</v>
      </c>
    </row>
    <row r="4933" spans="1:5" x14ac:dyDescent="0.2">
      <c r="A4933" s="43">
        <v>44770</v>
      </c>
      <c r="B4933" t="s">
        <v>102</v>
      </c>
      <c r="C4933" t="s">
        <v>19</v>
      </c>
      <c r="D4933" t="s">
        <v>106</v>
      </c>
      <c r="E4933">
        <v>370</v>
      </c>
    </row>
    <row r="4934" spans="1:5" x14ac:dyDescent="0.2">
      <c r="A4934" s="43">
        <v>44770</v>
      </c>
      <c r="B4934" t="s">
        <v>102</v>
      </c>
      <c r="C4934" t="s">
        <v>21</v>
      </c>
      <c r="D4934" t="s">
        <v>106</v>
      </c>
      <c r="E4934">
        <v>150</v>
      </c>
    </row>
    <row r="4935" spans="1:5" x14ac:dyDescent="0.2">
      <c r="A4935" s="43">
        <v>44770</v>
      </c>
      <c r="B4935" t="s">
        <v>102</v>
      </c>
      <c r="C4935" t="s">
        <v>22</v>
      </c>
      <c r="D4935" t="s">
        <v>106</v>
      </c>
      <c r="E4935">
        <v>10</v>
      </c>
    </row>
    <row r="4936" spans="1:5" x14ac:dyDescent="0.2">
      <c r="A4936" s="43">
        <v>44770</v>
      </c>
      <c r="B4936" t="s">
        <v>102</v>
      </c>
      <c r="C4936" t="s">
        <v>24</v>
      </c>
      <c r="D4936" t="s">
        <v>106</v>
      </c>
      <c r="E4936">
        <v>37</v>
      </c>
    </row>
    <row r="4937" spans="1:5" x14ac:dyDescent="0.2">
      <c r="A4937" s="43">
        <v>44770</v>
      </c>
      <c r="B4937" t="s">
        <v>102</v>
      </c>
      <c r="C4937" t="s">
        <v>27</v>
      </c>
      <c r="D4937" t="s">
        <v>106</v>
      </c>
      <c r="E4937">
        <v>73</v>
      </c>
    </row>
    <row r="4938" spans="1:5" x14ac:dyDescent="0.2">
      <c r="A4938" s="43">
        <v>44770</v>
      </c>
      <c r="B4938" t="s">
        <v>102</v>
      </c>
      <c r="C4938" t="s">
        <v>32</v>
      </c>
      <c r="D4938" t="s">
        <v>106</v>
      </c>
      <c r="E4938">
        <v>14</v>
      </c>
    </row>
    <row r="4939" spans="1:5" x14ac:dyDescent="0.2">
      <c r="A4939" s="43">
        <v>44770</v>
      </c>
      <c r="B4939" t="s">
        <v>102</v>
      </c>
      <c r="C4939" t="s">
        <v>33</v>
      </c>
      <c r="D4939" t="s">
        <v>106</v>
      </c>
      <c r="E4939">
        <v>4</v>
      </c>
    </row>
    <row r="4940" spans="1:5" x14ac:dyDescent="0.2">
      <c r="A4940" s="43">
        <v>44770</v>
      </c>
      <c r="B4940" t="s">
        <v>102</v>
      </c>
      <c r="C4940" t="s">
        <v>36</v>
      </c>
      <c r="D4940" t="s">
        <v>106</v>
      </c>
      <c r="E4940">
        <v>872</v>
      </c>
    </row>
    <row r="4941" spans="1:5" x14ac:dyDescent="0.2">
      <c r="A4941" s="43">
        <v>44770</v>
      </c>
      <c r="B4941" t="s">
        <v>102</v>
      </c>
      <c r="C4941" t="s">
        <v>37</v>
      </c>
      <c r="D4941" t="s">
        <v>106</v>
      </c>
      <c r="E4941">
        <v>51</v>
      </c>
    </row>
    <row r="4942" spans="1:5" x14ac:dyDescent="0.2">
      <c r="A4942" s="43">
        <v>44770</v>
      </c>
      <c r="B4942" t="s">
        <v>102</v>
      </c>
      <c r="C4942" t="s">
        <v>38</v>
      </c>
      <c r="D4942" t="s">
        <v>106</v>
      </c>
      <c r="E4942">
        <v>636</v>
      </c>
    </row>
    <row r="4943" spans="1:5" x14ac:dyDescent="0.2">
      <c r="A4943" s="43">
        <v>44770</v>
      </c>
      <c r="B4943" t="s">
        <v>102</v>
      </c>
      <c r="C4943" t="s">
        <v>40</v>
      </c>
      <c r="D4943" t="s">
        <v>106</v>
      </c>
      <c r="E4943" s="44">
        <v>1740</v>
      </c>
    </row>
    <row r="4944" spans="1:5" x14ac:dyDescent="0.2">
      <c r="A4944" s="43">
        <v>44770</v>
      </c>
      <c r="B4944" t="s">
        <v>102</v>
      </c>
      <c r="C4944" t="s">
        <v>41</v>
      </c>
      <c r="D4944" t="s">
        <v>106</v>
      </c>
      <c r="E4944" s="44">
        <v>1109</v>
      </c>
    </row>
    <row r="4945" spans="1:5" x14ac:dyDescent="0.2">
      <c r="A4945" s="43">
        <v>44770</v>
      </c>
      <c r="B4945" t="s">
        <v>102</v>
      </c>
      <c r="C4945" t="s">
        <v>42</v>
      </c>
      <c r="D4945" t="s">
        <v>106</v>
      </c>
      <c r="E4945">
        <v>231</v>
      </c>
    </row>
    <row r="4946" spans="1:5" x14ac:dyDescent="0.2">
      <c r="A4946" s="43">
        <v>44770</v>
      </c>
      <c r="B4946" t="s">
        <v>102</v>
      </c>
      <c r="C4946" t="s">
        <v>43</v>
      </c>
      <c r="D4946" t="s">
        <v>106</v>
      </c>
      <c r="E4946">
        <v>210</v>
      </c>
    </row>
    <row r="4947" spans="1:5" x14ac:dyDescent="0.2">
      <c r="A4947" s="43">
        <v>44770</v>
      </c>
      <c r="B4947" t="s">
        <v>102</v>
      </c>
      <c r="C4947" t="s">
        <v>44</v>
      </c>
      <c r="D4947" t="s">
        <v>106</v>
      </c>
      <c r="E4947">
        <v>75</v>
      </c>
    </row>
    <row r="4948" spans="1:5" x14ac:dyDescent="0.2">
      <c r="A4948" s="43">
        <v>44770</v>
      </c>
      <c r="B4948" t="s">
        <v>102</v>
      </c>
      <c r="C4948" t="s">
        <v>45</v>
      </c>
      <c r="D4948" t="s">
        <v>106</v>
      </c>
      <c r="E4948">
        <v>4</v>
      </c>
    </row>
    <row r="4949" spans="1:5" x14ac:dyDescent="0.2">
      <c r="A4949" s="43">
        <v>44770</v>
      </c>
      <c r="B4949" t="s">
        <v>102</v>
      </c>
      <c r="C4949" t="s">
        <v>46</v>
      </c>
      <c r="D4949" t="s">
        <v>106</v>
      </c>
      <c r="E4949">
        <v>125</v>
      </c>
    </row>
    <row r="4950" spans="1:5" x14ac:dyDescent="0.2">
      <c r="A4950" s="43">
        <v>44770</v>
      </c>
      <c r="B4950" t="s">
        <v>102</v>
      </c>
      <c r="C4950" t="s">
        <v>48</v>
      </c>
      <c r="D4950" t="s">
        <v>106</v>
      </c>
      <c r="E4950" s="44">
        <v>1026</v>
      </c>
    </row>
    <row r="4951" spans="1:5" x14ac:dyDescent="0.2">
      <c r="A4951" s="43">
        <v>44770</v>
      </c>
      <c r="B4951" t="s">
        <v>102</v>
      </c>
      <c r="C4951" t="s">
        <v>50</v>
      </c>
      <c r="D4951" t="s">
        <v>106</v>
      </c>
      <c r="E4951" s="44">
        <v>1001</v>
      </c>
    </row>
    <row r="4952" spans="1:5" x14ac:dyDescent="0.2">
      <c r="A4952" s="43">
        <v>44770</v>
      </c>
      <c r="B4952" t="s">
        <v>102</v>
      </c>
      <c r="C4952" t="s">
        <v>51</v>
      </c>
      <c r="D4952" t="s">
        <v>106</v>
      </c>
      <c r="E4952">
        <v>929</v>
      </c>
    </row>
    <row r="4953" spans="1:5" x14ac:dyDescent="0.2">
      <c r="A4953" s="43">
        <v>44770</v>
      </c>
      <c r="B4953" t="s">
        <v>102</v>
      </c>
      <c r="C4953" t="s">
        <v>52</v>
      </c>
      <c r="D4953" t="s">
        <v>106</v>
      </c>
      <c r="E4953">
        <v>23</v>
      </c>
    </row>
    <row r="4954" spans="1:5" x14ac:dyDescent="0.2">
      <c r="A4954" s="43">
        <v>44770</v>
      </c>
      <c r="B4954" t="s">
        <v>102</v>
      </c>
      <c r="C4954" t="s">
        <v>53</v>
      </c>
      <c r="D4954" t="s">
        <v>106</v>
      </c>
      <c r="E4954">
        <v>208</v>
      </c>
    </row>
    <row r="4955" spans="1:5" x14ac:dyDescent="0.2">
      <c r="A4955" s="43">
        <v>44770</v>
      </c>
      <c r="B4955" t="s">
        <v>102</v>
      </c>
      <c r="C4955" t="s">
        <v>54</v>
      </c>
      <c r="D4955" t="s">
        <v>106</v>
      </c>
      <c r="E4955">
        <v>4</v>
      </c>
    </row>
    <row r="4956" spans="1:5" x14ac:dyDescent="0.2">
      <c r="A4956" s="43">
        <v>44770</v>
      </c>
      <c r="B4956" t="s">
        <v>102</v>
      </c>
      <c r="C4956" t="s">
        <v>55</v>
      </c>
      <c r="D4956" t="s">
        <v>106</v>
      </c>
      <c r="E4956">
        <v>369</v>
      </c>
    </row>
    <row r="4957" spans="1:5" x14ac:dyDescent="0.2">
      <c r="A4957" s="43">
        <v>44770</v>
      </c>
      <c r="B4957" t="s">
        <v>102</v>
      </c>
      <c r="C4957" t="s">
        <v>56</v>
      </c>
      <c r="D4957" t="s">
        <v>106</v>
      </c>
      <c r="E4957" s="44">
        <v>1226</v>
      </c>
    </row>
    <row r="4958" spans="1:5" x14ac:dyDescent="0.2">
      <c r="A4958" s="43">
        <v>44770</v>
      </c>
      <c r="B4958" t="s">
        <v>102</v>
      </c>
      <c r="C4958" t="s">
        <v>57</v>
      </c>
      <c r="D4958" t="s">
        <v>106</v>
      </c>
      <c r="E4958">
        <v>275</v>
      </c>
    </row>
    <row r="4959" spans="1:5" x14ac:dyDescent="0.2">
      <c r="A4959" s="43">
        <v>44770</v>
      </c>
      <c r="B4959" t="s">
        <v>102</v>
      </c>
      <c r="C4959" t="s">
        <v>58</v>
      </c>
      <c r="D4959" t="s">
        <v>106</v>
      </c>
      <c r="E4959" s="44">
        <v>3980</v>
      </c>
    </row>
    <row r="4960" spans="1:5" x14ac:dyDescent="0.2">
      <c r="A4960" s="43">
        <v>44770</v>
      </c>
      <c r="B4960" t="s">
        <v>102</v>
      </c>
      <c r="C4960" t="s">
        <v>59</v>
      </c>
      <c r="D4960" t="s">
        <v>106</v>
      </c>
      <c r="E4960">
        <v>8</v>
      </c>
    </row>
    <row r="4961" spans="1:5" x14ac:dyDescent="0.2">
      <c r="A4961" s="43">
        <v>44770</v>
      </c>
      <c r="B4961" t="s">
        <v>102</v>
      </c>
      <c r="C4961" t="s">
        <v>62</v>
      </c>
      <c r="D4961" t="s">
        <v>106</v>
      </c>
      <c r="E4961">
        <v>501</v>
      </c>
    </row>
    <row r="4962" spans="1:5" x14ac:dyDescent="0.2">
      <c r="A4962" s="43">
        <v>44770</v>
      </c>
      <c r="B4962" t="s">
        <v>102</v>
      </c>
      <c r="C4962" t="s">
        <v>68</v>
      </c>
      <c r="D4962" t="s">
        <v>106</v>
      </c>
      <c r="E4962">
        <v>200</v>
      </c>
    </row>
    <row r="4963" spans="1:5" x14ac:dyDescent="0.2">
      <c r="A4963" s="43">
        <v>44770</v>
      </c>
      <c r="B4963" t="s">
        <v>102</v>
      </c>
      <c r="C4963" t="s">
        <v>89</v>
      </c>
      <c r="D4963" t="s">
        <v>106</v>
      </c>
      <c r="E4963">
        <v>19</v>
      </c>
    </row>
    <row r="4964" spans="1:5" x14ac:dyDescent="0.2">
      <c r="A4964" s="43">
        <v>44770</v>
      </c>
      <c r="B4964" t="s">
        <v>102</v>
      </c>
      <c r="C4964" t="s">
        <v>70</v>
      </c>
      <c r="D4964" t="s">
        <v>106</v>
      </c>
      <c r="E4964">
        <v>621</v>
      </c>
    </row>
    <row r="4965" spans="1:5" x14ac:dyDescent="0.2">
      <c r="A4965" s="43">
        <v>44770</v>
      </c>
      <c r="B4965" t="s">
        <v>102</v>
      </c>
      <c r="C4965" t="s">
        <v>71</v>
      </c>
      <c r="D4965" t="s">
        <v>106</v>
      </c>
      <c r="E4965">
        <v>2</v>
      </c>
    </row>
    <row r="4966" spans="1:5" x14ac:dyDescent="0.2">
      <c r="A4966" s="43">
        <v>44798</v>
      </c>
      <c r="B4966" t="s">
        <v>101</v>
      </c>
      <c r="C4966" t="s">
        <v>1</v>
      </c>
      <c r="D4966" t="s">
        <v>106</v>
      </c>
      <c r="E4966">
        <v>63</v>
      </c>
    </row>
    <row r="4967" spans="1:5" x14ac:dyDescent="0.2">
      <c r="A4967" s="43">
        <v>44798</v>
      </c>
      <c r="B4967" t="s">
        <v>101</v>
      </c>
      <c r="C4967" t="s">
        <v>3</v>
      </c>
      <c r="D4967" t="s">
        <v>106</v>
      </c>
      <c r="E4967">
        <v>7</v>
      </c>
    </row>
    <row r="4968" spans="1:5" x14ac:dyDescent="0.2">
      <c r="A4968" s="43">
        <v>44798</v>
      </c>
      <c r="B4968" t="s">
        <v>101</v>
      </c>
      <c r="C4968" t="s">
        <v>4</v>
      </c>
      <c r="D4968" t="s">
        <v>106</v>
      </c>
      <c r="E4968">
        <v>24</v>
      </c>
    </row>
    <row r="4969" spans="1:5" x14ac:dyDescent="0.2">
      <c r="A4969" s="43">
        <v>44798</v>
      </c>
      <c r="B4969" t="s">
        <v>101</v>
      </c>
      <c r="C4969" t="s">
        <v>5</v>
      </c>
      <c r="D4969" t="s">
        <v>106</v>
      </c>
      <c r="E4969" s="44">
        <v>8865</v>
      </c>
    </row>
    <row r="4970" spans="1:5" x14ac:dyDescent="0.2">
      <c r="A4970" s="43">
        <v>44798</v>
      </c>
      <c r="B4970" t="s">
        <v>101</v>
      </c>
      <c r="C4970" t="s">
        <v>6</v>
      </c>
      <c r="D4970" t="s">
        <v>106</v>
      </c>
      <c r="E4970">
        <v>49</v>
      </c>
    </row>
    <row r="4971" spans="1:5" x14ac:dyDescent="0.2">
      <c r="A4971" s="43">
        <v>44798</v>
      </c>
      <c r="B4971" t="s">
        <v>101</v>
      </c>
      <c r="C4971" t="s">
        <v>8</v>
      </c>
      <c r="D4971" t="s">
        <v>106</v>
      </c>
      <c r="E4971">
        <v>723</v>
      </c>
    </row>
    <row r="4972" spans="1:5" x14ac:dyDescent="0.2">
      <c r="A4972" s="43">
        <v>44798</v>
      </c>
      <c r="B4972" t="s">
        <v>101</v>
      </c>
      <c r="C4972" t="s">
        <v>9</v>
      </c>
      <c r="D4972" t="s">
        <v>106</v>
      </c>
      <c r="E4972">
        <v>435</v>
      </c>
    </row>
    <row r="4973" spans="1:5" x14ac:dyDescent="0.2">
      <c r="A4973" s="43">
        <v>44798</v>
      </c>
      <c r="B4973" t="s">
        <v>101</v>
      </c>
      <c r="C4973" t="s">
        <v>10</v>
      </c>
      <c r="D4973" t="s">
        <v>106</v>
      </c>
      <c r="E4973">
        <v>498</v>
      </c>
    </row>
    <row r="4974" spans="1:5" x14ac:dyDescent="0.2">
      <c r="A4974" s="43">
        <v>44798</v>
      </c>
      <c r="B4974" t="s">
        <v>101</v>
      </c>
      <c r="C4974" t="s">
        <v>12</v>
      </c>
      <c r="D4974" t="s">
        <v>106</v>
      </c>
      <c r="E4974" s="44">
        <v>7153</v>
      </c>
    </row>
    <row r="4975" spans="1:5" x14ac:dyDescent="0.2">
      <c r="A4975" s="43">
        <v>44798</v>
      </c>
      <c r="B4975" t="s">
        <v>101</v>
      </c>
      <c r="C4975" t="s">
        <v>14</v>
      </c>
      <c r="D4975" t="s">
        <v>106</v>
      </c>
      <c r="E4975">
        <v>503</v>
      </c>
    </row>
    <row r="4976" spans="1:5" x14ac:dyDescent="0.2">
      <c r="A4976" s="43">
        <v>44798</v>
      </c>
      <c r="B4976" t="s">
        <v>101</v>
      </c>
      <c r="C4976" t="s">
        <v>15</v>
      </c>
      <c r="D4976" t="s">
        <v>106</v>
      </c>
      <c r="E4976" s="44">
        <v>3655</v>
      </c>
    </row>
    <row r="4977" spans="1:5" x14ac:dyDescent="0.2">
      <c r="A4977" s="43">
        <v>44798</v>
      </c>
      <c r="B4977" t="s">
        <v>101</v>
      </c>
      <c r="C4977" t="s">
        <v>16</v>
      </c>
      <c r="D4977" t="s">
        <v>106</v>
      </c>
      <c r="E4977" s="44">
        <v>3378</v>
      </c>
    </row>
    <row r="4978" spans="1:5" x14ac:dyDescent="0.2">
      <c r="A4978" s="43">
        <v>44798</v>
      </c>
      <c r="B4978" t="s">
        <v>101</v>
      </c>
      <c r="C4978" t="s">
        <v>17</v>
      </c>
      <c r="D4978" t="s">
        <v>106</v>
      </c>
      <c r="E4978">
        <v>153</v>
      </c>
    </row>
    <row r="4979" spans="1:5" x14ac:dyDescent="0.2">
      <c r="A4979" s="43">
        <v>44798</v>
      </c>
      <c r="B4979" t="s">
        <v>101</v>
      </c>
      <c r="C4979" t="s">
        <v>18</v>
      </c>
      <c r="D4979" t="s">
        <v>106</v>
      </c>
      <c r="E4979" s="44">
        <v>4746</v>
      </c>
    </row>
    <row r="4980" spans="1:5" x14ac:dyDescent="0.2">
      <c r="A4980" s="43">
        <v>44798</v>
      </c>
      <c r="B4980" t="s">
        <v>101</v>
      </c>
      <c r="C4980" t="s">
        <v>19</v>
      </c>
      <c r="D4980" t="s">
        <v>106</v>
      </c>
      <c r="E4980" s="44">
        <v>7595</v>
      </c>
    </row>
    <row r="4981" spans="1:5" x14ac:dyDescent="0.2">
      <c r="A4981" s="43">
        <v>44798</v>
      </c>
      <c r="B4981" t="s">
        <v>101</v>
      </c>
      <c r="C4981" t="s">
        <v>20</v>
      </c>
      <c r="D4981" t="s">
        <v>106</v>
      </c>
      <c r="E4981">
        <v>376</v>
      </c>
    </row>
    <row r="4982" spans="1:5" x14ac:dyDescent="0.2">
      <c r="A4982" s="43">
        <v>44798</v>
      </c>
      <c r="B4982" t="s">
        <v>101</v>
      </c>
      <c r="C4982" t="s">
        <v>21</v>
      </c>
      <c r="D4982" t="s">
        <v>106</v>
      </c>
      <c r="E4982" s="44">
        <v>5854</v>
      </c>
    </row>
    <row r="4983" spans="1:5" x14ac:dyDescent="0.2">
      <c r="A4983" s="43">
        <v>44798</v>
      </c>
      <c r="B4983" t="s">
        <v>101</v>
      </c>
      <c r="C4983" t="s">
        <v>22</v>
      </c>
      <c r="D4983" t="s">
        <v>106</v>
      </c>
      <c r="E4983" s="44">
        <v>1693</v>
      </c>
    </row>
    <row r="4984" spans="1:5" x14ac:dyDescent="0.2">
      <c r="A4984" s="43">
        <v>44798</v>
      </c>
      <c r="B4984" t="s">
        <v>101</v>
      </c>
      <c r="C4984" t="s">
        <v>23</v>
      </c>
      <c r="D4984" t="s">
        <v>106</v>
      </c>
      <c r="E4984">
        <v>17</v>
      </c>
    </row>
    <row r="4985" spans="1:5" x14ac:dyDescent="0.2">
      <c r="A4985" s="43">
        <v>44798</v>
      </c>
      <c r="B4985" t="s">
        <v>101</v>
      </c>
      <c r="C4985" t="s">
        <v>25</v>
      </c>
      <c r="D4985" t="s">
        <v>106</v>
      </c>
      <c r="E4985">
        <v>65</v>
      </c>
    </row>
    <row r="4986" spans="1:5" x14ac:dyDescent="0.2">
      <c r="A4986" s="43">
        <v>44798</v>
      </c>
      <c r="B4986" t="s">
        <v>101</v>
      </c>
      <c r="C4986" t="s">
        <v>27</v>
      </c>
      <c r="D4986" t="s">
        <v>106</v>
      </c>
      <c r="E4986">
        <v>671</v>
      </c>
    </row>
    <row r="4987" spans="1:5" x14ac:dyDescent="0.2">
      <c r="A4987" s="43">
        <v>44798</v>
      </c>
      <c r="B4987" t="s">
        <v>101</v>
      </c>
      <c r="C4987" t="s">
        <v>28</v>
      </c>
      <c r="D4987" t="s">
        <v>106</v>
      </c>
      <c r="E4987">
        <v>42</v>
      </c>
    </row>
    <row r="4988" spans="1:5" x14ac:dyDescent="0.2">
      <c r="A4988" s="43">
        <v>44798</v>
      </c>
      <c r="B4988" t="s">
        <v>101</v>
      </c>
      <c r="C4988" t="s">
        <v>29</v>
      </c>
      <c r="D4988" t="s">
        <v>106</v>
      </c>
      <c r="E4988">
        <v>2</v>
      </c>
    </row>
    <row r="4989" spans="1:5" x14ac:dyDescent="0.2">
      <c r="A4989" s="43">
        <v>44798</v>
      </c>
      <c r="B4989" t="s">
        <v>101</v>
      </c>
      <c r="C4989" t="s">
        <v>31</v>
      </c>
      <c r="D4989" t="s">
        <v>106</v>
      </c>
      <c r="E4989">
        <v>622</v>
      </c>
    </row>
    <row r="4990" spans="1:5" x14ac:dyDescent="0.2">
      <c r="A4990" s="43">
        <v>44798</v>
      </c>
      <c r="B4990" t="s">
        <v>101</v>
      </c>
      <c r="C4990" t="s">
        <v>32</v>
      </c>
      <c r="D4990" t="s">
        <v>106</v>
      </c>
      <c r="E4990" s="44">
        <v>4974</v>
      </c>
    </row>
    <row r="4991" spans="1:5" x14ac:dyDescent="0.2">
      <c r="A4991" s="43">
        <v>44798</v>
      </c>
      <c r="B4991" t="s">
        <v>101</v>
      </c>
      <c r="C4991" t="s">
        <v>33</v>
      </c>
      <c r="D4991" t="s">
        <v>106</v>
      </c>
      <c r="E4991" s="44">
        <v>1945</v>
      </c>
    </row>
    <row r="4992" spans="1:5" x14ac:dyDescent="0.2">
      <c r="A4992" s="43">
        <v>44798</v>
      </c>
      <c r="B4992" t="s">
        <v>101</v>
      </c>
      <c r="C4992" t="s">
        <v>35</v>
      </c>
      <c r="D4992" t="s">
        <v>106</v>
      </c>
      <c r="E4992">
        <v>20</v>
      </c>
    </row>
    <row r="4993" spans="1:5" x14ac:dyDescent="0.2">
      <c r="A4993" s="43">
        <v>44798</v>
      </c>
      <c r="B4993" t="s">
        <v>101</v>
      </c>
      <c r="C4993" t="s">
        <v>36</v>
      </c>
      <c r="D4993" t="s">
        <v>106</v>
      </c>
      <c r="E4993" s="44">
        <v>6956</v>
      </c>
    </row>
    <row r="4994" spans="1:5" x14ac:dyDescent="0.2">
      <c r="A4994" s="43">
        <v>44798</v>
      </c>
      <c r="B4994" t="s">
        <v>101</v>
      </c>
      <c r="C4994" t="s">
        <v>37</v>
      </c>
      <c r="D4994" t="s">
        <v>106</v>
      </c>
      <c r="E4994">
        <v>372</v>
      </c>
    </row>
    <row r="4995" spans="1:5" x14ac:dyDescent="0.2">
      <c r="A4995" s="43">
        <v>44798</v>
      </c>
      <c r="B4995" t="s">
        <v>101</v>
      </c>
      <c r="C4995" t="s">
        <v>38</v>
      </c>
      <c r="D4995" t="s">
        <v>106</v>
      </c>
      <c r="E4995" s="44">
        <v>17584</v>
      </c>
    </row>
    <row r="4996" spans="1:5" x14ac:dyDescent="0.2">
      <c r="A4996" s="43">
        <v>44798</v>
      </c>
      <c r="B4996" t="s">
        <v>101</v>
      </c>
      <c r="C4996" t="s">
        <v>40</v>
      </c>
      <c r="D4996" t="s">
        <v>106</v>
      </c>
      <c r="E4996" s="44">
        <v>8361</v>
      </c>
    </row>
    <row r="4997" spans="1:5" x14ac:dyDescent="0.2">
      <c r="A4997" s="43">
        <v>44798</v>
      </c>
      <c r="B4997" t="s">
        <v>101</v>
      </c>
      <c r="C4997" t="s">
        <v>41</v>
      </c>
      <c r="D4997" t="s">
        <v>106</v>
      </c>
      <c r="E4997">
        <v>2</v>
      </c>
    </row>
    <row r="4998" spans="1:5" x14ac:dyDescent="0.2">
      <c r="A4998" s="43">
        <v>44798</v>
      </c>
      <c r="B4998" t="s">
        <v>101</v>
      </c>
      <c r="C4998" t="s">
        <v>50</v>
      </c>
      <c r="D4998" t="s">
        <v>106</v>
      </c>
      <c r="E4998">
        <v>44</v>
      </c>
    </row>
    <row r="4999" spans="1:5" x14ac:dyDescent="0.2">
      <c r="A4999" s="43">
        <v>44798</v>
      </c>
      <c r="B4999" t="s">
        <v>101</v>
      </c>
      <c r="C4999" t="s">
        <v>53</v>
      </c>
      <c r="D4999" t="s">
        <v>106</v>
      </c>
      <c r="E4999">
        <v>4</v>
      </c>
    </row>
    <row r="5000" spans="1:5" x14ac:dyDescent="0.2">
      <c r="A5000" s="43">
        <v>44798</v>
      </c>
      <c r="B5000" t="s">
        <v>101</v>
      </c>
      <c r="C5000" t="s">
        <v>58</v>
      </c>
      <c r="D5000" t="s">
        <v>106</v>
      </c>
      <c r="E5000">
        <v>54</v>
      </c>
    </row>
    <row r="5001" spans="1:5" x14ac:dyDescent="0.2">
      <c r="A5001" s="43">
        <v>44798</v>
      </c>
      <c r="B5001" t="s">
        <v>101</v>
      </c>
      <c r="C5001" t="s">
        <v>59</v>
      </c>
      <c r="D5001" t="s">
        <v>106</v>
      </c>
      <c r="E5001" s="44">
        <v>3011</v>
      </c>
    </row>
    <row r="5002" spans="1:5" x14ac:dyDescent="0.2">
      <c r="A5002" s="43">
        <v>44798</v>
      </c>
      <c r="B5002" t="s">
        <v>101</v>
      </c>
      <c r="C5002" t="s">
        <v>61</v>
      </c>
      <c r="D5002" t="s">
        <v>106</v>
      </c>
      <c r="E5002">
        <v>49</v>
      </c>
    </row>
    <row r="5003" spans="1:5" x14ac:dyDescent="0.2">
      <c r="A5003" s="43">
        <v>44798</v>
      </c>
      <c r="B5003" t="s">
        <v>101</v>
      </c>
      <c r="C5003" t="s">
        <v>62</v>
      </c>
      <c r="D5003" t="s">
        <v>106</v>
      </c>
      <c r="E5003" s="44">
        <v>3600</v>
      </c>
    </row>
    <row r="5004" spans="1:5" x14ac:dyDescent="0.2">
      <c r="A5004" s="43">
        <v>44798</v>
      </c>
      <c r="B5004" t="s">
        <v>101</v>
      </c>
      <c r="C5004" t="s">
        <v>63</v>
      </c>
      <c r="D5004" t="s">
        <v>106</v>
      </c>
      <c r="E5004">
        <v>35</v>
      </c>
    </row>
    <row r="5005" spans="1:5" x14ac:dyDescent="0.2">
      <c r="A5005" s="43">
        <v>44798</v>
      </c>
      <c r="B5005" t="s">
        <v>101</v>
      </c>
      <c r="C5005" t="s">
        <v>65</v>
      </c>
      <c r="D5005" t="s">
        <v>106</v>
      </c>
      <c r="E5005">
        <v>0</v>
      </c>
    </row>
    <row r="5006" spans="1:5" x14ac:dyDescent="0.2">
      <c r="A5006" s="43">
        <v>44798</v>
      </c>
      <c r="B5006" t="s">
        <v>101</v>
      </c>
      <c r="C5006" t="s">
        <v>66</v>
      </c>
      <c r="D5006" t="s">
        <v>106</v>
      </c>
      <c r="E5006">
        <v>7</v>
      </c>
    </row>
    <row r="5007" spans="1:5" x14ac:dyDescent="0.2">
      <c r="A5007" s="43">
        <v>44798</v>
      </c>
      <c r="B5007" t="s">
        <v>101</v>
      </c>
      <c r="C5007" t="s">
        <v>67</v>
      </c>
      <c r="D5007" t="s">
        <v>106</v>
      </c>
      <c r="E5007" s="44">
        <v>3741</v>
      </c>
    </row>
    <row r="5008" spans="1:5" x14ac:dyDescent="0.2">
      <c r="A5008" s="43">
        <v>44798</v>
      </c>
      <c r="B5008" t="s">
        <v>101</v>
      </c>
      <c r="C5008" t="s">
        <v>68</v>
      </c>
      <c r="D5008" t="s">
        <v>106</v>
      </c>
      <c r="E5008" s="44">
        <v>3219</v>
      </c>
    </row>
    <row r="5009" spans="1:5" x14ac:dyDescent="0.2">
      <c r="A5009" s="43">
        <v>44798</v>
      </c>
      <c r="B5009" t="s">
        <v>101</v>
      </c>
      <c r="C5009" t="s">
        <v>89</v>
      </c>
      <c r="D5009" t="s">
        <v>106</v>
      </c>
      <c r="E5009">
        <v>22</v>
      </c>
    </row>
    <row r="5010" spans="1:5" x14ac:dyDescent="0.2">
      <c r="A5010" s="43">
        <v>44798</v>
      </c>
      <c r="B5010" t="s">
        <v>101</v>
      </c>
      <c r="C5010" t="s">
        <v>70</v>
      </c>
      <c r="D5010" t="s">
        <v>106</v>
      </c>
      <c r="E5010" s="44">
        <v>5648</v>
      </c>
    </row>
    <row r="5011" spans="1:5" x14ac:dyDescent="0.2">
      <c r="A5011" s="43">
        <v>44798</v>
      </c>
      <c r="B5011" t="s">
        <v>101</v>
      </c>
      <c r="C5011" t="s">
        <v>71</v>
      </c>
      <c r="D5011" t="s">
        <v>106</v>
      </c>
      <c r="E5011" s="44">
        <v>2729</v>
      </c>
    </row>
    <row r="5012" spans="1:5" x14ac:dyDescent="0.2">
      <c r="A5012" s="43">
        <v>44798</v>
      </c>
      <c r="B5012" t="s">
        <v>102</v>
      </c>
      <c r="C5012" t="s">
        <v>4</v>
      </c>
      <c r="D5012" t="s">
        <v>106</v>
      </c>
      <c r="E5012">
        <v>15</v>
      </c>
    </row>
    <row r="5013" spans="1:5" x14ac:dyDescent="0.2">
      <c r="A5013" s="43">
        <v>44798</v>
      </c>
      <c r="B5013" t="s">
        <v>102</v>
      </c>
      <c r="C5013" t="s">
        <v>5</v>
      </c>
      <c r="D5013" t="s">
        <v>106</v>
      </c>
      <c r="E5013">
        <v>16</v>
      </c>
    </row>
    <row r="5014" spans="1:5" x14ac:dyDescent="0.2">
      <c r="A5014" s="43">
        <v>44798</v>
      </c>
      <c r="B5014" t="s">
        <v>102</v>
      </c>
      <c r="C5014" t="s">
        <v>8</v>
      </c>
      <c r="D5014" t="s">
        <v>106</v>
      </c>
      <c r="E5014">
        <v>352</v>
      </c>
    </row>
    <row r="5015" spans="1:5" x14ac:dyDescent="0.2">
      <c r="A5015" s="43">
        <v>44798</v>
      </c>
      <c r="B5015" t="s">
        <v>102</v>
      </c>
      <c r="C5015" t="s">
        <v>9</v>
      </c>
      <c r="D5015" t="s">
        <v>106</v>
      </c>
      <c r="E5015">
        <v>115</v>
      </c>
    </row>
    <row r="5016" spans="1:5" x14ac:dyDescent="0.2">
      <c r="A5016" s="43">
        <v>44798</v>
      </c>
      <c r="B5016" t="s">
        <v>102</v>
      </c>
      <c r="C5016" t="s">
        <v>11</v>
      </c>
      <c r="D5016" t="s">
        <v>106</v>
      </c>
      <c r="E5016">
        <v>97</v>
      </c>
    </row>
    <row r="5017" spans="1:5" x14ac:dyDescent="0.2">
      <c r="A5017" s="43">
        <v>44798</v>
      </c>
      <c r="B5017" t="s">
        <v>102</v>
      </c>
      <c r="C5017" t="s">
        <v>12</v>
      </c>
      <c r="D5017" t="s">
        <v>106</v>
      </c>
      <c r="E5017">
        <v>512</v>
      </c>
    </row>
    <row r="5018" spans="1:5" x14ac:dyDescent="0.2">
      <c r="A5018" s="43">
        <v>44798</v>
      </c>
      <c r="B5018" t="s">
        <v>102</v>
      </c>
      <c r="C5018" t="s">
        <v>13</v>
      </c>
      <c r="D5018" t="s">
        <v>106</v>
      </c>
      <c r="E5018">
        <v>248</v>
      </c>
    </row>
    <row r="5019" spans="1:5" x14ac:dyDescent="0.2">
      <c r="A5019" s="43">
        <v>44798</v>
      </c>
      <c r="B5019" t="s">
        <v>102</v>
      </c>
      <c r="C5019" t="s">
        <v>16</v>
      </c>
      <c r="D5019" t="s">
        <v>106</v>
      </c>
      <c r="E5019">
        <v>7</v>
      </c>
    </row>
    <row r="5020" spans="1:5" x14ac:dyDescent="0.2">
      <c r="A5020" s="43">
        <v>44798</v>
      </c>
      <c r="B5020" t="s">
        <v>102</v>
      </c>
      <c r="C5020" t="s">
        <v>18</v>
      </c>
      <c r="D5020" t="s">
        <v>106</v>
      </c>
      <c r="E5020">
        <v>7</v>
      </c>
    </row>
    <row r="5021" spans="1:5" x14ac:dyDescent="0.2">
      <c r="A5021" s="43">
        <v>44798</v>
      </c>
      <c r="B5021" t="s">
        <v>102</v>
      </c>
      <c r="C5021" t="s">
        <v>19</v>
      </c>
      <c r="D5021" t="s">
        <v>106</v>
      </c>
      <c r="E5021">
        <v>379</v>
      </c>
    </row>
    <row r="5022" spans="1:5" x14ac:dyDescent="0.2">
      <c r="A5022" s="43">
        <v>44798</v>
      </c>
      <c r="B5022" t="s">
        <v>102</v>
      </c>
      <c r="C5022" t="s">
        <v>21</v>
      </c>
      <c r="D5022" t="s">
        <v>106</v>
      </c>
      <c r="E5022">
        <v>161</v>
      </c>
    </row>
    <row r="5023" spans="1:5" x14ac:dyDescent="0.2">
      <c r="A5023" s="43">
        <v>44798</v>
      </c>
      <c r="B5023" t="s">
        <v>102</v>
      </c>
      <c r="C5023" t="s">
        <v>22</v>
      </c>
      <c r="D5023" t="s">
        <v>106</v>
      </c>
      <c r="E5023">
        <v>12</v>
      </c>
    </row>
    <row r="5024" spans="1:5" x14ac:dyDescent="0.2">
      <c r="A5024" s="43">
        <v>44798</v>
      </c>
      <c r="B5024" t="s">
        <v>102</v>
      </c>
      <c r="C5024" t="s">
        <v>24</v>
      </c>
      <c r="D5024" t="s">
        <v>106</v>
      </c>
      <c r="E5024">
        <v>40</v>
      </c>
    </row>
    <row r="5025" spans="1:5" x14ac:dyDescent="0.2">
      <c r="A5025" s="43">
        <v>44798</v>
      </c>
      <c r="B5025" t="s">
        <v>102</v>
      </c>
      <c r="C5025" t="s">
        <v>27</v>
      </c>
      <c r="D5025" t="s">
        <v>106</v>
      </c>
      <c r="E5025">
        <v>85</v>
      </c>
    </row>
    <row r="5026" spans="1:5" x14ac:dyDescent="0.2">
      <c r="A5026" s="43">
        <v>44798</v>
      </c>
      <c r="B5026" t="s">
        <v>102</v>
      </c>
      <c r="C5026" t="s">
        <v>32</v>
      </c>
      <c r="D5026" t="s">
        <v>106</v>
      </c>
      <c r="E5026">
        <v>16</v>
      </c>
    </row>
    <row r="5027" spans="1:5" x14ac:dyDescent="0.2">
      <c r="A5027" s="43">
        <v>44798</v>
      </c>
      <c r="B5027" t="s">
        <v>102</v>
      </c>
      <c r="C5027" t="s">
        <v>33</v>
      </c>
      <c r="D5027" t="s">
        <v>106</v>
      </c>
      <c r="E5027">
        <v>4</v>
      </c>
    </row>
    <row r="5028" spans="1:5" x14ac:dyDescent="0.2">
      <c r="A5028" s="43">
        <v>44798</v>
      </c>
      <c r="B5028" t="s">
        <v>102</v>
      </c>
      <c r="C5028" t="s">
        <v>36</v>
      </c>
      <c r="D5028" t="s">
        <v>106</v>
      </c>
      <c r="E5028" s="44">
        <v>1008</v>
      </c>
    </row>
    <row r="5029" spans="1:5" x14ac:dyDescent="0.2">
      <c r="A5029" s="43">
        <v>44798</v>
      </c>
      <c r="B5029" t="s">
        <v>102</v>
      </c>
      <c r="C5029" t="s">
        <v>37</v>
      </c>
      <c r="D5029" t="s">
        <v>106</v>
      </c>
      <c r="E5029">
        <v>59</v>
      </c>
    </row>
    <row r="5030" spans="1:5" x14ac:dyDescent="0.2">
      <c r="A5030" s="43">
        <v>44798</v>
      </c>
      <c r="B5030" t="s">
        <v>102</v>
      </c>
      <c r="C5030" t="s">
        <v>38</v>
      </c>
      <c r="D5030" t="s">
        <v>106</v>
      </c>
      <c r="E5030">
        <v>654</v>
      </c>
    </row>
    <row r="5031" spans="1:5" x14ac:dyDescent="0.2">
      <c r="A5031" s="43">
        <v>44798</v>
      </c>
      <c r="B5031" t="s">
        <v>102</v>
      </c>
      <c r="C5031" t="s">
        <v>40</v>
      </c>
      <c r="D5031" t="s">
        <v>106</v>
      </c>
      <c r="E5031" s="44">
        <v>1937</v>
      </c>
    </row>
    <row r="5032" spans="1:5" x14ac:dyDescent="0.2">
      <c r="A5032" s="43">
        <v>44798</v>
      </c>
      <c r="B5032" t="s">
        <v>102</v>
      </c>
      <c r="C5032" t="s">
        <v>41</v>
      </c>
      <c r="D5032" t="s">
        <v>106</v>
      </c>
      <c r="E5032" s="44">
        <v>1159</v>
      </c>
    </row>
    <row r="5033" spans="1:5" x14ac:dyDescent="0.2">
      <c r="A5033" s="43">
        <v>44798</v>
      </c>
      <c r="B5033" t="s">
        <v>102</v>
      </c>
      <c r="C5033" t="s">
        <v>42</v>
      </c>
      <c r="D5033" t="s">
        <v>106</v>
      </c>
      <c r="E5033">
        <v>216</v>
      </c>
    </row>
    <row r="5034" spans="1:5" x14ac:dyDescent="0.2">
      <c r="A5034" s="43">
        <v>44798</v>
      </c>
      <c r="B5034" t="s">
        <v>102</v>
      </c>
      <c r="C5034" t="s">
        <v>43</v>
      </c>
      <c r="D5034" t="s">
        <v>106</v>
      </c>
      <c r="E5034">
        <v>197</v>
      </c>
    </row>
    <row r="5035" spans="1:5" x14ac:dyDescent="0.2">
      <c r="A5035" s="43">
        <v>44798</v>
      </c>
      <c r="B5035" t="s">
        <v>102</v>
      </c>
      <c r="C5035" t="s">
        <v>44</v>
      </c>
      <c r="D5035" t="s">
        <v>106</v>
      </c>
      <c r="E5035">
        <v>67</v>
      </c>
    </row>
    <row r="5036" spans="1:5" x14ac:dyDescent="0.2">
      <c r="A5036" s="43">
        <v>44798</v>
      </c>
      <c r="B5036" t="s">
        <v>102</v>
      </c>
      <c r="C5036" t="s">
        <v>45</v>
      </c>
      <c r="D5036" t="s">
        <v>106</v>
      </c>
      <c r="E5036">
        <v>4</v>
      </c>
    </row>
    <row r="5037" spans="1:5" x14ac:dyDescent="0.2">
      <c r="A5037" s="43">
        <v>44798</v>
      </c>
      <c r="B5037" t="s">
        <v>102</v>
      </c>
      <c r="C5037" t="s">
        <v>46</v>
      </c>
      <c r="D5037" t="s">
        <v>106</v>
      </c>
      <c r="E5037">
        <v>128</v>
      </c>
    </row>
    <row r="5038" spans="1:5" x14ac:dyDescent="0.2">
      <c r="A5038" s="43">
        <v>44798</v>
      </c>
      <c r="B5038" t="s">
        <v>102</v>
      </c>
      <c r="C5038" t="s">
        <v>48</v>
      </c>
      <c r="D5038" t="s">
        <v>106</v>
      </c>
      <c r="E5038" s="44">
        <v>1030</v>
      </c>
    </row>
    <row r="5039" spans="1:5" x14ac:dyDescent="0.2">
      <c r="A5039" s="43">
        <v>44798</v>
      </c>
      <c r="B5039" t="s">
        <v>102</v>
      </c>
      <c r="C5039" t="s">
        <v>50</v>
      </c>
      <c r="D5039" t="s">
        <v>106</v>
      </c>
      <c r="E5039" s="44">
        <v>1235</v>
      </c>
    </row>
    <row r="5040" spans="1:5" x14ac:dyDescent="0.2">
      <c r="A5040" s="43">
        <v>44798</v>
      </c>
      <c r="B5040" t="s">
        <v>102</v>
      </c>
      <c r="C5040" t="s">
        <v>51</v>
      </c>
      <c r="D5040" t="s">
        <v>106</v>
      </c>
      <c r="E5040">
        <v>987</v>
      </c>
    </row>
    <row r="5041" spans="1:5" x14ac:dyDescent="0.2">
      <c r="A5041" s="43">
        <v>44798</v>
      </c>
      <c r="B5041" t="s">
        <v>102</v>
      </c>
      <c r="C5041" t="s">
        <v>52</v>
      </c>
      <c r="D5041" t="s">
        <v>106</v>
      </c>
      <c r="E5041">
        <v>18</v>
      </c>
    </row>
    <row r="5042" spans="1:5" x14ac:dyDescent="0.2">
      <c r="A5042" s="43">
        <v>44798</v>
      </c>
      <c r="B5042" t="s">
        <v>102</v>
      </c>
      <c r="C5042" t="s">
        <v>53</v>
      </c>
      <c r="D5042" t="s">
        <v>106</v>
      </c>
      <c r="E5042">
        <v>219</v>
      </c>
    </row>
    <row r="5043" spans="1:5" x14ac:dyDescent="0.2">
      <c r="A5043" s="43">
        <v>44798</v>
      </c>
      <c r="B5043" t="s">
        <v>102</v>
      </c>
      <c r="C5043" t="s">
        <v>54</v>
      </c>
      <c r="D5043" t="s">
        <v>106</v>
      </c>
      <c r="E5043">
        <v>2</v>
      </c>
    </row>
    <row r="5044" spans="1:5" x14ac:dyDescent="0.2">
      <c r="A5044" s="43">
        <v>44798</v>
      </c>
      <c r="B5044" t="s">
        <v>102</v>
      </c>
      <c r="C5044" t="s">
        <v>55</v>
      </c>
      <c r="D5044" t="s">
        <v>106</v>
      </c>
      <c r="E5044">
        <v>391</v>
      </c>
    </row>
    <row r="5045" spans="1:5" x14ac:dyDescent="0.2">
      <c r="A5045" s="43">
        <v>44798</v>
      </c>
      <c r="B5045" t="s">
        <v>102</v>
      </c>
      <c r="C5045" t="s">
        <v>56</v>
      </c>
      <c r="D5045" t="s">
        <v>106</v>
      </c>
      <c r="E5045" s="44">
        <v>1335</v>
      </c>
    </row>
    <row r="5046" spans="1:5" x14ac:dyDescent="0.2">
      <c r="A5046" s="43">
        <v>44798</v>
      </c>
      <c r="B5046" t="s">
        <v>102</v>
      </c>
      <c r="C5046" t="s">
        <v>57</v>
      </c>
      <c r="D5046" t="s">
        <v>106</v>
      </c>
      <c r="E5046">
        <v>289</v>
      </c>
    </row>
    <row r="5047" spans="1:5" x14ac:dyDescent="0.2">
      <c r="A5047" s="43">
        <v>44798</v>
      </c>
      <c r="B5047" t="s">
        <v>102</v>
      </c>
      <c r="C5047" t="s">
        <v>58</v>
      </c>
      <c r="D5047" t="s">
        <v>106</v>
      </c>
      <c r="E5047" s="44">
        <v>4284</v>
      </c>
    </row>
    <row r="5048" spans="1:5" x14ac:dyDescent="0.2">
      <c r="A5048" s="43">
        <v>44798</v>
      </c>
      <c r="B5048" t="s">
        <v>102</v>
      </c>
      <c r="C5048" t="s">
        <v>59</v>
      </c>
      <c r="D5048" t="s">
        <v>106</v>
      </c>
      <c r="E5048">
        <v>7</v>
      </c>
    </row>
    <row r="5049" spans="1:5" x14ac:dyDescent="0.2">
      <c r="A5049" s="43">
        <v>44798</v>
      </c>
      <c r="B5049" t="s">
        <v>102</v>
      </c>
      <c r="C5049" t="s">
        <v>62</v>
      </c>
      <c r="D5049" t="s">
        <v>106</v>
      </c>
      <c r="E5049">
        <v>520</v>
      </c>
    </row>
    <row r="5050" spans="1:5" x14ac:dyDescent="0.2">
      <c r="A5050" s="43">
        <v>44798</v>
      </c>
      <c r="B5050" t="s">
        <v>102</v>
      </c>
      <c r="C5050" t="s">
        <v>68</v>
      </c>
      <c r="D5050" t="s">
        <v>106</v>
      </c>
      <c r="E5050">
        <v>214</v>
      </c>
    </row>
    <row r="5051" spans="1:5" x14ac:dyDescent="0.2">
      <c r="A5051" s="43">
        <v>44798</v>
      </c>
      <c r="B5051" t="s">
        <v>102</v>
      </c>
      <c r="C5051" t="s">
        <v>89</v>
      </c>
      <c r="D5051" t="s">
        <v>106</v>
      </c>
      <c r="E5051">
        <v>18</v>
      </c>
    </row>
    <row r="5052" spans="1:5" x14ac:dyDescent="0.2">
      <c r="A5052" s="43">
        <v>44798</v>
      </c>
      <c r="B5052" t="s">
        <v>102</v>
      </c>
      <c r="C5052" t="s">
        <v>70</v>
      </c>
      <c r="D5052" t="s">
        <v>106</v>
      </c>
      <c r="E5052">
        <v>631</v>
      </c>
    </row>
    <row r="5053" spans="1:5" x14ac:dyDescent="0.2">
      <c r="A5053" s="43">
        <v>44798</v>
      </c>
      <c r="B5053" t="s">
        <v>102</v>
      </c>
      <c r="C5053" t="s">
        <v>71</v>
      </c>
      <c r="D5053" t="s">
        <v>106</v>
      </c>
      <c r="E5053">
        <v>4</v>
      </c>
    </row>
    <row r="5054" spans="1:5" x14ac:dyDescent="0.2">
      <c r="A5054" s="43">
        <v>44833</v>
      </c>
      <c r="B5054" t="s">
        <v>101</v>
      </c>
      <c r="C5054" t="s">
        <v>1</v>
      </c>
      <c r="D5054" t="s">
        <v>106</v>
      </c>
      <c r="E5054">
        <v>64</v>
      </c>
    </row>
    <row r="5055" spans="1:5" x14ac:dyDescent="0.2">
      <c r="A5055" s="43">
        <v>44833</v>
      </c>
      <c r="B5055" t="s">
        <v>101</v>
      </c>
      <c r="C5055" t="s">
        <v>3</v>
      </c>
      <c r="D5055" t="s">
        <v>106</v>
      </c>
      <c r="E5055">
        <v>4</v>
      </c>
    </row>
    <row r="5056" spans="1:5" x14ac:dyDescent="0.2">
      <c r="A5056" s="43">
        <v>44833</v>
      </c>
      <c r="B5056" t="s">
        <v>101</v>
      </c>
      <c r="C5056" t="s">
        <v>4</v>
      </c>
      <c r="D5056" t="s">
        <v>106</v>
      </c>
      <c r="E5056">
        <v>29</v>
      </c>
    </row>
    <row r="5057" spans="1:5" x14ac:dyDescent="0.2">
      <c r="A5057" s="43">
        <v>44833</v>
      </c>
      <c r="B5057" t="s">
        <v>101</v>
      </c>
      <c r="C5057" t="s">
        <v>5</v>
      </c>
      <c r="D5057" t="s">
        <v>106</v>
      </c>
      <c r="E5057" s="44">
        <v>8524</v>
      </c>
    </row>
    <row r="5058" spans="1:5" x14ac:dyDescent="0.2">
      <c r="A5058" s="43">
        <v>44833</v>
      </c>
      <c r="B5058" t="s">
        <v>101</v>
      </c>
      <c r="C5058" t="s">
        <v>6</v>
      </c>
      <c r="D5058" t="s">
        <v>106</v>
      </c>
      <c r="E5058">
        <v>44</v>
      </c>
    </row>
    <row r="5059" spans="1:5" x14ac:dyDescent="0.2">
      <c r="A5059" s="43">
        <v>44833</v>
      </c>
      <c r="B5059" t="s">
        <v>101</v>
      </c>
      <c r="C5059" t="s">
        <v>8</v>
      </c>
      <c r="D5059" t="s">
        <v>106</v>
      </c>
      <c r="E5059">
        <v>740</v>
      </c>
    </row>
    <row r="5060" spans="1:5" x14ac:dyDescent="0.2">
      <c r="A5060" s="43">
        <v>44833</v>
      </c>
      <c r="B5060" t="s">
        <v>101</v>
      </c>
      <c r="C5060" t="s">
        <v>9</v>
      </c>
      <c r="D5060" t="s">
        <v>106</v>
      </c>
      <c r="E5060">
        <v>461</v>
      </c>
    </row>
    <row r="5061" spans="1:5" x14ac:dyDescent="0.2">
      <c r="A5061" s="43">
        <v>44833</v>
      </c>
      <c r="B5061" t="s">
        <v>101</v>
      </c>
      <c r="C5061" t="s">
        <v>10</v>
      </c>
      <c r="D5061" t="s">
        <v>106</v>
      </c>
      <c r="E5061">
        <v>515</v>
      </c>
    </row>
    <row r="5062" spans="1:5" x14ac:dyDescent="0.2">
      <c r="A5062" s="43">
        <v>44833</v>
      </c>
      <c r="B5062" t="s">
        <v>101</v>
      </c>
      <c r="C5062" t="s">
        <v>12</v>
      </c>
      <c r="D5062" t="s">
        <v>106</v>
      </c>
      <c r="E5062" s="44">
        <v>6898</v>
      </c>
    </row>
    <row r="5063" spans="1:5" x14ac:dyDescent="0.2">
      <c r="A5063" s="43">
        <v>44833</v>
      </c>
      <c r="B5063" t="s">
        <v>101</v>
      </c>
      <c r="C5063" t="s">
        <v>14</v>
      </c>
      <c r="D5063" t="s">
        <v>106</v>
      </c>
      <c r="E5063">
        <v>482</v>
      </c>
    </row>
    <row r="5064" spans="1:5" x14ac:dyDescent="0.2">
      <c r="A5064" s="43">
        <v>44833</v>
      </c>
      <c r="B5064" t="s">
        <v>101</v>
      </c>
      <c r="C5064" t="s">
        <v>15</v>
      </c>
      <c r="D5064" t="s">
        <v>106</v>
      </c>
      <c r="E5064" s="44">
        <v>3742</v>
      </c>
    </row>
    <row r="5065" spans="1:5" x14ac:dyDescent="0.2">
      <c r="A5065" s="43">
        <v>44833</v>
      </c>
      <c r="B5065" t="s">
        <v>101</v>
      </c>
      <c r="C5065" t="s">
        <v>16</v>
      </c>
      <c r="D5065" t="s">
        <v>106</v>
      </c>
      <c r="E5065" s="44">
        <v>3228</v>
      </c>
    </row>
    <row r="5066" spans="1:5" x14ac:dyDescent="0.2">
      <c r="A5066" s="43">
        <v>44833</v>
      </c>
      <c r="B5066" t="s">
        <v>101</v>
      </c>
      <c r="C5066" t="s">
        <v>17</v>
      </c>
      <c r="D5066" t="s">
        <v>106</v>
      </c>
      <c r="E5066">
        <v>127</v>
      </c>
    </row>
    <row r="5067" spans="1:5" x14ac:dyDescent="0.2">
      <c r="A5067" s="43">
        <v>44833</v>
      </c>
      <c r="B5067" t="s">
        <v>101</v>
      </c>
      <c r="C5067" t="s">
        <v>18</v>
      </c>
      <c r="D5067" t="s">
        <v>106</v>
      </c>
      <c r="E5067" s="44">
        <v>4807</v>
      </c>
    </row>
    <row r="5068" spans="1:5" x14ac:dyDescent="0.2">
      <c r="A5068" s="43">
        <v>44833</v>
      </c>
      <c r="B5068" t="s">
        <v>101</v>
      </c>
      <c r="C5068" t="s">
        <v>19</v>
      </c>
      <c r="D5068" t="s">
        <v>106</v>
      </c>
      <c r="E5068" s="44">
        <v>6912</v>
      </c>
    </row>
    <row r="5069" spans="1:5" x14ac:dyDescent="0.2">
      <c r="A5069" s="43">
        <v>44833</v>
      </c>
      <c r="B5069" t="s">
        <v>101</v>
      </c>
      <c r="C5069" t="s">
        <v>20</v>
      </c>
      <c r="D5069" t="s">
        <v>106</v>
      </c>
      <c r="E5069">
        <v>329</v>
      </c>
    </row>
    <row r="5070" spans="1:5" x14ac:dyDescent="0.2">
      <c r="A5070" s="43">
        <v>44833</v>
      </c>
      <c r="B5070" t="s">
        <v>101</v>
      </c>
      <c r="C5070" t="s">
        <v>21</v>
      </c>
      <c r="D5070" t="s">
        <v>106</v>
      </c>
      <c r="E5070" s="44">
        <v>5686</v>
      </c>
    </row>
    <row r="5071" spans="1:5" x14ac:dyDescent="0.2">
      <c r="A5071" s="43">
        <v>44833</v>
      </c>
      <c r="B5071" t="s">
        <v>101</v>
      </c>
      <c r="C5071" t="s">
        <v>22</v>
      </c>
      <c r="D5071" t="s">
        <v>106</v>
      </c>
      <c r="E5071" s="44">
        <v>1785</v>
      </c>
    </row>
    <row r="5072" spans="1:5" x14ac:dyDescent="0.2">
      <c r="A5072" s="43">
        <v>44833</v>
      </c>
      <c r="B5072" t="s">
        <v>101</v>
      </c>
      <c r="C5072" t="s">
        <v>23</v>
      </c>
      <c r="D5072" t="s">
        <v>106</v>
      </c>
      <c r="E5072">
        <v>20</v>
      </c>
    </row>
    <row r="5073" spans="1:5" x14ac:dyDescent="0.2">
      <c r="A5073" s="43">
        <v>44833</v>
      </c>
      <c r="B5073" t="s">
        <v>101</v>
      </c>
      <c r="C5073" t="s">
        <v>25</v>
      </c>
      <c r="D5073" t="s">
        <v>106</v>
      </c>
      <c r="E5073">
        <v>56</v>
      </c>
    </row>
    <row r="5074" spans="1:5" x14ac:dyDescent="0.2">
      <c r="A5074" s="43">
        <v>44833</v>
      </c>
      <c r="B5074" t="s">
        <v>101</v>
      </c>
      <c r="C5074" t="s">
        <v>27</v>
      </c>
      <c r="D5074" t="s">
        <v>106</v>
      </c>
      <c r="E5074">
        <v>640</v>
      </c>
    </row>
    <row r="5075" spans="1:5" x14ac:dyDescent="0.2">
      <c r="A5075" s="43">
        <v>44833</v>
      </c>
      <c r="B5075" t="s">
        <v>101</v>
      </c>
      <c r="C5075" t="s">
        <v>28</v>
      </c>
      <c r="D5075" t="s">
        <v>106</v>
      </c>
      <c r="E5075">
        <v>37</v>
      </c>
    </row>
    <row r="5076" spans="1:5" x14ac:dyDescent="0.2">
      <c r="A5076" s="43">
        <v>44833</v>
      </c>
      <c r="B5076" t="s">
        <v>101</v>
      </c>
      <c r="C5076" t="s">
        <v>29</v>
      </c>
      <c r="D5076" t="s">
        <v>106</v>
      </c>
      <c r="E5076">
        <v>2</v>
      </c>
    </row>
    <row r="5077" spans="1:5" x14ac:dyDescent="0.2">
      <c r="A5077" s="43">
        <v>44833</v>
      </c>
      <c r="B5077" t="s">
        <v>101</v>
      </c>
      <c r="C5077" t="s">
        <v>31</v>
      </c>
      <c r="D5077" t="s">
        <v>106</v>
      </c>
      <c r="E5077">
        <v>645</v>
      </c>
    </row>
    <row r="5078" spans="1:5" x14ac:dyDescent="0.2">
      <c r="A5078" s="43">
        <v>44833</v>
      </c>
      <c r="B5078" t="s">
        <v>101</v>
      </c>
      <c r="C5078" t="s">
        <v>32</v>
      </c>
      <c r="D5078" t="s">
        <v>106</v>
      </c>
      <c r="E5078" s="44">
        <v>4807</v>
      </c>
    </row>
    <row r="5079" spans="1:5" x14ac:dyDescent="0.2">
      <c r="A5079" s="43">
        <v>44833</v>
      </c>
      <c r="B5079" t="s">
        <v>101</v>
      </c>
      <c r="C5079" t="s">
        <v>33</v>
      </c>
      <c r="D5079" t="s">
        <v>106</v>
      </c>
      <c r="E5079" s="44">
        <v>1941</v>
      </c>
    </row>
    <row r="5080" spans="1:5" x14ac:dyDescent="0.2">
      <c r="A5080" s="43">
        <v>44833</v>
      </c>
      <c r="B5080" t="s">
        <v>101</v>
      </c>
      <c r="C5080" t="s">
        <v>35</v>
      </c>
      <c r="D5080" t="s">
        <v>106</v>
      </c>
      <c r="E5080">
        <v>18</v>
      </c>
    </row>
    <row r="5081" spans="1:5" x14ac:dyDescent="0.2">
      <c r="A5081" s="43">
        <v>44833</v>
      </c>
      <c r="B5081" t="s">
        <v>101</v>
      </c>
      <c r="C5081" t="s">
        <v>36</v>
      </c>
      <c r="D5081" t="s">
        <v>106</v>
      </c>
      <c r="E5081" s="44">
        <v>5874</v>
      </c>
    </row>
    <row r="5082" spans="1:5" x14ac:dyDescent="0.2">
      <c r="A5082" s="43">
        <v>44833</v>
      </c>
      <c r="B5082" t="s">
        <v>101</v>
      </c>
      <c r="C5082" t="s">
        <v>37</v>
      </c>
      <c r="D5082" t="s">
        <v>106</v>
      </c>
      <c r="E5082">
        <v>331</v>
      </c>
    </row>
    <row r="5083" spans="1:5" x14ac:dyDescent="0.2">
      <c r="A5083" s="43">
        <v>44833</v>
      </c>
      <c r="B5083" t="s">
        <v>101</v>
      </c>
      <c r="C5083" t="s">
        <v>38</v>
      </c>
      <c r="D5083" t="s">
        <v>106</v>
      </c>
      <c r="E5083" s="44">
        <v>17361</v>
      </c>
    </row>
    <row r="5084" spans="1:5" x14ac:dyDescent="0.2">
      <c r="A5084" s="43">
        <v>44833</v>
      </c>
      <c r="B5084" t="s">
        <v>101</v>
      </c>
      <c r="C5084" t="s">
        <v>40</v>
      </c>
      <c r="D5084" t="s">
        <v>106</v>
      </c>
      <c r="E5084" s="44">
        <v>8444</v>
      </c>
    </row>
    <row r="5085" spans="1:5" x14ac:dyDescent="0.2">
      <c r="A5085" s="43">
        <v>44833</v>
      </c>
      <c r="B5085" t="s">
        <v>101</v>
      </c>
      <c r="C5085" t="s">
        <v>50</v>
      </c>
      <c r="D5085" t="s">
        <v>106</v>
      </c>
      <c r="E5085">
        <v>45</v>
      </c>
    </row>
    <row r="5086" spans="1:5" x14ac:dyDescent="0.2">
      <c r="A5086" s="43">
        <v>44833</v>
      </c>
      <c r="B5086" t="s">
        <v>101</v>
      </c>
      <c r="C5086" t="s">
        <v>53</v>
      </c>
      <c r="D5086" t="s">
        <v>106</v>
      </c>
      <c r="E5086">
        <v>4</v>
      </c>
    </row>
    <row r="5087" spans="1:5" x14ac:dyDescent="0.2">
      <c r="A5087" s="43">
        <v>44833</v>
      </c>
      <c r="B5087" t="s">
        <v>101</v>
      </c>
      <c r="C5087" t="s">
        <v>58</v>
      </c>
      <c r="D5087" t="s">
        <v>106</v>
      </c>
      <c r="E5087">
        <v>57</v>
      </c>
    </row>
    <row r="5088" spans="1:5" x14ac:dyDescent="0.2">
      <c r="A5088" s="43">
        <v>44833</v>
      </c>
      <c r="B5088" t="s">
        <v>101</v>
      </c>
      <c r="C5088" t="s">
        <v>59</v>
      </c>
      <c r="D5088" t="s">
        <v>106</v>
      </c>
      <c r="E5088" s="44">
        <v>3033</v>
      </c>
    </row>
    <row r="5089" spans="1:5" x14ac:dyDescent="0.2">
      <c r="A5089" s="43">
        <v>44833</v>
      </c>
      <c r="B5089" t="s">
        <v>101</v>
      </c>
      <c r="C5089" t="s">
        <v>61</v>
      </c>
      <c r="D5089" t="s">
        <v>106</v>
      </c>
      <c r="E5089">
        <v>46</v>
      </c>
    </row>
    <row r="5090" spans="1:5" x14ac:dyDescent="0.2">
      <c r="A5090" s="43">
        <v>44833</v>
      </c>
      <c r="B5090" t="s">
        <v>101</v>
      </c>
      <c r="C5090" t="s">
        <v>62</v>
      </c>
      <c r="D5090" t="s">
        <v>106</v>
      </c>
      <c r="E5090" s="44">
        <v>3456</v>
      </c>
    </row>
    <row r="5091" spans="1:5" x14ac:dyDescent="0.2">
      <c r="A5091" s="43">
        <v>44833</v>
      </c>
      <c r="B5091" t="s">
        <v>101</v>
      </c>
      <c r="C5091" t="s">
        <v>63</v>
      </c>
      <c r="D5091" t="s">
        <v>106</v>
      </c>
      <c r="E5091">
        <v>48</v>
      </c>
    </row>
    <row r="5092" spans="1:5" x14ac:dyDescent="0.2">
      <c r="A5092" s="43">
        <v>44833</v>
      </c>
      <c r="B5092" t="s">
        <v>101</v>
      </c>
      <c r="C5092" t="s">
        <v>65</v>
      </c>
      <c r="D5092" t="s">
        <v>106</v>
      </c>
      <c r="E5092">
        <v>0</v>
      </c>
    </row>
    <row r="5093" spans="1:5" x14ac:dyDescent="0.2">
      <c r="A5093" s="43">
        <v>44833</v>
      </c>
      <c r="B5093" t="s">
        <v>101</v>
      </c>
      <c r="C5093" t="s">
        <v>66</v>
      </c>
      <c r="D5093" t="s">
        <v>106</v>
      </c>
      <c r="E5093">
        <v>4</v>
      </c>
    </row>
    <row r="5094" spans="1:5" x14ac:dyDescent="0.2">
      <c r="A5094" s="43">
        <v>44833</v>
      </c>
      <c r="B5094" t="s">
        <v>101</v>
      </c>
      <c r="C5094" t="s">
        <v>67</v>
      </c>
      <c r="D5094" t="s">
        <v>106</v>
      </c>
      <c r="E5094" s="44">
        <v>3858</v>
      </c>
    </row>
    <row r="5095" spans="1:5" x14ac:dyDescent="0.2">
      <c r="A5095" s="43">
        <v>44833</v>
      </c>
      <c r="B5095" t="s">
        <v>101</v>
      </c>
      <c r="C5095" t="s">
        <v>68</v>
      </c>
      <c r="D5095" t="s">
        <v>106</v>
      </c>
      <c r="E5095" s="44">
        <v>3188</v>
      </c>
    </row>
    <row r="5096" spans="1:5" x14ac:dyDescent="0.2">
      <c r="A5096" s="43">
        <v>44833</v>
      </c>
      <c r="B5096" t="s">
        <v>101</v>
      </c>
      <c r="C5096" t="s">
        <v>89</v>
      </c>
      <c r="D5096" t="s">
        <v>106</v>
      </c>
      <c r="E5096">
        <v>29</v>
      </c>
    </row>
    <row r="5097" spans="1:5" x14ac:dyDescent="0.2">
      <c r="A5097" s="43">
        <v>44833</v>
      </c>
      <c r="B5097" t="s">
        <v>101</v>
      </c>
      <c r="C5097" t="s">
        <v>70</v>
      </c>
      <c r="D5097" t="s">
        <v>106</v>
      </c>
      <c r="E5097" s="44">
        <v>5580</v>
      </c>
    </row>
    <row r="5098" spans="1:5" x14ac:dyDescent="0.2">
      <c r="A5098" s="43">
        <v>44833</v>
      </c>
      <c r="B5098" t="s">
        <v>101</v>
      </c>
      <c r="C5098" t="s">
        <v>71</v>
      </c>
      <c r="D5098" t="s">
        <v>106</v>
      </c>
      <c r="E5098" s="44">
        <v>2558</v>
      </c>
    </row>
    <row r="5099" spans="1:5" x14ac:dyDescent="0.2">
      <c r="A5099" s="43">
        <v>44833</v>
      </c>
      <c r="B5099" t="s">
        <v>102</v>
      </c>
      <c r="C5099" t="s">
        <v>4</v>
      </c>
      <c r="D5099" t="s">
        <v>106</v>
      </c>
      <c r="E5099">
        <v>9</v>
      </c>
    </row>
    <row r="5100" spans="1:5" x14ac:dyDescent="0.2">
      <c r="A5100" s="43">
        <v>44833</v>
      </c>
      <c r="B5100" t="s">
        <v>102</v>
      </c>
      <c r="C5100" t="s">
        <v>5</v>
      </c>
      <c r="D5100" t="s">
        <v>106</v>
      </c>
      <c r="E5100">
        <v>10</v>
      </c>
    </row>
    <row r="5101" spans="1:5" x14ac:dyDescent="0.2">
      <c r="A5101" s="43">
        <v>44833</v>
      </c>
      <c r="B5101" t="s">
        <v>102</v>
      </c>
      <c r="C5101" t="s">
        <v>8</v>
      </c>
      <c r="D5101" t="s">
        <v>106</v>
      </c>
      <c r="E5101">
        <v>361</v>
      </c>
    </row>
    <row r="5102" spans="1:5" x14ac:dyDescent="0.2">
      <c r="A5102" s="43">
        <v>44833</v>
      </c>
      <c r="B5102" t="s">
        <v>102</v>
      </c>
      <c r="C5102" t="s">
        <v>9</v>
      </c>
      <c r="D5102" t="s">
        <v>106</v>
      </c>
      <c r="E5102">
        <v>101</v>
      </c>
    </row>
    <row r="5103" spans="1:5" x14ac:dyDescent="0.2">
      <c r="A5103" s="43">
        <v>44833</v>
      </c>
      <c r="B5103" t="s">
        <v>102</v>
      </c>
      <c r="C5103" t="s">
        <v>11</v>
      </c>
      <c r="D5103" t="s">
        <v>106</v>
      </c>
      <c r="E5103">
        <v>93</v>
      </c>
    </row>
    <row r="5104" spans="1:5" x14ac:dyDescent="0.2">
      <c r="A5104" s="43">
        <v>44833</v>
      </c>
      <c r="B5104" t="s">
        <v>102</v>
      </c>
      <c r="C5104" t="s">
        <v>12</v>
      </c>
      <c r="D5104" t="s">
        <v>106</v>
      </c>
      <c r="E5104">
        <v>483</v>
      </c>
    </row>
    <row r="5105" spans="1:5" x14ac:dyDescent="0.2">
      <c r="A5105" s="43">
        <v>44833</v>
      </c>
      <c r="B5105" t="s">
        <v>102</v>
      </c>
      <c r="C5105" t="s">
        <v>13</v>
      </c>
      <c r="D5105" t="s">
        <v>106</v>
      </c>
      <c r="E5105">
        <v>237</v>
      </c>
    </row>
    <row r="5106" spans="1:5" x14ac:dyDescent="0.2">
      <c r="A5106" s="43">
        <v>44833</v>
      </c>
      <c r="B5106" t="s">
        <v>102</v>
      </c>
      <c r="C5106" t="s">
        <v>15</v>
      </c>
      <c r="D5106" t="s">
        <v>106</v>
      </c>
      <c r="E5106">
        <v>4</v>
      </c>
    </row>
    <row r="5107" spans="1:5" x14ac:dyDescent="0.2">
      <c r="A5107" s="43">
        <v>44833</v>
      </c>
      <c r="B5107" t="s">
        <v>102</v>
      </c>
      <c r="C5107" t="s">
        <v>16</v>
      </c>
      <c r="D5107" t="s">
        <v>106</v>
      </c>
      <c r="E5107">
        <v>4</v>
      </c>
    </row>
    <row r="5108" spans="1:5" x14ac:dyDescent="0.2">
      <c r="A5108" s="43">
        <v>44833</v>
      </c>
      <c r="B5108" t="s">
        <v>102</v>
      </c>
      <c r="C5108" t="s">
        <v>18</v>
      </c>
      <c r="D5108" t="s">
        <v>106</v>
      </c>
      <c r="E5108">
        <v>4</v>
      </c>
    </row>
    <row r="5109" spans="1:5" x14ac:dyDescent="0.2">
      <c r="A5109" s="43">
        <v>44833</v>
      </c>
      <c r="B5109" t="s">
        <v>102</v>
      </c>
      <c r="C5109" t="s">
        <v>19</v>
      </c>
      <c r="D5109" t="s">
        <v>106</v>
      </c>
      <c r="E5109">
        <v>334</v>
      </c>
    </row>
    <row r="5110" spans="1:5" x14ac:dyDescent="0.2">
      <c r="A5110" s="43">
        <v>44833</v>
      </c>
      <c r="B5110" t="s">
        <v>102</v>
      </c>
      <c r="C5110" t="s">
        <v>21</v>
      </c>
      <c r="D5110" t="s">
        <v>106</v>
      </c>
      <c r="E5110">
        <v>162</v>
      </c>
    </row>
    <row r="5111" spans="1:5" x14ac:dyDescent="0.2">
      <c r="A5111" s="43">
        <v>44833</v>
      </c>
      <c r="B5111" t="s">
        <v>102</v>
      </c>
      <c r="C5111" t="s">
        <v>22</v>
      </c>
      <c r="D5111" t="s">
        <v>106</v>
      </c>
      <c r="E5111">
        <v>12</v>
      </c>
    </row>
    <row r="5112" spans="1:5" x14ac:dyDescent="0.2">
      <c r="A5112" s="43">
        <v>44833</v>
      </c>
      <c r="B5112" t="s">
        <v>102</v>
      </c>
      <c r="C5112" t="s">
        <v>24</v>
      </c>
      <c r="D5112" t="s">
        <v>106</v>
      </c>
      <c r="E5112">
        <v>30</v>
      </c>
    </row>
    <row r="5113" spans="1:5" x14ac:dyDescent="0.2">
      <c r="A5113" s="43">
        <v>44833</v>
      </c>
      <c r="B5113" t="s">
        <v>102</v>
      </c>
      <c r="C5113" t="s">
        <v>27</v>
      </c>
      <c r="D5113" t="s">
        <v>106</v>
      </c>
      <c r="E5113">
        <v>79</v>
      </c>
    </row>
    <row r="5114" spans="1:5" x14ac:dyDescent="0.2">
      <c r="A5114" s="43">
        <v>44833</v>
      </c>
      <c r="B5114" t="s">
        <v>102</v>
      </c>
      <c r="C5114" t="s">
        <v>32</v>
      </c>
      <c r="D5114" t="s">
        <v>106</v>
      </c>
      <c r="E5114">
        <v>11</v>
      </c>
    </row>
    <row r="5115" spans="1:5" x14ac:dyDescent="0.2">
      <c r="A5115" s="43">
        <v>44833</v>
      </c>
      <c r="B5115" t="s">
        <v>102</v>
      </c>
      <c r="C5115" t="s">
        <v>33</v>
      </c>
      <c r="D5115" t="s">
        <v>106</v>
      </c>
      <c r="E5115">
        <v>4</v>
      </c>
    </row>
    <row r="5116" spans="1:5" x14ac:dyDescent="0.2">
      <c r="A5116" s="43">
        <v>44833</v>
      </c>
      <c r="B5116" t="s">
        <v>102</v>
      </c>
      <c r="C5116" t="s">
        <v>36</v>
      </c>
      <c r="D5116" t="s">
        <v>106</v>
      </c>
      <c r="E5116">
        <v>952</v>
      </c>
    </row>
    <row r="5117" spans="1:5" x14ac:dyDescent="0.2">
      <c r="A5117" s="43">
        <v>44833</v>
      </c>
      <c r="B5117" t="s">
        <v>102</v>
      </c>
      <c r="C5117" t="s">
        <v>37</v>
      </c>
      <c r="D5117" t="s">
        <v>106</v>
      </c>
      <c r="E5117">
        <v>53</v>
      </c>
    </row>
    <row r="5118" spans="1:5" x14ac:dyDescent="0.2">
      <c r="A5118" s="43">
        <v>44833</v>
      </c>
      <c r="B5118" t="s">
        <v>102</v>
      </c>
      <c r="C5118" t="s">
        <v>38</v>
      </c>
      <c r="D5118" t="s">
        <v>106</v>
      </c>
      <c r="E5118">
        <v>621</v>
      </c>
    </row>
    <row r="5119" spans="1:5" x14ac:dyDescent="0.2">
      <c r="A5119" s="43">
        <v>44833</v>
      </c>
      <c r="B5119" t="s">
        <v>102</v>
      </c>
      <c r="C5119" t="s">
        <v>40</v>
      </c>
      <c r="D5119" t="s">
        <v>106</v>
      </c>
      <c r="E5119" s="44">
        <v>1996</v>
      </c>
    </row>
    <row r="5120" spans="1:5" x14ac:dyDescent="0.2">
      <c r="A5120" s="43">
        <v>44833</v>
      </c>
      <c r="B5120" t="s">
        <v>102</v>
      </c>
      <c r="C5120" t="s">
        <v>41</v>
      </c>
      <c r="D5120" t="s">
        <v>106</v>
      </c>
      <c r="E5120" s="44">
        <v>1184</v>
      </c>
    </row>
    <row r="5121" spans="1:5" x14ac:dyDescent="0.2">
      <c r="A5121" s="43">
        <v>44833</v>
      </c>
      <c r="B5121" t="s">
        <v>102</v>
      </c>
      <c r="C5121" t="s">
        <v>42</v>
      </c>
      <c r="D5121" t="s">
        <v>106</v>
      </c>
      <c r="E5121">
        <v>208</v>
      </c>
    </row>
    <row r="5122" spans="1:5" x14ac:dyDescent="0.2">
      <c r="A5122" s="43">
        <v>44833</v>
      </c>
      <c r="B5122" t="s">
        <v>102</v>
      </c>
      <c r="C5122" t="s">
        <v>43</v>
      </c>
      <c r="D5122" t="s">
        <v>106</v>
      </c>
      <c r="E5122">
        <v>190</v>
      </c>
    </row>
    <row r="5123" spans="1:5" x14ac:dyDescent="0.2">
      <c r="A5123" s="43">
        <v>44833</v>
      </c>
      <c r="B5123" t="s">
        <v>102</v>
      </c>
      <c r="C5123" t="s">
        <v>44</v>
      </c>
      <c r="D5123" t="s">
        <v>106</v>
      </c>
      <c r="E5123">
        <v>60</v>
      </c>
    </row>
    <row r="5124" spans="1:5" x14ac:dyDescent="0.2">
      <c r="A5124" s="43">
        <v>44833</v>
      </c>
      <c r="B5124" t="s">
        <v>102</v>
      </c>
      <c r="C5124" t="s">
        <v>45</v>
      </c>
      <c r="D5124" t="s">
        <v>106</v>
      </c>
      <c r="E5124">
        <v>2</v>
      </c>
    </row>
    <row r="5125" spans="1:5" x14ac:dyDescent="0.2">
      <c r="A5125" s="43">
        <v>44833</v>
      </c>
      <c r="B5125" t="s">
        <v>102</v>
      </c>
      <c r="C5125" t="s">
        <v>46</v>
      </c>
      <c r="D5125" t="s">
        <v>106</v>
      </c>
      <c r="E5125">
        <v>129</v>
      </c>
    </row>
    <row r="5126" spans="1:5" x14ac:dyDescent="0.2">
      <c r="A5126" s="43">
        <v>44833</v>
      </c>
      <c r="B5126" t="s">
        <v>102</v>
      </c>
      <c r="C5126" t="s">
        <v>48</v>
      </c>
      <c r="D5126" t="s">
        <v>106</v>
      </c>
      <c r="E5126">
        <v>969</v>
      </c>
    </row>
    <row r="5127" spans="1:5" x14ac:dyDescent="0.2">
      <c r="A5127" s="43">
        <v>44833</v>
      </c>
      <c r="B5127" t="s">
        <v>102</v>
      </c>
      <c r="C5127" t="s">
        <v>50</v>
      </c>
      <c r="D5127" t="s">
        <v>106</v>
      </c>
      <c r="E5127" s="44">
        <v>1272</v>
      </c>
    </row>
    <row r="5128" spans="1:5" x14ac:dyDescent="0.2">
      <c r="A5128" s="43">
        <v>44833</v>
      </c>
      <c r="B5128" t="s">
        <v>102</v>
      </c>
      <c r="C5128" t="s">
        <v>51</v>
      </c>
      <c r="D5128" t="s">
        <v>106</v>
      </c>
      <c r="E5128" s="44">
        <v>1032</v>
      </c>
    </row>
    <row r="5129" spans="1:5" x14ac:dyDescent="0.2">
      <c r="A5129" s="43">
        <v>44833</v>
      </c>
      <c r="B5129" t="s">
        <v>102</v>
      </c>
      <c r="C5129" t="s">
        <v>52</v>
      </c>
      <c r="D5129" t="s">
        <v>106</v>
      </c>
      <c r="E5129">
        <v>12</v>
      </c>
    </row>
    <row r="5130" spans="1:5" x14ac:dyDescent="0.2">
      <c r="A5130" s="43">
        <v>44833</v>
      </c>
      <c r="B5130" t="s">
        <v>102</v>
      </c>
      <c r="C5130" t="s">
        <v>53</v>
      </c>
      <c r="D5130" t="s">
        <v>106</v>
      </c>
      <c r="E5130">
        <v>202</v>
      </c>
    </row>
    <row r="5131" spans="1:5" x14ac:dyDescent="0.2">
      <c r="A5131" s="43">
        <v>44833</v>
      </c>
      <c r="B5131" t="s">
        <v>102</v>
      </c>
      <c r="C5131" t="s">
        <v>54</v>
      </c>
      <c r="D5131" t="s">
        <v>106</v>
      </c>
      <c r="E5131">
        <v>7</v>
      </c>
    </row>
    <row r="5132" spans="1:5" x14ac:dyDescent="0.2">
      <c r="A5132" s="43">
        <v>44833</v>
      </c>
      <c r="B5132" t="s">
        <v>102</v>
      </c>
      <c r="C5132" t="s">
        <v>55</v>
      </c>
      <c r="D5132" t="s">
        <v>106</v>
      </c>
      <c r="E5132">
        <v>383</v>
      </c>
    </row>
    <row r="5133" spans="1:5" x14ac:dyDescent="0.2">
      <c r="A5133" s="43">
        <v>44833</v>
      </c>
      <c r="B5133" t="s">
        <v>102</v>
      </c>
      <c r="C5133" t="s">
        <v>56</v>
      </c>
      <c r="D5133" t="s">
        <v>106</v>
      </c>
      <c r="E5133" s="44">
        <v>1327</v>
      </c>
    </row>
    <row r="5134" spans="1:5" x14ac:dyDescent="0.2">
      <c r="A5134" s="43">
        <v>44833</v>
      </c>
      <c r="B5134" t="s">
        <v>102</v>
      </c>
      <c r="C5134" t="s">
        <v>57</v>
      </c>
      <c r="D5134" t="s">
        <v>106</v>
      </c>
      <c r="E5134">
        <v>295</v>
      </c>
    </row>
    <row r="5135" spans="1:5" x14ac:dyDescent="0.2">
      <c r="A5135" s="43">
        <v>44833</v>
      </c>
      <c r="B5135" t="s">
        <v>102</v>
      </c>
      <c r="C5135" t="s">
        <v>58</v>
      </c>
      <c r="D5135" t="s">
        <v>106</v>
      </c>
      <c r="E5135" s="44">
        <v>4454</v>
      </c>
    </row>
    <row r="5136" spans="1:5" x14ac:dyDescent="0.2">
      <c r="A5136" s="43">
        <v>44833</v>
      </c>
      <c r="B5136" t="s">
        <v>102</v>
      </c>
      <c r="C5136" t="s">
        <v>59</v>
      </c>
      <c r="D5136" t="s">
        <v>106</v>
      </c>
      <c r="E5136">
        <v>11</v>
      </c>
    </row>
    <row r="5137" spans="1:5" x14ac:dyDescent="0.2">
      <c r="A5137" s="43">
        <v>44833</v>
      </c>
      <c r="B5137" t="s">
        <v>102</v>
      </c>
      <c r="C5137" t="s">
        <v>62</v>
      </c>
      <c r="D5137" t="s">
        <v>106</v>
      </c>
      <c r="E5137">
        <v>424</v>
      </c>
    </row>
    <row r="5138" spans="1:5" x14ac:dyDescent="0.2">
      <c r="A5138" s="43">
        <v>44833</v>
      </c>
      <c r="B5138" t="s">
        <v>102</v>
      </c>
      <c r="C5138" t="s">
        <v>68</v>
      </c>
      <c r="D5138" t="s">
        <v>106</v>
      </c>
      <c r="E5138">
        <v>223</v>
      </c>
    </row>
    <row r="5139" spans="1:5" x14ac:dyDescent="0.2">
      <c r="A5139" s="43">
        <v>44833</v>
      </c>
      <c r="B5139" t="s">
        <v>102</v>
      </c>
      <c r="C5139" t="s">
        <v>89</v>
      </c>
      <c r="D5139" t="s">
        <v>106</v>
      </c>
      <c r="E5139">
        <v>11</v>
      </c>
    </row>
    <row r="5140" spans="1:5" x14ac:dyDescent="0.2">
      <c r="A5140" s="43">
        <v>44833</v>
      </c>
      <c r="B5140" t="s">
        <v>102</v>
      </c>
      <c r="C5140" t="s">
        <v>70</v>
      </c>
      <c r="D5140" t="s">
        <v>106</v>
      </c>
      <c r="E5140">
        <v>536</v>
      </c>
    </row>
    <row r="5141" spans="1:5" x14ac:dyDescent="0.2">
      <c r="A5141" s="43">
        <v>44833</v>
      </c>
      <c r="B5141" t="s">
        <v>102</v>
      </c>
      <c r="C5141" t="s">
        <v>71</v>
      </c>
      <c r="D5141" t="s">
        <v>106</v>
      </c>
      <c r="E5141">
        <v>9</v>
      </c>
    </row>
    <row r="5142" spans="1:5" x14ac:dyDescent="0.2">
      <c r="A5142" s="43">
        <v>44861</v>
      </c>
      <c r="B5142" t="s">
        <v>101</v>
      </c>
      <c r="C5142" t="s">
        <v>1</v>
      </c>
      <c r="D5142" t="s">
        <v>106</v>
      </c>
      <c r="E5142">
        <v>55</v>
      </c>
    </row>
    <row r="5143" spans="1:5" x14ac:dyDescent="0.2">
      <c r="A5143" s="43">
        <v>44861</v>
      </c>
      <c r="B5143" t="s">
        <v>101</v>
      </c>
      <c r="C5143" t="s">
        <v>3</v>
      </c>
      <c r="D5143" t="s">
        <v>106</v>
      </c>
      <c r="E5143">
        <v>5</v>
      </c>
    </row>
    <row r="5144" spans="1:5" x14ac:dyDescent="0.2">
      <c r="A5144" s="43">
        <v>44861</v>
      </c>
      <c r="B5144" t="s">
        <v>101</v>
      </c>
      <c r="C5144" t="s">
        <v>4</v>
      </c>
      <c r="D5144" t="s">
        <v>106</v>
      </c>
      <c r="E5144">
        <v>31</v>
      </c>
    </row>
    <row r="5145" spans="1:5" x14ac:dyDescent="0.2">
      <c r="A5145" s="43">
        <v>44861</v>
      </c>
      <c r="B5145" t="s">
        <v>101</v>
      </c>
      <c r="C5145" t="s">
        <v>5</v>
      </c>
      <c r="D5145" t="s">
        <v>106</v>
      </c>
      <c r="E5145" s="44">
        <v>8619</v>
      </c>
    </row>
    <row r="5146" spans="1:5" x14ac:dyDescent="0.2">
      <c r="A5146" s="43">
        <v>44861</v>
      </c>
      <c r="B5146" t="s">
        <v>101</v>
      </c>
      <c r="C5146" t="s">
        <v>6</v>
      </c>
      <c r="D5146" t="s">
        <v>106</v>
      </c>
      <c r="E5146">
        <v>48</v>
      </c>
    </row>
    <row r="5147" spans="1:5" x14ac:dyDescent="0.2">
      <c r="A5147" s="43">
        <v>44861</v>
      </c>
      <c r="B5147" t="s">
        <v>101</v>
      </c>
      <c r="C5147" t="s">
        <v>8</v>
      </c>
      <c r="D5147" t="s">
        <v>106</v>
      </c>
      <c r="E5147">
        <v>727</v>
      </c>
    </row>
    <row r="5148" spans="1:5" x14ac:dyDescent="0.2">
      <c r="A5148" s="43">
        <v>44861</v>
      </c>
      <c r="B5148" t="s">
        <v>101</v>
      </c>
      <c r="C5148" t="s">
        <v>9</v>
      </c>
      <c r="D5148" t="s">
        <v>106</v>
      </c>
      <c r="E5148">
        <v>513</v>
      </c>
    </row>
    <row r="5149" spans="1:5" x14ac:dyDescent="0.2">
      <c r="A5149" s="43">
        <v>44861</v>
      </c>
      <c r="B5149" t="s">
        <v>101</v>
      </c>
      <c r="C5149" t="s">
        <v>10</v>
      </c>
      <c r="D5149" t="s">
        <v>106</v>
      </c>
      <c r="E5149">
        <v>510</v>
      </c>
    </row>
    <row r="5150" spans="1:5" x14ac:dyDescent="0.2">
      <c r="A5150" s="43">
        <v>44861</v>
      </c>
      <c r="B5150" t="s">
        <v>101</v>
      </c>
      <c r="C5150" t="s">
        <v>12</v>
      </c>
      <c r="D5150" t="s">
        <v>106</v>
      </c>
      <c r="E5150" s="44">
        <v>6824</v>
      </c>
    </row>
    <row r="5151" spans="1:5" x14ac:dyDescent="0.2">
      <c r="A5151" s="43">
        <v>44861</v>
      </c>
      <c r="B5151" t="s">
        <v>101</v>
      </c>
      <c r="C5151" t="s">
        <v>14</v>
      </c>
      <c r="D5151" t="s">
        <v>106</v>
      </c>
      <c r="E5151">
        <v>489</v>
      </c>
    </row>
    <row r="5152" spans="1:5" x14ac:dyDescent="0.2">
      <c r="A5152" s="43">
        <v>44861</v>
      </c>
      <c r="B5152" t="s">
        <v>101</v>
      </c>
      <c r="C5152" t="s">
        <v>15</v>
      </c>
      <c r="D5152" t="s">
        <v>106</v>
      </c>
      <c r="E5152" s="44">
        <v>3975</v>
      </c>
    </row>
    <row r="5153" spans="1:5" x14ac:dyDescent="0.2">
      <c r="A5153" s="43">
        <v>44861</v>
      </c>
      <c r="B5153" t="s">
        <v>101</v>
      </c>
      <c r="C5153" t="s">
        <v>16</v>
      </c>
      <c r="D5153" t="s">
        <v>106</v>
      </c>
      <c r="E5153" s="44">
        <v>3177</v>
      </c>
    </row>
    <row r="5154" spans="1:5" x14ac:dyDescent="0.2">
      <c r="A5154" s="43">
        <v>44861</v>
      </c>
      <c r="B5154" t="s">
        <v>101</v>
      </c>
      <c r="C5154" t="s">
        <v>17</v>
      </c>
      <c r="D5154" t="s">
        <v>106</v>
      </c>
      <c r="E5154">
        <v>143</v>
      </c>
    </row>
    <row r="5155" spans="1:5" x14ac:dyDescent="0.2">
      <c r="A5155" s="43">
        <v>44861</v>
      </c>
      <c r="B5155" t="s">
        <v>101</v>
      </c>
      <c r="C5155" t="s">
        <v>18</v>
      </c>
      <c r="D5155" t="s">
        <v>106</v>
      </c>
      <c r="E5155" s="44">
        <v>4780</v>
      </c>
    </row>
    <row r="5156" spans="1:5" x14ac:dyDescent="0.2">
      <c r="A5156" s="43">
        <v>44861</v>
      </c>
      <c r="B5156" t="s">
        <v>101</v>
      </c>
      <c r="C5156" t="s">
        <v>19</v>
      </c>
      <c r="D5156" t="s">
        <v>106</v>
      </c>
      <c r="E5156" s="44">
        <v>6257</v>
      </c>
    </row>
    <row r="5157" spans="1:5" x14ac:dyDescent="0.2">
      <c r="A5157" s="43">
        <v>44861</v>
      </c>
      <c r="B5157" t="s">
        <v>101</v>
      </c>
      <c r="C5157" t="s">
        <v>20</v>
      </c>
      <c r="D5157" t="s">
        <v>106</v>
      </c>
      <c r="E5157">
        <v>285</v>
      </c>
    </row>
    <row r="5158" spans="1:5" x14ac:dyDescent="0.2">
      <c r="A5158" s="43">
        <v>44861</v>
      </c>
      <c r="B5158" t="s">
        <v>101</v>
      </c>
      <c r="C5158" t="s">
        <v>21</v>
      </c>
      <c r="D5158" t="s">
        <v>106</v>
      </c>
      <c r="E5158" s="44">
        <v>5515</v>
      </c>
    </row>
    <row r="5159" spans="1:5" x14ac:dyDescent="0.2">
      <c r="A5159" s="43">
        <v>44861</v>
      </c>
      <c r="B5159" t="s">
        <v>101</v>
      </c>
      <c r="C5159" t="s">
        <v>22</v>
      </c>
      <c r="D5159" t="s">
        <v>106</v>
      </c>
      <c r="E5159" s="44">
        <v>1733</v>
      </c>
    </row>
    <row r="5160" spans="1:5" x14ac:dyDescent="0.2">
      <c r="A5160" s="43">
        <v>44861</v>
      </c>
      <c r="B5160" t="s">
        <v>101</v>
      </c>
      <c r="C5160" t="s">
        <v>23</v>
      </c>
      <c r="D5160" t="s">
        <v>106</v>
      </c>
      <c r="E5160">
        <v>20</v>
      </c>
    </row>
    <row r="5161" spans="1:5" x14ac:dyDescent="0.2">
      <c r="A5161" s="43">
        <v>44861</v>
      </c>
      <c r="B5161" t="s">
        <v>101</v>
      </c>
      <c r="C5161" t="s">
        <v>25</v>
      </c>
      <c r="D5161" t="s">
        <v>106</v>
      </c>
      <c r="E5161">
        <v>59</v>
      </c>
    </row>
    <row r="5162" spans="1:5" x14ac:dyDescent="0.2">
      <c r="A5162" s="43">
        <v>44861</v>
      </c>
      <c r="B5162" t="s">
        <v>101</v>
      </c>
      <c r="C5162" t="s">
        <v>27</v>
      </c>
      <c r="D5162" t="s">
        <v>106</v>
      </c>
      <c r="E5162">
        <v>517</v>
      </c>
    </row>
    <row r="5163" spans="1:5" x14ac:dyDescent="0.2">
      <c r="A5163" s="43">
        <v>44861</v>
      </c>
      <c r="B5163" t="s">
        <v>101</v>
      </c>
      <c r="C5163" t="s">
        <v>28</v>
      </c>
      <c r="D5163" t="s">
        <v>106</v>
      </c>
      <c r="E5163">
        <v>33</v>
      </c>
    </row>
    <row r="5164" spans="1:5" x14ac:dyDescent="0.2">
      <c r="A5164" s="43">
        <v>44861</v>
      </c>
      <c r="B5164" t="s">
        <v>101</v>
      </c>
      <c r="C5164" t="s">
        <v>29</v>
      </c>
      <c r="D5164" t="s">
        <v>106</v>
      </c>
      <c r="E5164">
        <v>0</v>
      </c>
    </row>
    <row r="5165" spans="1:5" x14ac:dyDescent="0.2">
      <c r="A5165" s="43">
        <v>44861</v>
      </c>
      <c r="B5165" t="s">
        <v>101</v>
      </c>
      <c r="C5165" t="s">
        <v>31</v>
      </c>
      <c r="D5165" t="s">
        <v>106</v>
      </c>
      <c r="E5165">
        <v>593</v>
      </c>
    </row>
    <row r="5166" spans="1:5" x14ac:dyDescent="0.2">
      <c r="A5166" s="43">
        <v>44861</v>
      </c>
      <c r="B5166" t="s">
        <v>101</v>
      </c>
      <c r="C5166" t="s">
        <v>32</v>
      </c>
      <c r="D5166" t="s">
        <v>106</v>
      </c>
      <c r="E5166" s="44">
        <v>4721</v>
      </c>
    </row>
    <row r="5167" spans="1:5" x14ac:dyDescent="0.2">
      <c r="A5167" s="43">
        <v>44861</v>
      </c>
      <c r="B5167" t="s">
        <v>101</v>
      </c>
      <c r="C5167" t="s">
        <v>33</v>
      </c>
      <c r="D5167" t="s">
        <v>106</v>
      </c>
      <c r="E5167" s="44">
        <v>1792</v>
      </c>
    </row>
    <row r="5168" spans="1:5" x14ac:dyDescent="0.2">
      <c r="A5168" s="43">
        <v>44861</v>
      </c>
      <c r="B5168" t="s">
        <v>101</v>
      </c>
      <c r="C5168" t="s">
        <v>35</v>
      </c>
      <c r="D5168" t="s">
        <v>106</v>
      </c>
      <c r="E5168">
        <v>21</v>
      </c>
    </row>
    <row r="5169" spans="1:5" x14ac:dyDescent="0.2">
      <c r="A5169" s="43">
        <v>44861</v>
      </c>
      <c r="B5169" t="s">
        <v>101</v>
      </c>
      <c r="C5169" t="s">
        <v>36</v>
      </c>
      <c r="D5169" t="s">
        <v>106</v>
      </c>
      <c r="E5169" s="44">
        <v>5835</v>
      </c>
    </row>
    <row r="5170" spans="1:5" x14ac:dyDescent="0.2">
      <c r="A5170" s="43">
        <v>44861</v>
      </c>
      <c r="B5170" t="s">
        <v>101</v>
      </c>
      <c r="C5170" t="s">
        <v>37</v>
      </c>
      <c r="D5170" t="s">
        <v>106</v>
      </c>
      <c r="E5170">
        <v>317</v>
      </c>
    </row>
    <row r="5171" spans="1:5" x14ac:dyDescent="0.2">
      <c r="A5171" s="43">
        <v>44861</v>
      </c>
      <c r="B5171" t="s">
        <v>101</v>
      </c>
      <c r="C5171" t="s">
        <v>38</v>
      </c>
      <c r="D5171" t="s">
        <v>106</v>
      </c>
      <c r="E5171" s="44">
        <v>16789</v>
      </c>
    </row>
    <row r="5172" spans="1:5" x14ac:dyDescent="0.2">
      <c r="A5172" s="43">
        <v>44861</v>
      </c>
      <c r="B5172" t="s">
        <v>101</v>
      </c>
      <c r="C5172" t="s">
        <v>40</v>
      </c>
      <c r="D5172" t="s">
        <v>106</v>
      </c>
      <c r="E5172" s="44">
        <v>8370</v>
      </c>
    </row>
    <row r="5173" spans="1:5" x14ac:dyDescent="0.2">
      <c r="A5173" s="43">
        <v>44861</v>
      </c>
      <c r="B5173" t="s">
        <v>101</v>
      </c>
      <c r="C5173" t="s">
        <v>53</v>
      </c>
      <c r="D5173" t="s">
        <v>106</v>
      </c>
      <c r="E5173">
        <v>5</v>
      </c>
    </row>
    <row r="5174" spans="1:5" x14ac:dyDescent="0.2">
      <c r="A5174" s="43">
        <v>44861</v>
      </c>
      <c r="B5174" t="s">
        <v>101</v>
      </c>
      <c r="C5174" t="s">
        <v>58</v>
      </c>
      <c r="D5174" t="s">
        <v>106</v>
      </c>
      <c r="E5174">
        <v>51</v>
      </c>
    </row>
    <row r="5175" spans="1:5" x14ac:dyDescent="0.2">
      <c r="A5175" s="43">
        <v>44861</v>
      </c>
      <c r="B5175" t="s">
        <v>101</v>
      </c>
      <c r="C5175" t="s">
        <v>59</v>
      </c>
      <c r="D5175" t="s">
        <v>106</v>
      </c>
      <c r="E5175" s="44">
        <v>2973</v>
      </c>
    </row>
    <row r="5176" spans="1:5" x14ac:dyDescent="0.2">
      <c r="A5176" s="43">
        <v>44861</v>
      </c>
      <c r="B5176" t="s">
        <v>101</v>
      </c>
      <c r="C5176" t="s">
        <v>61</v>
      </c>
      <c r="D5176" t="s">
        <v>106</v>
      </c>
      <c r="E5176">
        <v>34</v>
      </c>
    </row>
    <row r="5177" spans="1:5" x14ac:dyDescent="0.2">
      <c r="A5177" s="43">
        <v>44861</v>
      </c>
      <c r="B5177" t="s">
        <v>101</v>
      </c>
      <c r="C5177" t="s">
        <v>62</v>
      </c>
      <c r="D5177" t="s">
        <v>106</v>
      </c>
      <c r="E5177" s="44">
        <v>3252</v>
      </c>
    </row>
    <row r="5178" spans="1:5" x14ac:dyDescent="0.2">
      <c r="A5178" s="43">
        <v>44861</v>
      </c>
      <c r="B5178" t="s">
        <v>101</v>
      </c>
      <c r="C5178" t="s">
        <v>63</v>
      </c>
      <c r="D5178" t="s">
        <v>106</v>
      </c>
      <c r="E5178">
        <v>40</v>
      </c>
    </row>
    <row r="5179" spans="1:5" x14ac:dyDescent="0.2">
      <c r="A5179" s="43">
        <v>44861</v>
      </c>
      <c r="B5179" t="s">
        <v>101</v>
      </c>
      <c r="C5179" t="s">
        <v>65</v>
      </c>
      <c r="D5179" t="s">
        <v>106</v>
      </c>
      <c r="E5179">
        <v>0</v>
      </c>
    </row>
    <row r="5180" spans="1:5" x14ac:dyDescent="0.2">
      <c r="A5180" s="43">
        <v>44861</v>
      </c>
      <c r="B5180" t="s">
        <v>101</v>
      </c>
      <c r="C5180" t="s">
        <v>67</v>
      </c>
      <c r="D5180" t="s">
        <v>106</v>
      </c>
      <c r="E5180" s="44">
        <v>3765</v>
      </c>
    </row>
    <row r="5181" spans="1:5" x14ac:dyDescent="0.2">
      <c r="A5181" s="43">
        <v>44861</v>
      </c>
      <c r="B5181" t="s">
        <v>101</v>
      </c>
      <c r="C5181" t="s">
        <v>68</v>
      </c>
      <c r="D5181" t="s">
        <v>106</v>
      </c>
      <c r="E5181" s="44">
        <v>3116</v>
      </c>
    </row>
    <row r="5182" spans="1:5" x14ac:dyDescent="0.2">
      <c r="A5182" s="43">
        <v>44861</v>
      </c>
      <c r="B5182" t="s">
        <v>101</v>
      </c>
      <c r="C5182" t="s">
        <v>89</v>
      </c>
      <c r="D5182" t="s">
        <v>106</v>
      </c>
      <c r="E5182">
        <v>50</v>
      </c>
    </row>
    <row r="5183" spans="1:5" x14ac:dyDescent="0.2">
      <c r="A5183" s="43">
        <v>44861</v>
      </c>
      <c r="B5183" t="s">
        <v>101</v>
      </c>
      <c r="C5183" t="s">
        <v>70</v>
      </c>
      <c r="D5183" t="s">
        <v>106</v>
      </c>
      <c r="E5183" s="44">
        <v>5145</v>
      </c>
    </row>
    <row r="5184" spans="1:5" x14ac:dyDescent="0.2">
      <c r="A5184" s="43">
        <v>44861</v>
      </c>
      <c r="B5184" t="s">
        <v>101</v>
      </c>
      <c r="C5184" t="s">
        <v>71</v>
      </c>
      <c r="D5184" t="s">
        <v>106</v>
      </c>
      <c r="E5184" s="44">
        <v>2326</v>
      </c>
    </row>
    <row r="5185" spans="1:5" x14ac:dyDescent="0.2">
      <c r="A5185" s="43">
        <v>44861</v>
      </c>
      <c r="B5185" t="s">
        <v>102</v>
      </c>
      <c r="C5185" t="s">
        <v>4</v>
      </c>
      <c r="D5185" t="s">
        <v>106</v>
      </c>
      <c r="E5185">
        <v>7</v>
      </c>
    </row>
    <row r="5186" spans="1:5" x14ac:dyDescent="0.2">
      <c r="A5186" s="43">
        <v>44861</v>
      </c>
      <c r="B5186" t="s">
        <v>102</v>
      </c>
      <c r="C5186" t="s">
        <v>5</v>
      </c>
      <c r="D5186" t="s">
        <v>106</v>
      </c>
      <c r="E5186">
        <v>9</v>
      </c>
    </row>
    <row r="5187" spans="1:5" x14ac:dyDescent="0.2">
      <c r="A5187" s="43">
        <v>44861</v>
      </c>
      <c r="B5187" t="s">
        <v>102</v>
      </c>
      <c r="C5187" t="s">
        <v>8</v>
      </c>
      <c r="D5187" t="s">
        <v>106</v>
      </c>
      <c r="E5187">
        <v>356</v>
      </c>
    </row>
    <row r="5188" spans="1:5" x14ac:dyDescent="0.2">
      <c r="A5188" s="43">
        <v>44861</v>
      </c>
      <c r="B5188" t="s">
        <v>102</v>
      </c>
      <c r="C5188" t="s">
        <v>9</v>
      </c>
      <c r="D5188" t="s">
        <v>106</v>
      </c>
      <c r="E5188">
        <v>99</v>
      </c>
    </row>
    <row r="5189" spans="1:5" x14ac:dyDescent="0.2">
      <c r="A5189" s="43">
        <v>44861</v>
      </c>
      <c r="B5189" t="s">
        <v>102</v>
      </c>
      <c r="C5189" t="s">
        <v>11</v>
      </c>
      <c r="D5189" t="s">
        <v>106</v>
      </c>
      <c r="E5189">
        <v>90</v>
      </c>
    </row>
    <row r="5190" spans="1:5" x14ac:dyDescent="0.2">
      <c r="A5190" s="43">
        <v>44861</v>
      </c>
      <c r="B5190" t="s">
        <v>102</v>
      </c>
      <c r="C5190" t="s">
        <v>12</v>
      </c>
      <c r="D5190" t="s">
        <v>106</v>
      </c>
      <c r="E5190">
        <v>480</v>
      </c>
    </row>
    <row r="5191" spans="1:5" x14ac:dyDescent="0.2">
      <c r="A5191" s="43">
        <v>44861</v>
      </c>
      <c r="B5191" t="s">
        <v>102</v>
      </c>
      <c r="C5191" t="s">
        <v>13</v>
      </c>
      <c r="D5191" t="s">
        <v>106</v>
      </c>
      <c r="E5191">
        <v>228</v>
      </c>
    </row>
    <row r="5192" spans="1:5" x14ac:dyDescent="0.2">
      <c r="A5192" s="43">
        <v>44861</v>
      </c>
      <c r="B5192" t="s">
        <v>102</v>
      </c>
      <c r="C5192" t="s">
        <v>15</v>
      </c>
      <c r="D5192" t="s">
        <v>106</v>
      </c>
      <c r="E5192">
        <v>4</v>
      </c>
    </row>
    <row r="5193" spans="1:5" x14ac:dyDescent="0.2">
      <c r="A5193" s="43">
        <v>44861</v>
      </c>
      <c r="B5193" t="s">
        <v>102</v>
      </c>
      <c r="C5193" t="s">
        <v>16</v>
      </c>
      <c r="D5193" t="s">
        <v>106</v>
      </c>
      <c r="E5193">
        <v>4</v>
      </c>
    </row>
    <row r="5194" spans="1:5" x14ac:dyDescent="0.2">
      <c r="A5194" s="43">
        <v>44861</v>
      </c>
      <c r="B5194" t="s">
        <v>102</v>
      </c>
      <c r="C5194" t="s">
        <v>18</v>
      </c>
      <c r="D5194" t="s">
        <v>106</v>
      </c>
      <c r="E5194">
        <v>4</v>
      </c>
    </row>
    <row r="5195" spans="1:5" x14ac:dyDescent="0.2">
      <c r="A5195" s="43">
        <v>44861</v>
      </c>
      <c r="B5195" t="s">
        <v>102</v>
      </c>
      <c r="C5195" t="s">
        <v>19</v>
      </c>
      <c r="D5195" t="s">
        <v>106</v>
      </c>
      <c r="E5195">
        <v>329</v>
      </c>
    </row>
    <row r="5196" spans="1:5" x14ac:dyDescent="0.2">
      <c r="A5196" s="43">
        <v>44861</v>
      </c>
      <c r="B5196" t="s">
        <v>102</v>
      </c>
      <c r="C5196" t="s">
        <v>21</v>
      </c>
      <c r="D5196" t="s">
        <v>106</v>
      </c>
      <c r="E5196">
        <v>145</v>
      </c>
    </row>
    <row r="5197" spans="1:5" x14ac:dyDescent="0.2">
      <c r="A5197" s="43">
        <v>44861</v>
      </c>
      <c r="B5197" t="s">
        <v>102</v>
      </c>
      <c r="C5197" t="s">
        <v>22</v>
      </c>
      <c r="D5197" t="s">
        <v>106</v>
      </c>
      <c r="E5197">
        <v>17</v>
      </c>
    </row>
    <row r="5198" spans="1:5" x14ac:dyDescent="0.2">
      <c r="A5198" s="43">
        <v>44861</v>
      </c>
      <c r="B5198" t="s">
        <v>102</v>
      </c>
      <c r="C5198" t="s">
        <v>24</v>
      </c>
      <c r="D5198" t="s">
        <v>106</v>
      </c>
      <c r="E5198">
        <v>42</v>
      </c>
    </row>
    <row r="5199" spans="1:5" x14ac:dyDescent="0.2">
      <c r="A5199" s="43">
        <v>44861</v>
      </c>
      <c r="B5199" t="s">
        <v>102</v>
      </c>
      <c r="C5199" t="s">
        <v>27</v>
      </c>
      <c r="D5199" t="s">
        <v>106</v>
      </c>
      <c r="E5199">
        <v>58</v>
      </c>
    </row>
    <row r="5200" spans="1:5" x14ac:dyDescent="0.2">
      <c r="A5200" s="43">
        <v>44861</v>
      </c>
      <c r="B5200" t="s">
        <v>102</v>
      </c>
      <c r="C5200" t="s">
        <v>32</v>
      </c>
      <c r="D5200" t="s">
        <v>106</v>
      </c>
      <c r="E5200">
        <v>4</v>
      </c>
    </row>
    <row r="5201" spans="1:5" x14ac:dyDescent="0.2">
      <c r="A5201" s="43">
        <v>44861</v>
      </c>
      <c r="B5201" t="s">
        <v>102</v>
      </c>
      <c r="C5201" t="s">
        <v>33</v>
      </c>
      <c r="D5201" t="s">
        <v>106</v>
      </c>
      <c r="E5201">
        <v>4</v>
      </c>
    </row>
    <row r="5202" spans="1:5" x14ac:dyDescent="0.2">
      <c r="A5202" s="43">
        <v>44861</v>
      </c>
      <c r="B5202" t="s">
        <v>102</v>
      </c>
      <c r="C5202" t="s">
        <v>36</v>
      </c>
      <c r="D5202" t="s">
        <v>106</v>
      </c>
      <c r="E5202">
        <v>869</v>
      </c>
    </row>
    <row r="5203" spans="1:5" x14ac:dyDescent="0.2">
      <c r="A5203" s="43">
        <v>44861</v>
      </c>
      <c r="B5203" t="s">
        <v>102</v>
      </c>
      <c r="C5203" t="s">
        <v>37</v>
      </c>
      <c r="D5203" t="s">
        <v>106</v>
      </c>
      <c r="E5203">
        <v>50</v>
      </c>
    </row>
    <row r="5204" spans="1:5" x14ac:dyDescent="0.2">
      <c r="A5204" s="43">
        <v>44861</v>
      </c>
      <c r="B5204" t="s">
        <v>102</v>
      </c>
      <c r="C5204" t="s">
        <v>38</v>
      </c>
      <c r="D5204" t="s">
        <v>106</v>
      </c>
      <c r="E5204">
        <v>617</v>
      </c>
    </row>
    <row r="5205" spans="1:5" x14ac:dyDescent="0.2">
      <c r="A5205" s="43">
        <v>44861</v>
      </c>
      <c r="B5205" t="s">
        <v>102</v>
      </c>
      <c r="C5205" t="s">
        <v>40</v>
      </c>
      <c r="D5205" t="s">
        <v>106</v>
      </c>
      <c r="E5205" s="44">
        <v>1875</v>
      </c>
    </row>
    <row r="5206" spans="1:5" x14ac:dyDescent="0.2">
      <c r="A5206" s="43">
        <v>44861</v>
      </c>
      <c r="B5206" t="s">
        <v>102</v>
      </c>
      <c r="C5206" t="s">
        <v>41</v>
      </c>
      <c r="D5206" t="s">
        <v>106</v>
      </c>
      <c r="E5206" s="44">
        <v>1105</v>
      </c>
    </row>
    <row r="5207" spans="1:5" x14ac:dyDescent="0.2">
      <c r="A5207" s="43">
        <v>44861</v>
      </c>
      <c r="B5207" t="s">
        <v>102</v>
      </c>
      <c r="C5207" t="s">
        <v>42</v>
      </c>
      <c r="D5207" t="s">
        <v>106</v>
      </c>
      <c r="E5207">
        <v>216</v>
      </c>
    </row>
    <row r="5208" spans="1:5" x14ac:dyDescent="0.2">
      <c r="A5208" s="43">
        <v>44861</v>
      </c>
      <c r="B5208" t="s">
        <v>102</v>
      </c>
      <c r="C5208" t="s">
        <v>43</v>
      </c>
      <c r="D5208" t="s">
        <v>106</v>
      </c>
      <c r="E5208">
        <v>154</v>
      </c>
    </row>
    <row r="5209" spans="1:5" x14ac:dyDescent="0.2">
      <c r="A5209" s="43">
        <v>44861</v>
      </c>
      <c r="B5209" t="s">
        <v>102</v>
      </c>
      <c r="C5209" t="s">
        <v>44</v>
      </c>
      <c r="D5209" t="s">
        <v>106</v>
      </c>
      <c r="E5209">
        <v>46</v>
      </c>
    </row>
    <row r="5210" spans="1:5" x14ac:dyDescent="0.2">
      <c r="A5210" s="43">
        <v>44861</v>
      </c>
      <c r="B5210" t="s">
        <v>102</v>
      </c>
      <c r="C5210" t="s">
        <v>45</v>
      </c>
      <c r="D5210" t="s">
        <v>106</v>
      </c>
      <c r="E5210">
        <v>2</v>
      </c>
    </row>
    <row r="5211" spans="1:5" x14ac:dyDescent="0.2">
      <c r="A5211" s="43">
        <v>44861</v>
      </c>
      <c r="B5211" t="s">
        <v>102</v>
      </c>
      <c r="C5211" t="s">
        <v>46</v>
      </c>
      <c r="D5211" t="s">
        <v>106</v>
      </c>
      <c r="E5211">
        <v>128</v>
      </c>
    </row>
    <row r="5212" spans="1:5" x14ac:dyDescent="0.2">
      <c r="A5212" s="43">
        <v>44861</v>
      </c>
      <c r="B5212" t="s">
        <v>102</v>
      </c>
      <c r="C5212" t="s">
        <v>48</v>
      </c>
      <c r="D5212" t="s">
        <v>106</v>
      </c>
      <c r="E5212">
        <v>890</v>
      </c>
    </row>
    <row r="5213" spans="1:5" x14ac:dyDescent="0.2">
      <c r="A5213" s="43">
        <v>44861</v>
      </c>
      <c r="B5213" t="s">
        <v>102</v>
      </c>
      <c r="C5213" t="s">
        <v>50</v>
      </c>
      <c r="D5213" t="s">
        <v>106</v>
      </c>
      <c r="E5213" s="44">
        <v>1318</v>
      </c>
    </row>
    <row r="5214" spans="1:5" x14ac:dyDescent="0.2">
      <c r="A5214" s="43">
        <v>44861</v>
      </c>
      <c r="B5214" t="s">
        <v>102</v>
      </c>
      <c r="C5214" t="s">
        <v>51</v>
      </c>
      <c r="D5214" t="s">
        <v>106</v>
      </c>
      <c r="E5214" s="44">
        <v>1061</v>
      </c>
    </row>
    <row r="5215" spans="1:5" x14ac:dyDescent="0.2">
      <c r="A5215" s="43">
        <v>44861</v>
      </c>
      <c r="B5215" t="s">
        <v>102</v>
      </c>
      <c r="C5215" t="s">
        <v>52</v>
      </c>
      <c r="D5215" t="s">
        <v>106</v>
      </c>
      <c r="E5215">
        <v>10</v>
      </c>
    </row>
    <row r="5216" spans="1:5" x14ac:dyDescent="0.2">
      <c r="A5216" s="43">
        <v>44861</v>
      </c>
      <c r="B5216" t="s">
        <v>102</v>
      </c>
      <c r="C5216" t="s">
        <v>53</v>
      </c>
      <c r="D5216" t="s">
        <v>106</v>
      </c>
      <c r="E5216">
        <v>211</v>
      </c>
    </row>
    <row r="5217" spans="1:5" x14ac:dyDescent="0.2">
      <c r="A5217" s="43">
        <v>44861</v>
      </c>
      <c r="B5217" t="s">
        <v>102</v>
      </c>
      <c r="C5217" t="s">
        <v>54</v>
      </c>
      <c r="D5217" t="s">
        <v>106</v>
      </c>
      <c r="E5217">
        <v>4</v>
      </c>
    </row>
    <row r="5218" spans="1:5" x14ac:dyDescent="0.2">
      <c r="A5218" s="43">
        <v>44861</v>
      </c>
      <c r="B5218" t="s">
        <v>102</v>
      </c>
      <c r="C5218" t="s">
        <v>55</v>
      </c>
      <c r="D5218" t="s">
        <v>106</v>
      </c>
      <c r="E5218">
        <v>377</v>
      </c>
    </row>
    <row r="5219" spans="1:5" x14ac:dyDescent="0.2">
      <c r="A5219" s="43">
        <v>44861</v>
      </c>
      <c r="B5219" t="s">
        <v>102</v>
      </c>
      <c r="C5219" t="s">
        <v>56</v>
      </c>
      <c r="D5219" t="s">
        <v>106</v>
      </c>
      <c r="E5219" s="44">
        <v>1340</v>
      </c>
    </row>
    <row r="5220" spans="1:5" x14ac:dyDescent="0.2">
      <c r="A5220" s="43">
        <v>44861</v>
      </c>
      <c r="B5220" t="s">
        <v>102</v>
      </c>
      <c r="C5220" t="s">
        <v>57</v>
      </c>
      <c r="D5220" t="s">
        <v>106</v>
      </c>
      <c r="E5220">
        <v>304</v>
      </c>
    </row>
    <row r="5221" spans="1:5" x14ac:dyDescent="0.2">
      <c r="A5221" s="43">
        <v>44861</v>
      </c>
      <c r="B5221" t="s">
        <v>102</v>
      </c>
      <c r="C5221" t="s">
        <v>58</v>
      </c>
      <c r="D5221" t="s">
        <v>106</v>
      </c>
      <c r="E5221" s="44">
        <v>4494</v>
      </c>
    </row>
    <row r="5222" spans="1:5" x14ac:dyDescent="0.2">
      <c r="A5222" s="43">
        <v>44861</v>
      </c>
      <c r="B5222" t="s">
        <v>102</v>
      </c>
      <c r="C5222" t="s">
        <v>59</v>
      </c>
      <c r="D5222" t="s">
        <v>106</v>
      </c>
      <c r="E5222">
        <v>9</v>
      </c>
    </row>
    <row r="5223" spans="1:5" x14ac:dyDescent="0.2">
      <c r="A5223" s="43">
        <v>44861</v>
      </c>
      <c r="B5223" t="s">
        <v>102</v>
      </c>
      <c r="C5223" t="s">
        <v>62</v>
      </c>
      <c r="D5223" t="s">
        <v>106</v>
      </c>
      <c r="E5223">
        <v>383</v>
      </c>
    </row>
    <row r="5224" spans="1:5" x14ac:dyDescent="0.2">
      <c r="A5224" s="43">
        <v>44861</v>
      </c>
      <c r="B5224" t="s">
        <v>102</v>
      </c>
      <c r="C5224" t="s">
        <v>68</v>
      </c>
      <c r="D5224" t="s">
        <v>106</v>
      </c>
      <c r="E5224">
        <v>230</v>
      </c>
    </row>
    <row r="5225" spans="1:5" x14ac:dyDescent="0.2">
      <c r="A5225" s="43">
        <v>44861</v>
      </c>
      <c r="B5225" t="s">
        <v>102</v>
      </c>
      <c r="C5225" t="s">
        <v>89</v>
      </c>
      <c r="D5225" t="s">
        <v>106</v>
      </c>
      <c r="E5225">
        <v>13</v>
      </c>
    </row>
    <row r="5226" spans="1:5" x14ac:dyDescent="0.2">
      <c r="A5226" s="43">
        <v>44861</v>
      </c>
      <c r="B5226" t="s">
        <v>102</v>
      </c>
      <c r="C5226" t="s">
        <v>70</v>
      </c>
      <c r="D5226" t="s">
        <v>106</v>
      </c>
      <c r="E5226">
        <v>528</v>
      </c>
    </row>
    <row r="5227" spans="1:5" x14ac:dyDescent="0.2">
      <c r="A5227" s="43">
        <v>44861</v>
      </c>
      <c r="B5227" t="s">
        <v>102</v>
      </c>
      <c r="C5227" t="s">
        <v>71</v>
      </c>
      <c r="D5227" t="s">
        <v>106</v>
      </c>
      <c r="E5227">
        <v>9</v>
      </c>
    </row>
    <row r="5228" spans="1:5" x14ac:dyDescent="0.2">
      <c r="A5228" s="43">
        <v>44889</v>
      </c>
      <c r="B5228" t="s">
        <v>101</v>
      </c>
      <c r="C5228" t="s">
        <v>3</v>
      </c>
      <c r="D5228" t="s">
        <v>106</v>
      </c>
      <c r="E5228">
        <v>5</v>
      </c>
    </row>
    <row r="5229" spans="1:5" x14ac:dyDescent="0.2">
      <c r="A5229" s="43">
        <v>44889</v>
      </c>
      <c r="B5229" t="s">
        <v>101</v>
      </c>
      <c r="C5229" t="s">
        <v>4</v>
      </c>
      <c r="D5229" t="s">
        <v>106</v>
      </c>
      <c r="E5229">
        <v>39</v>
      </c>
    </row>
    <row r="5230" spans="1:5" x14ac:dyDescent="0.2">
      <c r="A5230" s="43">
        <v>44889</v>
      </c>
      <c r="B5230" t="s">
        <v>101</v>
      </c>
      <c r="C5230" t="s">
        <v>5</v>
      </c>
      <c r="D5230" t="s">
        <v>106</v>
      </c>
      <c r="E5230" s="44">
        <v>8685</v>
      </c>
    </row>
    <row r="5231" spans="1:5" x14ac:dyDescent="0.2">
      <c r="A5231" s="43">
        <v>44889</v>
      </c>
      <c r="B5231" t="s">
        <v>101</v>
      </c>
      <c r="C5231" t="s">
        <v>6</v>
      </c>
      <c r="D5231" t="s">
        <v>106</v>
      </c>
      <c r="E5231">
        <v>49</v>
      </c>
    </row>
    <row r="5232" spans="1:5" x14ac:dyDescent="0.2">
      <c r="A5232" s="43">
        <v>44889</v>
      </c>
      <c r="B5232" t="s">
        <v>101</v>
      </c>
      <c r="C5232" t="s">
        <v>8</v>
      </c>
      <c r="D5232" t="s">
        <v>106</v>
      </c>
      <c r="E5232">
        <v>744</v>
      </c>
    </row>
    <row r="5233" spans="1:5" x14ac:dyDescent="0.2">
      <c r="A5233" s="43">
        <v>44889</v>
      </c>
      <c r="B5233" t="s">
        <v>101</v>
      </c>
      <c r="C5233" t="s">
        <v>9</v>
      </c>
      <c r="D5233" t="s">
        <v>106</v>
      </c>
      <c r="E5233">
        <v>554</v>
      </c>
    </row>
    <row r="5234" spans="1:5" x14ac:dyDescent="0.2">
      <c r="A5234" s="43">
        <v>44889</v>
      </c>
      <c r="B5234" t="s">
        <v>101</v>
      </c>
      <c r="C5234" t="s">
        <v>10</v>
      </c>
      <c r="D5234" t="s">
        <v>106</v>
      </c>
      <c r="E5234">
        <v>556</v>
      </c>
    </row>
    <row r="5235" spans="1:5" x14ac:dyDescent="0.2">
      <c r="A5235" s="43">
        <v>44889</v>
      </c>
      <c r="B5235" t="s">
        <v>101</v>
      </c>
      <c r="C5235" t="s">
        <v>12</v>
      </c>
      <c r="D5235" t="s">
        <v>106</v>
      </c>
      <c r="E5235" s="44">
        <v>7030</v>
      </c>
    </row>
    <row r="5236" spans="1:5" x14ac:dyDescent="0.2">
      <c r="A5236" s="43">
        <v>44889</v>
      </c>
      <c r="B5236" t="s">
        <v>101</v>
      </c>
      <c r="C5236" t="s">
        <v>14</v>
      </c>
      <c r="D5236" t="s">
        <v>106</v>
      </c>
      <c r="E5236">
        <v>507</v>
      </c>
    </row>
    <row r="5237" spans="1:5" x14ac:dyDescent="0.2">
      <c r="A5237" s="43">
        <v>44889</v>
      </c>
      <c r="B5237" t="s">
        <v>101</v>
      </c>
      <c r="C5237" t="s">
        <v>15</v>
      </c>
      <c r="D5237" t="s">
        <v>106</v>
      </c>
      <c r="E5237" s="44">
        <v>4212</v>
      </c>
    </row>
    <row r="5238" spans="1:5" x14ac:dyDescent="0.2">
      <c r="A5238" s="43">
        <v>44889</v>
      </c>
      <c r="B5238" t="s">
        <v>101</v>
      </c>
      <c r="C5238" t="s">
        <v>16</v>
      </c>
      <c r="D5238" t="s">
        <v>106</v>
      </c>
      <c r="E5238" s="44">
        <v>3143</v>
      </c>
    </row>
    <row r="5239" spans="1:5" x14ac:dyDescent="0.2">
      <c r="A5239" s="43">
        <v>44889</v>
      </c>
      <c r="B5239" t="s">
        <v>101</v>
      </c>
      <c r="C5239" t="s">
        <v>17</v>
      </c>
      <c r="D5239" t="s">
        <v>106</v>
      </c>
      <c r="E5239">
        <v>143</v>
      </c>
    </row>
    <row r="5240" spans="1:5" x14ac:dyDescent="0.2">
      <c r="A5240" s="43">
        <v>44889</v>
      </c>
      <c r="B5240" t="s">
        <v>101</v>
      </c>
      <c r="C5240" t="s">
        <v>18</v>
      </c>
      <c r="D5240" t="s">
        <v>106</v>
      </c>
      <c r="E5240" s="44">
        <v>4787</v>
      </c>
    </row>
    <row r="5241" spans="1:5" x14ac:dyDescent="0.2">
      <c r="A5241" s="43">
        <v>44889</v>
      </c>
      <c r="B5241" t="s">
        <v>101</v>
      </c>
      <c r="C5241" t="s">
        <v>19</v>
      </c>
      <c r="D5241" t="s">
        <v>106</v>
      </c>
      <c r="E5241" s="44">
        <v>5949</v>
      </c>
    </row>
    <row r="5242" spans="1:5" x14ac:dyDescent="0.2">
      <c r="A5242" s="43">
        <v>44889</v>
      </c>
      <c r="B5242" t="s">
        <v>101</v>
      </c>
      <c r="C5242" t="s">
        <v>20</v>
      </c>
      <c r="D5242" t="s">
        <v>106</v>
      </c>
      <c r="E5242">
        <v>292</v>
      </c>
    </row>
    <row r="5243" spans="1:5" x14ac:dyDescent="0.2">
      <c r="A5243" s="43">
        <v>44889</v>
      </c>
      <c r="B5243" t="s">
        <v>101</v>
      </c>
      <c r="C5243" t="s">
        <v>21</v>
      </c>
      <c r="D5243" t="s">
        <v>106</v>
      </c>
      <c r="E5243" s="44">
        <v>5429</v>
      </c>
    </row>
    <row r="5244" spans="1:5" x14ac:dyDescent="0.2">
      <c r="A5244" s="43">
        <v>44889</v>
      </c>
      <c r="B5244" t="s">
        <v>101</v>
      </c>
      <c r="C5244" t="s">
        <v>22</v>
      </c>
      <c r="D5244" t="s">
        <v>106</v>
      </c>
      <c r="E5244" s="44">
        <v>1757</v>
      </c>
    </row>
    <row r="5245" spans="1:5" x14ac:dyDescent="0.2">
      <c r="A5245" s="43">
        <v>44889</v>
      </c>
      <c r="B5245" t="s">
        <v>101</v>
      </c>
      <c r="C5245" t="s">
        <v>23</v>
      </c>
      <c r="D5245" t="s">
        <v>106</v>
      </c>
      <c r="E5245">
        <v>23</v>
      </c>
    </row>
    <row r="5246" spans="1:5" x14ac:dyDescent="0.2">
      <c r="A5246" s="43">
        <v>44889</v>
      </c>
      <c r="B5246" t="s">
        <v>101</v>
      </c>
      <c r="C5246" t="s">
        <v>25</v>
      </c>
      <c r="D5246" t="s">
        <v>106</v>
      </c>
      <c r="E5246">
        <v>63</v>
      </c>
    </row>
    <row r="5247" spans="1:5" x14ac:dyDescent="0.2">
      <c r="A5247" s="43">
        <v>44889</v>
      </c>
      <c r="B5247" t="s">
        <v>101</v>
      </c>
      <c r="C5247" t="s">
        <v>27</v>
      </c>
      <c r="D5247" t="s">
        <v>106</v>
      </c>
      <c r="E5247">
        <v>419</v>
      </c>
    </row>
    <row r="5248" spans="1:5" x14ac:dyDescent="0.2">
      <c r="A5248" s="43">
        <v>44889</v>
      </c>
      <c r="B5248" t="s">
        <v>101</v>
      </c>
      <c r="C5248" t="s">
        <v>28</v>
      </c>
      <c r="D5248" t="s">
        <v>106</v>
      </c>
      <c r="E5248">
        <v>32</v>
      </c>
    </row>
    <row r="5249" spans="1:5" x14ac:dyDescent="0.2">
      <c r="A5249" s="43">
        <v>44889</v>
      </c>
      <c r="B5249" t="s">
        <v>101</v>
      </c>
      <c r="C5249" t="s">
        <v>29</v>
      </c>
      <c r="D5249" t="s">
        <v>106</v>
      </c>
      <c r="E5249">
        <v>0</v>
      </c>
    </row>
    <row r="5250" spans="1:5" x14ac:dyDescent="0.2">
      <c r="A5250" s="43">
        <v>44889</v>
      </c>
      <c r="B5250" t="s">
        <v>101</v>
      </c>
      <c r="C5250" t="s">
        <v>31</v>
      </c>
      <c r="D5250" t="s">
        <v>106</v>
      </c>
      <c r="E5250">
        <v>572</v>
      </c>
    </row>
    <row r="5251" spans="1:5" x14ac:dyDescent="0.2">
      <c r="A5251" s="43">
        <v>44889</v>
      </c>
      <c r="B5251" t="s">
        <v>101</v>
      </c>
      <c r="C5251" t="s">
        <v>32</v>
      </c>
      <c r="D5251" t="s">
        <v>106</v>
      </c>
      <c r="E5251" s="44">
        <v>4646</v>
      </c>
    </row>
    <row r="5252" spans="1:5" x14ac:dyDescent="0.2">
      <c r="A5252" s="43">
        <v>44889</v>
      </c>
      <c r="B5252" t="s">
        <v>101</v>
      </c>
      <c r="C5252" t="s">
        <v>33</v>
      </c>
      <c r="D5252" t="s">
        <v>106</v>
      </c>
      <c r="E5252" s="44">
        <v>1750</v>
      </c>
    </row>
    <row r="5253" spans="1:5" x14ac:dyDescent="0.2">
      <c r="A5253" s="43">
        <v>44889</v>
      </c>
      <c r="B5253" t="s">
        <v>101</v>
      </c>
      <c r="C5253" t="s">
        <v>35</v>
      </c>
      <c r="D5253" t="s">
        <v>106</v>
      </c>
      <c r="E5253">
        <v>13</v>
      </c>
    </row>
    <row r="5254" spans="1:5" x14ac:dyDescent="0.2">
      <c r="A5254" s="43">
        <v>44889</v>
      </c>
      <c r="B5254" t="s">
        <v>101</v>
      </c>
      <c r="C5254" t="s">
        <v>36</v>
      </c>
      <c r="D5254" t="s">
        <v>106</v>
      </c>
      <c r="E5254" s="44">
        <v>5842</v>
      </c>
    </row>
    <row r="5255" spans="1:5" x14ac:dyDescent="0.2">
      <c r="A5255" s="43">
        <v>44889</v>
      </c>
      <c r="B5255" t="s">
        <v>101</v>
      </c>
      <c r="C5255" t="s">
        <v>37</v>
      </c>
      <c r="D5255" t="s">
        <v>106</v>
      </c>
      <c r="E5255">
        <v>305</v>
      </c>
    </row>
    <row r="5256" spans="1:5" x14ac:dyDescent="0.2">
      <c r="A5256" s="43">
        <v>44889</v>
      </c>
      <c r="B5256" t="s">
        <v>101</v>
      </c>
      <c r="C5256" t="s">
        <v>38</v>
      </c>
      <c r="D5256" t="s">
        <v>106</v>
      </c>
      <c r="E5256" s="44">
        <v>16540</v>
      </c>
    </row>
    <row r="5257" spans="1:5" x14ac:dyDescent="0.2">
      <c r="A5257" s="43">
        <v>44889</v>
      </c>
      <c r="B5257" t="s">
        <v>101</v>
      </c>
      <c r="C5257" t="s">
        <v>40</v>
      </c>
      <c r="D5257" t="s">
        <v>106</v>
      </c>
      <c r="E5257" s="44">
        <v>8415</v>
      </c>
    </row>
    <row r="5258" spans="1:5" x14ac:dyDescent="0.2">
      <c r="A5258" s="43">
        <v>44889</v>
      </c>
      <c r="B5258" t="s">
        <v>101</v>
      </c>
      <c r="C5258" t="s">
        <v>50</v>
      </c>
      <c r="D5258" t="s">
        <v>106</v>
      </c>
      <c r="E5258">
        <v>2</v>
      </c>
    </row>
    <row r="5259" spans="1:5" x14ac:dyDescent="0.2">
      <c r="A5259" s="43">
        <v>44889</v>
      </c>
      <c r="B5259" t="s">
        <v>101</v>
      </c>
      <c r="C5259" t="s">
        <v>58</v>
      </c>
      <c r="D5259" t="s">
        <v>106</v>
      </c>
      <c r="E5259">
        <v>55</v>
      </c>
    </row>
    <row r="5260" spans="1:5" x14ac:dyDescent="0.2">
      <c r="A5260" s="43">
        <v>44889</v>
      </c>
      <c r="B5260" t="s">
        <v>101</v>
      </c>
      <c r="C5260" t="s">
        <v>59</v>
      </c>
      <c r="D5260" t="s">
        <v>106</v>
      </c>
      <c r="E5260" s="44">
        <v>3172</v>
      </c>
    </row>
    <row r="5261" spans="1:5" x14ac:dyDescent="0.2">
      <c r="A5261" s="43">
        <v>44889</v>
      </c>
      <c r="B5261" t="s">
        <v>101</v>
      </c>
      <c r="C5261" t="s">
        <v>61</v>
      </c>
      <c r="D5261" t="s">
        <v>106</v>
      </c>
      <c r="E5261">
        <v>46</v>
      </c>
    </row>
    <row r="5262" spans="1:5" x14ac:dyDescent="0.2">
      <c r="A5262" s="43">
        <v>44889</v>
      </c>
      <c r="B5262" t="s">
        <v>101</v>
      </c>
      <c r="C5262" t="s">
        <v>62</v>
      </c>
      <c r="D5262" t="s">
        <v>106</v>
      </c>
      <c r="E5262" s="44">
        <v>3183</v>
      </c>
    </row>
    <row r="5263" spans="1:5" x14ac:dyDescent="0.2">
      <c r="A5263" s="43">
        <v>44889</v>
      </c>
      <c r="B5263" t="s">
        <v>101</v>
      </c>
      <c r="C5263" t="s">
        <v>63</v>
      </c>
      <c r="D5263" t="s">
        <v>106</v>
      </c>
      <c r="E5263">
        <v>46</v>
      </c>
    </row>
    <row r="5264" spans="1:5" x14ac:dyDescent="0.2">
      <c r="A5264" s="43">
        <v>44889</v>
      </c>
      <c r="B5264" t="s">
        <v>101</v>
      </c>
      <c r="C5264" t="s">
        <v>65</v>
      </c>
      <c r="D5264" t="s">
        <v>106</v>
      </c>
      <c r="E5264">
        <v>0</v>
      </c>
    </row>
    <row r="5265" spans="1:5" x14ac:dyDescent="0.2">
      <c r="A5265" s="43">
        <v>44889</v>
      </c>
      <c r="B5265" t="s">
        <v>101</v>
      </c>
      <c r="C5265" t="s">
        <v>67</v>
      </c>
      <c r="D5265" t="s">
        <v>106</v>
      </c>
      <c r="E5265" s="44">
        <v>3932</v>
      </c>
    </row>
    <row r="5266" spans="1:5" x14ac:dyDescent="0.2">
      <c r="A5266" s="43">
        <v>44889</v>
      </c>
      <c r="B5266" t="s">
        <v>101</v>
      </c>
      <c r="C5266" t="s">
        <v>68</v>
      </c>
      <c r="D5266" t="s">
        <v>106</v>
      </c>
      <c r="E5266" s="44">
        <v>3265</v>
      </c>
    </row>
    <row r="5267" spans="1:5" x14ac:dyDescent="0.2">
      <c r="A5267" s="43">
        <v>44889</v>
      </c>
      <c r="B5267" t="s">
        <v>101</v>
      </c>
      <c r="C5267" t="s">
        <v>89</v>
      </c>
      <c r="D5267" t="s">
        <v>106</v>
      </c>
      <c r="E5267">
        <v>42</v>
      </c>
    </row>
    <row r="5268" spans="1:5" x14ac:dyDescent="0.2">
      <c r="A5268" s="43">
        <v>44889</v>
      </c>
      <c r="B5268" t="s">
        <v>101</v>
      </c>
      <c r="C5268" t="s">
        <v>70</v>
      </c>
      <c r="D5268" t="s">
        <v>106</v>
      </c>
      <c r="E5268" s="44">
        <v>5124</v>
      </c>
    </row>
    <row r="5269" spans="1:5" x14ac:dyDescent="0.2">
      <c r="A5269" s="43">
        <v>44889</v>
      </c>
      <c r="B5269" t="s">
        <v>101</v>
      </c>
      <c r="C5269" t="s">
        <v>71</v>
      </c>
      <c r="D5269" t="s">
        <v>106</v>
      </c>
      <c r="E5269" s="44">
        <v>2593</v>
      </c>
    </row>
    <row r="5270" spans="1:5" x14ac:dyDescent="0.2">
      <c r="A5270" s="43">
        <v>44889</v>
      </c>
      <c r="B5270" t="s">
        <v>102</v>
      </c>
      <c r="C5270" t="s">
        <v>4</v>
      </c>
      <c r="D5270" t="s">
        <v>106</v>
      </c>
      <c r="E5270">
        <v>4</v>
      </c>
    </row>
    <row r="5271" spans="1:5" x14ac:dyDescent="0.2">
      <c r="A5271" s="43">
        <v>44889</v>
      </c>
      <c r="B5271" t="s">
        <v>102</v>
      </c>
      <c r="C5271" t="s">
        <v>5</v>
      </c>
      <c r="D5271" t="s">
        <v>106</v>
      </c>
      <c r="E5271">
        <v>12</v>
      </c>
    </row>
    <row r="5272" spans="1:5" x14ac:dyDescent="0.2">
      <c r="A5272" s="43">
        <v>44889</v>
      </c>
      <c r="B5272" t="s">
        <v>102</v>
      </c>
      <c r="C5272" t="s">
        <v>8</v>
      </c>
      <c r="D5272" t="s">
        <v>106</v>
      </c>
      <c r="E5272">
        <v>365</v>
      </c>
    </row>
    <row r="5273" spans="1:5" x14ac:dyDescent="0.2">
      <c r="A5273" s="43">
        <v>44889</v>
      </c>
      <c r="B5273" t="s">
        <v>102</v>
      </c>
      <c r="C5273" t="s">
        <v>9</v>
      </c>
      <c r="D5273" t="s">
        <v>106</v>
      </c>
      <c r="E5273">
        <v>94</v>
      </c>
    </row>
    <row r="5274" spans="1:5" x14ac:dyDescent="0.2">
      <c r="A5274" s="43">
        <v>44889</v>
      </c>
      <c r="B5274" t="s">
        <v>102</v>
      </c>
      <c r="C5274" t="s">
        <v>11</v>
      </c>
      <c r="D5274" t="s">
        <v>106</v>
      </c>
      <c r="E5274">
        <v>87</v>
      </c>
    </row>
    <row r="5275" spans="1:5" x14ac:dyDescent="0.2">
      <c r="A5275" s="43">
        <v>44889</v>
      </c>
      <c r="B5275" t="s">
        <v>102</v>
      </c>
      <c r="C5275" t="s">
        <v>12</v>
      </c>
      <c r="D5275" t="s">
        <v>106</v>
      </c>
      <c r="E5275">
        <v>492</v>
      </c>
    </row>
    <row r="5276" spans="1:5" x14ac:dyDescent="0.2">
      <c r="A5276" s="43">
        <v>44889</v>
      </c>
      <c r="B5276" t="s">
        <v>102</v>
      </c>
      <c r="C5276" t="s">
        <v>13</v>
      </c>
      <c r="D5276" t="s">
        <v>106</v>
      </c>
      <c r="E5276">
        <v>233</v>
      </c>
    </row>
    <row r="5277" spans="1:5" x14ac:dyDescent="0.2">
      <c r="A5277" s="43">
        <v>44889</v>
      </c>
      <c r="B5277" t="s">
        <v>102</v>
      </c>
      <c r="C5277" t="s">
        <v>15</v>
      </c>
      <c r="D5277" t="s">
        <v>106</v>
      </c>
      <c r="E5277">
        <v>4</v>
      </c>
    </row>
    <row r="5278" spans="1:5" x14ac:dyDescent="0.2">
      <c r="A5278" s="43">
        <v>44889</v>
      </c>
      <c r="B5278" t="s">
        <v>102</v>
      </c>
      <c r="C5278" t="s">
        <v>16</v>
      </c>
      <c r="D5278" t="s">
        <v>106</v>
      </c>
      <c r="E5278">
        <v>8</v>
      </c>
    </row>
    <row r="5279" spans="1:5" x14ac:dyDescent="0.2">
      <c r="A5279" s="43">
        <v>44889</v>
      </c>
      <c r="B5279" t="s">
        <v>102</v>
      </c>
      <c r="C5279" t="s">
        <v>18</v>
      </c>
      <c r="D5279" t="s">
        <v>106</v>
      </c>
      <c r="E5279">
        <v>4</v>
      </c>
    </row>
    <row r="5280" spans="1:5" x14ac:dyDescent="0.2">
      <c r="A5280" s="43">
        <v>44889</v>
      </c>
      <c r="B5280" t="s">
        <v>102</v>
      </c>
      <c r="C5280" t="s">
        <v>19</v>
      </c>
      <c r="D5280" t="s">
        <v>106</v>
      </c>
      <c r="E5280">
        <v>324</v>
      </c>
    </row>
    <row r="5281" spans="1:5" x14ac:dyDescent="0.2">
      <c r="A5281" s="43">
        <v>44889</v>
      </c>
      <c r="B5281" t="s">
        <v>102</v>
      </c>
      <c r="C5281" t="s">
        <v>21</v>
      </c>
      <c r="D5281" t="s">
        <v>106</v>
      </c>
      <c r="E5281">
        <v>138</v>
      </c>
    </row>
    <row r="5282" spans="1:5" x14ac:dyDescent="0.2">
      <c r="A5282" s="43">
        <v>44889</v>
      </c>
      <c r="B5282" t="s">
        <v>102</v>
      </c>
      <c r="C5282" t="s">
        <v>22</v>
      </c>
      <c r="D5282" t="s">
        <v>106</v>
      </c>
      <c r="E5282">
        <v>14</v>
      </c>
    </row>
    <row r="5283" spans="1:5" x14ac:dyDescent="0.2">
      <c r="A5283" s="43">
        <v>44889</v>
      </c>
      <c r="B5283" t="s">
        <v>102</v>
      </c>
      <c r="C5283" t="s">
        <v>24</v>
      </c>
      <c r="D5283" t="s">
        <v>106</v>
      </c>
      <c r="E5283">
        <v>43</v>
      </c>
    </row>
    <row r="5284" spans="1:5" x14ac:dyDescent="0.2">
      <c r="A5284" s="43">
        <v>44889</v>
      </c>
      <c r="B5284" t="s">
        <v>102</v>
      </c>
      <c r="C5284" t="s">
        <v>27</v>
      </c>
      <c r="D5284" t="s">
        <v>106</v>
      </c>
      <c r="E5284">
        <v>43</v>
      </c>
    </row>
    <row r="5285" spans="1:5" x14ac:dyDescent="0.2">
      <c r="A5285" s="43">
        <v>44889</v>
      </c>
      <c r="B5285" t="s">
        <v>102</v>
      </c>
      <c r="C5285" t="s">
        <v>32</v>
      </c>
      <c r="D5285" t="s">
        <v>106</v>
      </c>
      <c r="E5285">
        <v>4</v>
      </c>
    </row>
    <row r="5286" spans="1:5" x14ac:dyDescent="0.2">
      <c r="A5286" s="43">
        <v>44889</v>
      </c>
      <c r="B5286" t="s">
        <v>102</v>
      </c>
      <c r="C5286" t="s">
        <v>36</v>
      </c>
      <c r="D5286" t="s">
        <v>106</v>
      </c>
      <c r="E5286">
        <v>895</v>
      </c>
    </row>
    <row r="5287" spans="1:5" x14ac:dyDescent="0.2">
      <c r="A5287" s="43">
        <v>44889</v>
      </c>
      <c r="B5287" t="s">
        <v>102</v>
      </c>
      <c r="C5287" t="s">
        <v>37</v>
      </c>
      <c r="D5287" t="s">
        <v>106</v>
      </c>
      <c r="E5287">
        <v>45</v>
      </c>
    </row>
    <row r="5288" spans="1:5" x14ac:dyDescent="0.2">
      <c r="A5288" s="43">
        <v>44889</v>
      </c>
      <c r="B5288" t="s">
        <v>102</v>
      </c>
      <c r="C5288" t="s">
        <v>38</v>
      </c>
      <c r="D5288" t="s">
        <v>106</v>
      </c>
      <c r="E5288">
        <v>637</v>
      </c>
    </row>
    <row r="5289" spans="1:5" x14ac:dyDescent="0.2">
      <c r="A5289" s="43">
        <v>44889</v>
      </c>
      <c r="B5289" t="s">
        <v>102</v>
      </c>
      <c r="C5289" t="s">
        <v>40</v>
      </c>
      <c r="D5289" t="s">
        <v>106</v>
      </c>
      <c r="E5289" s="44">
        <v>1950</v>
      </c>
    </row>
    <row r="5290" spans="1:5" x14ac:dyDescent="0.2">
      <c r="A5290" s="43">
        <v>44889</v>
      </c>
      <c r="B5290" t="s">
        <v>102</v>
      </c>
      <c r="C5290" t="s">
        <v>41</v>
      </c>
      <c r="D5290" t="s">
        <v>106</v>
      </c>
      <c r="E5290" s="44">
        <v>1049</v>
      </c>
    </row>
    <row r="5291" spans="1:5" x14ac:dyDescent="0.2">
      <c r="A5291" s="43">
        <v>44889</v>
      </c>
      <c r="B5291" t="s">
        <v>102</v>
      </c>
      <c r="C5291" t="s">
        <v>42</v>
      </c>
      <c r="D5291" t="s">
        <v>106</v>
      </c>
      <c r="E5291">
        <v>206</v>
      </c>
    </row>
    <row r="5292" spans="1:5" x14ac:dyDescent="0.2">
      <c r="A5292" s="43">
        <v>44889</v>
      </c>
      <c r="B5292" t="s">
        <v>102</v>
      </c>
      <c r="C5292" t="s">
        <v>43</v>
      </c>
      <c r="D5292" t="s">
        <v>106</v>
      </c>
      <c r="E5292">
        <v>152</v>
      </c>
    </row>
    <row r="5293" spans="1:5" x14ac:dyDescent="0.2">
      <c r="A5293" s="43">
        <v>44889</v>
      </c>
      <c r="B5293" t="s">
        <v>102</v>
      </c>
      <c r="C5293" t="s">
        <v>44</v>
      </c>
      <c r="D5293" t="s">
        <v>106</v>
      </c>
      <c r="E5293">
        <v>47</v>
      </c>
    </row>
    <row r="5294" spans="1:5" x14ac:dyDescent="0.2">
      <c r="A5294" s="43">
        <v>44889</v>
      </c>
      <c r="B5294" t="s">
        <v>102</v>
      </c>
      <c r="C5294" t="s">
        <v>45</v>
      </c>
      <c r="D5294" t="s">
        <v>106</v>
      </c>
      <c r="E5294">
        <v>2</v>
      </c>
    </row>
    <row r="5295" spans="1:5" x14ac:dyDescent="0.2">
      <c r="A5295" s="43">
        <v>44889</v>
      </c>
      <c r="B5295" t="s">
        <v>102</v>
      </c>
      <c r="C5295" t="s">
        <v>46</v>
      </c>
      <c r="D5295" t="s">
        <v>106</v>
      </c>
      <c r="E5295">
        <v>121</v>
      </c>
    </row>
    <row r="5296" spans="1:5" x14ac:dyDescent="0.2">
      <c r="A5296" s="43">
        <v>44889</v>
      </c>
      <c r="B5296" t="s">
        <v>102</v>
      </c>
      <c r="C5296" t="s">
        <v>48</v>
      </c>
      <c r="D5296" t="s">
        <v>106</v>
      </c>
      <c r="E5296">
        <v>946</v>
      </c>
    </row>
    <row r="5297" spans="1:5" x14ac:dyDescent="0.2">
      <c r="A5297" s="43">
        <v>44889</v>
      </c>
      <c r="B5297" t="s">
        <v>102</v>
      </c>
      <c r="C5297" t="s">
        <v>50</v>
      </c>
      <c r="D5297" t="s">
        <v>106</v>
      </c>
      <c r="E5297" s="44">
        <v>1412</v>
      </c>
    </row>
    <row r="5298" spans="1:5" x14ac:dyDescent="0.2">
      <c r="A5298" s="43">
        <v>44889</v>
      </c>
      <c r="B5298" t="s">
        <v>102</v>
      </c>
      <c r="C5298" t="s">
        <v>51</v>
      </c>
      <c r="D5298" t="s">
        <v>106</v>
      </c>
      <c r="E5298" s="44">
        <v>1157</v>
      </c>
    </row>
    <row r="5299" spans="1:5" x14ac:dyDescent="0.2">
      <c r="A5299" s="43">
        <v>44889</v>
      </c>
      <c r="B5299" t="s">
        <v>102</v>
      </c>
      <c r="C5299" t="s">
        <v>52</v>
      </c>
      <c r="D5299" t="s">
        <v>106</v>
      </c>
      <c r="E5299">
        <v>13</v>
      </c>
    </row>
    <row r="5300" spans="1:5" x14ac:dyDescent="0.2">
      <c r="A5300" s="43">
        <v>44889</v>
      </c>
      <c r="B5300" t="s">
        <v>102</v>
      </c>
      <c r="C5300" t="s">
        <v>53</v>
      </c>
      <c r="D5300" t="s">
        <v>106</v>
      </c>
      <c r="E5300">
        <v>196</v>
      </c>
    </row>
    <row r="5301" spans="1:5" x14ac:dyDescent="0.2">
      <c r="A5301" s="43">
        <v>44889</v>
      </c>
      <c r="B5301" t="s">
        <v>102</v>
      </c>
      <c r="C5301" t="s">
        <v>54</v>
      </c>
      <c r="D5301" t="s">
        <v>106</v>
      </c>
      <c r="E5301">
        <v>4</v>
      </c>
    </row>
    <row r="5302" spans="1:5" x14ac:dyDescent="0.2">
      <c r="A5302" s="43">
        <v>44889</v>
      </c>
      <c r="B5302" t="s">
        <v>102</v>
      </c>
      <c r="C5302" t="s">
        <v>55</v>
      </c>
      <c r="D5302" t="s">
        <v>106</v>
      </c>
      <c r="E5302">
        <v>370</v>
      </c>
    </row>
    <row r="5303" spans="1:5" x14ac:dyDescent="0.2">
      <c r="A5303" s="43">
        <v>44889</v>
      </c>
      <c r="B5303" t="s">
        <v>102</v>
      </c>
      <c r="C5303" t="s">
        <v>56</v>
      </c>
      <c r="D5303" t="s">
        <v>106</v>
      </c>
      <c r="E5303" s="44">
        <v>1402</v>
      </c>
    </row>
    <row r="5304" spans="1:5" x14ac:dyDescent="0.2">
      <c r="A5304" s="43">
        <v>44889</v>
      </c>
      <c r="B5304" t="s">
        <v>102</v>
      </c>
      <c r="C5304" t="s">
        <v>57</v>
      </c>
      <c r="D5304" t="s">
        <v>106</v>
      </c>
      <c r="E5304">
        <v>286</v>
      </c>
    </row>
    <row r="5305" spans="1:5" x14ac:dyDescent="0.2">
      <c r="A5305" s="43">
        <v>44889</v>
      </c>
      <c r="B5305" t="s">
        <v>102</v>
      </c>
      <c r="C5305" t="s">
        <v>58</v>
      </c>
      <c r="D5305" t="s">
        <v>106</v>
      </c>
      <c r="E5305" s="44">
        <v>4763</v>
      </c>
    </row>
    <row r="5306" spans="1:5" x14ac:dyDescent="0.2">
      <c r="A5306" s="43">
        <v>44889</v>
      </c>
      <c r="B5306" t="s">
        <v>102</v>
      </c>
      <c r="C5306" t="s">
        <v>59</v>
      </c>
      <c r="D5306" t="s">
        <v>106</v>
      </c>
      <c r="E5306">
        <v>9</v>
      </c>
    </row>
    <row r="5307" spans="1:5" x14ac:dyDescent="0.2">
      <c r="A5307" s="43">
        <v>44889</v>
      </c>
      <c r="B5307" t="s">
        <v>102</v>
      </c>
      <c r="C5307" t="s">
        <v>62</v>
      </c>
      <c r="D5307" t="s">
        <v>106</v>
      </c>
      <c r="E5307">
        <v>378</v>
      </c>
    </row>
    <row r="5308" spans="1:5" x14ac:dyDescent="0.2">
      <c r="A5308" s="43">
        <v>44889</v>
      </c>
      <c r="B5308" t="s">
        <v>102</v>
      </c>
      <c r="C5308" t="s">
        <v>68</v>
      </c>
      <c r="D5308" t="s">
        <v>106</v>
      </c>
      <c r="E5308">
        <v>236</v>
      </c>
    </row>
    <row r="5309" spans="1:5" x14ac:dyDescent="0.2">
      <c r="A5309" s="43">
        <v>44889</v>
      </c>
      <c r="B5309" t="s">
        <v>102</v>
      </c>
      <c r="C5309" t="s">
        <v>89</v>
      </c>
      <c r="D5309" t="s">
        <v>106</v>
      </c>
      <c r="E5309">
        <v>23</v>
      </c>
    </row>
    <row r="5310" spans="1:5" x14ac:dyDescent="0.2">
      <c r="A5310" s="43">
        <v>44889</v>
      </c>
      <c r="B5310" t="s">
        <v>102</v>
      </c>
      <c r="C5310" t="s">
        <v>70</v>
      </c>
      <c r="D5310" t="s">
        <v>106</v>
      </c>
      <c r="E5310">
        <v>515</v>
      </c>
    </row>
    <row r="5311" spans="1:5" x14ac:dyDescent="0.2">
      <c r="A5311" s="43">
        <v>44889</v>
      </c>
      <c r="B5311" t="s">
        <v>102</v>
      </c>
      <c r="C5311" t="s">
        <v>71</v>
      </c>
      <c r="D5311" t="s">
        <v>106</v>
      </c>
      <c r="E5311">
        <v>9</v>
      </c>
    </row>
    <row r="5312" spans="1:5" x14ac:dyDescent="0.2">
      <c r="A5312" s="43">
        <v>44917</v>
      </c>
      <c r="B5312" t="s">
        <v>101</v>
      </c>
      <c r="C5312" t="s">
        <v>3</v>
      </c>
      <c r="D5312" t="s">
        <v>106</v>
      </c>
      <c r="E5312">
        <v>5</v>
      </c>
    </row>
    <row r="5313" spans="1:5" x14ac:dyDescent="0.2">
      <c r="A5313" s="43">
        <v>44917</v>
      </c>
      <c r="B5313" t="s">
        <v>101</v>
      </c>
      <c r="C5313" t="s">
        <v>4</v>
      </c>
      <c r="D5313" t="s">
        <v>106</v>
      </c>
      <c r="E5313">
        <v>42</v>
      </c>
    </row>
    <row r="5314" spans="1:5" x14ac:dyDescent="0.2">
      <c r="A5314" s="43">
        <v>44917</v>
      </c>
      <c r="B5314" t="s">
        <v>101</v>
      </c>
      <c r="C5314" t="s">
        <v>5</v>
      </c>
      <c r="D5314" t="s">
        <v>106</v>
      </c>
      <c r="E5314" s="44">
        <v>8618</v>
      </c>
    </row>
    <row r="5315" spans="1:5" x14ac:dyDescent="0.2">
      <c r="A5315" s="43">
        <v>44917</v>
      </c>
      <c r="B5315" t="s">
        <v>101</v>
      </c>
      <c r="C5315" t="s">
        <v>6</v>
      </c>
      <c r="D5315" t="s">
        <v>106</v>
      </c>
      <c r="E5315">
        <v>43</v>
      </c>
    </row>
    <row r="5316" spans="1:5" x14ac:dyDescent="0.2">
      <c r="A5316" s="43">
        <v>44917</v>
      </c>
      <c r="B5316" t="s">
        <v>101</v>
      </c>
      <c r="C5316" t="s">
        <v>8</v>
      </c>
      <c r="D5316" t="s">
        <v>106</v>
      </c>
      <c r="E5316">
        <v>753</v>
      </c>
    </row>
    <row r="5317" spans="1:5" x14ac:dyDescent="0.2">
      <c r="A5317" s="43">
        <v>44917</v>
      </c>
      <c r="B5317" t="s">
        <v>101</v>
      </c>
      <c r="C5317" t="s">
        <v>9</v>
      </c>
      <c r="D5317" t="s">
        <v>106</v>
      </c>
      <c r="E5317">
        <v>578</v>
      </c>
    </row>
    <row r="5318" spans="1:5" x14ac:dyDescent="0.2">
      <c r="A5318" s="43">
        <v>44917</v>
      </c>
      <c r="B5318" t="s">
        <v>101</v>
      </c>
      <c r="C5318" t="s">
        <v>10</v>
      </c>
      <c r="D5318" t="s">
        <v>106</v>
      </c>
      <c r="E5318">
        <v>554</v>
      </c>
    </row>
    <row r="5319" spans="1:5" x14ac:dyDescent="0.2">
      <c r="A5319" s="43">
        <v>44917</v>
      </c>
      <c r="B5319" t="s">
        <v>101</v>
      </c>
      <c r="C5319" t="s">
        <v>12</v>
      </c>
      <c r="D5319" t="s">
        <v>106</v>
      </c>
      <c r="E5319" s="44">
        <v>7341</v>
      </c>
    </row>
    <row r="5320" spans="1:5" x14ac:dyDescent="0.2">
      <c r="A5320" s="43">
        <v>44917</v>
      </c>
      <c r="B5320" t="s">
        <v>101</v>
      </c>
      <c r="C5320" t="s">
        <v>14</v>
      </c>
      <c r="D5320" t="s">
        <v>106</v>
      </c>
      <c r="E5320">
        <v>443</v>
      </c>
    </row>
    <row r="5321" spans="1:5" x14ac:dyDescent="0.2">
      <c r="A5321" s="43">
        <v>44917</v>
      </c>
      <c r="B5321" t="s">
        <v>101</v>
      </c>
      <c r="C5321" t="s">
        <v>15</v>
      </c>
      <c r="D5321" t="s">
        <v>106</v>
      </c>
      <c r="E5321" s="44">
        <v>4236</v>
      </c>
    </row>
    <row r="5322" spans="1:5" x14ac:dyDescent="0.2">
      <c r="A5322" s="43">
        <v>44917</v>
      </c>
      <c r="B5322" t="s">
        <v>101</v>
      </c>
      <c r="C5322" t="s">
        <v>16</v>
      </c>
      <c r="D5322" t="s">
        <v>106</v>
      </c>
      <c r="E5322" s="44">
        <v>3107</v>
      </c>
    </row>
    <row r="5323" spans="1:5" x14ac:dyDescent="0.2">
      <c r="A5323" s="43">
        <v>44917</v>
      </c>
      <c r="B5323" t="s">
        <v>101</v>
      </c>
      <c r="C5323" t="s">
        <v>17</v>
      </c>
      <c r="D5323" t="s">
        <v>106</v>
      </c>
      <c r="E5323">
        <v>162</v>
      </c>
    </row>
    <row r="5324" spans="1:5" x14ac:dyDescent="0.2">
      <c r="A5324" s="43">
        <v>44917</v>
      </c>
      <c r="B5324" t="s">
        <v>101</v>
      </c>
      <c r="C5324" t="s">
        <v>18</v>
      </c>
      <c r="D5324" t="s">
        <v>106</v>
      </c>
      <c r="E5324" s="44">
        <v>4706</v>
      </c>
    </row>
    <row r="5325" spans="1:5" x14ac:dyDescent="0.2">
      <c r="A5325" s="43">
        <v>44917</v>
      </c>
      <c r="B5325" t="s">
        <v>101</v>
      </c>
      <c r="C5325" t="s">
        <v>19</v>
      </c>
      <c r="D5325" t="s">
        <v>106</v>
      </c>
      <c r="E5325" s="44">
        <v>5643</v>
      </c>
    </row>
    <row r="5326" spans="1:5" x14ac:dyDescent="0.2">
      <c r="A5326" s="43">
        <v>44917</v>
      </c>
      <c r="B5326" t="s">
        <v>101</v>
      </c>
      <c r="C5326" t="s">
        <v>20</v>
      </c>
      <c r="D5326" t="s">
        <v>106</v>
      </c>
      <c r="E5326">
        <v>242</v>
      </c>
    </row>
    <row r="5327" spans="1:5" x14ac:dyDescent="0.2">
      <c r="A5327" s="43">
        <v>44917</v>
      </c>
      <c r="B5327" t="s">
        <v>101</v>
      </c>
      <c r="C5327" t="s">
        <v>21</v>
      </c>
      <c r="D5327" t="s">
        <v>106</v>
      </c>
      <c r="E5327" s="44">
        <v>5271</v>
      </c>
    </row>
    <row r="5328" spans="1:5" x14ac:dyDescent="0.2">
      <c r="A5328" s="43">
        <v>44917</v>
      </c>
      <c r="B5328" t="s">
        <v>101</v>
      </c>
      <c r="C5328" t="s">
        <v>22</v>
      </c>
      <c r="D5328" t="s">
        <v>106</v>
      </c>
      <c r="E5328" s="44">
        <v>1851</v>
      </c>
    </row>
    <row r="5329" spans="1:5" x14ac:dyDescent="0.2">
      <c r="A5329" s="43">
        <v>44917</v>
      </c>
      <c r="B5329" t="s">
        <v>101</v>
      </c>
      <c r="C5329" t="s">
        <v>23</v>
      </c>
      <c r="D5329" t="s">
        <v>106</v>
      </c>
      <c r="E5329">
        <v>28</v>
      </c>
    </row>
    <row r="5330" spans="1:5" x14ac:dyDescent="0.2">
      <c r="A5330" s="43">
        <v>44917</v>
      </c>
      <c r="B5330" t="s">
        <v>101</v>
      </c>
      <c r="C5330" t="s">
        <v>25</v>
      </c>
      <c r="D5330" t="s">
        <v>106</v>
      </c>
      <c r="E5330">
        <v>69</v>
      </c>
    </row>
    <row r="5331" spans="1:5" x14ac:dyDescent="0.2">
      <c r="A5331" s="43">
        <v>44917</v>
      </c>
      <c r="B5331" t="s">
        <v>101</v>
      </c>
      <c r="C5331" t="s">
        <v>27</v>
      </c>
      <c r="D5331" t="s">
        <v>106</v>
      </c>
      <c r="E5331">
        <v>420</v>
      </c>
    </row>
    <row r="5332" spans="1:5" x14ac:dyDescent="0.2">
      <c r="A5332" s="43">
        <v>44917</v>
      </c>
      <c r="B5332" t="s">
        <v>101</v>
      </c>
      <c r="C5332" t="s">
        <v>28</v>
      </c>
      <c r="D5332" t="s">
        <v>106</v>
      </c>
      <c r="E5332">
        <v>26</v>
      </c>
    </row>
    <row r="5333" spans="1:5" x14ac:dyDescent="0.2">
      <c r="A5333" s="43">
        <v>44917</v>
      </c>
      <c r="B5333" t="s">
        <v>101</v>
      </c>
      <c r="C5333" t="s">
        <v>29</v>
      </c>
      <c r="D5333" t="s">
        <v>106</v>
      </c>
      <c r="E5333">
        <v>0</v>
      </c>
    </row>
    <row r="5334" spans="1:5" x14ac:dyDescent="0.2">
      <c r="A5334" s="43">
        <v>44917</v>
      </c>
      <c r="B5334" t="s">
        <v>101</v>
      </c>
      <c r="C5334" t="s">
        <v>31</v>
      </c>
      <c r="D5334" t="s">
        <v>106</v>
      </c>
      <c r="E5334">
        <v>549</v>
      </c>
    </row>
    <row r="5335" spans="1:5" x14ac:dyDescent="0.2">
      <c r="A5335" s="43">
        <v>44917</v>
      </c>
      <c r="B5335" t="s">
        <v>101</v>
      </c>
      <c r="C5335" t="s">
        <v>32</v>
      </c>
      <c r="D5335" t="s">
        <v>106</v>
      </c>
      <c r="E5335" s="44">
        <v>4507</v>
      </c>
    </row>
    <row r="5336" spans="1:5" x14ac:dyDescent="0.2">
      <c r="A5336" s="43">
        <v>44917</v>
      </c>
      <c r="B5336" t="s">
        <v>101</v>
      </c>
      <c r="C5336" t="s">
        <v>33</v>
      </c>
      <c r="D5336" t="s">
        <v>106</v>
      </c>
      <c r="E5336" s="44">
        <v>1728</v>
      </c>
    </row>
    <row r="5337" spans="1:5" x14ac:dyDescent="0.2">
      <c r="A5337" s="43">
        <v>44917</v>
      </c>
      <c r="B5337" t="s">
        <v>101</v>
      </c>
      <c r="C5337" t="s">
        <v>35</v>
      </c>
      <c r="D5337" t="s">
        <v>106</v>
      </c>
      <c r="E5337">
        <v>13</v>
      </c>
    </row>
    <row r="5338" spans="1:5" x14ac:dyDescent="0.2">
      <c r="A5338" s="43">
        <v>44917</v>
      </c>
      <c r="B5338" t="s">
        <v>101</v>
      </c>
      <c r="C5338" t="s">
        <v>36</v>
      </c>
      <c r="D5338" t="s">
        <v>106</v>
      </c>
      <c r="E5338" s="44">
        <v>5854</v>
      </c>
    </row>
    <row r="5339" spans="1:5" x14ac:dyDescent="0.2">
      <c r="A5339" s="43">
        <v>44917</v>
      </c>
      <c r="B5339" t="s">
        <v>101</v>
      </c>
      <c r="C5339" t="s">
        <v>37</v>
      </c>
      <c r="D5339" t="s">
        <v>106</v>
      </c>
      <c r="E5339">
        <v>267</v>
      </c>
    </row>
    <row r="5340" spans="1:5" x14ac:dyDescent="0.2">
      <c r="A5340" s="43">
        <v>44917</v>
      </c>
      <c r="B5340" t="s">
        <v>101</v>
      </c>
      <c r="C5340" t="s">
        <v>38</v>
      </c>
      <c r="D5340" t="s">
        <v>106</v>
      </c>
      <c r="E5340" s="44">
        <v>16769</v>
      </c>
    </row>
    <row r="5341" spans="1:5" x14ac:dyDescent="0.2">
      <c r="A5341" s="43">
        <v>44917</v>
      </c>
      <c r="B5341" t="s">
        <v>101</v>
      </c>
      <c r="C5341" t="s">
        <v>40</v>
      </c>
      <c r="D5341" t="s">
        <v>106</v>
      </c>
      <c r="E5341" s="44">
        <v>8709</v>
      </c>
    </row>
    <row r="5342" spans="1:5" x14ac:dyDescent="0.2">
      <c r="A5342" s="43">
        <v>44917</v>
      </c>
      <c r="B5342" t="s">
        <v>101</v>
      </c>
      <c r="C5342" t="s">
        <v>50</v>
      </c>
      <c r="D5342" t="s">
        <v>106</v>
      </c>
      <c r="E5342">
        <v>4</v>
      </c>
    </row>
    <row r="5343" spans="1:5" x14ac:dyDescent="0.2">
      <c r="A5343" s="43">
        <v>44917</v>
      </c>
      <c r="B5343" t="s">
        <v>101</v>
      </c>
      <c r="C5343" t="s">
        <v>53</v>
      </c>
      <c r="D5343" t="s">
        <v>106</v>
      </c>
      <c r="E5343">
        <v>4</v>
      </c>
    </row>
    <row r="5344" spans="1:5" x14ac:dyDescent="0.2">
      <c r="A5344" s="43">
        <v>44917</v>
      </c>
      <c r="B5344" t="s">
        <v>101</v>
      </c>
      <c r="C5344" t="s">
        <v>58</v>
      </c>
      <c r="D5344" t="s">
        <v>106</v>
      </c>
      <c r="E5344">
        <v>47</v>
      </c>
    </row>
    <row r="5345" spans="1:5" x14ac:dyDescent="0.2">
      <c r="A5345" s="43">
        <v>44917</v>
      </c>
      <c r="B5345" t="s">
        <v>101</v>
      </c>
      <c r="C5345" t="s">
        <v>59</v>
      </c>
      <c r="D5345" t="s">
        <v>106</v>
      </c>
      <c r="E5345" s="44">
        <v>3126</v>
      </c>
    </row>
    <row r="5346" spans="1:5" x14ac:dyDescent="0.2">
      <c r="A5346" s="43">
        <v>44917</v>
      </c>
      <c r="B5346" t="s">
        <v>101</v>
      </c>
      <c r="C5346" t="s">
        <v>61</v>
      </c>
      <c r="D5346" t="s">
        <v>106</v>
      </c>
      <c r="E5346">
        <v>29</v>
      </c>
    </row>
    <row r="5347" spans="1:5" x14ac:dyDescent="0.2">
      <c r="A5347" s="43">
        <v>44917</v>
      </c>
      <c r="B5347" t="s">
        <v>101</v>
      </c>
      <c r="C5347" t="s">
        <v>62</v>
      </c>
      <c r="D5347" t="s">
        <v>106</v>
      </c>
      <c r="E5347" s="44">
        <v>3082</v>
      </c>
    </row>
    <row r="5348" spans="1:5" x14ac:dyDescent="0.2">
      <c r="A5348" s="43">
        <v>44917</v>
      </c>
      <c r="B5348" t="s">
        <v>101</v>
      </c>
      <c r="C5348" t="s">
        <v>63</v>
      </c>
      <c r="D5348" t="s">
        <v>106</v>
      </c>
      <c r="E5348">
        <v>51</v>
      </c>
    </row>
    <row r="5349" spans="1:5" x14ac:dyDescent="0.2">
      <c r="A5349" s="43">
        <v>44917</v>
      </c>
      <c r="B5349" t="s">
        <v>101</v>
      </c>
      <c r="C5349" t="s">
        <v>65</v>
      </c>
      <c r="D5349" t="s">
        <v>106</v>
      </c>
      <c r="E5349">
        <v>0</v>
      </c>
    </row>
    <row r="5350" spans="1:5" x14ac:dyDescent="0.2">
      <c r="A5350" s="43">
        <v>44917</v>
      </c>
      <c r="B5350" t="s">
        <v>101</v>
      </c>
      <c r="C5350" t="s">
        <v>67</v>
      </c>
      <c r="D5350" t="s">
        <v>106</v>
      </c>
      <c r="E5350" s="44">
        <v>3984</v>
      </c>
    </row>
    <row r="5351" spans="1:5" x14ac:dyDescent="0.2">
      <c r="A5351" s="43">
        <v>44917</v>
      </c>
      <c r="B5351" t="s">
        <v>101</v>
      </c>
      <c r="C5351" t="s">
        <v>68</v>
      </c>
      <c r="D5351" t="s">
        <v>106</v>
      </c>
      <c r="E5351" s="44">
        <v>3222</v>
      </c>
    </row>
    <row r="5352" spans="1:5" x14ac:dyDescent="0.2">
      <c r="A5352" s="43">
        <v>44917</v>
      </c>
      <c r="B5352" t="s">
        <v>101</v>
      </c>
      <c r="C5352" t="s">
        <v>89</v>
      </c>
      <c r="D5352" t="s">
        <v>106</v>
      </c>
      <c r="E5352">
        <v>40</v>
      </c>
    </row>
    <row r="5353" spans="1:5" x14ac:dyDescent="0.2">
      <c r="A5353" s="43">
        <v>44917</v>
      </c>
      <c r="B5353" t="s">
        <v>101</v>
      </c>
      <c r="C5353" t="s">
        <v>70</v>
      </c>
      <c r="D5353" t="s">
        <v>106</v>
      </c>
      <c r="E5353" s="44">
        <v>5024</v>
      </c>
    </row>
    <row r="5354" spans="1:5" x14ac:dyDescent="0.2">
      <c r="A5354" s="43">
        <v>44917</v>
      </c>
      <c r="B5354" t="s">
        <v>101</v>
      </c>
      <c r="C5354" t="s">
        <v>71</v>
      </c>
      <c r="D5354" t="s">
        <v>106</v>
      </c>
      <c r="E5354" s="44">
        <v>2752</v>
      </c>
    </row>
    <row r="5355" spans="1:5" x14ac:dyDescent="0.2">
      <c r="A5355" s="43">
        <v>44917</v>
      </c>
      <c r="B5355" t="s">
        <v>102</v>
      </c>
      <c r="C5355" t="s">
        <v>4</v>
      </c>
      <c r="D5355" t="s">
        <v>106</v>
      </c>
      <c r="E5355">
        <v>4</v>
      </c>
    </row>
    <row r="5356" spans="1:5" x14ac:dyDescent="0.2">
      <c r="A5356" s="43">
        <v>44917</v>
      </c>
      <c r="B5356" t="s">
        <v>102</v>
      </c>
      <c r="C5356" t="s">
        <v>5</v>
      </c>
      <c r="D5356" t="s">
        <v>106</v>
      </c>
      <c r="E5356">
        <v>10</v>
      </c>
    </row>
    <row r="5357" spans="1:5" x14ac:dyDescent="0.2">
      <c r="A5357" s="43">
        <v>44917</v>
      </c>
      <c r="B5357" t="s">
        <v>102</v>
      </c>
      <c r="C5357" t="s">
        <v>8</v>
      </c>
      <c r="D5357" t="s">
        <v>106</v>
      </c>
      <c r="E5357">
        <v>376</v>
      </c>
    </row>
    <row r="5358" spans="1:5" x14ac:dyDescent="0.2">
      <c r="A5358" s="43">
        <v>44917</v>
      </c>
      <c r="B5358" t="s">
        <v>102</v>
      </c>
      <c r="C5358" t="s">
        <v>9</v>
      </c>
      <c r="D5358" t="s">
        <v>106</v>
      </c>
      <c r="E5358">
        <v>100</v>
      </c>
    </row>
    <row r="5359" spans="1:5" x14ac:dyDescent="0.2">
      <c r="A5359" s="43">
        <v>44917</v>
      </c>
      <c r="B5359" t="s">
        <v>102</v>
      </c>
      <c r="C5359" t="s">
        <v>11</v>
      </c>
      <c r="D5359" t="s">
        <v>106</v>
      </c>
      <c r="E5359">
        <v>88</v>
      </c>
    </row>
    <row r="5360" spans="1:5" x14ac:dyDescent="0.2">
      <c r="A5360" s="43">
        <v>44917</v>
      </c>
      <c r="B5360" t="s">
        <v>102</v>
      </c>
      <c r="C5360" t="s">
        <v>12</v>
      </c>
      <c r="D5360" t="s">
        <v>106</v>
      </c>
      <c r="E5360">
        <v>519</v>
      </c>
    </row>
    <row r="5361" spans="1:5" x14ac:dyDescent="0.2">
      <c r="A5361" s="43">
        <v>44917</v>
      </c>
      <c r="B5361" t="s">
        <v>102</v>
      </c>
      <c r="C5361" t="s">
        <v>13</v>
      </c>
      <c r="D5361" t="s">
        <v>106</v>
      </c>
      <c r="E5361">
        <v>248</v>
      </c>
    </row>
    <row r="5362" spans="1:5" x14ac:dyDescent="0.2">
      <c r="A5362" s="43">
        <v>44917</v>
      </c>
      <c r="B5362" t="s">
        <v>102</v>
      </c>
      <c r="C5362" t="s">
        <v>15</v>
      </c>
      <c r="D5362" t="s">
        <v>106</v>
      </c>
      <c r="E5362">
        <v>4</v>
      </c>
    </row>
    <row r="5363" spans="1:5" x14ac:dyDescent="0.2">
      <c r="A5363" s="43">
        <v>44917</v>
      </c>
      <c r="B5363" t="s">
        <v>102</v>
      </c>
      <c r="C5363" t="s">
        <v>16</v>
      </c>
      <c r="D5363" t="s">
        <v>106</v>
      </c>
      <c r="E5363">
        <v>9</v>
      </c>
    </row>
    <row r="5364" spans="1:5" x14ac:dyDescent="0.2">
      <c r="A5364" s="43">
        <v>44917</v>
      </c>
      <c r="B5364" t="s">
        <v>102</v>
      </c>
      <c r="C5364" t="s">
        <v>18</v>
      </c>
      <c r="D5364" t="s">
        <v>106</v>
      </c>
      <c r="E5364">
        <v>4</v>
      </c>
    </row>
    <row r="5365" spans="1:5" x14ac:dyDescent="0.2">
      <c r="A5365" s="43">
        <v>44917</v>
      </c>
      <c r="B5365" t="s">
        <v>102</v>
      </c>
      <c r="C5365" t="s">
        <v>19</v>
      </c>
      <c r="D5365" t="s">
        <v>106</v>
      </c>
      <c r="E5365">
        <v>312</v>
      </c>
    </row>
    <row r="5366" spans="1:5" x14ac:dyDescent="0.2">
      <c r="A5366" s="43">
        <v>44917</v>
      </c>
      <c r="B5366" t="s">
        <v>102</v>
      </c>
      <c r="C5366" t="s">
        <v>21</v>
      </c>
      <c r="D5366" t="s">
        <v>106</v>
      </c>
      <c r="E5366">
        <v>134</v>
      </c>
    </row>
    <row r="5367" spans="1:5" x14ac:dyDescent="0.2">
      <c r="A5367" s="43">
        <v>44917</v>
      </c>
      <c r="B5367" t="s">
        <v>102</v>
      </c>
      <c r="C5367" t="s">
        <v>22</v>
      </c>
      <c r="D5367" t="s">
        <v>106</v>
      </c>
      <c r="E5367">
        <v>11</v>
      </c>
    </row>
    <row r="5368" spans="1:5" x14ac:dyDescent="0.2">
      <c r="A5368" s="43">
        <v>44917</v>
      </c>
      <c r="B5368" t="s">
        <v>102</v>
      </c>
      <c r="C5368" t="s">
        <v>24</v>
      </c>
      <c r="D5368" t="s">
        <v>106</v>
      </c>
      <c r="E5368">
        <v>32</v>
      </c>
    </row>
    <row r="5369" spans="1:5" x14ac:dyDescent="0.2">
      <c r="A5369" s="43">
        <v>44917</v>
      </c>
      <c r="B5369" t="s">
        <v>102</v>
      </c>
      <c r="C5369" t="s">
        <v>27</v>
      </c>
      <c r="D5369" t="s">
        <v>106</v>
      </c>
      <c r="E5369">
        <v>27</v>
      </c>
    </row>
    <row r="5370" spans="1:5" x14ac:dyDescent="0.2">
      <c r="A5370" s="43">
        <v>44917</v>
      </c>
      <c r="B5370" t="s">
        <v>102</v>
      </c>
      <c r="C5370" t="s">
        <v>32</v>
      </c>
      <c r="D5370" t="s">
        <v>106</v>
      </c>
      <c r="E5370">
        <v>7</v>
      </c>
    </row>
    <row r="5371" spans="1:5" x14ac:dyDescent="0.2">
      <c r="A5371" s="43">
        <v>44917</v>
      </c>
      <c r="B5371" t="s">
        <v>102</v>
      </c>
      <c r="C5371" t="s">
        <v>36</v>
      </c>
      <c r="D5371" t="s">
        <v>106</v>
      </c>
      <c r="E5371">
        <v>888</v>
      </c>
    </row>
    <row r="5372" spans="1:5" x14ac:dyDescent="0.2">
      <c r="A5372" s="43">
        <v>44917</v>
      </c>
      <c r="B5372" t="s">
        <v>102</v>
      </c>
      <c r="C5372" t="s">
        <v>37</v>
      </c>
      <c r="D5372" t="s">
        <v>106</v>
      </c>
      <c r="E5372">
        <v>46</v>
      </c>
    </row>
    <row r="5373" spans="1:5" x14ac:dyDescent="0.2">
      <c r="A5373" s="43">
        <v>44917</v>
      </c>
      <c r="B5373" t="s">
        <v>102</v>
      </c>
      <c r="C5373" t="s">
        <v>38</v>
      </c>
      <c r="D5373" t="s">
        <v>106</v>
      </c>
      <c r="E5373">
        <v>633</v>
      </c>
    </row>
    <row r="5374" spans="1:5" x14ac:dyDescent="0.2">
      <c r="A5374" s="43">
        <v>44917</v>
      </c>
      <c r="B5374" t="s">
        <v>102</v>
      </c>
      <c r="C5374" t="s">
        <v>39</v>
      </c>
      <c r="D5374" t="s">
        <v>106</v>
      </c>
      <c r="E5374">
        <v>5</v>
      </c>
    </row>
    <row r="5375" spans="1:5" x14ac:dyDescent="0.2">
      <c r="A5375" s="43">
        <v>44917</v>
      </c>
      <c r="B5375" t="s">
        <v>102</v>
      </c>
      <c r="C5375" t="s">
        <v>40</v>
      </c>
      <c r="D5375" t="s">
        <v>106</v>
      </c>
      <c r="E5375" s="44">
        <v>2011</v>
      </c>
    </row>
    <row r="5376" spans="1:5" x14ac:dyDescent="0.2">
      <c r="A5376" s="43">
        <v>44917</v>
      </c>
      <c r="B5376" t="s">
        <v>102</v>
      </c>
      <c r="C5376" t="s">
        <v>41</v>
      </c>
      <c r="D5376" t="s">
        <v>106</v>
      </c>
      <c r="E5376" s="44">
        <v>1080</v>
      </c>
    </row>
    <row r="5377" spans="1:5" x14ac:dyDescent="0.2">
      <c r="A5377" s="43">
        <v>44917</v>
      </c>
      <c r="B5377" t="s">
        <v>102</v>
      </c>
      <c r="C5377" t="s">
        <v>42</v>
      </c>
      <c r="D5377" t="s">
        <v>106</v>
      </c>
      <c r="E5377">
        <v>201</v>
      </c>
    </row>
    <row r="5378" spans="1:5" x14ac:dyDescent="0.2">
      <c r="A5378" s="43">
        <v>44917</v>
      </c>
      <c r="B5378" t="s">
        <v>102</v>
      </c>
      <c r="C5378" t="s">
        <v>43</v>
      </c>
      <c r="D5378" t="s">
        <v>106</v>
      </c>
      <c r="E5378">
        <v>168</v>
      </c>
    </row>
    <row r="5379" spans="1:5" x14ac:dyDescent="0.2">
      <c r="A5379" s="43">
        <v>44917</v>
      </c>
      <c r="B5379" t="s">
        <v>102</v>
      </c>
      <c r="C5379" t="s">
        <v>44</v>
      </c>
      <c r="D5379" t="s">
        <v>106</v>
      </c>
      <c r="E5379">
        <v>52</v>
      </c>
    </row>
    <row r="5380" spans="1:5" x14ac:dyDescent="0.2">
      <c r="A5380" s="43">
        <v>44917</v>
      </c>
      <c r="B5380" t="s">
        <v>102</v>
      </c>
      <c r="C5380" t="s">
        <v>45</v>
      </c>
      <c r="D5380" t="s">
        <v>106</v>
      </c>
      <c r="E5380">
        <v>2</v>
      </c>
    </row>
    <row r="5381" spans="1:5" x14ac:dyDescent="0.2">
      <c r="A5381" s="43">
        <v>44917</v>
      </c>
      <c r="B5381" t="s">
        <v>102</v>
      </c>
      <c r="C5381" t="s">
        <v>46</v>
      </c>
      <c r="D5381" t="s">
        <v>106</v>
      </c>
      <c r="E5381">
        <v>107</v>
      </c>
    </row>
    <row r="5382" spans="1:5" x14ac:dyDescent="0.2">
      <c r="A5382" s="43">
        <v>44917</v>
      </c>
      <c r="B5382" t="s">
        <v>102</v>
      </c>
      <c r="C5382" t="s">
        <v>48</v>
      </c>
      <c r="D5382" t="s">
        <v>106</v>
      </c>
      <c r="E5382">
        <v>989</v>
      </c>
    </row>
    <row r="5383" spans="1:5" x14ac:dyDescent="0.2">
      <c r="A5383" s="43">
        <v>44917</v>
      </c>
      <c r="B5383" t="s">
        <v>102</v>
      </c>
      <c r="C5383" t="s">
        <v>50</v>
      </c>
      <c r="D5383" t="s">
        <v>106</v>
      </c>
      <c r="E5383" s="44">
        <v>1483</v>
      </c>
    </row>
    <row r="5384" spans="1:5" x14ac:dyDescent="0.2">
      <c r="A5384" s="43">
        <v>44917</v>
      </c>
      <c r="B5384" t="s">
        <v>102</v>
      </c>
      <c r="C5384" t="s">
        <v>51</v>
      </c>
      <c r="D5384" t="s">
        <v>106</v>
      </c>
      <c r="E5384" s="44">
        <v>1163</v>
      </c>
    </row>
    <row r="5385" spans="1:5" x14ac:dyDescent="0.2">
      <c r="A5385" s="43">
        <v>44917</v>
      </c>
      <c r="B5385" t="s">
        <v>102</v>
      </c>
      <c r="C5385" t="s">
        <v>52</v>
      </c>
      <c r="D5385" t="s">
        <v>106</v>
      </c>
      <c r="E5385">
        <v>10</v>
      </c>
    </row>
    <row r="5386" spans="1:5" x14ac:dyDescent="0.2">
      <c r="A5386" s="43">
        <v>44917</v>
      </c>
      <c r="B5386" t="s">
        <v>102</v>
      </c>
      <c r="C5386" t="s">
        <v>53</v>
      </c>
      <c r="D5386" t="s">
        <v>106</v>
      </c>
      <c r="E5386">
        <v>218</v>
      </c>
    </row>
    <row r="5387" spans="1:5" x14ac:dyDescent="0.2">
      <c r="A5387" s="43">
        <v>44917</v>
      </c>
      <c r="B5387" t="s">
        <v>102</v>
      </c>
      <c r="C5387" t="s">
        <v>54</v>
      </c>
      <c r="D5387" t="s">
        <v>106</v>
      </c>
      <c r="E5387">
        <v>4</v>
      </c>
    </row>
    <row r="5388" spans="1:5" x14ac:dyDescent="0.2">
      <c r="A5388" s="43">
        <v>44917</v>
      </c>
      <c r="B5388" t="s">
        <v>102</v>
      </c>
      <c r="C5388" t="s">
        <v>55</v>
      </c>
      <c r="D5388" t="s">
        <v>106</v>
      </c>
      <c r="E5388">
        <v>406</v>
      </c>
    </row>
    <row r="5389" spans="1:5" x14ac:dyDescent="0.2">
      <c r="A5389" s="43">
        <v>44917</v>
      </c>
      <c r="B5389" t="s">
        <v>102</v>
      </c>
      <c r="C5389" t="s">
        <v>56</v>
      </c>
      <c r="D5389" t="s">
        <v>106</v>
      </c>
      <c r="E5389" s="44">
        <v>1428</v>
      </c>
    </row>
    <row r="5390" spans="1:5" x14ac:dyDescent="0.2">
      <c r="A5390" s="43">
        <v>44917</v>
      </c>
      <c r="B5390" t="s">
        <v>102</v>
      </c>
      <c r="C5390" t="s">
        <v>57</v>
      </c>
      <c r="D5390" t="s">
        <v>106</v>
      </c>
      <c r="E5390">
        <v>294</v>
      </c>
    </row>
    <row r="5391" spans="1:5" x14ac:dyDescent="0.2">
      <c r="A5391" s="43">
        <v>44917</v>
      </c>
      <c r="B5391" t="s">
        <v>102</v>
      </c>
      <c r="C5391" t="s">
        <v>58</v>
      </c>
      <c r="D5391" t="s">
        <v>106</v>
      </c>
      <c r="E5391" s="44">
        <v>4736</v>
      </c>
    </row>
    <row r="5392" spans="1:5" x14ac:dyDescent="0.2">
      <c r="A5392" s="43">
        <v>44917</v>
      </c>
      <c r="B5392" t="s">
        <v>102</v>
      </c>
      <c r="C5392" t="s">
        <v>59</v>
      </c>
      <c r="D5392" t="s">
        <v>106</v>
      </c>
      <c r="E5392">
        <v>11</v>
      </c>
    </row>
    <row r="5393" spans="1:5" x14ac:dyDescent="0.2">
      <c r="A5393" s="43">
        <v>44917</v>
      </c>
      <c r="B5393" t="s">
        <v>102</v>
      </c>
      <c r="C5393" t="s">
        <v>62</v>
      </c>
      <c r="D5393" t="s">
        <v>106</v>
      </c>
      <c r="E5393">
        <v>363</v>
      </c>
    </row>
    <row r="5394" spans="1:5" x14ac:dyDescent="0.2">
      <c r="A5394" s="43">
        <v>44917</v>
      </c>
      <c r="B5394" t="s">
        <v>102</v>
      </c>
      <c r="C5394" t="s">
        <v>68</v>
      </c>
      <c r="D5394" t="s">
        <v>106</v>
      </c>
      <c r="E5394">
        <v>233</v>
      </c>
    </row>
    <row r="5395" spans="1:5" x14ac:dyDescent="0.2">
      <c r="A5395" s="43">
        <v>44917</v>
      </c>
      <c r="B5395" t="s">
        <v>102</v>
      </c>
      <c r="C5395" t="s">
        <v>89</v>
      </c>
      <c r="D5395" t="s">
        <v>106</v>
      </c>
      <c r="E5395">
        <v>17</v>
      </c>
    </row>
    <row r="5396" spans="1:5" x14ac:dyDescent="0.2">
      <c r="A5396" s="43">
        <v>44917</v>
      </c>
      <c r="B5396" t="s">
        <v>102</v>
      </c>
      <c r="C5396" t="s">
        <v>70</v>
      </c>
      <c r="D5396" t="s">
        <v>106</v>
      </c>
      <c r="E5396">
        <v>507</v>
      </c>
    </row>
    <row r="5397" spans="1:5" x14ac:dyDescent="0.2">
      <c r="A5397" s="43">
        <v>44917</v>
      </c>
      <c r="B5397" t="s">
        <v>102</v>
      </c>
      <c r="C5397" t="s">
        <v>71</v>
      </c>
      <c r="D5397" t="s">
        <v>106</v>
      </c>
      <c r="E5397">
        <v>4</v>
      </c>
    </row>
    <row r="5398" spans="1:5" x14ac:dyDescent="0.2">
      <c r="A5398" s="43">
        <v>44952</v>
      </c>
      <c r="B5398" t="s">
        <v>101</v>
      </c>
      <c r="C5398" t="s">
        <v>1</v>
      </c>
      <c r="D5398" t="s">
        <v>106</v>
      </c>
      <c r="E5398">
        <v>4</v>
      </c>
    </row>
    <row r="5399" spans="1:5" x14ac:dyDescent="0.2">
      <c r="A5399" s="43">
        <v>44952</v>
      </c>
      <c r="B5399" t="s">
        <v>101</v>
      </c>
      <c r="C5399" t="s">
        <v>3</v>
      </c>
      <c r="D5399" t="s">
        <v>106</v>
      </c>
      <c r="E5399">
        <v>8</v>
      </c>
    </row>
    <row r="5400" spans="1:5" x14ac:dyDescent="0.2">
      <c r="A5400" s="43">
        <v>44952</v>
      </c>
      <c r="B5400" t="s">
        <v>101</v>
      </c>
      <c r="C5400" t="s">
        <v>4</v>
      </c>
      <c r="D5400" t="s">
        <v>106</v>
      </c>
      <c r="E5400">
        <v>50</v>
      </c>
    </row>
    <row r="5401" spans="1:5" x14ac:dyDescent="0.2">
      <c r="A5401" s="43">
        <v>44952</v>
      </c>
      <c r="B5401" t="s">
        <v>101</v>
      </c>
      <c r="C5401" t="s">
        <v>5</v>
      </c>
      <c r="D5401" t="s">
        <v>106</v>
      </c>
      <c r="E5401" s="44">
        <v>9041</v>
      </c>
    </row>
    <row r="5402" spans="1:5" x14ac:dyDescent="0.2">
      <c r="A5402" s="43">
        <v>44952</v>
      </c>
      <c r="B5402" t="s">
        <v>101</v>
      </c>
      <c r="C5402" t="s">
        <v>6</v>
      </c>
      <c r="D5402" t="s">
        <v>106</v>
      </c>
      <c r="E5402">
        <v>47</v>
      </c>
    </row>
    <row r="5403" spans="1:5" x14ac:dyDescent="0.2">
      <c r="A5403" s="43">
        <v>44952</v>
      </c>
      <c r="B5403" t="s">
        <v>101</v>
      </c>
      <c r="C5403" t="s">
        <v>8</v>
      </c>
      <c r="D5403" t="s">
        <v>106</v>
      </c>
      <c r="E5403">
        <v>811</v>
      </c>
    </row>
    <row r="5404" spans="1:5" x14ac:dyDescent="0.2">
      <c r="A5404" s="43">
        <v>44952</v>
      </c>
      <c r="B5404" t="s">
        <v>101</v>
      </c>
      <c r="C5404" t="s">
        <v>9</v>
      </c>
      <c r="D5404" t="s">
        <v>106</v>
      </c>
      <c r="E5404">
        <v>666</v>
      </c>
    </row>
    <row r="5405" spans="1:5" x14ac:dyDescent="0.2">
      <c r="A5405" s="43">
        <v>44952</v>
      </c>
      <c r="B5405" t="s">
        <v>101</v>
      </c>
      <c r="C5405" t="s">
        <v>10</v>
      </c>
      <c r="D5405" t="s">
        <v>106</v>
      </c>
      <c r="E5405">
        <v>569</v>
      </c>
    </row>
    <row r="5406" spans="1:5" x14ac:dyDescent="0.2">
      <c r="A5406" s="43">
        <v>44952</v>
      </c>
      <c r="B5406" t="s">
        <v>101</v>
      </c>
      <c r="C5406" t="s">
        <v>12</v>
      </c>
      <c r="D5406" t="s">
        <v>106</v>
      </c>
      <c r="E5406" s="44">
        <v>8422</v>
      </c>
    </row>
    <row r="5407" spans="1:5" x14ac:dyDescent="0.2">
      <c r="A5407" s="43">
        <v>44952</v>
      </c>
      <c r="B5407" t="s">
        <v>101</v>
      </c>
      <c r="C5407" t="s">
        <v>14</v>
      </c>
      <c r="D5407" t="s">
        <v>106</v>
      </c>
      <c r="E5407">
        <v>461</v>
      </c>
    </row>
    <row r="5408" spans="1:5" x14ac:dyDescent="0.2">
      <c r="A5408" s="43">
        <v>44952</v>
      </c>
      <c r="B5408" t="s">
        <v>101</v>
      </c>
      <c r="C5408" t="s">
        <v>15</v>
      </c>
      <c r="D5408" t="s">
        <v>106</v>
      </c>
      <c r="E5408" s="44">
        <v>4646</v>
      </c>
    </row>
    <row r="5409" spans="1:5" x14ac:dyDescent="0.2">
      <c r="A5409" s="43">
        <v>44952</v>
      </c>
      <c r="B5409" t="s">
        <v>101</v>
      </c>
      <c r="C5409" t="s">
        <v>16</v>
      </c>
      <c r="D5409" t="s">
        <v>106</v>
      </c>
      <c r="E5409" s="44">
        <v>3375</v>
      </c>
    </row>
    <row r="5410" spans="1:5" x14ac:dyDescent="0.2">
      <c r="A5410" s="43">
        <v>44952</v>
      </c>
      <c r="B5410" t="s">
        <v>101</v>
      </c>
      <c r="C5410" t="s">
        <v>17</v>
      </c>
      <c r="D5410" t="s">
        <v>106</v>
      </c>
      <c r="E5410">
        <v>180</v>
      </c>
    </row>
    <row r="5411" spans="1:5" x14ac:dyDescent="0.2">
      <c r="A5411" s="43">
        <v>44952</v>
      </c>
      <c r="B5411" t="s">
        <v>101</v>
      </c>
      <c r="C5411" t="s">
        <v>18</v>
      </c>
      <c r="D5411" t="s">
        <v>106</v>
      </c>
      <c r="E5411" s="44">
        <v>5331</v>
      </c>
    </row>
    <row r="5412" spans="1:5" x14ac:dyDescent="0.2">
      <c r="A5412" s="43">
        <v>44952</v>
      </c>
      <c r="B5412" t="s">
        <v>101</v>
      </c>
      <c r="C5412" t="s">
        <v>19</v>
      </c>
      <c r="D5412" t="s">
        <v>106</v>
      </c>
      <c r="E5412" s="44">
        <v>5984</v>
      </c>
    </row>
    <row r="5413" spans="1:5" x14ac:dyDescent="0.2">
      <c r="A5413" s="43">
        <v>44952</v>
      </c>
      <c r="B5413" t="s">
        <v>101</v>
      </c>
      <c r="C5413" t="s">
        <v>20</v>
      </c>
      <c r="D5413" t="s">
        <v>106</v>
      </c>
      <c r="E5413">
        <v>339</v>
      </c>
    </row>
    <row r="5414" spans="1:5" x14ac:dyDescent="0.2">
      <c r="A5414" s="43">
        <v>44952</v>
      </c>
      <c r="B5414" t="s">
        <v>101</v>
      </c>
      <c r="C5414" t="s">
        <v>21</v>
      </c>
      <c r="D5414" t="s">
        <v>106</v>
      </c>
      <c r="E5414" s="44">
        <v>5619</v>
      </c>
    </row>
    <row r="5415" spans="1:5" x14ac:dyDescent="0.2">
      <c r="A5415" s="43">
        <v>44952</v>
      </c>
      <c r="B5415" t="s">
        <v>101</v>
      </c>
      <c r="C5415" t="s">
        <v>22</v>
      </c>
      <c r="D5415" t="s">
        <v>106</v>
      </c>
      <c r="E5415" s="44">
        <v>2053</v>
      </c>
    </row>
    <row r="5416" spans="1:5" x14ac:dyDescent="0.2">
      <c r="A5416" s="43">
        <v>44952</v>
      </c>
      <c r="B5416" t="s">
        <v>101</v>
      </c>
      <c r="C5416" t="s">
        <v>23</v>
      </c>
      <c r="D5416" t="s">
        <v>106</v>
      </c>
      <c r="E5416">
        <v>32</v>
      </c>
    </row>
    <row r="5417" spans="1:5" x14ac:dyDescent="0.2">
      <c r="A5417" s="43">
        <v>44952</v>
      </c>
      <c r="B5417" t="s">
        <v>101</v>
      </c>
      <c r="C5417" t="s">
        <v>25</v>
      </c>
      <c r="D5417" t="s">
        <v>106</v>
      </c>
      <c r="E5417">
        <v>60</v>
      </c>
    </row>
    <row r="5418" spans="1:5" x14ac:dyDescent="0.2">
      <c r="A5418" s="43">
        <v>44952</v>
      </c>
      <c r="B5418" t="s">
        <v>101</v>
      </c>
      <c r="C5418" t="s">
        <v>27</v>
      </c>
      <c r="D5418" t="s">
        <v>106</v>
      </c>
      <c r="E5418">
        <v>449</v>
      </c>
    </row>
    <row r="5419" spans="1:5" x14ac:dyDescent="0.2">
      <c r="A5419" s="43">
        <v>44952</v>
      </c>
      <c r="B5419" t="s">
        <v>101</v>
      </c>
      <c r="C5419" t="s">
        <v>28</v>
      </c>
      <c r="D5419" t="s">
        <v>106</v>
      </c>
      <c r="E5419">
        <v>25</v>
      </c>
    </row>
    <row r="5420" spans="1:5" x14ac:dyDescent="0.2">
      <c r="A5420" s="43">
        <v>44952</v>
      </c>
      <c r="B5420" t="s">
        <v>101</v>
      </c>
      <c r="C5420" t="s">
        <v>29</v>
      </c>
      <c r="D5420" t="s">
        <v>106</v>
      </c>
      <c r="E5420">
        <v>0</v>
      </c>
    </row>
    <row r="5421" spans="1:5" x14ac:dyDescent="0.2">
      <c r="A5421" s="43">
        <v>44952</v>
      </c>
      <c r="B5421" t="s">
        <v>101</v>
      </c>
      <c r="C5421" t="s">
        <v>31</v>
      </c>
      <c r="D5421" t="s">
        <v>106</v>
      </c>
      <c r="E5421">
        <v>588</v>
      </c>
    </row>
    <row r="5422" spans="1:5" x14ac:dyDescent="0.2">
      <c r="A5422" s="43">
        <v>44952</v>
      </c>
      <c r="B5422" t="s">
        <v>101</v>
      </c>
      <c r="C5422" t="s">
        <v>32</v>
      </c>
      <c r="D5422" t="s">
        <v>106</v>
      </c>
      <c r="E5422" s="44">
        <v>4913</v>
      </c>
    </row>
    <row r="5423" spans="1:5" x14ac:dyDescent="0.2">
      <c r="A5423" s="43">
        <v>44952</v>
      </c>
      <c r="B5423" t="s">
        <v>101</v>
      </c>
      <c r="C5423" t="s">
        <v>33</v>
      </c>
      <c r="D5423" t="s">
        <v>106</v>
      </c>
      <c r="E5423" s="44">
        <v>1941</v>
      </c>
    </row>
    <row r="5424" spans="1:5" x14ac:dyDescent="0.2">
      <c r="A5424" s="43">
        <v>44952</v>
      </c>
      <c r="B5424" t="s">
        <v>101</v>
      </c>
      <c r="C5424" t="s">
        <v>35</v>
      </c>
      <c r="D5424" t="s">
        <v>106</v>
      </c>
      <c r="E5424">
        <v>10</v>
      </c>
    </row>
    <row r="5425" spans="1:5" x14ac:dyDescent="0.2">
      <c r="A5425" s="43">
        <v>44952</v>
      </c>
      <c r="B5425" t="s">
        <v>101</v>
      </c>
      <c r="C5425" t="s">
        <v>36</v>
      </c>
      <c r="D5425" t="s">
        <v>106</v>
      </c>
      <c r="E5425" s="44">
        <v>6538</v>
      </c>
    </row>
    <row r="5426" spans="1:5" x14ac:dyDescent="0.2">
      <c r="A5426" s="43">
        <v>44952</v>
      </c>
      <c r="B5426" t="s">
        <v>101</v>
      </c>
      <c r="C5426" t="s">
        <v>37</v>
      </c>
      <c r="D5426" t="s">
        <v>106</v>
      </c>
      <c r="E5426">
        <v>281</v>
      </c>
    </row>
    <row r="5427" spans="1:5" x14ac:dyDescent="0.2">
      <c r="A5427" s="43">
        <v>44952</v>
      </c>
      <c r="B5427" t="s">
        <v>101</v>
      </c>
      <c r="C5427" t="s">
        <v>38</v>
      </c>
      <c r="D5427" t="s">
        <v>106</v>
      </c>
      <c r="E5427" s="44">
        <v>18467</v>
      </c>
    </row>
    <row r="5428" spans="1:5" x14ac:dyDescent="0.2">
      <c r="A5428" s="43">
        <v>44952</v>
      </c>
      <c r="B5428" t="s">
        <v>101</v>
      </c>
      <c r="C5428" t="s">
        <v>40</v>
      </c>
      <c r="D5428" t="s">
        <v>106</v>
      </c>
      <c r="E5428" s="44">
        <v>9460</v>
      </c>
    </row>
    <row r="5429" spans="1:5" x14ac:dyDescent="0.2">
      <c r="A5429" s="43">
        <v>44952</v>
      </c>
      <c r="B5429" t="s">
        <v>101</v>
      </c>
      <c r="C5429" t="s">
        <v>50</v>
      </c>
      <c r="D5429" t="s">
        <v>106</v>
      </c>
      <c r="E5429">
        <v>7</v>
      </c>
    </row>
    <row r="5430" spans="1:5" x14ac:dyDescent="0.2">
      <c r="A5430" s="43">
        <v>44952</v>
      </c>
      <c r="B5430" t="s">
        <v>101</v>
      </c>
      <c r="C5430" t="s">
        <v>53</v>
      </c>
      <c r="D5430" t="s">
        <v>106</v>
      </c>
      <c r="E5430">
        <v>4</v>
      </c>
    </row>
    <row r="5431" spans="1:5" x14ac:dyDescent="0.2">
      <c r="A5431" s="43">
        <v>44952</v>
      </c>
      <c r="B5431" t="s">
        <v>101</v>
      </c>
      <c r="C5431" t="s">
        <v>58</v>
      </c>
      <c r="D5431" t="s">
        <v>106</v>
      </c>
      <c r="E5431">
        <v>50</v>
      </c>
    </row>
    <row r="5432" spans="1:5" x14ac:dyDescent="0.2">
      <c r="A5432" s="43">
        <v>44952</v>
      </c>
      <c r="B5432" t="s">
        <v>101</v>
      </c>
      <c r="C5432" t="s">
        <v>59</v>
      </c>
      <c r="D5432" t="s">
        <v>106</v>
      </c>
      <c r="E5432" s="44">
        <v>3286</v>
      </c>
    </row>
    <row r="5433" spans="1:5" x14ac:dyDescent="0.2">
      <c r="A5433" s="43">
        <v>44952</v>
      </c>
      <c r="B5433" t="s">
        <v>101</v>
      </c>
      <c r="C5433" t="s">
        <v>61</v>
      </c>
      <c r="D5433" t="s">
        <v>106</v>
      </c>
      <c r="E5433">
        <v>41</v>
      </c>
    </row>
    <row r="5434" spans="1:5" x14ac:dyDescent="0.2">
      <c r="A5434" s="43">
        <v>44952</v>
      </c>
      <c r="B5434" t="s">
        <v>101</v>
      </c>
      <c r="C5434" t="s">
        <v>62</v>
      </c>
      <c r="D5434" t="s">
        <v>106</v>
      </c>
      <c r="E5434" s="44">
        <v>3324</v>
      </c>
    </row>
    <row r="5435" spans="1:5" x14ac:dyDescent="0.2">
      <c r="A5435" s="43">
        <v>44952</v>
      </c>
      <c r="B5435" t="s">
        <v>101</v>
      </c>
      <c r="C5435" t="s">
        <v>63</v>
      </c>
      <c r="D5435" t="s">
        <v>106</v>
      </c>
      <c r="E5435">
        <v>58</v>
      </c>
    </row>
    <row r="5436" spans="1:5" x14ac:dyDescent="0.2">
      <c r="A5436" s="43">
        <v>44952</v>
      </c>
      <c r="B5436" t="s">
        <v>101</v>
      </c>
      <c r="C5436" t="s">
        <v>64</v>
      </c>
      <c r="D5436" t="s">
        <v>106</v>
      </c>
      <c r="E5436">
        <v>4</v>
      </c>
    </row>
    <row r="5437" spans="1:5" x14ac:dyDescent="0.2">
      <c r="A5437" s="43">
        <v>44952</v>
      </c>
      <c r="B5437" t="s">
        <v>101</v>
      </c>
      <c r="C5437" t="s">
        <v>65</v>
      </c>
      <c r="D5437" t="s">
        <v>106</v>
      </c>
      <c r="E5437">
        <v>0</v>
      </c>
    </row>
    <row r="5438" spans="1:5" x14ac:dyDescent="0.2">
      <c r="A5438" s="43">
        <v>44952</v>
      </c>
      <c r="B5438" t="s">
        <v>101</v>
      </c>
      <c r="C5438" t="s">
        <v>67</v>
      </c>
      <c r="D5438" t="s">
        <v>106</v>
      </c>
      <c r="E5438" s="44">
        <v>4584</v>
      </c>
    </row>
    <row r="5439" spans="1:5" x14ac:dyDescent="0.2">
      <c r="A5439" s="43">
        <v>44952</v>
      </c>
      <c r="B5439" t="s">
        <v>101</v>
      </c>
      <c r="C5439" t="s">
        <v>68</v>
      </c>
      <c r="D5439" t="s">
        <v>106</v>
      </c>
      <c r="E5439" s="44">
        <v>3470</v>
      </c>
    </row>
    <row r="5440" spans="1:5" x14ac:dyDescent="0.2">
      <c r="A5440" s="43">
        <v>44952</v>
      </c>
      <c r="B5440" t="s">
        <v>101</v>
      </c>
      <c r="C5440" t="s">
        <v>89</v>
      </c>
      <c r="D5440" t="s">
        <v>106</v>
      </c>
      <c r="E5440">
        <v>30</v>
      </c>
    </row>
    <row r="5441" spans="1:5" x14ac:dyDescent="0.2">
      <c r="A5441" s="43">
        <v>44952</v>
      </c>
      <c r="B5441" t="s">
        <v>101</v>
      </c>
      <c r="C5441" t="s">
        <v>70</v>
      </c>
      <c r="D5441" t="s">
        <v>106</v>
      </c>
      <c r="E5441" s="44">
        <v>5325</v>
      </c>
    </row>
    <row r="5442" spans="1:5" x14ac:dyDescent="0.2">
      <c r="A5442" s="43">
        <v>44952</v>
      </c>
      <c r="B5442" t="s">
        <v>101</v>
      </c>
      <c r="C5442" t="s">
        <v>71</v>
      </c>
      <c r="D5442" t="s">
        <v>106</v>
      </c>
      <c r="E5442" s="44">
        <v>3143</v>
      </c>
    </row>
    <row r="5443" spans="1:5" x14ac:dyDescent="0.2">
      <c r="A5443" s="43">
        <v>44952</v>
      </c>
      <c r="B5443" t="s">
        <v>102</v>
      </c>
      <c r="C5443" t="s">
        <v>4</v>
      </c>
      <c r="D5443" t="s">
        <v>106</v>
      </c>
      <c r="E5443">
        <v>4</v>
      </c>
    </row>
    <row r="5444" spans="1:5" x14ac:dyDescent="0.2">
      <c r="A5444" s="43">
        <v>44952</v>
      </c>
      <c r="B5444" t="s">
        <v>102</v>
      </c>
      <c r="C5444" t="s">
        <v>5</v>
      </c>
      <c r="D5444" t="s">
        <v>106</v>
      </c>
      <c r="E5444">
        <v>7</v>
      </c>
    </row>
    <row r="5445" spans="1:5" x14ac:dyDescent="0.2">
      <c r="A5445" s="43">
        <v>44952</v>
      </c>
      <c r="B5445" t="s">
        <v>102</v>
      </c>
      <c r="C5445" t="s">
        <v>8</v>
      </c>
      <c r="D5445" t="s">
        <v>106</v>
      </c>
      <c r="E5445">
        <v>402</v>
      </c>
    </row>
    <row r="5446" spans="1:5" x14ac:dyDescent="0.2">
      <c r="A5446" s="43">
        <v>44952</v>
      </c>
      <c r="B5446" t="s">
        <v>102</v>
      </c>
      <c r="C5446" t="s">
        <v>9</v>
      </c>
      <c r="D5446" t="s">
        <v>106</v>
      </c>
      <c r="E5446">
        <v>127</v>
      </c>
    </row>
    <row r="5447" spans="1:5" x14ac:dyDescent="0.2">
      <c r="A5447" s="43">
        <v>44952</v>
      </c>
      <c r="B5447" t="s">
        <v>102</v>
      </c>
      <c r="C5447" t="s">
        <v>11</v>
      </c>
      <c r="D5447" t="s">
        <v>106</v>
      </c>
      <c r="E5447">
        <v>92</v>
      </c>
    </row>
    <row r="5448" spans="1:5" x14ac:dyDescent="0.2">
      <c r="A5448" s="43">
        <v>44952</v>
      </c>
      <c r="B5448" t="s">
        <v>102</v>
      </c>
      <c r="C5448" t="s">
        <v>12</v>
      </c>
      <c r="D5448" t="s">
        <v>106</v>
      </c>
      <c r="E5448">
        <v>574</v>
      </c>
    </row>
    <row r="5449" spans="1:5" x14ac:dyDescent="0.2">
      <c r="A5449" s="43">
        <v>44952</v>
      </c>
      <c r="B5449" t="s">
        <v>102</v>
      </c>
      <c r="C5449" t="s">
        <v>13</v>
      </c>
      <c r="D5449" t="s">
        <v>106</v>
      </c>
      <c r="E5449">
        <v>265</v>
      </c>
    </row>
    <row r="5450" spans="1:5" x14ac:dyDescent="0.2">
      <c r="A5450" s="43">
        <v>44952</v>
      </c>
      <c r="B5450" t="s">
        <v>102</v>
      </c>
      <c r="C5450" t="s">
        <v>15</v>
      </c>
      <c r="D5450" t="s">
        <v>106</v>
      </c>
      <c r="E5450">
        <v>4</v>
      </c>
    </row>
    <row r="5451" spans="1:5" x14ac:dyDescent="0.2">
      <c r="A5451" s="43">
        <v>44952</v>
      </c>
      <c r="B5451" t="s">
        <v>102</v>
      </c>
      <c r="C5451" t="s">
        <v>16</v>
      </c>
      <c r="D5451" t="s">
        <v>106</v>
      </c>
      <c r="E5451">
        <v>8</v>
      </c>
    </row>
    <row r="5452" spans="1:5" x14ac:dyDescent="0.2">
      <c r="A5452" s="43">
        <v>44952</v>
      </c>
      <c r="B5452" t="s">
        <v>102</v>
      </c>
      <c r="C5452" t="s">
        <v>18</v>
      </c>
      <c r="D5452" t="s">
        <v>106</v>
      </c>
      <c r="E5452">
        <v>4</v>
      </c>
    </row>
    <row r="5453" spans="1:5" x14ac:dyDescent="0.2">
      <c r="A5453" s="43">
        <v>44952</v>
      </c>
      <c r="B5453" t="s">
        <v>102</v>
      </c>
      <c r="C5453" t="s">
        <v>19</v>
      </c>
      <c r="D5453" t="s">
        <v>106</v>
      </c>
      <c r="E5453">
        <v>334</v>
      </c>
    </row>
    <row r="5454" spans="1:5" x14ac:dyDescent="0.2">
      <c r="A5454" s="43">
        <v>44952</v>
      </c>
      <c r="B5454" t="s">
        <v>102</v>
      </c>
      <c r="C5454" t="s">
        <v>21</v>
      </c>
      <c r="D5454" t="s">
        <v>106</v>
      </c>
      <c r="E5454">
        <v>145</v>
      </c>
    </row>
    <row r="5455" spans="1:5" x14ac:dyDescent="0.2">
      <c r="A5455" s="43">
        <v>44952</v>
      </c>
      <c r="B5455" t="s">
        <v>102</v>
      </c>
      <c r="C5455" t="s">
        <v>22</v>
      </c>
      <c r="D5455" t="s">
        <v>106</v>
      </c>
      <c r="E5455">
        <v>12</v>
      </c>
    </row>
    <row r="5456" spans="1:5" x14ac:dyDescent="0.2">
      <c r="A5456" s="43">
        <v>44952</v>
      </c>
      <c r="B5456" t="s">
        <v>102</v>
      </c>
      <c r="C5456" t="s">
        <v>24</v>
      </c>
      <c r="D5456" t="s">
        <v>106</v>
      </c>
      <c r="E5456">
        <v>54</v>
      </c>
    </row>
    <row r="5457" spans="1:5" x14ac:dyDescent="0.2">
      <c r="A5457" s="43">
        <v>44952</v>
      </c>
      <c r="B5457" t="s">
        <v>102</v>
      </c>
      <c r="C5457" t="s">
        <v>27</v>
      </c>
      <c r="D5457" t="s">
        <v>106</v>
      </c>
      <c r="E5457">
        <v>36</v>
      </c>
    </row>
    <row r="5458" spans="1:5" x14ac:dyDescent="0.2">
      <c r="A5458" s="43">
        <v>44952</v>
      </c>
      <c r="B5458" t="s">
        <v>102</v>
      </c>
      <c r="C5458" t="s">
        <v>32</v>
      </c>
      <c r="D5458" t="s">
        <v>106</v>
      </c>
      <c r="E5458">
        <v>8</v>
      </c>
    </row>
    <row r="5459" spans="1:5" x14ac:dyDescent="0.2">
      <c r="A5459" s="43">
        <v>44952</v>
      </c>
      <c r="B5459" t="s">
        <v>102</v>
      </c>
      <c r="C5459" t="s">
        <v>36</v>
      </c>
      <c r="D5459" t="s">
        <v>106</v>
      </c>
      <c r="E5459">
        <v>836</v>
      </c>
    </row>
    <row r="5460" spans="1:5" x14ac:dyDescent="0.2">
      <c r="A5460" s="43">
        <v>44952</v>
      </c>
      <c r="B5460" t="s">
        <v>102</v>
      </c>
      <c r="C5460" t="s">
        <v>37</v>
      </c>
      <c r="D5460" t="s">
        <v>106</v>
      </c>
      <c r="E5460">
        <v>49</v>
      </c>
    </row>
    <row r="5461" spans="1:5" x14ac:dyDescent="0.2">
      <c r="A5461" s="43">
        <v>44952</v>
      </c>
      <c r="B5461" t="s">
        <v>102</v>
      </c>
      <c r="C5461" t="s">
        <v>38</v>
      </c>
      <c r="D5461" t="s">
        <v>106</v>
      </c>
      <c r="E5461">
        <v>701</v>
      </c>
    </row>
    <row r="5462" spans="1:5" x14ac:dyDescent="0.2">
      <c r="A5462" s="43">
        <v>44952</v>
      </c>
      <c r="B5462" t="s">
        <v>102</v>
      </c>
      <c r="C5462" t="s">
        <v>40</v>
      </c>
      <c r="D5462" t="s">
        <v>106</v>
      </c>
      <c r="E5462" s="44">
        <v>2204</v>
      </c>
    </row>
    <row r="5463" spans="1:5" x14ac:dyDescent="0.2">
      <c r="A5463" s="43">
        <v>44952</v>
      </c>
      <c r="B5463" t="s">
        <v>102</v>
      </c>
      <c r="C5463" t="s">
        <v>41</v>
      </c>
      <c r="D5463" t="s">
        <v>106</v>
      </c>
      <c r="E5463" s="44">
        <v>1172</v>
      </c>
    </row>
    <row r="5464" spans="1:5" x14ac:dyDescent="0.2">
      <c r="A5464" s="43">
        <v>44952</v>
      </c>
      <c r="B5464" t="s">
        <v>102</v>
      </c>
      <c r="C5464" t="s">
        <v>42</v>
      </c>
      <c r="D5464" t="s">
        <v>106</v>
      </c>
      <c r="E5464">
        <v>228</v>
      </c>
    </row>
    <row r="5465" spans="1:5" x14ac:dyDescent="0.2">
      <c r="A5465" s="43">
        <v>44952</v>
      </c>
      <c r="B5465" t="s">
        <v>102</v>
      </c>
      <c r="C5465" t="s">
        <v>43</v>
      </c>
      <c r="D5465" t="s">
        <v>106</v>
      </c>
      <c r="E5465">
        <v>167</v>
      </c>
    </row>
    <row r="5466" spans="1:5" x14ac:dyDescent="0.2">
      <c r="A5466" s="43">
        <v>44952</v>
      </c>
      <c r="B5466" t="s">
        <v>102</v>
      </c>
      <c r="C5466" t="s">
        <v>44</v>
      </c>
      <c r="D5466" t="s">
        <v>106</v>
      </c>
      <c r="E5466">
        <v>59</v>
      </c>
    </row>
    <row r="5467" spans="1:5" x14ac:dyDescent="0.2">
      <c r="A5467" s="43">
        <v>44952</v>
      </c>
      <c r="B5467" t="s">
        <v>102</v>
      </c>
      <c r="C5467" t="s">
        <v>45</v>
      </c>
      <c r="D5467" t="s">
        <v>106</v>
      </c>
      <c r="E5467">
        <v>8</v>
      </c>
    </row>
    <row r="5468" spans="1:5" x14ac:dyDescent="0.2">
      <c r="A5468" s="43">
        <v>44952</v>
      </c>
      <c r="B5468" t="s">
        <v>102</v>
      </c>
      <c r="C5468" t="s">
        <v>46</v>
      </c>
      <c r="D5468" t="s">
        <v>106</v>
      </c>
      <c r="E5468">
        <v>123</v>
      </c>
    </row>
    <row r="5469" spans="1:5" x14ac:dyDescent="0.2">
      <c r="A5469" s="43">
        <v>44952</v>
      </c>
      <c r="B5469" t="s">
        <v>102</v>
      </c>
      <c r="C5469" t="s">
        <v>48</v>
      </c>
      <c r="D5469" t="s">
        <v>106</v>
      </c>
      <c r="E5469" s="44">
        <v>1024</v>
      </c>
    </row>
    <row r="5470" spans="1:5" x14ac:dyDescent="0.2">
      <c r="A5470" s="43">
        <v>44952</v>
      </c>
      <c r="B5470" t="s">
        <v>102</v>
      </c>
      <c r="C5470" t="s">
        <v>50</v>
      </c>
      <c r="D5470" t="s">
        <v>106</v>
      </c>
      <c r="E5470" s="44">
        <v>1640</v>
      </c>
    </row>
    <row r="5471" spans="1:5" x14ac:dyDescent="0.2">
      <c r="A5471" s="43">
        <v>44952</v>
      </c>
      <c r="B5471" t="s">
        <v>102</v>
      </c>
      <c r="C5471" t="s">
        <v>51</v>
      </c>
      <c r="D5471" t="s">
        <v>106</v>
      </c>
      <c r="E5471" s="44">
        <v>1363</v>
      </c>
    </row>
    <row r="5472" spans="1:5" x14ac:dyDescent="0.2">
      <c r="A5472" s="43">
        <v>44952</v>
      </c>
      <c r="B5472" t="s">
        <v>102</v>
      </c>
      <c r="C5472" t="s">
        <v>52</v>
      </c>
      <c r="D5472" t="s">
        <v>106</v>
      </c>
      <c r="E5472">
        <v>12</v>
      </c>
    </row>
    <row r="5473" spans="1:5" x14ac:dyDescent="0.2">
      <c r="A5473" s="43">
        <v>44952</v>
      </c>
      <c r="B5473" t="s">
        <v>102</v>
      </c>
      <c r="C5473" t="s">
        <v>53</v>
      </c>
      <c r="D5473" t="s">
        <v>106</v>
      </c>
      <c r="E5473">
        <v>249</v>
      </c>
    </row>
    <row r="5474" spans="1:5" x14ac:dyDescent="0.2">
      <c r="A5474" s="43">
        <v>44952</v>
      </c>
      <c r="B5474" t="s">
        <v>102</v>
      </c>
      <c r="C5474" t="s">
        <v>54</v>
      </c>
      <c r="D5474" t="s">
        <v>106</v>
      </c>
      <c r="E5474">
        <v>4</v>
      </c>
    </row>
    <row r="5475" spans="1:5" x14ac:dyDescent="0.2">
      <c r="A5475" s="43">
        <v>44952</v>
      </c>
      <c r="B5475" t="s">
        <v>102</v>
      </c>
      <c r="C5475" t="s">
        <v>55</v>
      </c>
      <c r="D5475" t="s">
        <v>106</v>
      </c>
      <c r="E5475">
        <v>428</v>
      </c>
    </row>
    <row r="5476" spans="1:5" x14ac:dyDescent="0.2">
      <c r="A5476" s="43">
        <v>44952</v>
      </c>
      <c r="B5476" t="s">
        <v>102</v>
      </c>
      <c r="C5476" t="s">
        <v>56</v>
      </c>
      <c r="D5476" t="s">
        <v>106</v>
      </c>
      <c r="E5476" s="44">
        <v>1559</v>
      </c>
    </row>
    <row r="5477" spans="1:5" x14ac:dyDescent="0.2">
      <c r="A5477" s="43">
        <v>44952</v>
      </c>
      <c r="B5477" t="s">
        <v>102</v>
      </c>
      <c r="C5477" t="s">
        <v>57</v>
      </c>
      <c r="D5477" t="s">
        <v>106</v>
      </c>
      <c r="E5477">
        <v>312</v>
      </c>
    </row>
    <row r="5478" spans="1:5" x14ac:dyDescent="0.2">
      <c r="A5478" s="43">
        <v>44952</v>
      </c>
      <c r="B5478" t="s">
        <v>102</v>
      </c>
      <c r="C5478" t="s">
        <v>58</v>
      </c>
      <c r="D5478" t="s">
        <v>106</v>
      </c>
      <c r="E5478" s="44">
        <v>5241</v>
      </c>
    </row>
    <row r="5479" spans="1:5" x14ac:dyDescent="0.2">
      <c r="A5479" s="43">
        <v>44952</v>
      </c>
      <c r="B5479" t="s">
        <v>102</v>
      </c>
      <c r="C5479" t="s">
        <v>59</v>
      </c>
      <c r="D5479" t="s">
        <v>106</v>
      </c>
      <c r="E5479">
        <v>10</v>
      </c>
    </row>
    <row r="5480" spans="1:5" x14ac:dyDescent="0.2">
      <c r="A5480" s="43">
        <v>44952</v>
      </c>
      <c r="B5480" t="s">
        <v>102</v>
      </c>
      <c r="C5480" t="s">
        <v>62</v>
      </c>
      <c r="D5480" t="s">
        <v>106</v>
      </c>
      <c r="E5480">
        <v>365</v>
      </c>
    </row>
    <row r="5481" spans="1:5" x14ac:dyDescent="0.2">
      <c r="A5481" s="43">
        <v>44952</v>
      </c>
      <c r="B5481" t="s">
        <v>102</v>
      </c>
      <c r="C5481" t="s">
        <v>68</v>
      </c>
      <c r="D5481" t="s">
        <v>106</v>
      </c>
      <c r="E5481">
        <v>240</v>
      </c>
    </row>
    <row r="5482" spans="1:5" x14ac:dyDescent="0.2">
      <c r="A5482" s="43">
        <v>44952</v>
      </c>
      <c r="B5482" t="s">
        <v>102</v>
      </c>
      <c r="C5482" t="s">
        <v>89</v>
      </c>
      <c r="D5482" t="s">
        <v>106</v>
      </c>
      <c r="E5482">
        <v>17</v>
      </c>
    </row>
    <row r="5483" spans="1:5" x14ac:dyDescent="0.2">
      <c r="A5483" s="43">
        <v>44952</v>
      </c>
      <c r="B5483" t="s">
        <v>102</v>
      </c>
      <c r="C5483" t="s">
        <v>70</v>
      </c>
      <c r="D5483" t="s">
        <v>106</v>
      </c>
      <c r="E5483">
        <v>489</v>
      </c>
    </row>
    <row r="5484" spans="1:5" x14ac:dyDescent="0.2">
      <c r="A5484" s="43">
        <v>44952</v>
      </c>
      <c r="B5484" t="s">
        <v>102</v>
      </c>
      <c r="C5484" t="s">
        <v>71</v>
      </c>
      <c r="D5484" t="s">
        <v>106</v>
      </c>
      <c r="E5484">
        <v>4</v>
      </c>
    </row>
    <row r="5485" spans="1:5" x14ac:dyDescent="0.2">
      <c r="A5485" s="43">
        <v>44980</v>
      </c>
      <c r="B5485" t="s">
        <v>101</v>
      </c>
      <c r="C5485" t="s">
        <v>3</v>
      </c>
      <c r="D5485" t="s">
        <v>106</v>
      </c>
      <c r="E5485">
        <v>5</v>
      </c>
    </row>
    <row r="5486" spans="1:5" x14ac:dyDescent="0.2">
      <c r="A5486" s="43">
        <v>44980</v>
      </c>
      <c r="B5486" t="s">
        <v>101</v>
      </c>
      <c r="C5486" t="s">
        <v>4</v>
      </c>
      <c r="D5486" t="s">
        <v>106</v>
      </c>
      <c r="E5486">
        <v>59</v>
      </c>
    </row>
    <row r="5487" spans="1:5" x14ac:dyDescent="0.2">
      <c r="A5487" s="43">
        <v>44980</v>
      </c>
      <c r="B5487" t="s">
        <v>101</v>
      </c>
      <c r="C5487" t="s">
        <v>5</v>
      </c>
      <c r="D5487" t="s">
        <v>106</v>
      </c>
      <c r="E5487" s="44">
        <v>8994</v>
      </c>
    </row>
    <row r="5488" spans="1:5" x14ac:dyDescent="0.2">
      <c r="A5488" s="43">
        <v>44980</v>
      </c>
      <c r="B5488" t="s">
        <v>101</v>
      </c>
      <c r="C5488" t="s">
        <v>6</v>
      </c>
      <c r="D5488" t="s">
        <v>106</v>
      </c>
      <c r="E5488">
        <v>45</v>
      </c>
    </row>
    <row r="5489" spans="1:5" x14ac:dyDescent="0.2">
      <c r="A5489" s="43">
        <v>44980</v>
      </c>
      <c r="B5489" t="s">
        <v>101</v>
      </c>
      <c r="C5489" t="s">
        <v>8</v>
      </c>
      <c r="D5489" t="s">
        <v>106</v>
      </c>
      <c r="E5489">
        <v>799</v>
      </c>
    </row>
    <row r="5490" spans="1:5" x14ac:dyDescent="0.2">
      <c r="A5490" s="43">
        <v>44980</v>
      </c>
      <c r="B5490" t="s">
        <v>101</v>
      </c>
      <c r="C5490" t="s">
        <v>9</v>
      </c>
      <c r="D5490" t="s">
        <v>106</v>
      </c>
      <c r="E5490">
        <v>643</v>
      </c>
    </row>
    <row r="5491" spans="1:5" x14ac:dyDescent="0.2">
      <c r="A5491" s="43">
        <v>44980</v>
      </c>
      <c r="B5491" t="s">
        <v>101</v>
      </c>
      <c r="C5491" t="s">
        <v>10</v>
      </c>
      <c r="D5491" t="s">
        <v>106</v>
      </c>
      <c r="E5491">
        <v>550</v>
      </c>
    </row>
    <row r="5492" spans="1:5" x14ac:dyDescent="0.2">
      <c r="A5492" s="43">
        <v>44980</v>
      </c>
      <c r="B5492" t="s">
        <v>101</v>
      </c>
      <c r="C5492" t="s">
        <v>12</v>
      </c>
      <c r="D5492" t="s">
        <v>106</v>
      </c>
      <c r="E5492" s="44">
        <v>8733</v>
      </c>
    </row>
    <row r="5493" spans="1:5" x14ac:dyDescent="0.2">
      <c r="A5493" s="43">
        <v>44980</v>
      </c>
      <c r="B5493" t="s">
        <v>101</v>
      </c>
      <c r="C5493" t="s">
        <v>14</v>
      </c>
      <c r="D5493" t="s">
        <v>106</v>
      </c>
      <c r="E5493">
        <v>472</v>
      </c>
    </row>
    <row r="5494" spans="1:5" x14ac:dyDescent="0.2">
      <c r="A5494" s="43">
        <v>44980</v>
      </c>
      <c r="B5494" t="s">
        <v>101</v>
      </c>
      <c r="C5494" t="s">
        <v>15</v>
      </c>
      <c r="D5494" t="s">
        <v>106</v>
      </c>
      <c r="E5494" s="44">
        <v>4740</v>
      </c>
    </row>
    <row r="5495" spans="1:5" x14ac:dyDescent="0.2">
      <c r="A5495" s="43">
        <v>44980</v>
      </c>
      <c r="B5495" t="s">
        <v>101</v>
      </c>
      <c r="C5495" t="s">
        <v>16</v>
      </c>
      <c r="D5495" t="s">
        <v>106</v>
      </c>
      <c r="E5495" s="44">
        <v>3306</v>
      </c>
    </row>
    <row r="5496" spans="1:5" x14ac:dyDescent="0.2">
      <c r="A5496" s="43">
        <v>44980</v>
      </c>
      <c r="B5496" t="s">
        <v>101</v>
      </c>
      <c r="C5496" t="s">
        <v>17</v>
      </c>
      <c r="D5496" t="s">
        <v>106</v>
      </c>
      <c r="E5496">
        <v>97</v>
      </c>
    </row>
    <row r="5497" spans="1:5" x14ac:dyDescent="0.2">
      <c r="A5497" s="43">
        <v>44980</v>
      </c>
      <c r="B5497" t="s">
        <v>101</v>
      </c>
      <c r="C5497" t="s">
        <v>18</v>
      </c>
      <c r="D5497" t="s">
        <v>106</v>
      </c>
      <c r="E5497" s="44">
        <v>5175</v>
      </c>
    </row>
    <row r="5498" spans="1:5" x14ac:dyDescent="0.2">
      <c r="A5498" s="43">
        <v>44980</v>
      </c>
      <c r="B5498" t="s">
        <v>101</v>
      </c>
      <c r="C5498" t="s">
        <v>19</v>
      </c>
      <c r="D5498" t="s">
        <v>106</v>
      </c>
      <c r="E5498" s="44">
        <v>5996</v>
      </c>
    </row>
    <row r="5499" spans="1:5" x14ac:dyDescent="0.2">
      <c r="A5499" s="43">
        <v>44980</v>
      </c>
      <c r="B5499" t="s">
        <v>101</v>
      </c>
      <c r="C5499" t="s">
        <v>20</v>
      </c>
      <c r="D5499" t="s">
        <v>106</v>
      </c>
      <c r="E5499">
        <v>341</v>
      </c>
    </row>
    <row r="5500" spans="1:5" x14ac:dyDescent="0.2">
      <c r="A5500" s="43">
        <v>44980</v>
      </c>
      <c r="B5500" t="s">
        <v>101</v>
      </c>
      <c r="C5500" t="s">
        <v>21</v>
      </c>
      <c r="D5500" t="s">
        <v>106</v>
      </c>
      <c r="E5500" s="44">
        <v>5512</v>
      </c>
    </row>
    <row r="5501" spans="1:5" x14ac:dyDescent="0.2">
      <c r="A5501" s="43">
        <v>44980</v>
      </c>
      <c r="B5501" t="s">
        <v>101</v>
      </c>
      <c r="C5501" t="s">
        <v>22</v>
      </c>
      <c r="D5501" t="s">
        <v>106</v>
      </c>
      <c r="E5501" s="44">
        <v>2106</v>
      </c>
    </row>
    <row r="5502" spans="1:5" x14ac:dyDescent="0.2">
      <c r="A5502" s="43">
        <v>44980</v>
      </c>
      <c r="B5502" t="s">
        <v>101</v>
      </c>
      <c r="C5502" t="s">
        <v>23</v>
      </c>
      <c r="D5502" t="s">
        <v>106</v>
      </c>
      <c r="E5502">
        <v>32</v>
      </c>
    </row>
    <row r="5503" spans="1:5" x14ac:dyDescent="0.2">
      <c r="A5503" s="43">
        <v>44980</v>
      </c>
      <c r="B5503" t="s">
        <v>101</v>
      </c>
      <c r="C5503" t="s">
        <v>25</v>
      </c>
      <c r="D5503" t="s">
        <v>106</v>
      </c>
      <c r="E5503">
        <v>61</v>
      </c>
    </row>
    <row r="5504" spans="1:5" x14ac:dyDescent="0.2">
      <c r="A5504" s="43">
        <v>44980</v>
      </c>
      <c r="B5504" t="s">
        <v>101</v>
      </c>
      <c r="C5504" t="s">
        <v>27</v>
      </c>
      <c r="D5504" t="s">
        <v>106</v>
      </c>
      <c r="E5504">
        <v>448</v>
      </c>
    </row>
    <row r="5505" spans="1:5" x14ac:dyDescent="0.2">
      <c r="A5505" s="43">
        <v>44980</v>
      </c>
      <c r="B5505" t="s">
        <v>101</v>
      </c>
      <c r="C5505" t="s">
        <v>28</v>
      </c>
      <c r="D5505" t="s">
        <v>106</v>
      </c>
      <c r="E5505">
        <v>42</v>
      </c>
    </row>
    <row r="5506" spans="1:5" x14ac:dyDescent="0.2">
      <c r="A5506" s="43">
        <v>44980</v>
      </c>
      <c r="B5506" t="s">
        <v>101</v>
      </c>
      <c r="C5506" t="s">
        <v>29</v>
      </c>
      <c r="D5506" t="s">
        <v>106</v>
      </c>
      <c r="E5506">
        <v>0</v>
      </c>
    </row>
    <row r="5507" spans="1:5" x14ac:dyDescent="0.2">
      <c r="A5507" s="43">
        <v>44980</v>
      </c>
      <c r="B5507" t="s">
        <v>101</v>
      </c>
      <c r="C5507" t="s">
        <v>31</v>
      </c>
      <c r="D5507" t="s">
        <v>106</v>
      </c>
      <c r="E5507">
        <v>547</v>
      </c>
    </row>
    <row r="5508" spans="1:5" x14ac:dyDescent="0.2">
      <c r="A5508" s="43">
        <v>44980</v>
      </c>
      <c r="B5508" t="s">
        <v>101</v>
      </c>
      <c r="C5508" t="s">
        <v>32</v>
      </c>
      <c r="D5508" t="s">
        <v>106</v>
      </c>
      <c r="E5508" s="44">
        <v>4979</v>
      </c>
    </row>
    <row r="5509" spans="1:5" x14ac:dyDescent="0.2">
      <c r="A5509" s="43">
        <v>44980</v>
      </c>
      <c r="B5509" t="s">
        <v>101</v>
      </c>
      <c r="C5509" t="s">
        <v>33</v>
      </c>
      <c r="D5509" t="s">
        <v>106</v>
      </c>
      <c r="E5509" s="44">
        <v>2051</v>
      </c>
    </row>
    <row r="5510" spans="1:5" x14ac:dyDescent="0.2">
      <c r="A5510" s="43">
        <v>44980</v>
      </c>
      <c r="B5510" t="s">
        <v>101</v>
      </c>
      <c r="C5510" t="s">
        <v>35</v>
      </c>
      <c r="D5510" t="s">
        <v>106</v>
      </c>
      <c r="E5510">
        <v>4</v>
      </c>
    </row>
    <row r="5511" spans="1:5" x14ac:dyDescent="0.2">
      <c r="A5511" s="43">
        <v>44980</v>
      </c>
      <c r="B5511" t="s">
        <v>101</v>
      </c>
      <c r="C5511" t="s">
        <v>36</v>
      </c>
      <c r="D5511" t="s">
        <v>106</v>
      </c>
      <c r="E5511" s="44">
        <v>6585</v>
      </c>
    </row>
    <row r="5512" spans="1:5" x14ac:dyDescent="0.2">
      <c r="A5512" s="43">
        <v>44980</v>
      </c>
      <c r="B5512" t="s">
        <v>101</v>
      </c>
      <c r="C5512" t="s">
        <v>37</v>
      </c>
      <c r="D5512" t="s">
        <v>106</v>
      </c>
      <c r="E5512">
        <v>308</v>
      </c>
    </row>
    <row r="5513" spans="1:5" x14ac:dyDescent="0.2">
      <c r="A5513" s="43">
        <v>44980</v>
      </c>
      <c r="B5513" t="s">
        <v>101</v>
      </c>
      <c r="C5513" t="s">
        <v>38</v>
      </c>
      <c r="D5513" t="s">
        <v>106</v>
      </c>
      <c r="E5513" s="44">
        <v>18898</v>
      </c>
    </row>
    <row r="5514" spans="1:5" x14ac:dyDescent="0.2">
      <c r="A5514" s="43">
        <v>44980</v>
      </c>
      <c r="B5514" t="s">
        <v>101</v>
      </c>
      <c r="C5514" t="s">
        <v>40</v>
      </c>
      <c r="D5514" t="s">
        <v>106</v>
      </c>
      <c r="E5514" s="44">
        <v>9174</v>
      </c>
    </row>
    <row r="5515" spans="1:5" x14ac:dyDescent="0.2">
      <c r="A5515" s="43">
        <v>44980</v>
      </c>
      <c r="B5515" t="s">
        <v>101</v>
      </c>
      <c r="C5515" t="s">
        <v>50</v>
      </c>
      <c r="D5515" t="s">
        <v>106</v>
      </c>
      <c r="E5515">
        <v>11</v>
      </c>
    </row>
    <row r="5516" spans="1:5" x14ac:dyDescent="0.2">
      <c r="A5516" s="43">
        <v>44980</v>
      </c>
      <c r="B5516" t="s">
        <v>101</v>
      </c>
      <c r="C5516" t="s">
        <v>51</v>
      </c>
      <c r="D5516" t="s">
        <v>106</v>
      </c>
      <c r="E5516">
        <v>10</v>
      </c>
    </row>
    <row r="5517" spans="1:5" x14ac:dyDescent="0.2">
      <c r="A5517" s="43">
        <v>44980</v>
      </c>
      <c r="B5517" t="s">
        <v>101</v>
      </c>
      <c r="C5517" t="s">
        <v>53</v>
      </c>
      <c r="D5517" t="s">
        <v>106</v>
      </c>
      <c r="E5517">
        <v>8</v>
      </c>
    </row>
    <row r="5518" spans="1:5" x14ac:dyDescent="0.2">
      <c r="A5518" s="43">
        <v>44980</v>
      </c>
      <c r="B5518" t="s">
        <v>101</v>
      </c>
      <c r="C5518" t="s">
        <v>56</v>
      </c>
      <c r="D5518" t="s">
        <v>106</v>
      </c>
      <c r="E5518">
        <v>4</v>
      </c>
    </row>
    <row r="5519" spans="1:5" x14ac:dyDescent="0.2">
      <c r="A5519" s="43">
        <v>44980</v>
      </c>
      <c r="B5519" t="s">
        <v>101</v>
      </c>
      <c r="C5519" t="s">
        <v>58</v>
      </c>
      <c r="D5519" t="s">
        <v>106</v>
      </c>
      <c r="E5519">
        <v>57</v>
      </c>
    </row>
    <row r="5520" spans="1:5" x14ac:dyDescent="0.2">
      <c r="A5520" s="43">
        <v>44980</v>
      </c>
      <c r="B5520" t="s">
        <v>101</v>
      </c>
      <c r="C5520" t="s">
        <v>59</v>
      </c>
      <c r="D5520" t="s">
        <v>106</v>
      </c>
      <c r="E5520" s="44">
        <v>3211</v>
      </c>
    </row>
    <row r="5521" spans="1:5" x14ac:dyDescent="0.2">
      <c r="A5521" s="43">
        <v>44980</v>
      </c>
      <c r="B5521" t="s">
        <v>101</v>
      </c>
      <c r="C5521" t="s">
        <v>61</v>
      </c>
      <c r="D5521" t="s">
        <v>106</v>
      </c>
      <c r="E5521">
        <v>43</v>
      </c>
    </row>
    <row r="5522" spans="1:5" x14ac:dyDescent="0.2">
      <c r="A5522" s="43">
        <v>44980</v>
      </c>
      <c r="B5522" t="s">
        <v>101</v>
      </c>
      <c r="C5522" t="s">
        <v>62</v>
      </c>
      <c r="D5522" t="s">
        <v>106</v>
      </c>
      <c r="E5522" s="44">
        <v>3405</v>
      </c>
    </row>
    <row r="5523" spans="1:5" x14ac:dyDescent="0.2">
      <c r="A5523" s="43">
        <v>44980</v>
      </c>
      <c r="B5523" t="s">
        <v>101</v>
      </c>
      <c r="C5523" t="s">
        <v>63</v>
      </c>
      <c r="D5523" t="s">
        <v>106</v>
      </c>
      <c r="E5523">
        <v>45</v>
      </c>
    </row>
    <row r="5524" spans="1:5" x14ac:dyDescent="0.2">
      <c r="A5524" s="43">
        <v>44980</v>
      </c>
      <c r="B5524" t="s">
        <v>101</v>
      </c>
      <c r="C5524" t="s">
        <v>64</v>
      </c>
      <c r="D5524" t="s">
        <v>106</v>
      </c>
      <c r="E5524">
        <v>4</v>
      </c>
    </row>
    <row r="5525" spans="1:5" x14ac:dyDescent="0.2">
      <c r="A5525" s="43">
        <v>44980</v>
      </c>
      <c r="B5525" t="s">
        <v>101</v>
      </c>
      <c r="C5525" t="s">
        <v>65</v>
      </c>
      <c r="D5525" t="s">
        <v>106</v>
      </c>
      <c r="E5525">
        <v>0</v>
      </c>
    </row>
    <row r="5526" spans="1:5" x14ac:dyDescent="0.2">
      <c r="A5526" s="43">
        <v>44980</v>
      </c>
      <c r="B5526" t="s">
        <v>101</v>
      </c>
      <c r="C5526" t="s">
        <v>67</v>
      </c>
      <c r="D5526" t="s">
        <v>106</v>
      </c>
      <c r="E5526" s="44">
        <v>4633</v>
      </c>
    </row>
    <row r="5527" spans="1:5" x14ac:dyDescent="0.2">
      <c r="A5527" s="43">
        <v>44980</v>
      </c>
      <c r="B5527" t="s">
        <v>101</v>
      </c>
      <c r="C5527" t="s">
        <v>68</v>
      </c>
      <c r="D5527" t="s">
        <v>106</v>
      </c>
      <c r="E5527" s="44">
        <v>3392</v>
      </c>
    </row>
    <row r="5528" spans="1:5" x14ac:dyDescent="0.2">
      <c r="A5528" s="43">
        <v>44980</v>
      </c>
      <c r="B5528" t="s">
        <v>101</v>
      </c>
      <c r="C5528" t="s">
        <v>89</v>
      </c>
      <c r="D5528" t="s">
        <v>106</v>
      </c>
      <c r="E5528">
        <v>15</v>
      </c>
    </row>
    <row r="5529" spans="1:5" x14ac:dyDescent="0.2">
      <c r="A5529" s="43">
        <v>44980</v>
      </c>
      <c r="B5529" t="s">
        <v>101</v>
      </c>
      <c r="C5529" t="s">
        <v>70</v>
      </c>
      <c r="D5529" t="s">
        <v>106</v>
      </c>
      <c r="E5529" s="44">
        <v>5431</v>
      </c>
    </row>
    <row r="5530" spans="1:5" x14ac:dyDescent="0.2">
      <c r="A5530" s="43">
        <v>44980</v>
      </c>
      <c r="B5530" t="s">
        <v>101</v>
      </c>
      <c r="C5530" t="s">
        <v>71</v>
      </c>
      <c r="D5530" t="s">
        <v>106</v>
      </c>
      <c r="E5530" s="44">
        <v>3281</v>
      </c>
    </row>
    <row r="5531" spans="1:5" x14ac:dyDescent="0.2">
      <c r="A5531" s="43">
        <v>44980</v>
      </c>
      <c r="B5531" t="s">
        <v>102</v>
      </c>
      <c r="C5531" t="s">
        <v>4</v>
      </c>
      <c r="D5531" t="s">
        <v>106</v>
      </c>
      <c r="E5531">
        <v>4</v>
      </c>
    </row>
    <row r="5532" spans="1:5" x14ac:dyDescent="0.2">
      <c r="A5532" s="43">
        <v>44980</v>
      </c>
      <c r="B5532" t="s">
        <v>102</v>
      </c>
      <c r="C5532" t="s">
        <v>5</v>
      </c>
      <c r="D5532" t="s">
        <v>106</v>
      </c>
      <c r="E5532">
        <v>7</v>
      </c>
    </row>
    <row r="5533" spans="1:5" x14ac:dyDescent="0.2">
      <c r="A5533" s="43">
        <v>44980</v>
      </c>
      <c r="B5533" t="s">
        <v>102</v>
      </c>
      <c r="C5533" t="s">
        <v>8</v>
      </c>
      <c r="D5533" t="s">
        <v>106</v>
      </c>
      <c r="E5533">
        <v>355</v>
      </c>
    </row>
    <row r="5534" spans="1:5" x14ac:dyDescent="0.2">
      <c r="A5534" s="43">
        <v>44980</v>
      </c>
      <c r="B5534" t="s">
        <v>102</v>
      </c>
      <c r="C5534" t="s">
        <v>9</v>
      </c>
      <c r="D5534" t="s">
        <v>106</v>
      </c>
      <c r="E5534">
        <v>131</v>
      </c>
    </row>
    <row r="5535" spans="1:5" x14ac:dyDescent="0.2">
      <c r="A5535" s="43">
        <v>44980</v>
      </c>
      <c r="B5535" t="s">
        <v>102</v>
      </c>
      <c r="C5535" t="s">
        <v>11</v>
      </c>
      <c r="D5535" t="s">
        <v>106</v>
      </c>
      <c r="E5535">
        <v>98</v>
      </c>
    </row>
    <row r="5536" spans="1:5" x14ac:dyDescent="0.2">
      <c r="A5536" s="43">
        <v>44980</v>
      </c>
      <c r="B5536" t="s">
        <v>102</v>
      </c>
      <c r="C5536" t="s">
        <v>12</v>
      </c>
      <c r="D5536" t="s">
        <v>106</v>
      </c>
      <c r="E5536">
        <v>535</v>
      </c>
    </row>
    <row r="5537" spans="1:5" x14ac:dyDescent="0.2">
      <c r="A5537" s="43">
        <v>44980</v>
      </c>
      <c r="B5537" t="s">
        <v>102</v>
      </c>
      <c r="C5537" t="s">
        <v>13</v>
      </c>
      <c r="D5537" t="s">
        <v>106</v>
      </c>
      <c r="E5537">
        <v>262</v>
      </c>
    </row>
    <row r="5538" spans="1:5" x14ac:dyDescent="0.2">
      <c r="A5538" s="43">
        <v>44980</v>
      </c>
      <c r="B5538" t="s">
        <v>102</v>
      </c>
      <c r="C5538" t="s">
        <v>15</v>
      </c>
      <c r="D5538" t="s">
        <v>106</v>
      </c>
      <c r="E5538">
        <v>4</v>
      </c>
    </row>
    <row r="5539" spans="1:5" x14ac:dyDescent="0.2">
      <c r="A5539" s="43">
        <v>44980</v>
      </c>
      <c r="B5539" t="s">
        <v>102</v>
      </c>
      <c r="C5539" t="s">
        <v>18</v>
      </c>
      <c r="D5539" t="s">
        <v>106</v>
      </c>
      <c r="E5539">
        <v>4</v>
      </c>
    </row>
    <row r="5540" spans="1:5" x14ac:dyDescent="0.2">
      <c r="A5540" s="43">
        <v>44980</v>
      </c>
      <c r="B5540" t="s">
        <v>102</v>
      </c>
      <c r="C5540" t="s">
        <v>19</v>
      </c>
      <c r="D5540" t="s">
        <v>106</v>
      </c>
      <c r="E5540">
        <v>327</v>
      </c>
    </row>
    <row r="5541" spans="1:5" x14ac:dyDescent="0.2">
      <c r="A5541" s="43">
        <v>44980</v>
      </c>
      <c r="B5541" t="s">
        <v>102</v>
      </c>
      <c r="C5541" t="s">
        <v>21</v>
      </c>
      <c r="D5541" t="s">
        <v>106</v>
      </c>
      <c r="E5541">
        <v>131</v>
      </c>
    </row>
    <row r="5542" spans="1:5" x14ac:dyDescent="0.2">
      <c r="A5542" s="43">
        <v>44980</v>
      </c>
      <c r="B5542" t="s">
        <v>102</v>
      </c>
      <c r="C5542" t="s">
        <v>22</v>
      </c>
      <c r="D5542" t="s">
        <v>106</v>
      </c>
      <c r="E5542">
        <v>11</v>
      </c>
    </row>
    <row r="5543" spans="1:5" x14ac:dyDescent="0.2">
      <c r="A5543" s="43">
        <v>44980</v>
      </c>
      <c r="B5543" t="s">
        <v>102</v>
      </c>
      <c r="C5543" t="s">
        <v>24</v>
      </c>
      <c r="D5543" t="s">
        <v>106</v>
      </c>
      <c r="E5543">
        <v>58</v>
      </c>
    </row>
    <row r="5544" spans="1:5" x14ac:dyDescent="0.2">
      <c r="A5544" s="43">
        <v>44980</v>
      </c>
      <c r="B5544" t="s">
        <v>102</v>
      </c>
      <c r="C5544" t="s">
        <v>27</v>
      </c>
      <c r="D5544" t="s">
        <v>106</v>
      </c>
      <c r="E5544">
        <v>31</v>
      </c>
    </row>
    <row r="5545" spans="1:5" x14ac:dyDescent="0.2">
      <c r="A5545" s="43">
        <v>44980</v>
      </c>
      <c r="B5545" t="s">
        <v>102</v>
      </c>
      <c r="C5545" t="s">
        <v>32</v>
      </c>
      <c r="D5545" t="s">
        <v>106</v>
      </c>
      <c r="E5545">
        <v>8</v>
      </c>
    </row>
    <row r="5546" spans="1:5" x14ac:dyDescent="0.2">
      <c r="A5546" s="43">
        <v>44980</v>
      </c>
      <c r="B5546" t="s">
        <v>102</v>
      </c>
      <c r="C5546" t="s">
        <v>36</v>
      </c>
      <c r="D5546" t="s">
        <v>106</v>
      </c>
      <c r="E5546">
        <v>792</v>
      </c>
    </row>
    <row r="5547" spans="1:5" x14ac:dyDescent="0.2">
      <c r="A5547" s="43">
        <v>44980</v>
      </c>
      <c r="B5547" t="s">
        <v>102</v>
      </c>
      <c r="C5547" t="s">
        <v>37</v>
      </c>
      <c r="D5547" t="s">
        <v>106</v>
      </c>
      <c r="E5547">
        <v>50</v>
      </c>
    </row>
    <row r="5548" spans="1:5" x14ac:dyDescent="0.2">
      <c r="A5548" s="43">
        <v>44980</v>
      </c>
      <c r="B5548" t="s">
        <v>102</v>
      </c>
      <c r="C5548" t="s">
        <v>38</v>
      </c>
      <c r="D5548" t="s">
        <v>106</v>
      </c>
      <c r="E5548">
        <v>697</v>
      </c>
    </row>
    <row r="5549" spans="1:5" x14ac:dyDescent="0.2">
      <c r="A5549" s="43">
        <v>44980</v>
      </c>
      <c r="B5549" t="s">
        <v>102</v>
      </c>
      <c r="C5549" t="s">
        <v>40</v>
      </c>
      <c r="D5549" t="s">
        <v>106</v>
      </c>
      <c r="E5549" s="44">
        <v>2153</v>
      </c>
    </row>
    <row r="5550" spans="1:5" x14ac:dyDescent="0.2">
      <c r="A5550" s="43">
        <v>44980</v>
      </c>
      <c r="B5550" t="s">
        <v>102</v>
      </c>
      <c r="C5550" t="s">
        <v>41</v>
      </c>
      <c r="D5550" t="s">
        <v>106</v>
      </c>
      <c r="E5550" s="44">
        <v>1152</v>
      </c>
    </row>
    <row r="5551" spans="1:5" x14ac:dyDescent="0.2">
      <c r="A5551" s="43">
        <v>44980</v>
      </c>
      <c r="B5551" t="s">
        <v>102</v>
      </c>
      <c r="C5551" t="s">
        <v>42</v>
      </c>
      <c r="D5551" t="s">
        <v>106</v>
      </c>
      <c r="E5551">
        <v>223</v>
      </c>
    </row>
    <row r="5552" spans="1:5" x14ac:dyDescent="0.2">
      <c r="A5552" s="43">
        <v>44980</v>
      </c>
      <c r="B5552" t="s">
        <v>102</v>
      </c>
      <c r="C5552" t="s">
        <v>43</v>
      </c>
      <c r="D5552" t="s">
        <v>106</v>
      </c>
      <c r="E5552">
        <v>159</v>
      </c>
    </row>
    <row r="5553" spans="1:5" x14ac:dyDescent="0.2">
      <c r="A5553" s="43">
        <v>44980</v>
      </c>
      <c r="B5553" t="s">
        <v>102</v>
      </c>
      <c r="C5553" t="s">
        <v>44</v>
      </c>
      <c r="D5553" t="s">
        <v>106</v>
      </c>
      <c r="E5553">
        <v>46</v>
      </c>
    </row>
    <row r="5554" spans="1:5" x14ac:dyDescent="0.2">
      <c r="A5554" s="43">
        <v>44980</v>
      </c>
      <c r="B5554" t="s">
        <v>102</v>
      </c>
      <c r="C5554" t="s">
        <v>45</v>
      </c>
      <c r="D5554" t="s">
        <v>106</v>
      </c>
      <c r="E5554">
        <v>2</v>
      </c>
    </row>
    <row r="5555" spans="1:5" x14ac:dyDescent="0.2">
      <c r="A5555" s="43">
        <v>44980</v>
      </c>
      <c r="B5555" t="s">
        <v>102</v>
      </c>
      <c r="C5555" t="s">
        <v>46</v>
      </c>
      <c r="D5555" t="s">
        <v>106</v>
      </c>
      <c r="E5555">
        <v>126</v>
      </c>
    </row>
    <row r="5556" spans="1:5" x14ac:dyDescent="0.2">
      <c r="A5556" s="43">
        <v>44980</v>
      </c>
      <c r="B5556" t="s">
        <v>102</v>
      </c>
      <c r="C5556" t="s">
        <v>48</v>
      </c>
      <c r="D5556" t="s">
        <v>106</v>
      </c>
      <c r="E5556" s="44">
        <v>1075</v>
      </c>
    </row>
    <row r="5557" spans="1:5" x14ac:dyDescent="0.2">
      <c r="A5557" s="43">
        <v>44980</v>
      </c>
      <c r="B5557" t="s">
        <v>102</v>
      </c>
      <c r="C5557" t="s">
        <v>50</v>
      </c>
      <c r="D5557" t="s">
        <v>106</v>
      </c>
      <c r="E5557" s="44">
        <v>1718</v>
      </c>
    </row>
    <row r="5558" spans="1:5" x14ac:dyDescent="0.2">
      <c r="A5558" s="43">
        <v>44980</v>
      </c>
      <c r="B5558" t="s">
        <v>102</v>
      </c>
      <c r="C5558" t="s">
        <v>51</v>
      </c>
      <c r="D5558" t="s">
        <v>106</v>
      </c>
      <c r="E5558" s="44">
        <v>1365</v>
      </c>
    </row>
    <row r="5559" spans="1:5" x14ac:dyDescent="0.2">
      <c r="A5559" s="43">
        <v>44980</v>
      </c>
      <c r="B5559" t="s">
        <v>102</v>
      </c>
      <c r="C5559" t="s">
        <v>52</v>
      </c>
      <c r="D5559" t="s">
        <v>106</v>
      </c>
      <c r="E5559">
        <v>9</v>
      </c>
    </row>
    <row r="5560" spans="1:5" x14ac:dyDescent="0.2">
      <c r="A5560" s="43">
        <v>44980</v>
      </c>
      <c r="B5560" t="s">
        <v>102</v>
      </c>
      <c r="C5560" t="s">
        <v>53</v>
      </c>
      <c r="D5560" t="s">
        <v>106</v>
      </c>
      <c r="E5560">
        <v>249</v>
      </c>
    </row>
    <row r="5561" spans="1:5" x14ac:dyDescent="0.2">
      <c r="A5561" s="43">
        <v>44980</v>
      </c>
      <c r="B5561" t="s">
        <v>102</v>
      </c>
      <c r="C5561" t="s">
        <v>54</v>
      </c>
      <c r="D5561" t="s">
        <v>106</v>
      </c>
      <c r="E5561">
        <v>4</v>
      </c>
    </row>
    <row r="5562" spans="1:5" x14ac:dyDescent="0.2">
      <c r="A5562" s="43">
        <v>44980</v>
      </c>
      <c r="B5562" t="s">
        <v>102</v>
      </c>
      <c r="C5562" t="s">
        <v>55</v>
      </c>
      <c r="D5562" t="s">
        <v>106</v>
      </c>
      <c r="E5562">
        <v>417</v>
      </c>
    </row>
    <row r="5563" spans="1:5" x14ac:dyDescent="0.2">
      <c r="A5563" s="43">
        <v>44980</v>
      </c>
      <c r="B5563" t="s">
        <v>102</v>
      </c>
      <c r="C5563" t="s">
        <v>56</v>
      </c>
      <c r="D5563" t="s">
        <v>106</v>
      </c>
      <c r="E5563" s="44">
        <v>1621</v>
      </c>
    </row>
    <row r="5564" spans="1:5" x14ac:dyDescent="0.2">
      <c r="A5564" s="43">
        <v>44980</v>
      </c>
      <c r="B5564" t="s">
        <v>102</v>
      </c>
      <c r="C5564" t="s">
        <v>57</v>
      </c>
      <c r="D5564" t="s">
        <v>106</v>
      </c>
      <c r="E5564">
        <v>320</v>
      </c>
    </row>
    <row r="5565" spans="1:5" x14ac:dyDescent="0.2">
      <c r="A5565" s="43">
        <v>44980</v>
      </c>
      <c r="B5565" t="s">
        <v>102</v>
      </c>
      <c r="C5565" t="s">
        <v>58</v>
      </c>
      <c r="D5565" t="s">
        <v>106</v>
      </c>
      <c r="E5565" s="44">
        <v>5160</v>
      </c>
    </row>
    <row r="5566" spans="1:5" x14ac:dyDescent="0.2">
      <c r="A5566" s="43">
        <v>44980</v>
      </c>
      <c r="B5566" t="s">
        <v>102</v>
      </c>
      <c r="C5566" t="s">
        <v>59</v>
      </c>
      <c r="D5566" t="s">
        <v>106</v>
      </c>
      <c r="E5566">
        <v>7</v>
      </c>
    </row>
    <row r="5567" spans="1:5" x14ac:dyDescent="0.2">
      <c r="A5567" s="43">
        <v>44980</v>
      </c>
      <c r="B5567" t="s">
        <v>102</v>
      </c>
      <c r="C5567" t="s">
        <v>62</v>
      </c>
      <c r="D5567" t="s">
        <v>106</v>
      </c>
      <c r="E5567">
        <v>362</v>
      </c>
    </row>
    <row r="5568" spans="1:5" x14ac:dyDescent="0.2">
      <c r="A5568" s="43">
        <v>44980</v>
      </c>
      <c r="B5568" t="s">
        <v>102</v>
      </c>
      <c r="C5568" t="s">
        <v>68</v>
      </c>
      <c r="D5568" t="s">
        <v>106</v>
      </c>
      <c r="E5568">
        <v>229</v>
      </c>
    </row>
    <row r="5569" spans="1:5" x14ac:dyDescent="0.2">
      <c r="A5569" s="43">
        <v>44980</v>
      </c>
      <c r="B5569" t="s">
        <v>102</v>
      </c>
      <c r="C5569" t="s">
        <v>89</v>
      </c>
      <c r="D5569" t="s">
        <v>106</v>
      </c>
      <c r="E5569">
        <v>19</v>
      </c>
    </row>
    <row r="5570" spans="1:5" x14ac:dyDescent="0.2">
      <c r="A5570" s="43">
        <v>44980</v>
      </c>
      <c r="B5570" t="s">
        <v>102</v>
      </c>
      <c r="C5570" t="s">
        <v>70</v>
      </c>
      <c r="D5570" t="s">
        <v>106</v>
      </c>
      <c r="E5570">
        <v>494</v>
      </c>
    </row>
    <row r="5571" spans="1:5" x14ac:dyDescent="0.2">
      <c r="A5571" s="43">
        <v>44980</v>
      </c>
      <c r="B5571" t="s">
        <v>102</v>
      </c>
      <c r="C5571" t="s">
        <v>71</v>
      </c>
      <c r="D5571" t="s">
        <v>106</v>
      </c>
      <c r="E5571">
        <v>8</v>
      </c>
    </row>
    <row r="5572" spans="1:5" x14ac:dyDescent="0.2">
      <c r="A5572" s="43">
        <v>45015</v>
      </c>
      <c r="B5572" t="s">
        <v>101</v>
      </c>
      <c r="C5572" t="s">
        <v>3</v>
      </c>
      <c r="D5572" t="s">
        <v>106</v>
      </c>
      <c r="E5572">
        <v>20</v>
      </c>
    </row>
    <row r="5573" spans="1:5" x14ac:dyDescent="0.2">
      <c r="A5573" s="43">
        <v>45015</v>
      </c>
      <c r="B5573" t="s">
        <v>101</v>
      </c>
      <c r="C5573" t="s">
        <v>4</v>
      </c>
      <c r="D5573" t="s">
        <v>106</v>
      </c>
      <c r="E5573">
        <v>60</v>
      </c>
    </row>
    <row r="5574" spans="1:5" x14ac:dyDescent="0.2">
      <c r="A5574" s="43">
        <v>45015</v>
      </c>
      <c r="B5574" t="s">
        <v>101</v>
      </c>
      <c r="C5574" t="s">
        <v>5</v>
      </c>
      <c r="D5574" t="s">
        <v>106</v>
      </c>
      <c r="E5574" s="44">
        <v>9327</v>
      </c>
    </row>
    <row r="5575" spans="1:5" x14ac:dyDescent="0.2">
      <c r="A5575" s="43">
        <v>45015</v>
      </c>
      <c r="B5575" t="s">
        <v>101</v>
      </c>
      <c r="C5575" t="s">
        <v>6</v>
      </c>
      <c r="D5575" t="s">
        <v>106</v>
      </c>
      <c r="E5575">
        <v>33</v>
      </c>
    </row>
    <row r="5576" spans="1:5" x14ac:dyDescent="0.2">
      <c r="A5576" s="43">
        <v>45015</v>
      </c>
      <c r="B5576" t="s">
        <v>101</v>
      </c>
      <c r="C5576" t="s">
        <v>8</v>
      </c>
      <c r="D5576" t="s">
        <v>106</v>
      </c>
      <c r="E5576">
        <v>812</v>
      </c>
    </row>
    <row r="5577" spans="1:5" x14ac:dyDescent="0.2">
      <c r="A5577" s="43">
        <v>45015</v>
      </c>
      <c r="B5577" t="s">
        <v>101</v>
      </c>
      <c r="C5577" t="s">
        <v>9</v>
      </c>
      <c r="D5577" t="s">
        <v>106</v>
      </c>
      <c r="E5577">
        <v>657</v>
      </c>
    </row>
    <row r="5578" spans="1:5" x14ac:dyDescent="0.2">
      <c r="A5578" s="43">
        <v>45015</v>
      </c>
      <c r="B5578" t="s">
        <v>101</v>
      </c>
      <c r="C5578" t="s">
        <v>10</v>
      </c>
      <c r="D5578" t="s">
        <v>106</v>
      </c>
      <c r="E5578">
        <v>513</v>
      </c>
    </row>
    <row r="5579" spans="1:5" x14ac:dyDescent="0.2">
      <c r="A5579" s="43">
        <v>45015</v>
      </c>
      <c r="B5579" t="s">
        <v>101</v>
      </c>
      <c r="C5579" t="s">
        <v>12</v>
      </c>
      <c r="D5579" t="s">
        <v>106</v>
      </c>
      <c r="E5579" s="44">
        <v>9339</v>
      </c>
    </row>
    <row r="5580" spans="1:5" x14ac:dyDescent="0.2">
      <c r="A5580" s="43">
        <v>45015</v>
      </c>
      <c r="B5580" t="s">
        <v>101</v>
      </c>
      <c r="C5580" t="s">
        <v>14</v>
      </c>
      <c r="D5580" t="s">
        <v>106</v>
      </c>
      <c r="E5580">
        <v>467</v>
      </c>
    </row>
    <row r="5581" spans="1:5" x14ac:dyDescent="0.2">
      <c r="A5581" s="43">
        <v>45015</v>
      </c>
      <c r="B5581" t="s">
        <v>101</v>
      </c>
      <c r="C5581" t="s">
        <v>15</v>
      </c>
      <c r="D5581" t="s">
        <v>106</v>
      </c>
      <c r="E5581" s="44">
        <v>4753</v>
      </c>
    </row>
    <row r="5582" spans="1:5" x14ac:dyDescent="0.2">
      <c r="A5582" s="43">
        <v>45015</v>
      </c>
      <c r="B5582" t="s">
        <v>101</v>
      </c>
      <c r="C5582" t="s">
        <v>16</v>
      </c>
      <c r="D5582" t="s">
        <v>106</v>
      </c>
      <c r="E5582" s="44">
        <v>3431</v>
      </c>
    </row>
    <row r="5583" spans="1:5" x14ac:dyDescent="0.2">
      <c r="A5583" s="43">
        <v>45015</v>
      </c>
      <c r="B5583" t="s">
        <v>101</v>
      </c>
      <c r="C5583" t="s">
        <v>17</v>
      </c>
      <c r="D5583" t="s">
        <v>106</v>
      </c>
      <c r="E5583">
        <v>80</v>
      </c>
    </row>
    <row r="5584" spans="1:5" x14ac:dyDescent="0.2">
      <c r="A5584" s="43">
        <v>45015</v>
      </c>
      <c r="B5584" t="s">
        <v>101</v>
      </c>
      <c r="C5584" t="s">
        <v>18</v>
      </c>
      <c r="D5584" t="s">
        <v>106</v>
      </c>
      <c r="E5584" s="44">
        <v>5398</v>
      </c>
    </row>
    <row r="5585" spans="1:5" x14ac:dyDescent="0.2">
      <c r="A5585" s="43">
        <v>45015</v>
      </c>
      <c r="B5585" t="s">
        <v>101</v>
      </c>
      <c r="C5585" t="s">
        <v>19</v>
      </c>
      <c r="D5585" t="s">
        <v>106</v>
      </c>
      <c r="E5585" s="44">
        <v>6323</v>
      </c>
    </row>
    <row r="5586" spans="1:5" x14ac:dyDescent="0.2">
      <c r="A5586" s="43">
        <v>45015</v>
      </c>
      <c r="B5586" t="s">
        <v>101</v>
      </c>
      <c r="C5586" t="s">
        <v>20</v>
      </c>
      <c r="D5586" t="s">
        <v>106</v>
      </c>
      <c r="E5586">
        <v>343</v>
      </c>
    </row>
    <row r="5587" spans="1:5" x14ac:dyDescent="0.2">
      <c r="A5587" s="43">
        <v>45015</v>
      </c>
      <c r="B5587" t="s">
        <v>101</v>
      </c>
      <c r="C5587" t="s">
        <v>21</v>
      </c>
      <c r="D5587" t="s">
        <v>106</v>
      </c>
      <c r="E5587" s="44">
        <v>5252</v>
      </c>
    </row>
    <row r="5588" spans="1:5" x14ac:dyDescent="0.2">
      <c r="A5588" s="43">
        <v>45015</v>
      </c>
      <c r="B5588" t="s">
        <v>101</v>
      </c>
      <c r="C5588" t="s">
        <v>22</v>
      </c>
      <c r="D5588" t="s">
        <v>106</v>
      </c>
      <c r="E5588" s="44">
        <v>2057</v>
      </c>
    </row>
    <row r="5589" spans="1:5" x14ac:dyDescent="0.2">
      <c r="A5589" s="43">
        <v>45015</v>
      </c>
      <c r="B5589" t="s">
        <v>101</v>
      </c>
      <c r="C5589" t="s">
        <v>23</v>
      </c>
      <c r="D5589" t="s">
        <v>106</v>
      </c>
      <c r="E5589">
        <v>29</v>
      </c>
    </row>
    <row r="5590" spans="1:5" x14ac:dyDescent="0.2">
      <c r="A5590" s="43">
        <v>45015</v>
      </c>
      <c r="B5590" t="s">
        <v>101</v>
      </c>
      <c r="C5590" t="s">
        <v>25</v>
      </c>
      <c r="D5590" t="s">
        <v>106</v>
      </c>
      <c r="E5590">
        <v>83</v>
      </c>
    </row>
    <row r="5591" spans="1:5" x14ac:dyDescent="0.2">
      <c r="A5591" s="43">
        <v>45015</v>
      </c>
      <c r="B5591" t="s">
        <v>101</v>
      </c>
      <c r="C5591" t="s">
        <v>27</v>
      </c>
      <c r="D5591" t="s">
        <v>106</v>
      </c>
      <c r="E5591">
        <v>439</v>
      </c>
    </row>
    <row r="5592" spans="1:5" x14ac:dyDescent="0.2">
      <c r="A5592" s="43">
        <v>45015</v>
      </c>
      <c r="B5592" t="s">
        <v>101</v>
      </c>
      <c r="C5592" t="s">
        <v>28</v>
      </c>
      <c r="D5592" t="s">
        <v>106</v>
      </c>
      <c r="E5592">
        <v>37</v>
      </c>
    </row>
    <row r="5593" spans="1:5" x14ac:dyDescent="0.2">
      <c r="A5593" s="43">
        <v>45015</v>
      </c>
      <c r="B5593" t="s">
        <v>101</v>
      </c>
      <c r="C5593" t="s">
        <v>29</v>
      </c>
      <c r="D5593" t="s">
        <v>106</v>
      </c>
      <c r="E5593">
        <v>0</v>
      </c>
    </row>
    <row r="5594" spans="1:5" x14ac:dyDescent="0.2">
      <c r="A5594" s="43">
        <v>45015</v>
      </c>
      <c r="B5594" t="s">
        <v>101</v>
      </c>
      <c r="C5594" t="s">
        <v>31</v>
      </c>
      <c r="D5594" t="s">
        <v>106</v>
      </c>
      <c r="E5594">
        <v>546</v>
      </c>
    </row>
    <row r="5595" spans="1:5" x14ac:dyDescent="0.2">
      <c r="A5595" s="43">
        <v>45015</v>
      </c>
      <c r="B5595" t="s">
        <v>101</v>
      </c>
      <c r="C5595" t="s">
        <v>32</v>
      </c>
      <c r="D5595" t="s">
        <v>106</v>
      </c>
      <c r="E5595" s="44">
        <v>5046</v>
      </c>
    </row>
    <row r="5596" spans="1:5" x14ac:dyDescent="0.2">
      <c r="A5596" s="43">
        <v>45015</v>
      </c>
      <c r="B5596" t="s">
        <v>101</v>
      </c>
      <c r="C5596" t="s">
        <v>33</v>
      </c>
      <c r="D5596" t="s">
        <v>106</v>
      </c>
      <c r="E5596" s="44">
        <v>2062</v>
      </c>
    </row>
    <row r="5597" spans="1:5" x14ac:dyDescent="0.2">
      <c r="A5597" s="43">
        <v>45015</v>
      </c>
      <c r="B5597" t="s">
        <v>101</v>
      </c>
      <c r="C5597" t="s">
        <v>35</v>
      </c>
      <c r="D5597" t="s">
        <v>106</v>
      </c>
      <c r="E5597">
        <v>4</v>
      </c>
    </row>
    <row r="5598" spans="1:5" x14ac:dyDescent="0.2">
      <c r="A5598" s="43">
        <v>45015</v>
      </c>
      <c r="B5598" t="s">
        <v>101</v>
      </c>
      <c r="C5598" t="s">
        <v>36</v>
      </c>
      <c r="D5598" t="s">
        <v>106</v>
      </c>
      <c r="E5598" s="44">
        <v>6598</v>
      </c>
    </row>
    <row r="5599" spans="1:5" x14ac:dyDescent="0.2">
      <c r="A5599" s="43">
        <v>45015</v>
      </c>
      <c r="B5599" t="s">
        <v>101</v>
      </c>
      <c r="C5599" t="s">
        <v>37</v>
      </c>
      <c r="D5599" t="s">
        <v>106</v>
      </c>
      <c r="E5599">
        <v>331</v>
      </c>
    </row>
    <row r="5600" spans="1:5" x14ac:dyDescent="0.2">
      <c r="A5600" s="43">
        <v>45015</v>
      </c>
      <c r="B5600" t="s">
        <v>101</v>
      </c>
      <c r="C5600" t="s">
        <v>38</v>
      </c>
      <c r="D5600" t="s">
        <v>106</v>
      </c>
      <c r="E5600" s="44">
        <v>18568</v>
      </c>
    </row>
    <row r="5601" spans="1:5" x14ac:dyDescent="0.2">
      <c r="A5601" s="43">
        <v>45015</v>
      </c>
      <c r="B5601" t="s">
        <v>101</v>
      </c>
      <c r="C5601" t="s">
        <v>40</v>
      </c>
      <c r="D5601" t="s">
        <v>106</v>
      </c>
      <c r="E5601" s="44">
        <v>9630</v>
      </c>
    </row>
    <row r="5602" spans="1:5" x14ac:dyDescent="0.2">
      <c r="A5602" s="43">
        <v>45015</v>
      </c>
      <c r="B5602" t="s">
        <v>101</v>
      </c>
      <c r="C5602" t="s">
        <v>50</v>
      </c>
      <c r="D5602" t="s">
        <v>106</v>
      </c>
      <c r="E5602">
        <v>14</v>
      </c>
    </row>
    <row r="5603" spans="1:5" x14ac:dyDescent="0.2">
      <c r="A5603" s="43">
        <v>45015</v>
      </c>
      <c r="B5603" t="s">
        <v>101</v>
      </c>
      <c r="C5603" t="s">
        <v>53</v>
      </c>
      <c r="D5603" t="s">
        <v>106</v>
      </c>
      <c r="E5603">
        <v>7</v>
      </c>
    </row>
    <row r="5604" spans="1:5" x14ac:dyDescent="0.2">
      <c r="A5604" s="43">
        <v>45015</v>
      </c>
      <c r="B5604" t="s">
        <v>101</v>
      </c>
      <c r="C5604" t="s">
        <v>58</v>
      </c>
      <c r="D5604" t="s">
        <v>106</v>
      </c>
      <c r="E5604">
        <v>70</v>
      </c>
    </row>
    <row r="5605" spans="1:5" x14ac:dyDescent="0.2">
      <c r="A5605" s="43">
        <v>45015</v>
      </c>
      <c r="B5605" t="s">
        <v>101</v>
      </c>
      <c r="C5605" t="s">
        <v>59</v>
      </c>
      <c r="D5605" t="s">
        <v>106</v>
      </c>
      <c r="E5605" s="44">
        <v>3301</v>
      </c>
    </row>
    <row r="5606" spans="1:5" x14ac:dyDescent="0.2">
      <c r="A5606" s="43">
        <v>45015</v>
      </c>
      <c r="B5606" t="s">
        <v>101</v>
      </c>
      <c r="C5606" t="s">
        <v>61</v>
      </c>
      <c r="D5606" t="s">
        <v>106</v>
      </c>
      <c r="E5606">
        <v>50</v>
      </c>
    </row>
    <row r="5607" spans="1:5" x14ac:dyDescent="0.2">
      <c r="A5607" s="43">
        <v>45015</v>
      </c>
      <c r="B5607" t="s">
        <v>101</v>
      </c>
      <c r="C5607" t="s">
        <v>62</v>
      </c>
      <c r="D5607" t="s">
        <v>106</v>
      </c>
      <c r="E5607" s="44">
        <v>3299</v>
      </c>
    </row>
    <row r="5608" spans="1:5" x14ac:dyDescent="0.2">
      <c r="A5608" s="43">
        <v>45015</v>
      </c>
      <c r="B5608" t="s">
        <v>101</v>
      </c>
      <c r="C5608" t="s">
        <v>63</v>
      </c>
      <c r="D5608" t="s">
        <v>106</v>
      </c>
      <c r="E5608">
        <v>44</v>
      </c>
    </row>
    <row r="5609" spans="1:5" x14ac:dyDescent="0.2">
      <c r="A5609" s="43">
        <v>45015</v>
      </c>
      <c r="B5609" t="s">
        <v>101</v>
      </c>
      <c r="C5609" t="s">
        <v>64</v>
      </c>
      <c r="D5609" t="s">
        <v>106</v>
      </c>
      <c r="E5609">
        <v>148</v>
      </c>
    </row>
    <row r="5610" spans="1:5" x14ac:dyDescent="0.2">
      <c r="A5610" s="43">
        <v>45015</v>
      </c>
      <c r="B5610" t="s">
        <v>101</v>
      </c>
      <c r="C5610" t="s">
        <v>65</v>
      </c>
      <c r="D5610" t="s">
        <v>106</v>
      </c>
      <c r="E5610">
        <v>0</v>
      </c>
    </row>
    <row r="5611" spans="1:5" x14ac:dyDescent="0.2">
      <c r="A5611" s="43">
        <v>45015</v>
      </c>
      <c r="B5611" t="s">
        <v>101</v>
      </c>
      <c r="C5611" t="s">
        <v>67</v>
      </c>
      <c r="D5611" t="s">
        <v>106</v>
      </c>
      <c r="E5611" s="44">
        <v>4711</v>
      </c>
    </row>
    <row r="5612" spans="1:5" x14ac:dyDescent="0.2">
      <c r="A5612" s="43">
        <v>45015</v>
      </c>
      <c r="B5612" t="s">
        <v>101</v>
      </c>
      <c r="C5612" t="s">
        <v>68</v>
      </c>
      <c r="D5612" t="s">
        <v>106</v>
      </c>
      <c r="E5612" s="44">
        <v>3271</v>
      </c>
    </row>
    <row r="5613" spans="1:5" x14ac:dyDescent="0.2">
      <c r="A5613" s="43">
        <v>45015</v>
      </c>
      <c r="B5613" t="s">
        <v>101</v>
      </c>
      <c r="C5613" t="s">
        <v>89</v>
      </c>
      <c r="D5613" t="s">
        <v>106</v>
      </c>
      <c r="E5613">
        <v>25</v>
      </c>
    </row>
    <row r="5614" spans="1:5" x14ac:dyDescent="0.2">
      <c r="A5614" s="43">
        <v>45015</v>
      </c>
      <c r="B5614" t="s">
        <v>101</v>
      </c>
      <c r="C5614" t="s">
        <v>70</v>
      </c>
      <c r="D5614" t="s">
        <v>106</v>
      </c>
      <c r="E5614" s="44">
        <v>5609</v>
      </c>
    </row>
    <row r="5615" spans="1:5" x14ac:dyDescent="0.2">
      <c r="A5615" s="43">
        <v>45015</v>
      </c>
      <c r="B5615" t="s">
        <v>101</v>
      </c>
      <c r="C5615" t="s">
        <v>71</v>
      </c>
      <c r="D5615" t="s">
        <v>106</v>
      </c>
      <c r="E5615" s="44">
        <v>3442</v>
      </c>
    </row>
    <row r="5616" spans="1:5" x14ac:dyDescent="0.2">
      <c r="A5616" s="43">
        <v>45015</v>
      </c>
      <c r="B5616" t="s">
        <v>102</v>
      </c>
      <c r="C5616" t="s">
        <v>4</v>
      </c>
      <c r="D5616" t="s">
        <v>106</v>
      </c>
      <c r="E5616">
        <v>2</v>
      </c>
    </row>
    <row r="5617" spans="1:5" x14ac:dyDescent="0.2">
      <c r="A5617" s="43">
        <v>45015</v>
      </c>
      <c r="B5617" t="s">
        <v>102</v>
      </c>
      <c r="C5617" t="s">
        <v>5</v>
      </c>
      <c r="D5617" t="s">
        <v>106</v>
      </c>
      <c r="E5617">
        <v>10</v>
      </c>
    </row>
    <row r="5618" spans="1:5" x14ac:dyDescent="0.2">
      <c r="A5618" s="43">
        <v>45015</v>
      </c>
      <c r="B5618" t="s">
        <v>102</v>
      </c>
      <c r="C5618" t="s">
        <v>8</v>
      </c>
      <c r="D5618" t="s">
        <v>106</v>
      </c>
      <c r="E5618">
        <v>361</v>
      </c>
    </row>
    <row r="5619" spans="1:5" x14ac:dyDescent="0.2">
      <c r="A5619" s="43">
        <v>45015</v>
      </c>
      <c r="B5619" t="s">
        <v>102</v>
      </c>
      <c r="C5619" t="s">
        <v>9</v>
      </c>
      <c r="D5619" t="s">
        <v>106</v>
      </c>
      <c r="E5619">
        <v>134</v>
      </c>
    </row>
    <row r="5620" spans="1:5" x14ac:dyDescent="0.2">
      <c r="A5620" s="43">
        <v>45015</v>
      </c>
      <c r="B5620" t="s">
        <v>102</v>
      </c>
      <c r="C5620" t="s">
        <v>11</v>
      </c>
      <c r="D5620" t="s">
        <v>106</v>
      </c>
      <c r="E5620">
        <v>93</v>
      </c>
    </row>
    <row r="5621" spans="1:5" x14ac:dyDescent="0.2">
      <c r="A5621" s="43">
        <v>45015</v>
      </c>
      <c r="B5621" t="s">
        <v>102</v>
      </c>
      <c r="C5621" t="s">
        <v>12</v>
      </c>
      <c r="D5621" t="s">
        <v>106</v>
      </c>
      <c r="E5621">
        <v>532</v>
      </c>
    </row>
    <row r="5622" spans="1:5" x14ac:dyDescent="0.2">
      <c r="A5622" s="43">
        <v>45015</v>
      </c>
      <c r="B5622" t="s">
        <v>102</v>
      </c>
      <c r="C5622" t="s">
        <v>13</v>
      </c>
      <c r="D5622" t="s">
        <v>106</v>
      </c>
      <c r="E5622">
        <v>268</v>
      </c>
    </row>
    <row r="5623" spans="1:5" x14ac:dyDescent="0.2">
      <c r="A5623" s="43">
        <v>45015</v>
      </c>
      <c r="B5623" t="s">
        <v>102</v>
      </c>
      <c r="C5623" t="s">
        <v>15</v>
      </c>
      <c r="D5623" t="s">
        <v>106</v>
      </c>
      <c r="E5623">
        <v>4</v>
      </c>
    </row>
    <row r="5624" spans="1:5" x14ac:dyDescent="0.2">
      <c r="A5624" s="43">
        <v>45015</v>
      </c>
      <c r="B5624" t="s">
        <v>102</v>
      </c>
      <c r="C5624" t="s">
        <v>16</v>
      </c>
      <c r="D5624" t="s">
        <v>106</v>
      </c>
      <c r="E5624">
        <v>4</v>
      </c>
    </row>
    <row r="5625" spans="1:5" x14ac:dyDescent="0.2">
      <c r="A5625" s="43">
        <v>45015</v>
      </c>
      <c r="B5625" t="s">
        <v>102</v>
      </c>
      <c r="C5625" t="s">
        <v>18</v>
      </c>
      <c r="D5625" t="s">
        <v>106</v>
      </c>
      <c r="E5625">
        <v>4</v>
      </c>
    </row>
    <row r="5626" spans="1:5" x14ac:dyDescent="0.2">
      <c r="A5626" s="43">
        <v>45015</v>
      </c>
      <c r="B5626" t="s">
        <v>102</v>
      </c>
      <c r="C5626" t="s">
        <v>19</v>
      </c>
      <c r="D5626" t="s">
        <v>106</v>
      </c>
      <c r="E5626">
        <v>367</v>
      </c>
    </row>
    <row r="5627" spans="1:5" x14ac:dyDescent="0.2">
      <c r="A5627" s="43">
        <v>45015</v>
      </c>
      <c r="B5627" t="s">
        <v>102</v>
      </c>
      <c r="C5627" t="s">
        <v>21</v>
      </c>
      <c r="D5627" t="s">
        <v>106</v>
      </c>
      <c r="E5627">
        <v>140</v>
      </c>
    </row>
    <row r="5628" spans="1:5" x14ac:dyDescent="0.2">
      <c r="A5628" s="43">
        <v>45015</v>
      </c>
      <c r="B5628" t="s">
        <v>102</v>
      </c>
      <c r="C5628" t="s">
        <v>22</v>
      </c>
      <c r="D5628" t="s">
        <v>106</v>
      </c>
      <c r="E5628">
        <v>9</v>
      </c>
    </row>
    <row r="5629" spans="1:5" x14ac:dyDescent="0.2">
      <c r="A5629" s="43">
        <v>45015</v>
      </c>
      <c r="B5629" t="s">
        <v>102</v>
      </c>
      <c r="C5629" t="s">
        <v>24</v>
      </c>
      <c r="D5629" t="s">
        <v>106</v>
      </c>
      <c r="E5629">
        <v>68</v>
      </c>
    </row>
    <row r="5630" spans="1:5" x14ac:dyDescent="0.2">
      <c r="A5630" s="43">
        <v>45015</v>
      </c>
      <c r="B5630" t="s">
        <v>102</v>
      </c>
      <c r="C5630" t="s">
        <v>27</v>
      </c>
      <c r="D5630" t="s">
        <v>106</v>
      </c>
      <c r="E5630">
        <v>37</v>
      </c>
    </row>
    <row r="5631" spans="1:5" x14ac:dyDescent="0.2">
      <c r="A5631" s="43">
        <v>45015</v>
      </c>
      <c r="B5631" t="s">
        <v>102</v>
      </c>
      <c r="C5631" t="s">
        <v>32</v>
      </c>
      <c r="D5631" t="s">
        <v>106</v>
      </c>
      <c r="E5631">
        <v>4</v>
      </c>
    </row>
    <row r="5632" spans="1:5" x14ac:dyDescent="0.2">
      <c r="A5632" s="43">
        <v>45015</v>
      </c>
      <c r="B5632" t="s">
        <v>102</v>
      </c>
      <c r="C5632" t="s">
        <v>36</v>
      </c>
      <c r="D5632" t="s">
        <v>106</v>
      </c>
      <c r="E5632">
        <v>812</v>
      </c>
    </row>
    <row r="5633" spans="1:5" x14ac:dyDescent="0.2">
      <c r="A5633" s="43">
        <v>45015</v>
      </c>
      <c r="B5633" t="s">
        <v>102</v>
      </c>
      <c r="C5633" t="s">
        <v>37</v>
      </c>
      <c r="D5633" t="s">
        <v>106</v>
      </c>
      <c r="E5633">
        <v>58</v>
      </c>
    </row>
    <row r="5634" spans="1:5" x14ac:dyDescent="0.2">
      <c r="A5634" s="43">
        <v>45015</v>
      </c>
      <c r="B5634" t="s">
        <v>102</v>
      </c>
      <c r="C5634" t="s">
        <v>38</v>
      </c>
      <c r="D5634" t="s">
        <v>106</v>
      </c>
      <c r="E5634">
        <v>708</v>
      </c>
    </row>
    <row r="5635" spans="1:5" x14ac:dyDescent="0.2">
      <c r="A5635" s="43">
        <v>45015</v>
      </c>
      <c r="B5635" t="s">
        <v>102</v>
      </c>
      <c r="C5635" t="s">
        <v>40</v>
      </c>
      <c r="D5635" t="s">
        <v>106</v>
      </c>
      <c r="E5635" s="44">
        <v>2177</v>
      </c>
    </row>
    <row r="5636" spans="1:5" x14ac:dyDescent="0.2">
      <c r="A5636" s="43">
        <v>45015</v>
      </c>
      <c r="B5636" t="s">
        <v>102</v>
      </c>
      <c r="C5636" t="s">
        <v>41</v>
      </c>
      <c r="D5636" t="s">
        <v>106</v>
      </c>
      <c r="E5636" s="44">
        <v>1150</v>
      </c>
    </row>
    <row r="5637" spans="1:5" x14ac:dyDescent="0.2">
      <c r="A5637" s="43">
        <v>45015</v>
      </c>
      <c r="B5637" t="s">
        <v>102</v>
      </c>
      <c r="C5637" t="s">
        <v>42</v>
      </c>
      <c r="D5637" t="s">
        <v>106</v>
      </c>
      <c r="E5637">
        <v>204</v>
      </c>
    </row>
    <row r="5638" spans="1:5" x14ac:dyDescent="0.2">
      <c r="A5638" s="43">
        <v>45015</v>
      </c>
      <c r="B5638" t="s">
        <v>102</v>
      </c>
      <c r="C5638" t="s">
        <v>43</v>
      </c>
      <c r="D5638" t="s">
        <v>106</v>
      </c>
      <c r="E5638">
        <v>140</v>
      </c>
    </row>
    <row r="5639" spans="1:5" x14ac:dyDescent="0.2">
      <c r="A5639" s="43">
        <v>45015</v>
      </c>
      <c r="B5639" t="s">
        <v>102</v>
      </c>
      <c r="C5639" t="s">
        <v>44</v>
      </c>
      <c r="D5639" t="s">
        <v>106</v>
      </c>
      <c r="E5639">
        <v>41</v>
      </c>
    </row>
    <row r="5640" spans="1:5" x14ac:dyDescent="0.2">
      <c r="A5640" s="43">
        <v>45015</v>
      </c>
      <c r="B5640" t="s">
        <v>102</v>
      </c>
      <c r="C5640" t="s">
        <v>45</v>
      </c>
      <c r="D5640" t="s">
        <v>106</v>
      </c>
      <c r="E5640">
        <v>2</v>
      </c>
    </row>
    <row r="5641" spans="1:5" x14ac:dyDescent="0.2">
      <c r="A5641" s="43">
        <v>45015</v>
      </c>
      <c r="B5641" t="s">
        <v>102</v>
      </c>
      <c r="C5641" t="s">
        <v>46</v>
      </c>
      <c r="D5641" t="s">
        <v>106</v>
      </c>
      <c r="E5641">
        <v>133</v>
      </c>
    </row>
    <row r="5642" spans="1:5" x14ac:dyDescent="0.2">
      <c r="A5642" s="43">
        <v>45015</v>
      </c>
      <c r="B5642" t="s">
        <v>102</v>
      </c>
      <c r="C5642" t="s">
        <v>48</v>
      </c>
      <c r="D5642" t="s">
        <v>106</v>
      </c>
      <c r="E5642" s="44">
        <v>1104</v>
      </c>
    </row>
    <row r="5643" spans="1:5" x14ac:dyDescent="0.2">
      <c r="A5643" s="43">
        <v>45015</v>
      </c>
      <c r="B5643" t="s">
        <v>102</v>
      </c>
      <c r="C5643" t="s">
        <v>50</v>
      </c>
      <c r="D5643" t="s">
        <v>106</v>
      </c>
      <c r="E5643" s="44">
        <v>1710</v>
      </c>
    </row>
    <row r="5644" spans="1:5" x14ac:dyDescent="0.2">
      <c r="A5644" s="43">
        <v>45015</v>
      </c>
      <c r="B5644" t="s">
        <v>102</v>
      </c>
      <c r="C5644" t="s">
        <v>51</v>
      </c>
      <c r="D5644" t="s">
        <v>106</v>
      </c>
      <c r="E5644" s="44">
        <v>1452</v>
      </c>
    </row>
    <row r="5645" spans="1:5" x14ac:dyDescent="0.2">
      <c r="A5645" s="43">
        <v>45015</v>
      </c>
      <c r="B5645" t="s">
        <v>102</v>
      </c>
      <c r="C5645" t="s">
        <v>52</v>
      </c>
      <c r="D5645" t="s">
        <v>106</v>
      </c>
      <c r="E5645">
        <v>11</v>
      </c>
    </row>
    <row r="5646" spans="1:5" x14ac:dyDescent="0.2">
      <c r="A5646" s="43">
        <v>45015</v>
      </c>
      <c r="B5646" t="s">
        <v>102</v>
      </c>
      <c r="C5646" t="s">
        <v>53</v>
      </c>
      <c r="D5646" t="s">
        <v>106</v>
      </c>
      <c r="E5646">
        <v>293</v>
      </c>
    </row>
    <row r="5647" spans="1:5" x14ac:dyDescent="0.2">
      <c r="A5647" s="43">
        <v>45015</v>
      </c>
      <c r="B5647" t="s">
        <v>102</v>
      </c>
      <c r="C5647" t="s">
        <v>54</v>
      </c>
      <c r="D5647" t="s">
        <v>106</v>
      </c>
      <c r="E5647">
        <v>4</v>
      </c>
    </row>
    <row r="5648" spans="1:5" x14ac:dyDescent="0.2">
      <c r="A5648" s="43">
        <v>45015</v>
      </c>
      <c r="B5648" t="s">
        <v>102</v>
      </c>
      <c r="C5648" t="s">
        <v>55</v>
      </c>
      <c r="D5648" t="s">
        <v>106</v>
      </c>
      <c r="E5648">
        <v>384</v>
      </c>
    </row>
    <row r="5649" spans="1:5" x14ac:dyDescent="0.2">
      <c r="A5649" s="43">
        <v>45015</v>
      </c>
      <c r="B5649" t="s">
        <v>102</v>
      </c>
      <c r="C5649" t="s">
        <v>56</v>
      </c>
      <c r="D5649" t="s">
        <v>106</v>
      </c>
      <c r="E5649" s="44">
        <v>1608</v>
      </c>
    </row>
    <row r="5650" spans="1:5" x14ac:dyDescent="0.2">
      <c r="A5650" s="43">
        <v>45015</v>
      </c>
      <c r="B5650" t="s">
        <v>102</v>
      </c>
      <c r="C5650" t="s">
        <v>57</v>
      </c>
      <c r="D5650" t="s">
        <v>106</v>
      </c>
      <c r="E5650">
        <v>305</v>
      </c>
    </row>
    <row r="5651" spans="1:5" x14ac:dyDescent="0.2">
      <c r="A5651" s="43">
        <v>45015</v>
      </c>
      <c r="B5651" t="s">
        <v>102</v>
      </c>
      <c r="C5651" t="s">
        <v>58</v>
      </c>
      <c r="D5651" t="s">
        <v>106</v>
      </c>
      <c r="E5651" s="44">
        <v>5304</v>
      </c>
    </row>
    <row r="5652" spans="1:5" x14ac:dyDescent="0.2">
      <c r="A5652" s="43">
        <v>45015</v>
      </c>
      <c r="B5652" t="s">
        <v>102</v>
      </c>
      <c r="C5652" t="s">
        <v>59</v>
      </c>
      <c r="D5652" t="s">
        <v>106</v>
      </c>
      <c r="E5652">
        <v>12</v>
      </c>
    </row>
    <row r="5653" spans="1:5" x14ac:dyDescent="0.2">
      <c r="A5653" s="43">
        <v>45015</v>
      </c>
      <c r="B5653" t="s">
        <v>102</v>
      </c>
      <c r="C5653" t="s">
        <v>62</v>
      </c>
      <c r="D5653" t="s">
        <v>106</v>
      </c>
      <c r="E5653">
        <v>370</v>
      </c>
    </row>
    <row r="5654" spans="1:5" x14ac:dyDescent="0.2">
      <c r="A5654" s="43">
        <v>45015</v>
      </c>
      <c r="B5654" t="s">
        <v>102</v>
      </c>
      <c r="C5654" t="s">
        <v>68</v>
      </c>
      <c r="D5654" t="s">
        <v>106</v>
      </c>
      <c r="E5654">
        <v>202</v>
      </c>
    </row>
    <row r="5655" spans="1:5" x14ac:dyDescent="0.2">
      <c r="A5655" s="43">
        <v>45015</v>
      </c>
      <c r="B5655" t="s">
        <v>102</v>
      </c>
      <c r="C5655" t="s">
        <v>89</v>
      </c>
      <c r="D5655" t="s">
        <v>106</v>
      </c>
      <c r="E5655">
        <v>16</v>
      </c>
    </row>
    <row r="5656" spans="1:5" x14ac:dyDescent="0.2">
      <c r="A5656" s="43">
        <v>45015</v>
      </c>
      <c r="B5656" t="s">
        <v>102</v>
      </c>
      <c r="C5656" t="s">
        <v>70</v>
      </c>
      <c r="D5656" t="s">
        <v>106</v>
      </c>
      <c r="E5656">
        <v>523</v>
      </c>
    </row>
    <row r="5657" spans="1:5" x14ac:dyDescent="0.2">
      <c r="A5657" s="43">
        <v>45015</v>
      </c>
      <c r="B5657" t="s">
        <v>102</v>
      </c>
      <c r="C5657" t="s">
        <v>71</v>
      </c>
      <c r="D5657" t="s">
        <v>106</v>
      </c>
      <c r="E5657">
        <v>4</v>
      </c>
    </row>
    <row r="5658" spans="1:5" x14ac:dyDescent="0.2">
      <c r="A5658" s="43">
        <v>45043</v>
      </c>
      <c r="B5658" t="s">
        <v>101</v>
      </c>
      <c r="C5658" t="s">
        <v>3</v>
      </c>
      <c r="D5658" t="s">
        <v>106</v>
      </c>
      <c r="E5658">
        <v>32</v>
      </c>
    </row>
    <row r="5659" spans="1:5" x14ac:dyDescent="0.2">
      <c r="A5659" s="43">
        <v>45043</v>
      </c>
      <c r="B5659" t="s">
        <v>101</v>
      </c>
      <c r="C5659" t="s">
        <v>4</v>
      </c>
      <c r="D5659" t="s">
        <v>106</v>
      </c>
      <c r="E5659">
        <v>50</v>
      </c>
    </row>
    <row r="5660" spans="1:5" x14ac:dyDescent="0.2">
      <c r="A5660" s="43">
        <v>45043</v>
      </c>
      <c r="B5660" t="s">
        <v>101</v>
      </c>
      <c r="C5660" t="s">
        <v>5</v>
      </c>
      <c r="D5660" t="s">
        <v>106</v>
      </c>
      <c r="E5660" s="44">
        <v>9795</v>
      </c>
    </row>
    <row r="5661" spans="1:5" x14ac:dyDescent="0.2">
      <c r="A5661" s="43">
        <v>45043</v>
      </c>
      <c r="B5661" t="s">
        <v>101</v>
      </c>
      <c r="C5661" t="s">
        <v>6</v>
      </c>
      <c r="D5661" t="s">
        <v>106</v>
      </c>
      <c r="E5661">
        <v>33</v>
      </c>
    </row>
    <row r="5662" spans="1:5" x14ac:dyDescent="0.2">
      <c r="A5662" s="43">
        <v>45043</v>
      </c>
      <c r="B5662" t="s">
        <v>101</v>
      </c>
      <c r="C5662" t="s">
        <v>8</v>
      </c>
      <c r="D5662" t="s">
        <v>106</v>
      </c>
      <c r="E5662">
        <v>830</v>
      </c>
    </row>
    <row r="5663" spans="1:5" x14ac:dyDescent="0.2">
      <c r="A5663" s="43">
        <v>45043</v>
      </c>
      <c r="B5663" t="s">
        <v>101</v>
      </c>
      <c r="C5663" t="s">
        <v>9</v>
      </c>
      <c r="D5663" t="s">
        <v>106</v>
      </c>
      <c r="E5663">
        <v>628</v>
      </c>
    </row>
    <row r="5664" spans="1:5" x14ac:dyDescent="0.2">
      <c r="A5664" s="43">
        <v>45043</v>
      </c>
      <c r="B5664" t="s">
        <v>101</v>
      </c>
      <c r="C5664" t="s">
        <v>10</v>
      </c>
      <c r="D5664" t="s">
        <v>106</v>
      </c>
      <c r="E5664">
        <v>513</v>
      </c>
    </row>
    <row r="5665" spans="1:5" x14ac:dyDescent="0.2">
      <c r="A5665" s="43">
        <v>45043</v>
      </c>
      <c r="B5665" t="s">
        <v>101</v>
      </c>
      <c r="C5665" t="s">
        <v>12</v>
      </c>
      <c r="D5665" t="s">
        <v>106</v>
      </c>
      <c r="E5665" s="44">
        <v>9557</v>
      </c>
    </row>
    <row r="5666" spans="1:5" x14ac:dyDescent="0.2">
      <c r="A5666" s="43">
        <v>45043</v>
      </c>
      <c r="B5666" t="s">
        <v>101</v>
      </c>
      <c r="C5666" t="s">
        <v>14</v>
      </c>
      <c r="D5666" t="s">
        <v>106</v>
      </c>
      <c r="E5666">
        <v>515</v>
      </c>
    </row>
    <row r="5667" spans="1:5" x14ac:dyDescent="0.2">
      <c r="A5667" s="43">
        <v>45043</v>
      </c>
      <c r="B5667" t="s">
        <v>101</v>
      </c>
      <c r="C5667" t="s">
        <v>15</v>
      </c>
      <c r="D5667" t="s">
        <v>106</v>
      </c>
      <c r="E5667" s="44">
        <v>4742</v>
      </c>
    </row>
    <row r="5668" spans="1:5" x14ac:dyDescent="0.2">
      <c r="A5668" s="43">
        <v>45043</v>
      </c>
      <c r="B5668" t="s">
        <v>101</v>
      </c>
      <c r="C5668" t="s">
        <v>16</v>
      </c>
      <c r="D5668" t="s">
        <v>106</v>
      </c>
      <c r="E5668" s="44">
        <v>3443</v>
      </c>
    </row>
    <row r="5669" spans="1:5" x14ac:dyDescent="0.2">
      <c r="A5669" s="43">
        <v>45043</v>
      </c>
      <c r="B5669" t="s">
        <v>101</v>
      </c>
      <c r="C5669" t="s">
        <v>17</v>
      </c>
      <c r="D5669" t="s">
        <v>106</v>
      </c>
      <c r="E5669">
        <v>65</v>
      </c>
    </row>
    <row r="5670" spans="1:5" x14ac:dyDescent="0.2">
      <c r="A5670" s="43">
        <v>45043</v>
      </c>
      <c r="B5670" t="s">
        <v>101</v>
      </c>
      <c r="C5670" t="s">
        <v>18</v>
      </c>
      <c r="D5670" t="s">
        <v>106</v>
      </c>
      <c r="E5670" s="44">
        <v>5441</v>
      </c>
    </row>
    <row r="5671" spans="1:5" x14ac:dyDescent="0.2">
      <c r="A5671" s="43">
        <v>45043</v>
      </c>
      <c r="B5671" t="s">
        <v>101</v>
      </c>
      <c r="C5671" t="s">
        <v>19</v>
      </c>
      <c r="D5671" t="s">
        <v>106</v>
      </c>
      <c r="E5671" s="44">
        <v>6389</v>
      </c>
    </row>
    <row r="5672" spans="1:5" x14ac:dyDescent="0.2">
      <c r="A5672" s="43">
        <v>45043</v>
      </c>
      <c r="B5672" t="s">
        <v>101</v>
      </c>
      <c r="C5672" t="s">
        <v>20</v>
      </c>
      <c r="D5672" t="s">
        <v>106</v>
      </c>
      <c r="E5672">
        <v>384</v>
      </c>
    </row>
    <row r="5673" spans="1:5" x14ac:dyDescent="0.2">
      <c r="A5673" s="43">
        <v>45043</v>
      </c>
      <c r="B5673" t="s">
        <v>101</v>
      </c>
      <c r="C5673" t="s">
        <v>21</v>
      </c>
      <c r="D5673" t="s">
        <v>106</v>
      </c>
      <c r="E5673" s="44">
        <v>5260</v>
      </c>
    </row>
    <row r="5674" spans="1:5" x14ac:dyDescent="0.2">
      <c r="A5674" s="43">
        <v>45043</v>
      </c>
      <c r="B5674" t="s">
        <v>101</v>
      </c>
      <c r="C5674" t="s">
        <v>22</v>
      </c>
      <c r="D5674" t="s">
        <v>106</v>
      </c>
      <c r="E5674" s="44">
        <v>2180</v>
      </c>
    </row>
    <row r="5675" spans="1:5" x14ac:dyDescent="0.2">
      <c r="A5675" s="43">
        <v>45043</v>
      </c>
      <c r="B5675" t="s">
        <v>101</v>
      </c>
      <c r="C5675" t="s">
        <v>23</v>
      </c>
      <c r="D5675" t="s">
        <v>106</v>
      </c>
      <c r="E5675">
        <v>26</v>
      </c>
    </row>
    <row r="5676" spans="1:5" x14ac:dyDescent="0.2">
      <c r="A5676" s="43">
        <v>45043</v>
      </c>
      <c r="B5676" t="s">
        <v>101</v>
      </c>
      <c r="C5676" t="s">
        <v>25</v>
      </c>
      <c r="D5676" t="s">
        <v>106</v>
      </c>
      <c r="E5676">
        <v>150</v>
      </c>
    </row>
    <row r="5677" spans="1:5" x14ac:dyDescent="0.2">
      <c r="A5677" s="43">
        <v>45043</v>
      </c>
      <c r="B5677" t="s">
        <v>101</v>
      </c>
      <c r="C5677" t="s">
        <v>27</v>
      </c>
      <c r="D5677" t="s">
        <v>106</v>
      </c>
      <c r="E5677">
        <v>450</v>
      </c>
    </row>
    <row r="5678" spans="1:5" x14ac:dyDescent="0.2">
      <c r="A5678" s="43">
        <v>45043</v>
      </c>
      <c r="B5678" t="s">
        <v>101</v>
      </c>
      <c r="C5678" t="s">
        <v>28</v>
      </c>
      <c r="D5678" t="s">
        <v>106</v>
      </c>
      <c r="E5678">
        <v>39</v>
      </c>
    </row>
    <row r="5679" spans="1:5" x14ac:dyDescent="0.2">
      <c r="A5679" s="43">
        <v>45043</v>
      </c>
      <c r="B5679" t="s">
        <v>101</v>
      </c>
      <c r="C5679" t="s">
        <v>29</v>
      </c>
      <c r="D5679" t="s">
        <v>106</v>
      </c>
      <c r="E5679">
        <v>0</v>
      </c>
    </row>
    <row r="5680" spans="1:5" x14ac:dyDescent="0.2">
      <c r="A5680" s="43">
        <v>45043</v>
      </c>
      <c r="B5680" t="s">
        <v>101</v>
      </c>
      <c r="C5680" t="s">
        <v>31</v>
      </c>
      <c r="D5680" t="s">
        <v>106</v>
      </c>
      <c r="E5680">
        <v>551</v>
      </c>
    </row>
    <row r="5681" spans="1:5" x14ac:dyDescent="0.2">
      <c r="A5681" s="43">
        <v>45043</v>
      </c>
      <c r="B5681" t="s">
        <v>101</v>
      </c>
      <c r="C5681" t="s">
        <v>32</v>
      </c>
      <c r="D5681" t="s">
        <v>106</v>
      </c>
      <c r="E5681" s="44">
        <v>5196</v>
      </c>
    </row>
    <row r="5682" spans="1:5" x14ac:dyDescent="0.2">
      <c r="A5682" s="43">
        <v>45043</v>
      </c>
      <c r="B5682" t="s">
        <v>101</v>
      </c>
      <c r="C5682" t="s">
        <v>33</v>
      </c>
      <c r="D5682" t="s">
        <v>106</v>
      </c>
      <c r="E5682" s="44">
        <v>2187</v>
      </c>
    </row>
    <row r="5683" spans="1:5" x14ac:dyDescent="0.2">
      <c r="A5683" s="43">
        <v>45043</v>
      </c>
      <c r="B5683" t="s">
        <v>101</v>
      </c>
      <c r="C5683" t="s">
        <v>35</v>
      </c>
      <c r="D5683" t="s">
        <v>106</v>
      </c>
      <c r="E5683">
        <v>2</v>
      </c>
    </row>
    <row r="5684" spans="1:5" x14ac:dyDescent="0.2">
      <c r="A5684" s="43">
        <v>45043</v>
      </c>
      <c r="B5684" t="s">
        <v>101</v>
      </c>
      <c r="C5684" t="s">
        <v>36</v>
      </c>
      <c r="D5684" t="s">
        <v>106</v>
      </c>
      <c r="E5684" s="44">
        <v>6637</v>
      </c>
    </row>
    <row r="5685" spans="1:5" x14ac:dyDescent="0.2">
      <c r="A5685" s="43">
        <v>45043</v>
      </c>
      <c r="B5685" t="s">
        <v>101</v>
      </c>
      <c r="C5685" t="s">
        <v>37</v>
      </c>
      <c r="D5685" t="s">
        <v>106</v>
      </c>
      <c r="E5685">
        <v>325</v>
      </c>
    </row>
    <row r="5686" spans="1:5" x14ac:dyDescent="0.2">
      <c r="A5686" s="43">
        <v>45043</v>
      </c>
      <c r="B5686" t="s">
        <v>101</v>
      </c>
      <c r="C5686" t="s">
        <v>38</v>
      </c>
      <c r="D5686" t="s">
        <v>106</v>
      </c>
      <c r="E5686" s="44">
        <v>18588</v>
      </c>
    </row>
    <row r="5687" spans="1:5" x14ac:dyDescent="0.2">
      <c r="A5687" s="43">
        <v>45043</v>
      </c>
      <c r="B5687" t="s">
        <v>101</v>
      </c>
      <c r="C5687" t="s">
        <v>40</v>
      </c>
      <c r="D5687" t="s">
        <v>106</v>
      </c>
      <c r="E5687" s="44">
        <v>9836</v>
      </c>
    </row>
    <row r="5688" spans="1:5" x14ac:dyDescent="0.2">
      <c r="A5688" s="43">
        <v>45043</v>
      </c>
      <c r="B5688" t="s">
        <v>101</v>
      </c>
      <c r="C5688" t="s">
        <v>50</v>
      </c>
      <c r="D5688" t="s">
        <v>106</v>
      </c>
      <c r="E5688">
        <v>17</v>
      </c>
    </row>
    <row r="5689" spans="1:5" x14ac:dyDescent="0.2">
      <c r="A5689" s="43">
        <v>45043</v>
      </c>
      <c r="B5689" t="s">
        <v>101</v>
      </c>
      <c r="C5689" t="s">
        <v>51</v>
      </c>
      <c r="D5689" t="s">
        <v>106</v>
      </c>
      <c r="E5689">
        <v>9</v>
      </c>
    </row>
    <row r="5690" spans="1:5" x14ac:dyDescent="0.2">
      <c r="A5690" s="43">
        <v>45043</v>
      </c>
      <c r="B5690" t="s">
        <v>101</v>
      </c>
      <c r="C5690" t="s">
        <v>53</v>
      </c>
      <c r="D5690" t="s">
        <v>106</v>
      </c>
      <c r="E5690">
        <v>9</v>
      </c>
    </row>
    <row r="5691" spans="1:5" x14ac:dyDescent="0.2">
      <c r="A5691" s="43">
        <v>45043</v>
      </c>
      <c r="B5691" t="s">
        <v>101</v>
      </c>
      <c r="C5691" t="s">
        <v>56</v>
      </c>
      <c r="D5691" t="s">
        <v>106</v>
      </c>
      <c r="E5691">
        <v>4</v>
      </c>
    </row>
    <row r="5692" spans="1:5" x14ac:dyDescent="0.2">
      <c r="A5692" s="43">
        <v>45043</v>
      </c>
      <c r="B5692" t="s">
        <v>101</v>
      </c>
      <c r="C5692" t="s">
        <v>58</v>
      </c>
      <c r="D5692" t="s">
        <v>106</v>
      </c>
      <c r="E5692">
        <v>71</v>
      </c>
    </row>
    <row r="5693" spans="1:5" x14ac:dyDescent="0.2">
      <c r="A5693" s="43">
        <v>45043</v>
      </c>
      <c r="B5693" t="s">
        <v>101</v>
      </c>
      <c r="C5693" t="s">
        <v>59</v>
      </c>
      <c r="D5693" t="s">
        <v>106</v>
      </c>
      <c r="E5693" s="44">
        <v>3297</v>
      </c>
    </row>
    <row r="5694" spans="1:5" x14ac:dyDescent="0.2">
      <c r="A5694" s="43">
        <v>45043</v>
      </c>
      <c r="B5694" t="s">
        <v>101</v>
      </c>
      <c r="C5694" t="s">
        <v>60</v>
      </c>
      <c r="D5694" t="s">
        <v>106</v>
      </c>
      <c r="E5694">
        <v>0</v>
      </c>
    </row>
    <row r="5695" spans="1:5" x14ac:dyDescent="0.2">
      <c r="A5695" s="43">
        <v>45043</v>
      </c>
      <c r="B5695" t="s">
        <v>101</v>
      </c>
      <c r="C5695" t="s">
        <v>61</v>
      </c>
      <c r="D5695" t="s">
        <v>106</v>
      </c>
      <c r="E5695">
        <v>56</v>
      </c>
    </row>
    <row r="5696" spans="1:5" x14ac:dyDescent="0.2">
      <c r="A5696" s="43">
        <v>45043</v>
      </c>
      <c r="B5696" t="s">
        <v>101</v>
      </c>
      <c r="C5696" t="s">
        <v>62</v>
      </c>
      <c r="D5696" t="s">
        <v>106</v>
      </c>
      <c r="E5696" s="44">
        <v>3257</v>
      </c>
    </row>
    <row r="5697" spans="1:5" x14ac:dyDescent="0.2">
      <c r="A5697" s="43">
        <v>45043</v>
      </c>
      <c r="B5697" t="s">
        <v>101</v>
      </c>
      <c r="C5697" t="s">
        <v>63</v>
      </c>
      <c r="D5697" t="s">
        <v>106</v>
      </c>
      <c r="E5697">
        <v>41</v>
      </c>
    </row>
    <row r="5698" spans="1:5" x14ac:dyDescent="0.2">
      <c r="A5698" s="43">
        <v>45043</v>
      </c>
      <c r="B5698" t="s">
        <v>101</v>
      </c>
      <c r="C5698" t="s">
        <v>65</v>
      </c>
      <c r="D5698" t="s">
        <v>106</v>
      </c>
      <c r="E5698">
        <v>0</v>
      </c>
    </row>
    <row r="5699" spans="1:5" x14ac:dyDescent="0.2">
      <c r="A5699" s="43">
        <v>45043</v>
      </c>
      <c r="B5699" t="s">
        <v>101</v>
      </c>
      <c r="C5699" t="s">
        <v>67</v>
      </c>
      <c r="D5699" t="s">
        <v>106</v>
      </c>
      <c r="E5699" s="44">
        <v>4831</v>
      </c>
    </row>
    <row r="5700" spans="1:5" x14ac:dyDescent="0.2">
      <c r="A5700" s="43">
        <v>45043</v>
      </c>
      <c r="B5700" t="s">
        <v>101</v>
      </c>
      <c r="C5700" t="s">
        <v>68</v>
      </c>
      <c r="D5700" t="s">
        <v>106</v>
      </c>
      <c r="E5700" s="44">
        <v>3102</v>
      </c>
    </row>
    <row r="5701" spans="1:5" x14ac:dyDescent="0.2">
      <c r="A5701" s="43">
        <v>45043</v>
      </c>
      <c r="B5701" t="s">
        <v>101</v>
      </c>
      <c r="C5701" t="s">
        <v>89</v>
      </c>
      <c r="D5701" t="s">
        <v>106</v>
      </c>
      <c r="E5701">
        <v>18</v>
      </c>
    </row>
    <row r="5702" spans="1:5" x14ac:dyDescent="0.2">
      <c r="A5702" s="43">
        <v>45043</v>
      </c>
      <c r="B5702" t="s">
        <v>101</v>
      </c>
      <c r="C5702" t="s">
        <v>70</v>
      </c>
      <c r="D5702" t="s">
        <v>106</v>
      </c>
      <c r="E5702" s="44">
        <v>5799</v>
      </c>
    </row>
    <row r="5703" spans="1:5" x14ac:dyDescent="0.2">
      <c r="A5703" s="43">
        <v>45043</v>
      </c>
      <c r="B5703" t="s">
        <v>101</v>
      </c>
      <c r="C5703" t="s">
        <v>71</v>
      </c>
      <c r="D5703" t="s">
        <v>106</v>
      </c>
      <c r="E5703" s="44">
        <v>3448</v>
      </c>
    </row>
    <row r="5704" spans="1:5" x14ac:dyDescent="0.2">
      <c r="A5704" s="43">
        <v>45043</v>
      </c>
      <c r="B5704" t="s">
        <v>102</v>
      </c>
      <c r="C5704" t="s">
        <v>4</v>
      </c>
      <c r="D5704" t="s">
        <v>106</v>
      </c>
      <c r="E5704">
        <v>4</v>
      </c>
    </row>
    <row r="5705" spans="1:5" x14ac:dyDescent="0.2">
      <c r="A5705" s="43">
        <v>45043</v>
      </c>
      <c r="B5705" t="s">
        <v>102</v>
      </c>
      <c r="C5705" t="s">
        <v>5</v>
      </c>
      <c r="D5705" t="s">
        <v>106</v>
      </c>
      <c r="E5705">
        <v>11</v>
      </c>
    </row>
    <row r="5706" spans="1:5" x14ac:dyDescent="0.2">
      <c r="A5706" s="43">
        <v>45043</v>
      </c>
      <c r="B5706" t="s">
        <v>102</v>
      </c>
      <c r="C5706" t="s">
        <v>8</v>
      </c>
      <c r="D5706" t="s">
        <v>106</v>
      </c>
      <c r="E5706">
        <v>366</v>
      </c>
    </row>
    <row r="5707" spans="1:5" x14ac:dyDescent="0.2">
      <c r="A5707" s="43">
        <v>45043</v>
      </c>
      <c r="B5707" t="s">
        <v>102</v>
      </c>
      <c r="C5707" t="s">
        <v>9</v>
      </c>
      <c r="D5707" t="s">
        <v>106</v>
      </c>
      <c r="E5707">
        <v>138</v>
      </c>
    </row>
    <row r="5708" spans="1:5" x14ac:dyDescent="0.2">
      <c r="A5708" s="43">
        <v>45043</v>
      </c>
      <c r="B5708" t="s">
        <v>102</v>
      </c>
      <c r="C5708" t="s">
        <v>11</v>
      </c>
      <c r="D5708" t="s">
        <v>106</v>
      </c>
      <c r="E5708">
        <v>84</v>
      </c>
    </row>
    <row r="5709" spans="1:5" x14ac:dyDescent="0.2">
      <c r="A5709" s="43">
        <v>45043</v>
      </c>
      <c r="B5709" t="s">
        <v>102</v>
      </c>
      <c r="C5709" t="s">
        <v>12</v>
      </c>
      <c r="D5709" t="s">
        <v>106</v>
      </c>
      <c r="E5709">
        <v>526</v>
      </c>
    </row>
    <row r="5710" spans="1:5" x14ac:dyDescent="0.2">
      <c r="A5710" s="43">
        <v>45043</v>
      </c>
      <c r="B5710" t="s">
        <v>102</v>
      </c>
      <c r="C5710" t="s">
        <v>13</v>
      </c>
      <c r="D5710" t="s">
        <v>106</v>
      </c>
      <c r="E5710">
        <v>265</v>
      </c>
    </row>
    <row r="5711" spans="1:5" x14ac:dyDescent="0.2">
      <c r="A5711" s="43">
        <v>45043</v>
      </c>
      <c r="B5711" t="s">
        <v>102</v>
      </c>
      <c r="C5711" t="s">
        <v>16</v>
      </c>
      <c r="D5711" t="s">
        <v>106</v>
      </c>
      <c r="E5711">
        <v>4</v>
      </c>
    </row>
    <row r="5712" spans="1:5" x14ac:dyDescent="0.2">
      <c r="A5712" s="43">
        <v>45043</v>
      </c>
      <c r="B5712" t="s">
        <v>102</v>
      </c>
      <c r="C5712" t="s">
        <v>18</v>
      </c>
      <c r="D5712" t="s">
        <v>106</v>
      </c>
      <c r="E5712">
        <v>5</v>
      </c>
    </row>
    <row r="5713" spans="1:5" x14ac:dyDescent="0.2">
      <c r="A5713" s="43">
        <v>45043</v>
      </c>
      <c r="B5713" t="s">
        <v>102</v>
      </c>
      <c r="C5713" t="s">
        <v>19</v>
      </c>
      <c r="D5713" t="s">
        <v>106</v>
      </c>
      <c r="E5713">
        <v>373</v>
      </c>
    </row>
    <row r="5714" spans="1:5" x14ac:dyDescent="0.2">
      <c r="A5714" s="43">
        <v>45043</v>
      </c>
      <c r="B5714" t="s">
        <v>102</v>
      </c>
      <c r="C5714" t="s">
        <v>21</v>
      </c>
      <c r="D5714" t="s">
        <v>106</v>
      </c>
      <c r="E5714">
        <v>148</v>
      </c>
    </row>
    <row r="5715" spans="1:5" x14ac:dyDescent="0.2">
      <c r="A5715" s="43">
        <v>45043</v>
      </c>
      <c r="B5715" t="s">
        <v>102</v>
      </c>
      <c r="C5715" t="s">
        <v>22</v>
      </c>
      <c r="D5715" t="s">
        <v>106</v>
      </c>
      <c r="E5715">
        <v>8</v>
      </c>
    </row>
    <row r="5716" spans="1:5" x14ac:dyDescent="0.2">
      <c r="A5716" s="43">
        <v>45043</v>
      </c>
      <c r="B5716" t="s">
        <v>102</v>
      </c>
      <c r="C5716" t="s">
        <v>24</v>
      </c>
      <c r="D5716" t="s">
        <v>106</v>
      </c>
      <c r="E5716">
        <v>78</v>
      </c>
    </row>
    <row r="5717" spans="1:5" x14ac:dyDescent="0.2">
      <c r="A5717" s="43">
        <v>45043</v>
      </c>
      <c r="B5717" t="s">
        <v>102</v>
      </c>
      <c r="C5717" t="s">
        <v>27</v>
      </c>
      <c r="D5717" t="s">
        <v>106</v>
      </c>
      <c r="E5717">
        <v>39</v>
      </c>
    </row>
    <row r="5718" spans="1:5" x14ac:dyDescent="0.2">
      <c r="A5718" s="43">
        <v>45043</v>
      </c>
      <c r="B5718" t="s">
        <v>102</v>
      </c>
      <c r="C5718" t="s">
        <v>32</v>
      </c>
      <c r="D5718" t="s">
        <v>106</v>
      </c>
      <c r="E5718">
        <v>4</v>
      </c>
    </row>
    <row r="5719" spans="1:5" x14ac:dyDescent="0.2">
      <c r="A5719" s="43">
        <v>45043</v>
      </c>
      <c r="B5719" t="s">
        <v>102</v>
      </c>
      <c r="C5719" t="s">
        <v>36</v>
      </c>
      <c r="D5719" t="s">
        <v>106</v>
      </c>
      <c r="E5719">
        <v>769</v>
      </c>
    </row>
    <row r="5720" spans="1:5" x14ac:dyDescent="0.2">
      <c r="A5720" s="43">
        <v>45043</v>
      </c>
      <c r="B5720" t="s">
        <v>102</v>
      </c>
      <c r="C5720" t="s">
        <v>37</v>
      </c>
      <c r="D5720" t="s">
        <v>106</v>
      </c>
      <c r="E5720">
        <v>60</v>
      </c>
    </row>
    <row r="5721" spans="1:5" x14ac:dyDescent="0.2">
      <c r="A5721" s="43">
        <v>45043</v>
      </c>
      <c r="B5721" t="s">
        <v>102</v>
      </c>
      <c r="C5721" t="s">
        <v>38</v>
      </c>
      <c r="D5721" t="s">
        <v>106</v>
      </c>
      <c r="E5721">
        <v>716</v>
      </c>
    </row>
    <row r="5722" spans="1:5" x14ac:dyDescent="0.2">
      <c r="A5722" s="43">
        <v>45043</v>
      </c>
      <c r="B5722" t="s">
        <v>102</v>
      </c>
      <c r="C5722" t="s">
        <v>40</v>
      </c>
      <c r="D5722" t="s">
        <v>106</v>
      </c>
      <c r="E5722" s="44">
        <v>2246</v>
      </c>
    </row>
    <row r="5723" spans="1:5" x14ac:dyDescent="0.2">
      <c r="A5723" s="43">
        <v>45043</v>
      </c>
      <c r="B5723" t="s">
        <v>102</v>
      </c>
      <c r="C5723" t="s">
        <v>41</v>
      </c>
      <c r="D5723" t="s">
        <v>106</v>
      </c>
      <c r="E5723" s="44">
        <v>1162</v>
      </c>
    </row>
    <row r="5724" spans="1:5" x14ac:dyDescent="0.2">
      <c r="A5724" s="43">
        <v>45043</v>
      </c>
      <c r="B5724" t="s">
        <v>102</v>
      </c>
      <c r="C5724" t="s">
        <v>42</v>
      </c>
      <c r="D5724" t="s">
        <v>106</v>
      </c>
      <c r="E5724">
        <v>199</v>
      </c>
    </row>
    <row r="5725" spans="1:5" x14ac:dyDescent="0.2">
      <c r="A5725" s="43">
        <v>45043</v>
      </c>
      <c r="B5725" t="s">
        <v>102</v>
      </c>
      <c r="C5725" t="s">
        <v>43</v>
      </c>
      <c r="D5725" t="s">
        <v>106</v>
      </c>
      <c r="E5725">
        <v>130</v>
      </c>
    </row>
    <row r="5726" spans="1:5" x14ac:dyDescent="0.2">
      <c r="A5726" s="43">
        <v>45043</v>
      </c>
      <c r="B5726" t="s">
        <v>102</v>
      </c>
      <c r="C5726" t="s">
        <v>44</v>
      </c>
      <c r="D5726" t="s">
        <v>106</v>
      </c>
      <c r="E5726">
        <v>30</v>
      </c>
    </row>
    <row r="5727" spans="1:5" x14ac:dyDescent="0.2">
      <c r="A5727" s="43">
        <v>45043</v>
      </c>
      <c r="B5727" t="s">
        <v>102</v>
      </c>
      <c r="C5727" t="s">
        <v>45</v>
      </c>
      <c r="D5727" t="s">
        <v>106</v>
      </c>
      <c r="E5727">
        <v>4</v>
      </c>
    </row>
    <row r="5728" spans="1:5" x14ac:dyDescent="0.2">
      <c r="A5728" s="43">
        <v>45043</v>
      </c>
      <c r="B5728" t="s">
        <v>102</v>
      </c>
      <c r="C5728" t="s">
        <v>46</v>
      </c>
      <c r="D5728" t="s">
        <v>106</v>
      </c>
      <c r="E5728">
        <v>120</v>
      </c>
    </row>
    <row r="5729" spans="1:5" x14ac:dyDescent="0.2">
      <c r="A5729" s="43">
        <v>45043</v>
      </c>
      <c r="B5729" t="s">
        <v>102</v>
      </c>
      <c r="C5729" t="s">
        <v>48</v>
      </c>
      <c r="D5729" t="s">
        <v>106</v>
      </c>
      <c r="E5729" s="44">
        <v>1115</v>
      </c>
    </row>
    <row r="5730" spans="1:5" x14ac:dyDescent="0.2">
      <c r="A5730" s="43">
        <v>45043</v>
      </c>
      <c r="B5730" t="s">
        <v>102</v>
      </c>
      <c r="C5730" t="s">
        <v>50</v>
      </c>
      <c r="D5730" t="s">
        <v>106</v>
      </c>
      <c r="E5730" s="44">
        <v>1654</v>
      </c>
    </row>
    <row r="5731" spans="1:5" x14ac:dyDescent="0.2">
      <c r="A5731" s="43">
        <v>45043</v>
      </c>
      <c r="B5731" t="s">
        <v>102</v>
      </c>
      <c r="C5731" t="s">
        <v>51</v>
      </c>
      <c r="D5731" t="s">
        <v>106</v>
      </c>
      <c r="E5731" s="44">
        <v>1439</v>
      </c>
    </row>
    <row r="5732" spans="1:5" x14ac:dyDescent="0.2">
      <c r="A5732" s="43">
        <v>45043</v>
      </c>
      <c r="B5732" t="s">
        <v>102</v>
      </c>
      <c r="C5732" t="s">
        <v>52</v>
      </c>
      <c r="D5732" t="s">
        <v>106</v>
      </c>
      <c r="E5732">
        <v>8</v>
      </c>
    </row>
    <row r="5733" spans="1:5" x14ac:dyDescent="0.2">
      <c r="A5733" s="43">
        <v>45043</v>
      </c>
      <c r="B5733" t="s">
        <v>102</v>
      </c>
      <c r="C5733" t="s">
        <v>53</v>
      </c>
      <c r="D5733" t="s">
        <v>106</v>
      </c>
      <c r="E5733">
        <v>262</v>
      </c>
    </row>
    <row r="5734" spans="1:5" x14ac:dyDescent="0.2">
      <c r="A5734" s="43">
        <v>45043</v>
      </c>
      <c r="B5734" t="s">
        <v>102</v>
      </c>
      <c r="C5734" t="s">
        <v>54</v>
      </c>
      <c r="D5734" t="s">
        <v>106</v>
      </c>
      <c r="E5734">
        <v>4</v>
      </c>
    </row>
    <row r="5735" spans="1:5" x14ac:dyDescent="0.2">
      <c r="A5735" s="43">
        <v>45043</v>
      </c>
      <c r="B5735" t="s">
        <v>102</v>
      </c>
      <c r="C5735" t="s">
        <v>55</v>
      </c>
      <c r="D5735" t="s">
        <v>106</v>
      </c>
      <c r="E5735">
        <v>402</v>
      </c>
    </row>
    <row r="5736" spans="1:5" x14ac:dyDescent="0.2">
      <c r="A5736" s="43">
        <v>45043</v>
      </c>
      <c r="B5736" t="s">
        <v>102</v>
      </c>
      <c r="C5736" t="s">
        <v>56</v>
      </c>
      <c r="D5736" t="s">
        <v>106</v>
      </c>
      <c r="E5736" s="44">
        <v>1587</v>
      </c>
    </row>
    <row r="5737" spans="1:5" x14ac:dyDescent="0.2">
      <c r="A5737" s="43">
        <v>45043</v>
      </c>
      <c r="B5737" t="s">
        <v>102</v>
      </c>
      <c r="C5737" t="s">
        <v>57</v>
      </c>
      <c r="D5737" t="s">
        <v>106</v>
      </c>
      <c r="E5737">
        <v>281</v>
      </c>
    </row>
    <row r="5738" spans="1:5" x14ac:dyDescent="0.2">
      <c r="A5738" s="43">
        <v>45043</v>
      </c>
      <c r="B5738" t="s">
        <v>102</v>
      </c>
      <c r="C5738" t="s">
        <v>58</v>
      </c>
      <c r="D5738" t="s">
        <v>106</v>
      </c>
      <c r="E5738" s="44">
        <v>5478</v>
      </c>
    </row>
    <row r="5739" spans="1:5" x14ac:dyDescent="0.2">
      <c r="A5739" s="43">
        <v>45043</v>
      </c>
      <c r="B5739" t="s">
        <v>102</v>
      </c>
      <c r="C5739" t="s">
        <v>59</v>
      </c>
      <c r="D5739" t="s">
        <v>106</v>
      </c>
      <c r="E5739">
        <v>10</v>
      </c>
    </row>
    <row r="5740" spans="1:5" x14ac:dyDescent="0.2">
      <c r="A5740" s="43">
        <v>45043</v>
      </c>
      <c r="B5740" t="s">
        <v>102</v>
      </c>
      <c r="C5740" t="s">
        <v>62</v>
      </c>
      <c r="D5740" t="s">
        <v>106</v>
      </c>
      <c r="E5740">
        <v>319</v>
      </c>
    </row>
    <row r="5741" spans="1:5" x14ac:dyDescent="0.2">
      <c r="A5741" s="43">
        <v>45043</v>
      </c>
      <c r="B5741" t="s">
        <v>102</v>
      </c>
      <c r="C5741" t="s">
        <v>68</v>
      </c>
      <c r="D5741" t="s">
        <v>106</v>
      </c>
      <c r="E5741">
        <v>184</v>
      </c>
    </row>
    <row r="5742" spans="1:5" x14ac:dyDescent="0.2">
      <c r="A5742" s="43">
        <v>45043</v>
      </c>
      <c r="B5742" t="s">
        <v>102</v>
      </c>
      <c r="C5742" t="s">
        <v>89</v>
      </c>
      <c r="D5742" t="s">
        <v>106</v>
      </c>
      <c r="E5742">
        <v>21</v>
      </c>
    </row>
    <row r="5743" spans="1:5" x14ac:dyDescent="0.2">
      <c r="A5743" s="43">
        <v>45043</v>
      </c>
      <c r="B5743" t="s">
        <v>102</v>
      </c>
      <c r="C5743" t="s">
        <v>70</v>
      </c>
      <c r="D5743" t="s">
        <v>106</v>
      </c>
      <c r="E5743">
        <v>520</v>
      </c>
    </row>
    <row r="5744" spans="1:5" x14ac:dyDescent="0.2">
      <c r="A5744" s="43">
        <v>45071</v>
      </c>
      <c r="B5744" t="s">
        <v>101</v>
      </c>
      <c r="C5744" t="s">
        <v>3</v>
      </c>
      <c r="D5744" t="s">
        <v>106</v>
      </c>
      <c r="E5744">
        <v>11</v>
      </c>
    </row>
    <row r="5745" spans="1:5" x14ac:dyDescent="0.2">
      <c r="A5745" s="43">
        <v>45071</v>
      </c>
      <c r="B5745" t="s">
        <v>101</v>
      </c>
      <c r="C5745" t="s">
        <v>4</v>
      </c>
      <c r="D5745" t="s">
        <v>106</v>
      </c>
      <c r="E5745">
        <v>45</v>
      </c>
    </row>
    <row r="5746" spans="1:5" x14ac:dyDescent="0.2">
      <c r="A5746" s="43">
        <v>45071</v>
      </c>
      <c r="B5746" t="s">
        <v>101</v>
      </c>
      <c r="C5746" t="s">
        <v>5</v>
      </c>
      <c r="D5746" t="s">
        <v>106</v>
      </c>
      <c r="E5746" s="44">
        <v>9302</v>
      </c>
    </row>
    <row r="5747" spans="1:5" x14ac:dyDescent="0.2">
      <c r="A5747" s="43">
        <v>45071</v>
      </c>
      <c r="B5747" t="s">
        <v>101</v>
      </c>
      <c r="C5747" t="s">
        <v>6</v>
      </c>
      <c r="D5747" t="s">
        <v>106</v>
      </c>
      <c r="E5747">
        <v>30</v>
      </c>
    </row>
    <row r="5748" spans="1:5" x14ac:dyDescent="0.2">
      <c r="A5748" s="43">
        <v>45071</v>
      </c>
      <c r="B5748" t="s">
        <v>101</v>
      </c>
      <c r="C5748" t="s">
        <v>8</v>
      </c>
      <c r="D5748" t="s">
        <v>106</v>
      </c>
      <c r="E5748">
        <v>805</v>
      </c>
    </row>
    <row r="5749" spans="1:5" x14ac:dyDescent="0.2">
      <c r="A5749" s="43">
        <v>45071</v>
      </c>
      <c r="B5749" t="s">
        <v>101</v>
      </c>
      <c r="C5749" t="s">
        <v>9</v>
      </c>
      <c r="D5749" t="s">
        <v>106</v>
      </c>
      <c r="E5749">
        <v>616</v>
      </c>
    </row>
    <row r="5750" spans="1:5" x14ac:dyDescent="0.2">
      <c r="A5750" s="43">
        <v>45071</v>
      </c>
      <c r="B5750" t="s">
        <v>101</v>
      </c>
      <c r="C5750" t="s">
        <v>10</v>
      </c>
      <c r="D5750" t="s">
        <v>106</v>
      </c>
      <c r="E5750">
        <v>462</v>
      </c>
    </row>
    <row r="5751" spans="1:5" x14ac:dyDescent="0.2">
      <c r="A5751" s="43">
        <v>45071</v>
      </c>
      <c r="B5751" t="s">
        <v>101</v>
      </c>
      <c r="C5751" t="s">
        <v>12</v>
      </c>
      <c r="D5751" t="s">
        <v>106</v>
      </c>
      <c r="E5751" s="44">
        <v>9564</v>
      </c>
    </row>
    <row r="5752" spans="1:5" x14ac:dyDescent="0.2">
      <c r="A5752" s="43">
        <v>45071</v>
      </c>
      <c r="B5752" t="s">
        <v>101</v>
      </c>
      <c r="C5752" t="s">
        <v>14</v>
      </c>
      <c r="D5752" t="s">
        <v>106</v>
      </c>
      <c r="E5752">
        <v>483</v>
      </c>
    </row>
    <row r="5753" spans="1:5" x14ac:dyDescent="0.2">
      <c r="A5753" s="43">
        <v>45071</v>
      </c>
      <c r="B5753" t="s">
        <v>101</v>
      </c>
      <c r="C5753" t="s">
        <v>15</v>
      </c>
      <c r="D5753" t="s">
        <v>106</v>
      </c>
      <c r="E5753" s="44">
        <v>4612</v>
      </c>
    </row>
    <row r="5754" spans="1:5" x14ac:dyDescent="0.2">
      <c r="A5754" s="43">
        <v>45071</v>
      </c>
      <c r="B5754" t="s">
        <v>101</v>
      </c>
      <c r="C5754" t="s">
        <v>16</v>
      </c>
      <c r="D5754" t="s">
        <v>106</v>
      </c>
      <c r="E5754" s="44">
        <v>3462</v>
      </c>
    </row>
    <row r="5755" spans="1:5" x14ac:dyDescent="0.2">
      <c r="A5755" s="43">
        <v>45071</v>
      </c>
      <c r="B5755" t="s">
        <v>101</v>
      </c>
      <c r="C5755" t="s">
        <v>17</v>
      </c>
      <c r="D5755" t="s">
        <v>106</v>
      </c>
      <c r="E5755">
        <v>54</v>
      </c>
    </row>
    <row r="5756" spans="1:5" x14ac:dyDescent="0.2">
      <c r="A5756" s="43">
        <v>45071</v>
      </c>
      <c r="B5756" t="s">
        <v>101</v>
      </c>
      <c r="C5756" t="s">
        <v>18</v>
      </c>
      <c r="D5756" t="s">
        <v>106</v>
      </c>
      <c r="E5756" s="44">
        <v>5173</v>
      </c>
    </row>
    <row r="5757" spans="1:5" x14ac:dyDescent="0.2">
      <c r="A5757" s="43">
        <v>45071</v>
      </c>
      <c r="B5757" t="s">
        <v>101</v>
      </c>
      <c r="C5757" t="s">
        <v>19</v>
      </c>
      <c r="D5757" t="s">
        <v>106</v>
      </c>
      <c r="E5757" s="44">
        <v>6316</v>
      </c>
    </row>
    <row r="5758" spans="1:5" x14ac:dyDescent="0.2">
      <c r="A5758" s="43">
        <v>45071</v>
      </c>
      <c r="B5758" t="s">
        <v>101</v>
      </c>
      <c r="C5758" t="s">
        <v>20</v>
      </c>
      <c r="D5758" t="s">
        <v>106</v>
      </c>
      <c r="E5758">
        <v>431</v>
      </c>
    </row>
    <row r="5759" spans="1:5" x14ac:dyDescent="0.2">
      <c r="A5759" s="43">
        <v>45071</v>
      </c>
      <c r="B5759" t="s">
        <v>101</v>
      </c>
      <c r="C5759" t="s">
        <v>21</v>
      </c>
      <c r="D5759" t="s">
        <v>106</v>
      </c>
      <c r="E5759" s="44">
        <v>5235</v>
      </c>
    </row>
    <row r="5760" spans="1:5" x14ac:dyDescent="0.2">
      <c r="A5760" s="43">
        <v>45071</v>
      </c>
      <c r="B5760" t="s">
        <v>101</v>
      </c>
      <c r="C5760" t="s">
        <v>22</v>
      </c>
      <c r="D5760" t="s">
        <v>106</v>
      </c>
      <c r="E5760" s="44">
        <v>2097</v>
      </c>
    </row>
    <row r="5761" spans="1:5" x14ac:dyDescent="0.2">
      <c r="A5761" s="43">
        <v>45071</v>
      </c>
      <c r="B5761" t="s">
        <v>101</v>
      </c>
      <c r="C5761" t="s">
        <v>23</v>
      </c>
      <c r="D5761" t="s">
        <v>106</v>
      </c>
      <c r="E5761">
        <v>23</v>
      </c>
    </row>
    <row r="5762" spans="1:5" x14ac:dyDescent="0.2">
      <c r="A5762" s="43">
        <v>45071</v>
      </c>
      <c r="B5762" t="s">
        <v>101</v>
      </c>
      <c r="C5762" t="s">
        <v>25</v>
      </c>
      <c r="D5762" t="s">
        <v>106</v>
      </c>
      <c r="E5762">
        <v>209</v>
      </c>
    </row>
    <row r="5763" spans="1:5" x14ac:dyDescent="0.2">
      <c r="A5763" s="43">
        <v>45071</v>
      </c>
      <c r="B5763" t="s">
        <v>101</v>
      </c>
      <c r="C5763" t="s">
        <v>27</v>
      </c>
      <c r="D5763" t="s">
        <v>106</v>
      </c>
      <c r="E5763">
        <v>460</v>
      </c>
    </row>
    <row r="5764" spans="1:5" x14ac:dyDescent="0.2">
      <c r="A5764" s="43">
        <v>45071</v>
      </c>
      <c r="B5764" t="s">
        <v>101</v>
      </c>
      <c r="C5764" t="s">
        <v>28</v>
      </c>
      <c r="D5764" t="s">
        <v>106</v>
      </c>
      <c r="E5764">
        <v>35</v>
      </c>
    </row>
    <row r="5765" spans="1:5" x14ac:dyDescent="0.2">
      <c r="A5765" s="43">
        <v>45071</v>
      </c>
      <c r="B5765" t="s">
        <v>101</v>
      </c>
      <c r="C5765" t="s">
        <v>29</v>
      </c>
      <c r="D5765" t="s">
        <v>106</v>
      </c>
      <c r="E5765">
        <v>2</v>
      </c>
    </row>
    <row r="5766" spans="1:5" x14ac:dyDescent="0.2">
      <c r="A5766" s="43">
        <v>45071</v>
      </c>
      <c r="B5766" t="s">
        <v>101</v>
      </c>
      <c r="C5766" t="s">
        <v>31</v>
      </c>
      <c r="D5766" t="s">
        <v>106</v>
      </c>
      <c r="E5766">
        <v>485</v>
      </c>
    </row>
    <row r="5767" spans="1:5" x14ac:dyDescent="0.2">
      <c r="A5767" s="43">
        <v>45071</v>
      </c>
      <c r="B5767" t="s">
        <v>101</v>
      </c>
      <c r="C5767" t="s">
        <v>32</v>
      </c>
      <c r="D5767" t="s">
        <v>106</v>
      </c>
      <c r="E5767" s="44">
        <v>4948</v>
      </c>
    </row>
    <row r="5768" spans="1:5" x14ac:dyDescent="0.2">
      <c r="A5768" s="43">
        <v>45071</v>
      </c>
      <c r="B5768" t="s">
        <v>101</v>
      </c>
      <c r="C5768" t="s">
        <v>33</v>
      </c>
      <c r="D5768" t="s">
        <v>106</v>
      </c>
      <c r="E5768" s="44">
        <v>2081</v>
      </c>
    </row>
    <row r="5769" spans="1:5" x14ac:dyDescent="0.2">
      <c r="A5769" s="43">
        <v>45071</v>
      </c>
      <c r="B5769" t="s">
        <v>101</v>
      </c>
      <c r="C5769" t="s">
        <v>35</v>
      </c>
      <c r="D5769" t="s">
        <v>106</v>
      </c>
      <c r="E5769">
        <v>4</v>
      </c>
    </row>
    <row r="5770" spans="1:5" x14ac:dyDescent="0.2">
      <c r="A5770" s="43">
        <v>45071</v>
      </c>
      <c r="B5770" t="s">
        <v>101</v>
      </c>
      <c r="C5770" t="s">
        <v>36</v>
      </c>
      <c r="D5770" t="s">
        <v>106</v>
      </c>
      <c r="E5770" s="44">
        <v>6474</v>
      </c>
    </row>
    <row r="5771" spans="1:5" x14ac:dyDescent="0.2">
      <c r="A5771" s="43">
        <v>45071</v>
      </c>
      <c r="B5771" t="s">
        <v>101</v>
      </c>
      <c r="C5771" t="s">
        <v>37</v>
      </c>
      <c r="D5771" t="s">
        <v>106</v>
      </c>
      <c r="E5771">
        <v>325</v>
      </c>
    </row>
    <row r="5772" spans="1:5" x14ac:dyDescent="0.2">
      <c r="A5772" s="43">
        <v>45071</v>
      </c>
      <c r="B5772" t="s">
        <v>101</v>
      </c>
      <c r="C5772" t="s">
        <v>38</v>
      </c>
      <c r="D5772" t="s">
        <v>106</v>
      </c>
      <c r="E5772" s="44">
        <v>18363</v>
      </c>
    </row>
    <row r="5773" spans="1:5" x14ac:dyDescent="0.2">
      <c r="A5773" s="43">
        <v>45071</v>
      </c>
      <c r="B5773" t="s">
        <v>101</v>
      </c>
      <c r="C5773" t="s">
        <v>40</v>
      </c>
      <c r="D5773" t="s">
        <v>106</v>
      </c>
      <c r="E5773" s="44">
        <v>9112</v>
      </c>
    </row>
    <row r="5774" spans="1:5" x14ac:dyDescent="0.2">
      <c r="A5774" s="43">
        <v>45071</v>
      </c>
      <c r="B5774" t="s">
        <v>101</v>
      </c>
      <c r="C5774" t="s">
        <v>50</v>
      </c>
      <c r="D5774" t="s">
        <v>106</v>
      </c>
      <c r="E5774">
        <v>28</v>
      </c>
    </row>
    <row r="5775" spans="1:5" x14ac:dyDescent="0.2">
      <c r="A5775" s="43">
        <v>45071</v>
      </c>
      <c r="B5775" t="s">
        <v>101</v>
      </c>
      <c r="C5775" t="s">
        <v>58</v>
      </c>
      <c r="D5775" t="s">
        <v>106</v>
      </c>
      <c r="E5775">
        <v>78</v>
      </c>
    </row>
    <row r="5776" spans="1:5" x14ac:dyDescent="0.2">
      <c r="A5776" s="43">
        <v>45071</v>
      </c>
      <c r="B5776" t="s">
        <v>101</v>
      </c>
      <c r="C5776" t="s">
        <v>59</v>
      </c>
      <c r="D5776" t="s">
        <v>106</v>
      </c>
      <c r="E5776" s="44">
        <v>3255</v>
      </c>
    </row>
    <row r="5777" spans="1:5" x14ac:dyDescent="0.2">
      <c r="A5777" s="43">
        <v>45071</v>
      </c>
      <c r="B5777" t="s">
        <v>101</v>
      </c>
      <c r="C5777" t="s">
        <v>60</v>
      </c>
      <c r="D5777" t="s">
        <v>106</v>
      </c>
      <c r="E5777">
        <v>0</v>
      </c>
    </row>
    <row r="5778" spans="1:5" x14ac:dyDescent="0.2">
      <c r="A5778" s="43">
        <v>45071</v>
      </c>
      <c r="B5778" t="s">
        <v>101</v>
      </c>
      <c r="C5778" t="s">
        <v>61</v>
      </c>
      <c r="D5778" t="s">
        <v>106</v>
      </c>
      <c r="E5778">
        <v>44</v>
      </c>
    </row>
    <row r="5779" spans="1:5" x14ac:dyDescent="0.2">
      <c r="A5779" s="43">
        <v>45071</v>
      </c>
      <c r="B5779" t="s">
        <v>101</v>
      </c>
      <c r="C5779" t="s">
        <v>62</v>
      </c>
      <c r="D5779" t="s">
        <v>106</v>
      </c>
      <c r="E5779" s="44">
        <v>3182</v>
      </c>
    </row>
    <row r="5780" spans="1:5" x14ac:dyDescent="0.2">
      <c r="A5780" s="43">
        <v>45071</v>
      </c>
      <c r="B5780" t="s">
        <v>101</v>
      </c>
      <c r="C5780" t="s">
        <v>63</v>
      </c>
      <c r="D5780" t="s">
        <v>106</v>
      </c>
      <c r="E5780">
        <v>43</v>
      </c>
    </row>
    <row r="5781" spans="1:5" x14ac:dyDescent="0.2">
      <c r="A5781" s="43">
        <v>45071</v>
      </c>
      <c r="B5781" t="s">
        <v>101</v>
      </c>
      <c r="C5781" t="s">
        <v>65</v>
      </c>
      <c r="D5781" t="s">
        <v>106</v>
      </c>
      <c r="E5781">
        <v>0</v>
      </c>
    </row>
    <row r="5782" spans="1:5" x14ac:dyDescent="0.2">
      <c r="A5782" s="43">
        <v>45071</v>
      </c>
      <c r="B5782" t="s">
        <v>101</v>
      </c>
      <c r="C5782" t="s">
        <v>67</v>
      </c>
      <c r="D5782" t="s">
        <v>106</v>
      </c>
      <c r="E5782" s="44">
        <v>4881</v>
      </c>
    </row>
    <row r="5783" spans="1:5" x14ac:dyDescent="0.2">
      <c r="A5783" s="43">
        <v>45071</v>
      </c>
      <c r="B5783" t="s">
        <v>101</v>
      </c>
      <c r="C5783" t="s">
        <v>68</v>
      </c>
      <c r="D5783" t="s">
        <v>106</v>
      </c>
      <c r="E5783" s="44">
        <v>3073</v>
      </c>
    </row>
    <row r="5784" spans="1:5" x14ac:dyDescent="0.2">
      <c r="A5784" s="43">
        <v>45071</v>
      </c>
      <c r="B5784" t="s">
        <v>101</v>
      </c>
      <c r="C5784" t="s">
        <v>89</v>
      </c>
      <c r="D5784" t="s">
        <v>106</v>
      </c>
      <c r="E5784">
        <v>34</v>
      </c>
    </row>
    <row r="5785" spans="1:5" x14ac:dyDescent="0.2">
      <c r="A5785" s="43">
        <v>45071</v>
      </c>
      <c r="B5785" t="s">
        <v>101</v>
      </c>
      <c r="C5785" t="s">
        <v>70</v>
      </c>
      <c r="D5785" t="s">
        <v>106</v>
      </c>
      <c r="E5785" s="44">
        <v>5631</v>
      </c>
    </row>
    <row r="5786" spans="1:5" x14ac:dyDescent="0.2">
      <c r="A5786" s="43">
        <v>45071</v>
      </c>
      <c r="B5786" t="s">
        <v>101</v>
      </c>
      <c r="C5786" t="s">
        <v>71</v>
      </c>
      <c r="D5786" t="s">
        <v>106</v>
      </c>
      <c r="E5786" s="44">
        <v>3259</v>
      </c>
    </row>
    <row r="5787" spans="1:5" x14ac:dyDescent="0.2">
      <c r="A5787" s="43">
        <v>45071</v>
      </c>
      <c r="B5787" t="s">
        <v>102</v>
      </c>
      <c r="C5787" t="s">
        <v>4</v>
      </c>
      <c r="D5787" t="s">
        <v>106</v>
      </c>
      <c r="E5787">
        <v>4</v>
      </c>
    </row>
    <row r="5788" spans="1:5" x14ac:dyDescent="0.2">
      <c r="A5788" s="43">
        <v>45071</v>
      </c>
      <c r="B5788" t="s">
        <v>102</v>
      </c>
      <c r="C5788" t="s">
        <v>5</v>
      </c>
      <c r="D5788" t="s">
        <v>106</v>
      </c>
      <c r="E5788">
        <v>12</v>
      </c>
    </row>
    <row r="5789" spans="1:5" x14ac:dyDescent="0.2">
      <c r="A5789" s="43">
        <v>45071</v>
      </c>
      <c r="B5789" t="s">
        <v>102</v>
      </c>
      <c r="C5789" t="s">
        <v>8</v>
      </c>
      <c r="D5789" t="s">
        <v>106</v>
      </c>
      <c r="E5789">
        <v>350</v>
      </c>
    </row>
    <row r="5790" spans="1:5" x14ac:dyDescent="0.2">
      <c r="A5790" s="43">
        <v>45071</v>
      </c>
      <c r="B5790" t="s">
        <v>102</v>
      </c>
      <c r="C5790" t="s">
        <v>9</v>
      </c>
      <c r="D5790" t="s">
        <v>106</v>
      </c>
      <c r="E5790">
        <v>144</v>
      </c>
    </row>
    <row r="5791" spans="1:5" x14ac:dyDescent="0.2">
      <c r="A5791" s="43">
        <v>45071</v>
      </c>
      <c r="B5791" t="s">
        <v>102</v>
      </c>
      <c r="C5791" t="s">
        <v>11</v>
      </c>
      <c r="D5791" t="s">
        <v>106</v>
      </c>
      <c r="E5791">
        <v>83</v>
      </c>
    </row>
    <row r="5792" spans="1:5" x14ac:dyDescent="0.2">
      <c r="A5792" s="43">
        <v>45071</v>
      </c>
      <c r="B5792" t="s">
        <v>102</v>
      </c>
      <c r="C5792" t="s">
        <v>12</v>
      </c>
      <c r="D5792" t="s">
        <v>106</v>
      </c>
      <c r="E5792">
        <v>505</v>
      </c>
    </row>
    <row r="5793" spans="1:5" x14ac:dyDescent="0.2">
      <c r="A5793" s="43">
        <v>45071</v>
      </c>
      <c r="B5793" t="s">
        <v>102</v>
      </c>
      <c r="C5793" t="s">
        <v>13</v>
      </c>
      <c r="D5793" t="s">
        <v>106</v>
      </c>
      <c r="E5793">
        <v>250</v>
      </c>
    </row>
    <row r="5794" spans="1:5" x14ac:dyDescent="0.2">
      <c r="A5794" s="43">
        <v>45071</v>
      </c>
      <c r="B5794" t="s">
        <v>102</v>
      </c>
      <c r="C5794" t="s">
        <v>16</v>
      </c>
      <c r="D5794" t="s">
        <v>106</v>
      </c>
      <c r="E5794">
        <v>4</v>
      </c>
    </row>
    <row r="5795" spans="1:5" x14ac:dyDescent="0.2">
      <c r="A5795" s="43">
        <v>45071</v>
      </c>
      <c r="B5795" t="s">
        <v>102</v>
      </c>
      <c r="C5795" t="s">
        <v>18</v>
      </c>
      <c r="D5795" t="s">
        <v>106</v>
      </c>
      <c r="E5795">
        <v>4</v>
      </c>
    </row>
    <row r="5796" spans="1:5" x14ac:dyDescent="0.2">
      <c r="A5796" s="43">
        <v>45071</v>
      </c>
      <c r="B5796" t="s">
        <v>102</v>
      </c>
      <c r="C5796" t="s">
        <v>19</v>
      </c>
      <c r="D5796" t="s">
        <v>106</v>
      </c>
      <c r="E5796">
        <v>373</v>
      </c>
    </row>
    <row r="5797" spans="1:5" x14ac:dyDescent="0.2">
      <c r="A5797" s="43">
        <v>45071</v>
      </c>
      <c r="B5797" t="s">
        <v>102</v>
      </c>
      <c r="C5797" t="s">
        <v>21</v>
      </c>
      <c r="D5797" t="s">
        <v>106</v>
      </c>
      <c r="E5797">
        <v>131</v>
      </c>
    </row>
    <row r="5798" spans="1:5" x14ac:dyDescent="0.2">
      <c r="A5798" s="43">
        <v>45071</v>
      </c>
      <c r="B5798" t="s">
        <v>102</v>
      </c>
      <c r="C5798" t="s">
        <v>22</v>
      </c>
      <c r="D5798" t="s">
        <v>106</v>
      </c>
      <c r="E5798">
        <v>16</v>
      </c>
    </row>
    <row r="5799" spans="1:5" x14ac:dyDescent="0.2">
      <c r="A5799" s="43">
        <v>45071</v>
      </c>
      <c r="B5799" t="s">
        <v>102</v>
      </c>
      <c r="C5799" t="s">
        <v>24</v>
      </c>
      <c r="D5799" t="s">
        <v>106</v>
      </c>
      <c r="E5799">
        <v>75</v>
      </c>
    </row>
    <row r="5800" spans="1:5" x14ac:dyDescent="0.2">
      <c r="A5800" s="43">
        <v>45071</v>
      </c>
      <c r="B5800" t="s">
        <v>102</v>
      </c>
      <c r="C5800" t="s">
        <v>27</v>
      </c>
      <c r="D5800" t="s">
        <v>106</v>
      </c>
      <c r="E5800">
        <v>35</v>
      </c>
    </row>
    <row r="5801" spans="1:5" x14ac:dyDescent="0.2">
      <c r="A5801" s="43">
        <v>45071</v>
      </c>
      <c r="B5801" t="s">
        <v>102</v>
      </c>
      <c r="C5801" t="s">
        <v>32</v>
      </c>
      <c r="D5801" t="s">
        <v>106</v>
      </c>
      <c r="E5801">
        <v>8</v>
      </c>
    </row>
    <row r="5802" spans="1:5" x14ac:dyDescent="0.2">
      <c r="A5802" s="43">
        <v>45071</v>
      </c>
      <c r="B5802" t="s">
        <v>102</v>
      </c>
      <c r="C5802" t="s">
        <v>36</v>
      </c>
      <c r="D5802" t="s">
        <v>106</v>
      </c>
      <c r="E5802">
        <v>741</v>
      </c>
    </row>
    <row r="5803" spans="1:5" x14ac:dyDescent="0.2">
      <c r="A5803" s="43">
        <v>45071</v>
      </c>
      <c r="B5803" t="s">
        <v>102</v>
      </c>
      <c r="C5803" t="s">
        <v>37</v>
      </c>
      <c r="D5803" t="s">
        <v>106</v>
      </c>
      <c r="E5803">
        <v>74</v>
      </c>
    </row>
    <row r="5804" spans="1:5" x14ac:dyDescent="0.2">
      <c r="A5804" s="43">
        <v>45071</v>
      </c>
      <c r="B5804" t="s">
        <v>102</v>
      </c>
      <c r="C5804" t="s">
        <v>38</v>
      </c>
      <c r="D5804" t="s">
        <v>106</v>
      </c>
      <c r="E5804">
        <v>698</v>
      </c>
    </row>
    <row r="5805" spans="1:5" x14ac:dyDescent="0.2">
      <c r="A5805" s="43">
        <v>45071</v>
      </c>
      <c r="B5805" t="s">
        <v>102</v>
      </c>
      <c r="C5805" t="s">
        <v>40</v>
      </c>
      <c r="D5805" t="s">
        <v>106</v>
      </c>
      <c r="E5805" s="44">
        <v>2176</v>
      </c>
    </row>
    <row r="5806" spans="1:5" x14ac:dyDescent="0.2">
      <c r="A5806" s="43">
        <v>45071</v>
      </c>
      <c r="B5806" t="s">
        <v>102</v>
      </c>
      <c r="C5806" t="s">
        <v>41</v>
      </c>
      <c r="D5806" t="s">
        <v>106</v>
      </c>
      <c r="E5806" s="44">
        <v>1116</v>
      </c>
    </row>
    <row r="5807" spans="1:5" x14ac:dyDescent="0.2">
      <c r="A5807" s="43">
        <v>45071</v>
      </c>
      <c r="B5807" t="s">
        <v>102</v>
      </c>
      <c r="C5807" t="s">
        <v>42</v>
      </c>
      <c r="D5807" t="s">
        <v>106</v>
      </c>
      <c r="E5807">
        <v>211</v>
      </c>
    </row>
    <row r="5808" spans="1:5" x14ac:dyDescent="0.2">
      <c r="A5808" s="43">
        <v>45071</v>
      </c>
      <c r="B5808" t="s">
        <v>102</v>
      </c>
      <c r="C5808" t="s">
        <v>43</v>
      </c>
      <c r="D5808" t="s">
        <v>106</v>
      </c>
      <c r="E5808">
        <v>127</v>
      </c>
    </row>
    <row r="5809" spans="1:5" x14ac:dyDescent="0.2">
      <c r="A5809" s="43">
        <v>45071</v>
      </c>
      <c r="B5809" t="s">
        <v>102</v>
      </c>
      <c r="C5809" t="s">
        <v>44</v>
      </c>
      <c r="D5809" t="s">
        <v>106</v>
      </c>
      <c r="E5809">
        <v>21</v>
      </c>
    </row>
    <row r="5810" spans="1:5" x14ac:dyDescent="0.2">
      <c r="A5810" s="43">
        <v>45071</v>
      </c>
      <c r="B5810" t="s">
        <v>102</v>
      </c>
      <c r="C5810" t="s">
        <v>45</v>
      </c>
      <c r="D5810" t="s">
        <v>106</v>
      </c>
      <c r="E5810">
        <v>4</v>
      </c>
    </row>
    <row r="5811" spans="1:5" x14ac:dyDescent="0.2">
      <c r="A5811" s="43">
        <v>45071</v>
      </c>
      <c r="B5811" t="s">
        <v>102</v>
      </c>
      <c r="C5811" t="s">
        <v>46</v>
      </c>
      <c r="D5811" t="s">
        <v>106</v>
      </c>
      <c r="E5811">
        <v>111</v>
      </c>
    </row>
    <row r="5812" spans="1:5" x14ac:dyDescent="0.2">
      <c r="A5812" s="43">
        <v>45071</v>
      </c>
      <c r="B5812" t="s">
        <v>102</v>
      </c>
      <c r="C5812" t="s">
        <v>48</v>
      </c>
      <c r="D5812" t="s">
        <v>106</v>
      </c>
      <c r="E5812" s="44">
        <v>1047</v>
      </c>
    </row>
    <row r="5813" spans="1:5" x14ac:dyDescent="0.2">
      <c r="A5813" s="43">
        <v>45071</v>
      </c>
      <c r="B5813" t="s">
        <v>102</v>
      </c>
      <c r="C5813" t="s">
        <v>50</v>
      </c>
      <c r="D5813" t="s">
        <v>106</v>
      </c>
      <c r="E5813" s="44">
        <v>1532</v>
      </c>
    </row>
    <row r="5814" spans="1:5" x14ac:dyDescent="0.2">
      <c r="A5814" s="43">
        <v>45071</v>
      </c>
      <c r="B5814" t="s">
        <v>102</v>
      </c>
      <c r="C5814" t="s">
        <v>51</v>
      </c>
      <c r="D5814" t="s">
        <v>106</v>
      </c>
      <c r="E5814" s="44">
        <v>1320</v>
      </c>
    </row>
    <row r="5815" spans="1:5" x14ac:dyDescent="0.2">
      <c r="A5815" s="43">
        <v>45071</v>
      </c>
      <c r="B5815" t="s">
        <v>102</v>
      </c>
      <c r="C5815" t="s">
        <v>52</v>
      </c>
      <c r="D5815" t="s">
        <v>106</v>
      </c>
      <c r="E5815">
        <v>4</v>
      </c>
    </row>
    <row r="5816" spans="1:5" x14ac:dyDescent="0.2">
      <c r="A5816" s="43">
        <v>45071</v>
      </c>
      <c r="B5816" t="s">
        <v>102</v>
      </c>
      <c r="C5816" t="s">
        <v>53</v>
      </c>
      <c r="D5816" t="s">
        <v>106</v>
      </c>
      <c r="E5816">
        <v>283</v>
      </c>
    </row>
    <row r="5817" spans="1:5" x14ac:dyDescent="0.2">
      <c r="A5817" s="43">
        <v>45071</v>
      </c>
      <c r="B5817" t="s">
        <v>102</v>
      </c>
      <c r="C5817" t="s">
        <v>54</v>
      </c>
      <c r="D5817" t="s">
        <v>106</v>
      </c>
      <c r="E5817">
        <v>4</v>
      </c>
    </row>
    <row r="5818" spans="1:5" x14ac:dyDescent="0.2">
      <c r="A5818" s="43">
        <v>45071</v>
      </c>
      <c r="B5818" t="s">
        <v>102</v>
      </c>
      <c r="C5818" t="s">
        <v>55</v>
      </c>
      <c r="D5818" t="s">
        <v>106</v>
      </c>
      <c r="E5818">
        <v>377</v>
      </c>
    </row>
    <row r="5819" spans="1:5" x14ac:dyDescent="0.2">
      <c r="A5819" s="43">
        <v>45071</v>
      </c>
      <c r="B5819" t="s">
        <v>102</v>
      </c>
      <c r="C5819" t="s">
        <v>56</v>
      </c>
      <c r="D5819" t="s">
        <v>106</v>
      </c>
      <c r="E5819" s="44">
        <v>1438</v>
      </c>
    </row>
    <row r="5820" spans="1:5" x14ac:dyDescent="0.2">
      <c r="A5820" s="43">
        <v>45071</v>
      </c>
      <c r="B5820" t="s">
        <v>102</v>
      </c>
      <c r="C5820" t="s">
        <v>57</v>
      </c>
      <c r="D5820" t="s">
        <v>106</v>
      </c>
      <c r="E5820">
        <v>281</v>
      </c>
    </row>
    <row r="5821" spans="1:5" x14ac:dyDescent="0.2">
      <c r="A5821" s="43">
        <v>45071</v>
      </c>
      <c r="B5821" t="s">
        <v>102</v>
      </c>
      <c r="C5821" t="s">
        <v>58</v>
      </c>
      <c r="D5821" t="s">
        <v>106</v>
      </c>
      <c r="E5821" s="44">
        <v>5420</v>
      </c>
    </row>
    <row r="5822" spans="1:5" x14ac:dyDescent="0.2">
      <c r="A5822" s="43">
        <v>45071</v>
      </c>
      <c r="B5822" t="s">
        <v>102</v>
      </c>
      <c r="C5822" t="s">
        <v>59</v>
      </c>
      <c r="D5822" t="s">
        <v>106</v>
      </c>
      <c r="E5822">
        <v>4</v>
      </c>
    </row>
    <row r="5823" spans="1:5" x14ac:dyDescent="0.2">
      <c r="A5823" s="43">
        <v>45071</v>
      </c>
      <c r="B5823" t="s">
        <v>102</v>
      </c>
      <c r="C5823" t="s">
        <v>62</v>
      </c>
      <c r="D5823" t="s">
        <v>106</v>
      </c>
      <c r="E5823">
        <v>290</v>
      </c>
    </row>
    <row r="5824" spans="1:5" x14ac:dyDescent="0.2">
      <c r="A5824" s="43">
        <v>45071</v>
      </c>
      <c r="B5824" t="s">
        <v>102</v>
      </c>
      <c r="C5824" t="s">
        <v>67</v>
      </c>
      <c r="D5824" t="s">
        <v>106</v>
      </c>
      <c r="E5824">
        <v>2</v>
      </c>
    </row>
    <row r="5825" spans="1:5" x14ac:dyDescent="0.2">
      <c r="A5825" s="43">
        <v>45071</v>
      </c>
      <c r="B5825" t="s">
        <v>102</v>
      </c>
      <c r="C5825" t="s">
        <v>68</v>
      </c>
      <c r="D5825" t="s">
        <v>106</v>
      </c>
      <c r="E5825">
        <v>161</v>
      </c>
    </row>
    <row r="5826" spans="1:5" x14ac:dyDescent="0.2">
      <c r="A5826" s="43">
        <v>45071</v>
      </c>
      <c r="B5826" t="s">
        <v>102</v>
      </c>
      <c r="C5826" t="s">
        <v>89</v>
      </c>
      <c r="D5826" t="s">
        <v>106</v>
      </c>
      <c r="E5826">
        <v>17</v>
      </c>
    </row>
    <row r="5827" spans="1:5" x14ac:dyDescent="0.2">
      <c r="A5827" s="43">
        <v>45071</v>
      </c>
      <c r="B5827" t="s">
        <v>102</v>
      </c>
      <c r="C5827" t="s">
        <v>70</v>
      </c>
      <c r="D5827" t="s">
        <v>106</v>
      </c>
      <c r="E5827">
        <v>479</v>
      </c>
    </row>
    <row r="5828" spans="1:5" x14ac:dyDescent="0.2">
      <c r="A5828" s="43">
        <v>45106</v>
      </c>
      <c r="B5828" t="s">
        <v>101</v>
      </c>
      <c r="C5828" t="s">
        <v>3</v>
      </c>
      <c r="D5828" t="s">
        <v>106</v>
      </c>
      <c r="E5828">
        <v>14</v>
      </c>
    </row>
    <row r="5829" spans="1:5" x14ac:dyDescent="0.2">
      <c r="A5829" s="43">
        <v>45106</v>
      </c>
      <c r="B5829" t="s">
        <v>101</v>
      </c>
      <c r="C5829" t="s">
        <v>4</v>
      </c>
      <c r="D5829" t="s">
        <v>106</v>
      </c>
      <c r="E5829">
        <v>44</v>
      </c>
    </row>
    <row r="5830" spans="1:5" x14ac:dyDescent="0.2">
      <c r="A5830" s="43">
        <v>45106</v>
      </c>
      <c r="B5830" t="s">
        <v>101</v>
      </c>
      <c r="C5830" t="s">
        <v>5</v>
      </c>
      <c r="D5830" t="s">
        <v>106</v>
      </c>
      <c r="E5830" s="44">
        <v>9106</v>
      </c>
    </row>
    <row r="5831" spans="1:5" x14ac:dyDescent="0.2">
      <c r="A5831" s="43">
        <v>45106</v>
      </c>
      <c r="B5831" t="s">
        <v>101</v>
      </c>
      <c r="C5831" t="s">
        <v>6</v>
      </c>
      <c r="D5831" t="s">
        <v>106</v>
      </c>
      <c r="E5831">
        <v>29</v>
      </c>
    </row>
    <row r="5832" spans="1:5" x14ac:dyDescent="0.2">
      <c r="A5832" s="43">
        <v>45106</v>
      </c>
      <c r="B5832" t="s">
        <v>101</v>
      </c>
      <c r="C5832" t="s">
        <v>8</v>
      </c>
      <c r="D5832" t="s">
        <v>106</v>
      </c>
      <c r="E5832">
        <v>805</v>
      </c>
    </row>
    <row r="5833" spans="1:5" x14ac:dyDescent="0.2">
      <c r="A5833" s="43">
        <v>45106</v>
      </c>
      <c r="B5833" t="s">
        <v>101</v>
      </c>
      <c r="C5833" t="s">
        <v>9</v>
      </c>
      <c r="D5833" t="s">
        <v>106</v>
      </c>
      <c r="E5833">
        <v>654</v>
      </c>
    </row>
    <row r="5834" spans="1:5" x14ac:dyDescent="0.2">
      <c r="A5834" s="43">
        <v>45106</v>
      </c>
      <c r="B5834" t="s">
        <v>101</v>
      </c>
      <c r="C5834" t="s">
        <v>10</v>
      </c>
      <c r="D5834" t="s">
        <v>106</v>
      </c>
      <c r="E5834">
        <v>428</v>
      </c>
    </row>
    <row r="5835" spans="1:5" x14ac:dyDescent="0.2">
      <c r="A5835" s="43">
        <v>45106</v>
      </c>
      <c r="B5835" t="s">
        <v>101</v>
      </c>
      <c r="C5835" t="s">
        <v>12</v>
      </c>
      <c r="D5835" t="s">
        <v>106</v>
      </c>
      <c r="E5835" s="44">
        <v>8864</v>
      </c>
    </row>
    <row r="5836" spans="1:5" x14ac:dyDescent="0.2">
      <c r="A5836" s="43">
        <v>45106</v>
      </c>
      <c r="B5836" t="s">
        <v>101</v>
      </c>
      <c r="C5836" t="s">
        <v>14</v>
      </c>
      <c r="D5836" t="s">
        <v>106</v>
      </c>
      <c r="E5836">
        <v>445</v>
      </c>
    </row>
    <row r="5837" spans="1:5" x14ac:dyDescent="0.2">
      <c r="A5837" s="43">
        <v>45106</v>
      </c>
      <c r="B5837" t="s">
        <v>101</v>
      </c>
      <c r="C5837" t="s">
        <v>15</v>
      </c>
      <c r="D5837" t="s">
        <v>106</v>
      </c>
      <c r="E5837" s="44">
        <v>4214</v>
      </c>
    </row>
    <row r="5838" spans="1:5" x14ac:dyDescent="0.2">
      <c r="A5838" s="43">
        <v>45106</v>
      </c>
      <c r="B5838" t="s">
        <v>101</v>
      </c>
      <c r="C5838" t="s">
        <v>16</v>
      </c>
      <c r="D5838" t="s">
        <v>106</v>
      </c>
      <c r="E5838" s="44">
        <v>3385</v>
      </c>
    </row>
    <row r="5839" spans="1:5" x14ac:dyDescent="0.2">
      <c r="A5839" s="43">
        <v>45106</v>
      </c>
      <c r="B5839" t="s">
        <v>101</v>
      </c>
      <c r="C5839" t="s">
        <v>17</v>
      </c>
      <c r="D5839" t="s">
        <v>106</v>
      </c>
      <c r="E5839">
        <v>58</v>
      </c>
    </row>
    <row r="5840" spans="1:5" x14ac:dyDescent="0.2">
      <c r="A5840" s="43">
        <v>45106</v>
      </c>
      <c r="B5840" t="s">
        <v>101</v>
      </c>
      <c r="C5840" t="s">
        <v>18</v>
      </c>
      <c r="D5840" t="s">
        <v>106</v>
      </c>
      <c r="E5840" s="44">
        <v>4261</v>
      </c>
    </row>
    <row r="5841" spans="1:5" x14ac:dyDescent="0.2">
      <c r="A5841" s="43">
        <v>45106</v>
      </c>
      <c r="B5841" t="s">
        <v>101</v>
      </c>
      <c r="C5841" t="s">
        <v>19</v>
      </c>
      <c r="D5841" t="s">
        <v>106</v>
      </c>
      <c r="E5841" s="44">
        <v>5769</v>
      </c>
    </row>
    <row r="5842" spans="1:5" x14ac:dyDescent="0.2">
      <c r="A5842" s="43">
        <v>45106</v>
      </c>
      <c r="B5842" t="s">
        <v>101</v>
      </c>
      <c r="C5842" t="s">
        <v>20</v>
      </c>
      <c r="D5842" t="s">
        <v>106</v>
      </c>
      <c r="E5842">
        <v>392</v>
      </c>
    </row>
    <row r="5843" spans="1:5" x14ac:dyDescent="0.2">
      <c r="A5843" s="43">
        <v>45106</v>
      </c>
      <c r="B5843" t="s">
        <v>101</v>
      </c>
      <c r="C5843" t="s">
        <v>21</v>
      </c>
      <c r="D5843" t="s">
        <v>106</v>
      </c>
      <c r="E5843" s="44">
        <v>4728</v>
      </c>
    </row>
    <row r="5844" spans="1:5" x14ac:dyDescent="0.2">
      <c r="A5844" s="43">
        <v>45106</v>
      </c>
      <c r="B5844" t="s">
        <v>101</v>
      </c>
      <c r="C5844" t="s">
        <v>22</v>
      </c>
      <c r="D5844" t="s">
        <v>106</v>
      </c>
      <c r="E5844" s="44">
        <v>1891</v>
      </c>
    </row>
    <row r="5845" spans="1:5" x14ac:dyDescent="0.2">
      <c r="A5845" s="43">
        <v>45106</v>
      </c>
      <c r="B5845" t="s">
        <v>101</v>
      </c>
      <c r="C5845" t="s">
        <v>23</v>
      </c>
      <c r="D5845" t="s">
        <v>106</v>
      </c>
      <c r="E5845">
        <v>20</v>
      </c>
    </row>
    <row r="5846" spans="1:5" x14ac:dyDescent="0.2">
      <c r="A5846" s="43">
        <v>45106</v>
      </c>
      <c r="B5846" t="s">
        <v>101</v>
      </c>
      <c r="C5846" t="s">
        <v>25</v>
      </c>
      <c r="D5846" t="s">
        <v>106</v>
      </c>
      <c r="E5846">
        <v>440</v>
      </c>
    </row>
    <row r="5847" spans="1:5" x14ac:dyDescent="0.2">
      <c r="A5847" s="43">
        <v>45106</v>
      </c>
      <c r="B5847" t="s">
        <v>101</v>
      </c>
      <c r="C5847" t="s">
        <v>27</v>
      </c>
      <c r="D5847" t="s">
        <v>106</v>
      </c>
      <c r="E5847">
        <v>747</v>
      </c>
    </row>
    <row r="5848" spans="1:5" x14ac:dyDescent="0.2">
      <c r="A5848" s="43">
        <v>45106</v>
      </c>
      <c r="B5848" t="s">
        <v>101</v>
      </c>
      <c r="C5848" t="s">
        <v>28</v>
      </c>
      <c r="D5848" t="s">
        <v>106</v>
      </c>
      <c r="E5848">
        <v>24</v>
      </c>
    </row>
    <row r="5849" spans="1:5" x14ac:dyDescent="0.2">
      <c r="A5849" s="43">
        <v>45106</v>
      </c>
      <c r="B5849" t="s">
        <v>101</v>
      </c>
      <c r="C5849" t="s">
        <v>29</v>
      </c>
      <c r="D5849" t="s">
        <v>106</v>
      </c>
      <c r="E5849">
        <v>2</v>
      </c>
    </row>
    <row r="5850" spans="1:5" x14ac:dyDescent="0.2">
      <c r="A5850" s="43">
        <v>45106</v>
      </c>
      <c r="B5850" t="s">
        <v>101</v>
      </c>
      <c r="C5850" t="s">
        <v>31</v>
      </c>
      <c r="D5850" t="s">
        <v>106</v>
      </c>
      <c r="E5850">
        <v>493</v>
      </c>
    </row>
    <row r="5851" spans="1:5" x14ac:dyDescent="0.2">
      <c r="A5851" s="43">
        <v>45106</v>
      </c>
      <c r="B5851" t="s">
        <v>101</v>
      </c>
      <c r="C5851" t="s">
        <v>32</v>
      </c>
      <c r="D5851" t="s">
        <v>106</v>
      </c>
      <c r="E5851" s="44">
        <v>4739</v>
      </c>
    </row>
    <row r="5852" spans="1:5" x14ac:dyDescent="0.2">
      <c r="A5852" s="43">
        <v>45106</v>
      </c>
      <c r="B5852" t="s">
        <v>101</v>
      </c>
      <c r="C5852" t="s">
        <v>33</v>
      </c>
      <c r="D5852" t="s">
        <v>106</v>
      </c>
      <c r="E5852" s="44">
        <v>2017</v>
      </c>
    </row>
    <row r="5853" spans="1:5" x14ac:dyDescent="0.2">
      <c r="A5853" s="43">
        <v>45106</v>
      </c>
      <c r="B5853" t="s">
        <v>101</v>
      </c>
      <c r="C5853" t="s">
        <v>35</v>
      </c>
      <c r="D5853" t="s">
        <v>106</v>
      </c>
      <c r="E5853">
        <v>8</v>
      </c>
    </row>
    <row r="5854" spans="1:5" x14ac:dyDescent="0.2">
      <c r="A5854" s="43">
        <v>45106</v>
      </c>
      <c r="B5854" t="s">
        <v>101</v>
      </c>
      <c r="C5854" t="s">
        <v>36</v>
      </c>
      <c r="D5854" t="s">
        <v>106</v>
      </c>
      <c r="E5854" s="44">
        <v>6562</v>
      </c>
    </row>
    <row r="5855" spans="1:5" x14ac:dyDescent="0.2">
      <c r="A5855" s="43">
        <v>45106</v>
      </c>
      <c r="B5855" t="s">
        <v>101</v>
      </c>
      <c r="C5855" t="s">
        <v>38</v>
      </c>
      <c r="D5855" t="s">
        <v>106</v>
      </c>
      <c r="E5855" s="44">
        <v>17458</v>
      </c>
    </row>
    <row r="5856" spans="1:5" x14ac:dyDescent="0.2">
      <c r="A5856" s="43">
        <v>45106</v>
      </c>
      <c r="B5856" t="s">
        <v>101</v>
      </c>
      <c r="C5856" t="s">
        <v>40</v>
      </c>
      <c r="D5856" t="s">
        <v>106</v>
      </c>
      <c r="E5856" s="44">
        <v>8768</v>
      </c>
    </row>
    <row r="5857" spans="1:5" x14ac:dyDescent="0.2">
      <c r="A5857" s="43">
        <v>45106</v>
      </c>
      <c r="B5857" t="s">
        <v>101</v>
      </c>
      <c r="C5857" t="s">
        <v>50</v>
      </c>
      <c r="D5857" t="s">
        <v>106</v>
      </c>
      <c r="E5857">
        <v>31</v>
      </c>
    </row>
    <row r="5858" spans="1:5" x14ac:dyDescent="0.2">
      <c r="A5858" s="43">
        <v>45106</v>
      </c>
      <c r="B5858" t="s">
        <v>101</v>
      </c>
      <c r="C5858" t="s">
        <v>53</v>
      </c>
      <c r="D5858" t="s">
        <v>106</v>
      </c>
      <c r="E5858">
        <v>9</v>
      </c>
    </row>
    <row r="5859" spans="1:5" x14ac:dyDescent="0.2">
      <c r="A5859" s="43">
        <v>45106</v>
      </c>
      <c r="B5859" t="s">
        <v>101</v>
      </c>
      <c r="C5859" t="s">
        <v>58</v>
      </c>
      <c r="D5859" t="s">
        <v>106</v>
      </c>
      <c r="E5859">
        <v>75</v>
      </c>
    </row>
    <row r="5860" spans="1:5" x14ac:dyDescent="0.2">
      <c r="A5860" s="43">
        <v>45106</v>
      </c>
      <c r="B5860" t="s">
        <v>101</v>
      </c>
      <c r="C5860" t="s">
        <v>59</v>
      </c>
      <c r="D5860" t="s">
        <v>106</v>
      </c>
      <c r="E5860" s="44">
        <v>3280</v>
      </c>
    </row>
    <row r="5861" spans="1:5" x14ac:dyDescent="0.2">
      <c r="A5861" s="43">
        <v>45106</v>
      </c>
      <c r="B5861" t="s">
        <v>101</v>
      </c>
      <c r="C5861" t="s">
        <v>60</v>
      </c>
      <c r="D5861" t="s">
        <v>106</v>
      </c>
      <c r="E5861">
        <v>2</v>
      </c>
    </row>
    <row r="5862" spans="1:5" x14ac:dyDescent="0.2">
      <c r="A5862" s="43">
        <v>45106</v>
      </c>
      <c r="B5862" t="s">
        <v>101</v>
      </c>
      <c r="C5862" t="s">
        <v>61</v>
      </c>
      <c r="D5862" t="s">
        <v>106</v>
      </c>
      <c r="E5862">
        <v>31</v>
      </c>
    </row>
    <row r="5863" spans="1:5" x14ac:dyDescent="0.2">
      <c r="A5863" s="43">
        <v>45106</v>
      </c>
      <c r="B5863" t="s">
        <v>101</v>
      </c>
      <c r="C5863" t="s">
        <v>62</v>
      </c>
      <c r="D5863" t="s">
        <v>106</v>
      </c>
      <c r="E5863" s="44">
        <v>2986</v>
      </c>
    </row>
    <row r="5864" spans="1:5" x14ac:dyDescent="0.2">
      <c r="A5864" s="43">
        <v>45106</v>
      </c>
      <c r="B5864" t="s">
        <v>101</v>
      </c>
      <c r="C5864" t="s">
        <v>63</v>
      </c>
      <c r="D5864" t="s">
        <v>106</v>
      </c>
      <c r="E5864">
        <v>31</v>
      </c>
    </row>
    <row r="5865" spans="1:5" x14ac:dyDescent="0.2">
      <c r="A5865" s="43">
        <v>45106</v>
      </c>
      <c r="B5865" t="s">
        <v>101</v>
      </c>
      <c r="C5865" t="s">
        <v>65</v>
      </c>
      <c r="D5865" t="s">
        <v>106</v>
      </c>
      <c r="E5865">
        <v>0</v>
      </c>
    </row>
    <row r="5866" spans="1:5" x14ac:dyDescent="0.2">
      <c r="A5866" s="43">
        <v>45106</v>
      </c>
      <c r="B5866" t="s">
        <v>101</v>
      </c>
      <c r="C5866" t="s">
        <v>67</v>
      </c>
      <c r="D5866" t="s">
        <v>106</v>
      </c>
      <c r="E5866" s="44">
        <v>4678</v>
      </c>
    </row>
    <row r="5867" spans="1:5" x14ac:dyDescent="0.2">
      <c r="A5867" s="43">
        <v>45106</v>
      </c>
      <c r="B5867" t="s">
        <v>101</v>
      </c>
      <c r="C5867" t="s">
        <v>68</v>
      </c>
      <c r="D5867" t="s">
        <v>106</v>
      </c>
      <c r="E5867" s="44">
        <v>2873</v>
      </c>
    </row>
    <row r="5868" spans="1:5" x14ac:dyDescent="0.2">
      <c r="A5868" s="43">
        <v>45106</v>
      </c>
      <c r="B5868" t="s">
        <v>101</v>
      </c>
      <c r="C5868" t="s">
        <v>89</v>
      </c>
      <c r="D5868" t="s">
        <v>106</v>
      </c>
      <c r="E5868">
        <v>28</v>
      </c>
    </row>
    <row r="5869" spans="1:5" x14ac:dyDescent="0.2">
      <c r="A5869" s="43">
        <v>45106</v>
      </c>
      <c r="B5869" t="s">
        <v>101</v>
      </c>
      <c r="C5869" t="s">
        <v>70</v>
      </c>
      <c r="D5869" t="s">
        <v>106</v>
      </c>
      <c r="E5869" s="44">
        <v>5210</v>
      </c>
    </row>
    <row r="5870" spans="1:5" x14ac:dyDescent="0.2">
      <c r="A5870" s="43">
        <v>45106</v>
      </c>
      <c r="B5870" t="s">
        <v>101</v>
      </c>
      <c r="C5870" t="s">
        <v>71</v>
      </c>
      <c r="D5870" t="s">
        <v>106</v>
      </c>
      <c r="E5870" s="44">
        <v>2975</v>
      </c>
    </row>
    <row r="5871" spans="1:5" x14ac:dyDescent="0.2">
      <c r="A5871" s="43">
        <v>45106</v>
      </c>
      <c r="B5871" t="s">
        <v>102</v>
      </c>
      <c r="C5871" t="s">
        <v>4</v>
      </c>
      <c r="D5871" t="s">
        <v>106</v>
      </c>
      <c r="E5871">
        <v>2</v>
      </c>
    </row>
    <row r="5872" spans="1:5" x14ac:dyDescent="0.2">
      <c r="A5872" s="43">
        <v>45106</v>
      </c>
      <c r="B5872" t="s">
        <v>102</v>
      </c>
      <c r="C5872" t="s">
        <v>5</v>
      </c>
      <c r="D5872" t="s">
        <v>106</v>
      </c>
      <c r="E5872">
        <v>12</v>
      </c>
    </row>
    <row r="5873" spans="1:5" x14ac:dyDescent="0.2">
      <c r="A5873" s="43">
        <v>45106</v>
      </c>
      <c r="B5873" t="s">
        <v>102</v>
      </c>
      <c r="C5873" t="s">
        <v>8</v>
      </c>
      <c r="D5873" t="s">
        <v>106</v>
      </c>
      <c r="E5873">
        <v>355</v>
      </c>
    </row>
    <row r="5874" spans="1:5" x14ac:dyDescent="0.2">
      <c r="A5874" s="43">
        <v>45106</v>
      </c>
      <c r="B5874" t="s">
        <v>102</v>
      </c>
      <c r="C5874" t="s">
        <v>9</v>
      </c>
      <c r="D5874" t="s">
        <v>106</v>
      </c>
      <c r="E5874">
        <v>161</v>
      </c>
    </row>
    <row r="5875" spans="1:5" x14ac:dyDescent="0.2">
      <c r="A5875" s="43">
        <v>45106</v>
      </c>
      <c r="B5875" t="s">
        <v>102</v>
      </c>
      <c r="C5875" t="s">
        <v>11</v>
      </c>
      <c r="D5875" t="s">
        <v>106</v>
      </c>
      <c r="E5875">
        <v>86</v>
      </c>
    </row>
    <row r="5876" spans="1:5" x14ac:dyDescent="0.2">
      <c r="A5876" s="43">
        <v>45106</v>
      </c>
      <c r="B5876" t="s">
        <v>102</v>
      </c>
      <c r="C5876" t="s">
        <v>12</v>
      </c>
      <c r="D5876" t="s">
        <v>106</v>
      </c>
      <c r="E5876">
        <v>473</v>
      </c>
    </row>
    <row r="5877" spans="1:5" x14ac:dyDescent="0.2">
      <c r="A5877" s="43">
        <v>45106</v>
      </c>
      <c r="B5877" t="s">
        <v>102</v>
      </c>
      <c r="C5877" t="s">
        <v>13</v>
      </c>
      <c r="D5877" t="s">
        <v>106</v>
      </c>
      <c r="E5877">
        <v>232</v>
      </c>
    </row>
    <row r="5878" spans="1:5" x14ac:dyDescent="0.2">
      <c r="A5878" s="43">
        <v>45106</v>
      </c>
      <c r="B5878" t="s">
        <v>102</v>
      </c>
      <c r="C5878" t="s">
        <v>16</v>
      </c>
      <c r="D5878" t="s">
        <v>106</v>
      </c>
      <c r="E5878">
        <v>4</v>
      </c>
    </row>
    <row r="5879" spans="1:5" x14ac:dyDescent="0.2">
      <c r="A5879" s="43">
        <v>45106</v>
      </c>
      <c r="B5879" t="s">
        <v>102</v>
      </c>
      <c r="C5879" t="s">
        <v>18</v>
      </c>
      <c r="D5879" t="s">
        <v>106</v>
      </c>
      <c r="E5879">
        <v>5</v>
      </c>
    </row>
    <row r="5880" spans="1:5" x14ac:dyDescent="0.2">
      <c r="A5880" s="43">
        <v>45106</v>
      </c>
      <c r="B5880" t="s">
        <v>102</v>
      </c>
      <c r="C5880" t="s">
        <v>19</v>
      </c>
      <c r="D5880" t="s">
        <v>106</v>
      </c>
      <c r="E5880">
        <v>357</v>
      </c>
    </row>
    <row r="5881" spans="1:5" x14ac:dyDescent="0.2">
      <c r="A5881" s="43">
        <v>45106</v>
      </c>
      <c r="B5881" t="s">
        <v>102</v>
      </c>
      <c r="C5881" t="s">
        <v>21</v>
      </c>
      <c r="D5881" t="s">
        <v>106</v>
      </c>
      <c r="E5881">
        <v>131</v>
      </c>
    </row>
    <row r="5882" spans="1:5" x14ac:dyDescent="0.2">
      <c r="A5882" s="43">
        <v>45106</v>
      </c>
      <c r="B5882" t="s">
        <v>102</v>
      </c>
      <c r="C5882" t="s">
        <v>22</v>
      </c>
      <c r="D5882" t="s">
        <v>106</v>
      </c>
      <c r="E5882">
        <v>14</v>
      </c>
    </row>
    <row r="5883" spans="1:5" x14ac:dyDescent="0.2">
      <c r="A5883" s="43">
        <v>45106</v>
      </c>
      <c r="B5883" t="s">
        <v>102</v>
      </c>
      <c r="C5883" t="s">
        <v>24</v>
      </c>
      <c r="D5883" t="s">
        <v>106</v>
      </c>
      <c r="E5883">
        <v>73</v>
      </c>
    </row>
    <row r="5884" spans="1:5" x14ac:dyDescent="0.2">
      <c r="A5884" s="43">
        <v>45106</v>
      </c>
      <c r="B5884" t="s">
        <v>102</v>
      </c>
      <c r="C5884" t="s">
        <v>27</v>
      </c>
      <c r="D5884" t="s">
        <v>106</v>
      </c>
      <c r="E5884">
        <v>103</v>
      </c>
    </row>
    <row r="5885" spans="1:5" x14ac:dyDescent="0.2">
      <c r="A5885" s="43">
        <v>45106</v>
      </c>
      <c r="B5885" t="s">
        <v>102</v>
      </c>
      <c r="C5885" t="s">
        <v>32</v>
      </c>
      <c r="D5885" t="s">
        <v>106</v>
      </c>
      <c r="E5885">
        <v>8</v>
      </c>
    </row>
    <row r="5886" spans="1:5" x14ac:dyDescent="0.2">
      <c r="A5886" s="43">
        <v>45106</v>
      </c>
      <c r="B5886" t="s">
        <v>102</v>
      </c>
      <c r="C5886" t="s">
        <v>36</v>
      </c>
      <c r="D5886" t="s">
        <v>106</v>
      </c>
      <c r="E5886">
        <v>744</v>
      </c>
    </row>
    <row r="5887" spans="1:5" x14ac:dyDescent="0.2">
      <c r="A5887" s="43">
        <v>45106</v>
      </c>
      <c r="B5887" t="s">
        <v>102</v>
      </c>
      <c r="C5887" t="s">
        <v>38</v>
      </c>
      <c r="D5887" t="s">
        <v>106</v>
      </c>
      <c r="E5887">
        <v>670</v>
      </c>
    </row>
    <row r="5888" spans="1:5" x14ac:dyDescent="0.2">
      <c r="A5888" s="43">
        <v>45106</v>
      </c>
      <c r="B5888" t="s">
        <v>102</v>
      </c>
      <c r="C5888" t="s">
        <v>40</v>
      </c>
      <c r="D5888" t="s">
        <v>106</v>
      </c>
      <c r="E5888" s="44">
        <v>2239</v>
      </c>
    </row>
    <row r="5889" spans="1:5" x14ac:dyDescent="0.2">
      <c r="A5889" s="43">
        <v>45106</v>
      </c>
      <c r="B5889" t="s">
        <v>102</v>
      </c>
      <c r="C5889" t="s">
        <v>41</v>
      </c>
      <c r="D5889" t="s">
        <v>106</v>
      </c>
      <c r="E5889" s="44">
        <v>1152</v>
      </c>
    </row>
    <row r="5890" spans="1:5" x14ac:dyDescent="0.2">
      <c r="A5890" s="43">
        <v>45106</v>
      </c>
      <c r="B5890" t="s">
        <v>102</v>
      </c>
      <c r="C5890" t="s">
        <v>42</v>
      </c>
      <c r="D5890" t="s">
        <v>106</v>
      </c>
      <c r="E5890">
        <v>195</v>
      </c>
    </row>
    <row r="5891" spans="1:5" x14ac:dyDescent="0.2">
      <c r="A5891" s="43">
        <v>45106</v>
      </c>
      <c r="B5891" t="s">
        <v>102</v>
      </c>
      <c r="C5891" t="s">
        <v>43</v>
      </c>
      <c r="D5891" t="s">
        <v>106</v>
      </c>
      <c r="E5891">
        <v>137</v>
      </c>
    </row>
    <row r="5892" spans="1:5" x14ac:dyDescent="0.2">
      <c r="A5892" s="43">
        <v>45106</v>
      </c>
      <c r="B5892" t="s">
        <v>102</v>
      </c>
      <c r="C5892" t="s">
        <v>44</v>
      </c>
      <c r="D5892" t="s">
        <v>106</v>
      </c>
      <c r="E5892">
        <v>17</v>
      </c>
    </row>
    <row r="5893" spans="1:5" x14ac:dyDescent="0.2">
      <c r="A5893" s="43">
        <v>45106</v>
      </c>
      <c r="B5893" t="s">
        <v>102</v>
      </c>
      <c r="C5893" t="s">
        <v>45</v>
      </c>
      <c r="D5893" t="s">
        <v>106</v>
      </c>
      <c r="E5893">
        <v>4</v>
      </c>
    </row>
    <row r="5894" spans="1:5" x14ac:dyDescent="0.2">
      <c r="A5894" s="43">
        <v>45106</v>
      </c>
      <c r="B5894" t="s">
        <v>102</v>
      </c>
      <c r="C5894" t="s">
        <v>46</v>
      </c>
      <c r="D5894" t="s">
        <v>106</v>
      </c>
      <c r="E5894">
        <v>119</v>
      </c>
    </row>
    <row r="5895" spans="1:5" x14ac:dyDescent="0.2">
      <c r="A5895" s="43">
        <v>45106</v>
      </c>
      <c r="B5895" t="s">
        <v>102</v>
      </c>
      <c r="C5895" t="s">
        <v>48</v>
      </c>
      <c r="D5895" t="s">
        <v>106</v>
      </c>
      <c r="E5895" s="44">
        <v>1045</v>
      </c>
    </row>
    <row r="5896" spans="1:5" x14ac:dyDescent="0.2">
      <c r="A5896" s="43">
        <v>45106</v>
      </c>
      <c r="B5896" t="s">
        <v>102</v>
      </c>
      <c r="C5896" t="s">
        <v>50</v>
      </c>
      <c r="D5896" t="s">
        <v>106</v>
      </c>
      <c r="E5896" s="44">
        <v>1377</v>
      </c>
    </row>
    <row r="5897" spans="1:5" x14ac:dyDescent="0.2">
      <c r="A5897" s="43">
        <v>45106</v>
      </c>
      <c r="B5897" t="s">
        <v>102</v>
      </c>
      <c r="C5897" t="s">
        <v>51</v>
      </c>
      <c r="D5897" t="s">
        <v>106</v>
      </c>
      <c r="E5897" s="44">
        <v>1433</v>
      </c>
    </row>
    <row r="5898" spans="1:5" x14ac:dyDescent="0.2">
      <c r="A5898" s="43">
        <v>45106</v>
      </c>
      <c r="B5898" t="s">
        <v>102</v>
      </c>
      <c r="C5898" t="s">
        <v>52</v>
      </c>
      <c r="D5898" t="s">
        <v>106</v>
      </c>
      <c r="E5898">
        <v>4</v>
      </c>
    </row>
    <row r="5899" spans="1:5" x14ac:dyDescent="0.2">
      <c r="A5899" s="43">
        <v>45106</v>
      </c>
      <c r="B5899" t="s">
        <v>102</v>
      </c>
      <c r="C5899" t="s">
        <v>53</v>
      </c>
      <c r="D5899" t="s">
        <v>106</v>
      </c>
      <c r="E5899">
        <v>294</v>
      </c>
    </row>
    <row r="5900" spans="1:5" x14ac:dyDescent="0.2">
      <c r="A5900" s="43">
        <v>45106</v>
      </c>
      <c r="B5900" t="s">
        <v>102</v>
      </c>
      <c r="C5900" t="s">
        <v>54</v>
      </c>
      <c r="D5900" t="s">
        <v>106</v>
      </c>
      <c r="E5900">
        <v>2</v>
      </c>
    </row>
    <row r="5901" spans="1:5" x14ac:dyDescent="0.2">
      <c r="A5901" s="43">
        <v>45106</v>
      </c>
      <c r="B5901" t="s">
        <v>102</v>
      </c>
      <c r="C5901" t="s">
        <v>55</v>
      </c>
      <c r="D5901" t="s">
        <v>106</v>
      </c>
      <c r="E5901">
        <v>360</v>
      </c>
    </row>
    <row r="5902" spans="1:5" x14ac:dyDescent="0.2">
      <c r="A5902" s="43">
        <v>45106</v>
      </c>
      <c r="B5902" t="s">
        <v>102</v>
      </c>
      <c r="C5902" t="s">
        <v>56</v>
      </c>
      <c r="D5902" t="s">
        <v>106</v>
      </c>
      <c r="E5902" s="44">
        <v>1363</v>
      </c>
    </row>
    <row r="5903" spans="1:5" x14ac:dyDescent="0.2">
      <c r="A5903" s="43">
        <v>45106</v>
      </c>
      <c r="B5903" t="s">
        <v>102</v>
      </c>
      <c r="C5903" t="s">
        <v>57</v>
      </c>
      <c r="D5903" t="s">
        <v>106</v>
      </c>
      <c r="E5903">
        <v>291</v>
      </c>
    </row>
    <row r="5904" spans="1:5" x14ac:dyDescent="0.2">
      <c r="A5904" s="43">
        <v>45106</v>
      </c>
      <c r="B5904" t="s">
        <v>102</v>
      </c>
      <c r="C5904" t="s">
        <v>58</v>
      </c>
      <c r="D5904" t="s">
        <v>106</v>
      </c>
      <c r="E5904" s="44">
        <v>5122</v>
      </c>
    </row>
    <row r="5905" spans="1:5" x14ac:dyDescent="0.2">
      <c r="A5905" s="43">
        <v>45106</v>
      </c>
      <c r="B5905" t="s">
        <v>102</v>
      </c>
      <c r="C5905" t="s">
        <v>59</v>
      </c>
      <c r="D5905" t="s">
        <v>106</v>
      </c>
      <c r="E5905">
        <v>4</v>
      </c>
    </row>
    <row r="5906" spans="1:5" x14ac:dyDescent="0.2">
      <c r="A5906" s="43">
        <v>45106</v>
      </c>
      <c r="B5906" t="s">
        <v>102</v>
      </c>
      <c r="C5906" t="s">
        <v>62</v>
      </c>
      <c r="D5906" t="s">
        <v>106</v>
      </c>
      <c r="E5906">
        <v>291</v>
      </c>
    </row>
    <row r="5907" spans="1:5" x14ac:dyDescent="0.2">
      <c r="A5907" s="43">
        <v>45106</v>
      </c>
      <c r="B5907" t="s">
        <v>102</v>
      </c>
      <c r="C5907" t="s">
        <v>67</v>
      </c>
      <c r="D5907" t="s">
        <v>106</v>
      </c>
      <c r="E5907">
        <v>4</v>
      </c>
    </row>
    <row r="5908" spans="1:5" x14ac:dyDescent="0.2">
      <c r="A5908" s="43">
        <v>45106</v>
      </c>
      <c r="B5908" t="s">
        <v>102</v>
      </c>
      <c r="C5908" t="s">
        <v>68</v>
      </c>
      <c r="D5908" t="s">
        <v>106</v>
      </c>
      <c r="E5908">
        <v>156</v>
      </c>
    </row>
    <row r="5909" spans="1:5" x14ac:dyDescent="0.2">
      <c r="A5909" s="43">
        <v>45106</v>
      </c>
      <c r="B5909" t="s">
        <v>102</v>
      </c>
      <c r="C5909" t="s">
        <v>89</v>
      </c>
      <c r="D5909" t="s">
        <v>106</v>
      </c>
      <c r="E5909">
        <v>19</v>
      </c>
    </row>
    <row r="5910" spans="1:5" x14ac:dyDescent="0.2">
      <c r="A5910" s="43">
        <v>45106</v>
      </c>
      <c r="B5910" t="s">
        <v>102</v>
      </c>
      <c r="C5910" t="s">
        <v>70</v>
      </c>
      <c r="D5910" t="s">
        <v>106</v>
      </c>
      <c r="E5910">
        <v>466</v>
      </c>
    </row>
    <row r="5911" spans="1:5" x14ac:dyDescent="0.2">
      <c r="A5911" s="43">
        <v>45134</v>
      </c>
      <c r="B5911" t="s">
        <v>101</v>
      </c>
      <c r="C5911" t="s">
        <v>3</v>
      </c>
      <c r="D5911" t="s">
        <v>106</v>
      </c>
      <c r="E5911">
        <v>16</v>
      </c>
    </row>
    <row r="5912" spans="1:5" x14ac:dyDescent="0.2">
      <c r="A5912" s="43">
        <v>45134</v>
      </c>
      <c r="B5912" t="s">
        <v>101</v>
      </c>
      <c r="C5912" t="s">
        <v>4</v>
      </c>
      <c r="D5912" t="s">
        <v>106</v>
      </c>
      <c r="E5912">
        <v>41</v>
      </c>
    </row>
    <row r="5913" spans="1:5" x14ac:dyDescent="0.2">
      <c r="A5913" s="43">
        <v>45134</v>
      </c>
      <c r="B5913" t="s">
        <v>101</v>
      </c>
      <c r="C5913" t="s">
        <v>5</v>
      </c>
      <c r="D5913" t="s">
        <v>106</v>
      </c>
      <c r="E5913" s="44">
        <v>8377</v>
      </c>
    </row>
    <row r="5914" spans="1:5" x14ac:dyDescent="0.2">
      <c r="A5914" s="43">
        <v>45134</v>
      </c>
      <c r="B5914" t="s">
        <v>101</v>
      </c>
      <c r="C5914" t="s">
        <v>6</v>
      </c>
      <c r="D5914" t="s">
        <v>106</v>
      </c>
      <c r="E5914">
        <v>14</v>
      </c>
    </row>
    <row r="5915" spans="1:5" x14ac:dyDescent="0.2">
      <c r="A5915" s="43">
        <v>45134</v>
      </c>
      <c r="B5915" t="s">
        <v>101</v>
      </c>
      <c r="C5915" t="s">
        <v>8</v>
      </c>
      <c r="D5915" t="s">
        <v>106</v>
      </c>
      <c r="E5915">
        <v>752</v>
      </c>
    </row>
    <row r="5916" spans="1:5" x14ac:dyDescent="0.2">
      <c r="A5916" s="43">
        <v>45134</v>
      </c>
      <c r="B5916" t="s">
        <v>101</v>
      </c>
      <c r="C5916" t="s">
        <v>9</v>
      </c>
      <c r="D5916" t="s">
        <v>106</v>
      </c>
      <c r="E5916">
        <v>603</v>
      </c>
    </row>
    <row r="5917" spans="1:5" x14ac:dyDescent="0.2">
      <c r="A5917" s="43">
        <v>45134</v>
      </c>
      <c r="B5917" t="s">
        <v>101</v>
      </c>
      <c r="C5917" t="s">
        <v>10</v>
      </c>
      <c r="D5917" t="s">
        <v>106</v>
      </c>
      <c r="E5917">
        <v>393</v>
      </c>
    </row>
    <row r="5918" spans="1:5" x14ac:dyDescent="0.2">
      <c r="A5918" s="43">
        <v>45134</v>
      </c>
      <c r="B5918" t="s">
        <v>101</v>
      </c>
      <c r="C5918" t="s">
        <v>12</v>
      </c>
      <c r="D5918" t="s">
        <v>106</v>
      </c>
      <c r="E5918" s="44">
        <v>8673</v>
      </c>
    </row>
    <row r="5919" spans="1:5" x14ac:dyDescent="0.2">
      <c r="A5919" s="43">
        <v>45134</v>
      </c>
      <c r="B5919" t="s">
        <v>101</v>
      </c>
      <c r="C5919" t="s">
        <v>14</v>
      </c>
      <c r="D5919" t="s">
        <v>106</v>
      </c>
      <c r="E5919">
        <v>419</v>
      </c>
    </row>
    <row r="5920" spans="1:5" x14ac:dyDescent="0.2">
      <c r="A5920" s="43">
        <v>45134</v>
      </c>
      <c r="B5920" t="s">
        <v>101</v>
      </c>
      <c r="C5920" t="s">
        <v>15</v>
      </c>
      <c r="D5920" t="s">
        <v>106</v>
      </c>
      <c r="E5920" s="44">
        <v>4058</v>
      </c>
    </row>
    <row r="5921" spans="1:5" x14ac:dyDescent="0.2">
      <c r="A5921" s="43">
        <v>45134</v>
      </c>
      <c r="B5921" t="s">
        <v>101</v>
      </c>
      <c r="C5921" t="s">
        <v>16</v>
      </c>
      <c r="D5921" t="s">
        <v>106</v>
      </c>
      <c r="E5921" s="44">
        <v>3478</v>
      </c>
    </row>
    <row r="5922" spans="1:5" x14ac:dyDescent="0.2">
      <c r="A5922" s="43">
        <v>45134</v>
      </c>
      <c r="B5922" t="s">
        <v>101</v>
      </c>
      <c r="C5922" t="s">
        <v>17</v>
      </c>
      <c r="D5922" t="s">
        <v>106</v>
      </c>
      <c r="E5922">
        <v>70</v>
      </c>
    </row>
    <row r="5923" spans="1:5" x14ac:dyDescent="0.2">
      <c r="A5923" s="43">
        <v>45134</v>
      </c>
      <c r="B5923" t="s">
        <v>101</v>
      </c>
      <c r="C5923" t="s">
        <v>18</v>
      </c>
      <c r="D5923" t="s">
        <v>106</v>
      </c>
      <c r="E5923" s="44">
        <v>3866</v>
      </c>
    </row>
    <row r="5924" spans="1:5" x14ac:dyDescent="0.2">
      <c r="A5924" s="43">
        <v>45134</v>
      </c>
      <c r="B5924" t="s">
        <v>101</v>
      </c>
      <c r="C5924" t="s">
        <v>19</v>
      </c>
      <c r="D5924" t="s">
        <v>106</v>
      </c>
      <c r="E5924" s="44">
        <v>5714</v>
      </c>
    </row>
    <row r="5925" spans="1:5" x14ac:dyDescent="0.2">
      <c r="A5925" s="43">
        <v>45134</v>
      </c>
      <c r="B5925" t="s">
        <v>101</v>
      </c>
      <c r="C5925" t="s">
        <v>20</v>
      </c>
      <c r="D5925" t="s">
        <v>106</v>
      </c>
      <c r="E5925">
        <v>391</v>
      </c>
    </row>
    <row r="5926" spans="1:5" x14ac:dyDescent="0.2">
      <c r="A5926" s="43">
        <v>45134</v>
      </c>
      <c r="B5926" t="s">
        <v>101</v>
      </c>
      <c r="C5926" t="s">
        <v>21</v>
      </c>
      <c r="D5926" t="s">
        <v>106</v>
      </c>
      <c r="E5926" s="44">
        <v>4597</v>
      </c>
    </row>
    <row r="5927" spans="1:5" x14ac:dyDescent="0.2">
      <c r="A5927" s="43">
        <v>45134</v>
      </c>
      <c r="B5927" t="s">
        <v>101</v>
      </c>
      <c r="C5927" t="s">
        <v>22</v>
      </c>
      <c r="D5927" t="s">
        <v>106</v>
      </c>
      <c r="E5927" s="44">
        <v>1880</v>
      </c>
    </row>
    <row r="5928" spans="1:5" x14ac:dyDescent="0.2">
      <c r="A5928" s="43">
        <v>45134</v>
      </c>
      <c r="B5928" t="s">
        <v>101</v>
      </c>
      <c r="C5928" t="s">
        <v>23</v>
      </c>
      <c r="D5928" t="s">
        <v>106</v>
      </c>
      <c r="E5928">
        <v>14</v>
      </c>
    </row>
    <row r="5929" spans="1:5" x14ac:dyDescent="0.2">
      <c r="A5929" s="43">
        <v>45134</v>
      </c>
      <c r="B5929" t="s">
        <v>101</v>
      </c>
      <c r="C5929" t="s">
        <v>25</v>
      </c>
      <c r="D5929" t="s">
        <v>106</v>
      </c>
      <c r="E5929">
        <v>443</v>
      </c>
    </row>
    <row r="5930" spans="1:5" x14ac:dyDescent="0.2">
      <c r="A5930" s="43">
        <v>45134</v>
      </c>
      <c r="B5930" t="s">
        <v>101</v>
      </c>
      <c r="C5930" t="s">
        <v>27</v>
      </c>
      <c r="D5930" t="s">
        <v>106</v>
      </c>
      <c r="E5930">
        <v>668</v>
      </c>
    </row>
    <row r="5931" spans="1:5" x14ac:dyDescent="0.2">
      <c r="A5931" s="43">
        <v>45134</v>
      </c>
      <c r="B5931" t="s">
        <v>101</v>
      </c>
      <c r="C5931" t="s">
        <v>28</v>
      </c>
      <c r="D5931" t="s">
        <v>106</v>
      </c>
      <c r="E5931">
        <v>23</v>
      </c>
    </row>
    <row r="5932" spans="1:5" x14ac:dyDescent="0.2">
      <c r="A5932" s="43">
        <v>45134</v>
      </c>
      <c r="B5932" t="s">
        <v>101</v>
      </c>
      <c r="C5932" t="s">
        <v>29</v>
      </c>
      <c r="D5932" t="s">
        <v>106</v>
      </c>
      <c r="E5932">
        <v>0</v>
      </c>
    </row>
    <row r="5933" spans="1:5" x14ac:dyDescent="0.2">
      <c r="A5933" s="43">
        <v>45134</v>
      </c>
      <c r="B5933" t="s">
        <v>101</v>
      </c>
      <c r="C5933" t="s">
        <v>31</v>
      </c>
      <c r="D5933" t="s">
        <v>106</v>
      </c>
      <c r="E5933">
        <v>495</v>
      </c>
    </row>
    <row r="5934" spans="1:5" x14ac:dyDescent="0.2">
      <c r="A5934" s="43">
        <v>45134</v>
      </c>
      <c r="B5934" t="s">
        <v>101</v>
      </c>
      <c r="C5934" t="s">
        <v>32</v>
      </c>
      <c r="D5934" t="s">
        <v>106</v>
      </c>
      <c r="E5934" s="44">
        <v>4687</v>
      </c>
    </row>
    <row r="5935" spans="1:5" x14ac:dyDescent="0.2">
      <c r="A5935" s="43">
        <v>45134</v>
      </c>
      <c r="B5935" t="s">
        <v>101</v>
      </c>
      <c r="C5935" t="s">
        <v>33</v>
      </c>
      <c r="D5935" t="s">
        <v>106</v>
      </c>
      <c r="E5935" s="44">
        <v>2096</v>
      </c>
    </row>
    <row r="5936" spans="1:5" x14ac:dyDescent="0.2">
      <c r="A5936" s="43">
        <v>45134</v>
      </c>
      <c r="B5936" t="s">
        <v>101</v>
      </c>
      <c r="C5936" t="s">
        <v>35</v>
      </c>
      <c r="D5936" t="s">
        <v>106</v>
      </c>
      <c r="E5936">
        <v>6</v>
      </c>
    </row>
    <row r="5937" spans="1:5" x14ac:dyDescent="0.2">
      <c r="A5937" s="43">
        <v>45134</v>
      </c>
      <c r="B5937" t="s">
        <v>101</v>
      </c>
      <c r="C5937" t="s">
        <v>36</v>
      </c>
      <c r="D5937" t="s">
        <v>106</v>
      </c>
      <c r="E5937" s="44">
        <v>6565</v>
      </c>
    </row>
    <row r="5938" spans="1:5" x14ac:dyDescent="0.2">
      <c r="A5938" s="43">
        <v>45134</v>
      </c>
      <c r="B5938" t="s">
        <v>101</v>
      </c>
      <c r="C5938" t="s">
        <v>38</v>
      </c>
      <c r="D5938" t="s">
        <v>106</v>
      </c>
      <c r="E5938" s="44">
        <v>16661</v>
      </c>
    </row>
    <row r="5939" spans="1:5" x14ac:dyDescent="0.2">
      <c r="A5939" s="43">
        <v>45134</v>
      </c>
      <c r="B5939" t="s">
        <v>101</v>
      </c>
      <c r="C5939" t="s">
        <v>40</v>
      </c>
      <c r="D5939" t="s">
        <v>106</v>
      </c>
      <c r="E5939" s="44">
        <v>8588</v>
      </c>
    </row>
    <row r="5940" spans="1:5" x14ac:dyDescent="0.2">
      <c r="A5940" s="43">
        <v>45134</v>
      </c>
      <c r="B5940" t="s">
        <v>101</v>
      </c>
      <c r="C5940" t="s">
        <v>50</v>
      </c>
      <c r="D5940" t="s">
        <v>106</v>
      </c>
      <c r="E5940">
        <v>32</v>
      </c>
    </row>
    <row r="5941" spans="1:5" x14ac:dyDescent="0.2">
      <c r="A5941" s="43">
        <v>45134</v>
      </c>
      <c r="B5941" t="s">
        <v>101</v>
      </c>
      <c r="C5941" t="s">
        <v>53</v>
      </c>
      <c r="D5941" t="s">
        <v>106</v>
      </c>
      <c r="E5941">
        <v>12</v>
      </c>
    </row>
    <row r="5942" spans="1:5" x14ac:dyDescent="0.2">
      <c r="A5942" s="43">
        <v>45134</v>
      </c>
      <c r="B5942" t="s">
        <v>101</v>
      </c>
      <c r="C5942" t="s">
        <v>58</v>
      </c>
      <c r="D5942" t="s">
        <v>106</v>
      </c>
      <c r="E5942">
        <v>77</v>
      </c>
    </row>
    <row r="5943" spans="1:5" x14ac:dyDescent="0.2">
      <c r="A5943" s="43">
        <v>45134</v>
      </c>
      <c r="B5943" t="s">
        <v>101</v>
      </c>
      <c r="C5943" t="s">
        <v>59</v>
      </c>
      <c r="D5943" t="s">
        <v>106</v>
      </c>
      <c r="E5943" s="44">
        <v>3408</v>
      </c>
    </row>
    <row r="5944" spans="1:5" x14ac:dyDescent="0.2">
      <c r="A5944" s="43">
        <v>45134</v>
      </c>
      <c r="B5944" t="s">
        <v>101</v>
      </c>
      <c r="C5944" t="s">
        <v>60</v>
      </c>
      <c r="D5944" t="s">
        <v>106</v>
      </c>
      <c r="E5944">
        <v>6</v>
      </c>
    </row>
    <row r="5945" spans="1:5" x14ac:dyDescent="0.2">
      <c r="A5945" s="43">
        <v>45134</v>
      </c>
      <c r="B5945" t="s">
        <v>101</v>
      </c>
      <c r="C5945" t="s">
        <v>61</v>
      </c>
      <c r="D5945" t="s">
        <v>106</v>
      </c>
      <c r="E5945">
        <v>40</v>
      </c>
    </row>
    <row r="5946" spans="1:5" x14ac:dyDescent="0.2">
      <c r="A5946" s="43">
        <v>45134</v>
      </c>
      <c r="B5946" t="s">
        <v>101</v>
      </c>
      <c r="C5946" t="s">
        <v>62</v>
      </c>
      <c r="D5946" t="s">
        <v>106</v>
      </c>
      <c r="E5946" s="44">
        <v>2903</v>
      </c>
    </row>
    <row r="5947" spans="1:5" x14ac:dyDescent="0.2">
      <c r="A5947" s="43">
        <v>45134</v>
      </c>
      <c r="B5947" t="s">
        <v>101</v>
      </c>
      <c r="C5947" t="s">
        <v>63</v>
      </c>
      <c r="D5947" t="s">
        <v>106</v>
      </c>
      <c r="E5947">
        <v>33</v>
      </c>
    </row>
    <row r="5948" spans="1:5" x14ac:dyDescent="0.2">
      <c r="A5948" s="43">
        <v>45134</v>
      </c>
      <c r="B5948" t="s">
        <v>101</v>
      </c>
      <c r="C5948" t="s">
        <v>64</v>
      </c>
      <c r="D5948" t="s">
        <v>106</v>
      </c>
      <c r="E5948">
        <v>4</v>
      </c>
    </row>
    <row r="5949" spans="1:5" x14ac:dyDescent="0.2">
      <c r="A5949" s="43">
        <v>45134</v>
      </c>
      <c r="B5949" t="s">
        <v>101</v>
      </c>
      <c r="C5949" t="s">
        <v>65</v>
      </c>
      <c r="D5949" t="s">
        <v>106</v>
      </c>
      <c r="E5949">
        <v>0</v>
      </c>
    </row>
    <row r="5950" spans="1:5" x14ac:dyDescent="0.2">
      <c r="A5950" s="43">
        <v>45134</v>
      </c>
      <c r="B5950" t="s">
        <v>101</v>
      </c>
      <c r="C5950" t="s">
        <v>67</v>
      </c>
      <c r="D5950" t="s">
        <v>106</v>
      </c>
      <c r="E5950" s="44">
        <v>4742</v>
      </c>
    </row>
    <row r="5951" spans="1:5" x14ac:dyDescent="0.2">
      <c r="A5951" s="43">
        <v>45134</v>
      </c>
      <c r="B5951" t="s">
        <v>101</v>
      </c>
      <c r="C5951" t="s">
        <v>68</v>
      </c>
      <c r="D5951" t="s">
        <v>106</v>
      </c>
      <c r="E5951" s="44">
        <v>2665</v>
      </c>
    </row>
    <row r="5952" spans="1:5" x14ac:dyDescent="0.2">
      <c r="A5952" s="43">
        <v>45134</v>
      </c>
      <c r="B5952" t="s">
        <v>101</v>
      </c>
      <c r="C5952" t="s">
        <v>89</v>
      </c>
      <c r="D5952" t="s">
        <v>106</v>
      </c>
      <c r="E5952">
        <v>24</v>
      </c>
    </row>
    <row r="5953" spans="1:5" x14ac:dyDescent="0.2">
      <c r="A5953" s="43">
        <v>45134</v>
      </c>
      <c r="B5953" t="s">
        <v>101</v>
      </c>
      <c r="C5953" t="s">
        <v>70</v>
      </c>
      <c r="D5953" t="s">
        <v>106</v>
      </c>
      <c r="E5953" s="44">
        <v>4757</v>
      </c>
    </row>
    <row r="5954" spans="1:5" x14ac:dyDescent="0.2">
      <c r="A5954" s="43">
        <v>45134</v>
      </c>
      <c r="B5954" t="s">
        <v>101</v>
      </c>
      <c r="C5954" t="s">
        <v>71</v>
      </c>
      <c r="D5954" t="s">
        <v>106</v>
      </c>
      <c r="E5954" s="44">
        <v>2818</v>
      </c>
    </row>
    <row r="5955" spans="1:5" x14ac:dyDescent="0.2">
      <c r="A5955" s="43">
        <v>45134</v>
      </c>
      <c r="B5955" t="s">
        <v>102</v>
      </c>
      <c r="C5955" t="s">
        <v>4</v>
      </c>
      <c r="D5955" t="s">
        <v>106</v>
      </c>
      <c r="E5955">
        <v>2</v>
      </c>
    </row>
    <row r="5956" spans="1:5" x14ac:dyDescent="0.2">
      <c r="A5956" s="43">
        <v>45134</v>
      </c>
      <c r="B5956" t="s">
        <v>102</v>
      </c>
      <c r="C5956" t="s">
        <v>5</v>
      </c>
      <c r="D5956" t="s">
        <v>106</v>
      </c>
      <c r="E5956">
        <v>10</v>
      </c>
    </row>
    <row r="5957" spans="1:5" x14ac:dyDescent="0.2">
      <c r="A5957" s="43">
        <v>45134</v>
      </c>
      <c r="B5957" t="s">
        <v>102</v>
      </c>
      <c r="C5957" t="s">
        <v>8</v>
      </c>
      <c r="D5957" t="s">
        <v>106</v>
      </c>
      <c r="E5957">
        <v>335</v>
      </c>
    </row>
    <row r="5958" spans="1:5" x14ac:dyDescent="0.2">
      <c r="A5958" s="43">
        <v>45134</v>
      </c>
      <c r="B5958" t="s">
        <v>102</v>
      </c>
      <c r="C5958" t="s">
        <v>9</v>
      </c>
      <c r="D5958" t="s">
        <v>106</v>
      </c>
      <c r="E5958">
        <v>175</v>
      </c>
    </row>
    <row r="5959" spans="1:5" x14ac:dyDescent="0.2">
      <c r="A5959" s="43">
        <v>45134</v>
      </c>
      <c r="B5959" t="s">
        <v>102</v>
      </c>
      <c r="C5959" t="s">
        <v>11</v>
      </c>
      <c r="D5959" t="s">
        <v>106</v>
      </c>
      <c r="E5959">
        <v>88</v>
      </c>
    </row>
    <row r="5960" spans="1:5" x14ac:dyDescent="0.2">
      <c r="A5960" s="43">
        <v>45134</v>
      </c>
      <c r="B5960" t="s">
        <v>102</v>
      </c>
      <c r="C5960" t="s">
        <v>12</v>
      </c>
      <c r="D5960" t="s">
        <v>106</v>
      </c>
      <c r="E5960">
        <v>491</v>
      </c>
    </row>
    <row r="5961" spans="1:5" x14ac:dyDescent="0.2">
      <c r="A5961" s="43">
        <v>45134</v>
      </c>
      <c r="B5961" t="s">
        <v>102</v>
      </c>
      <c r="C5961" t="s">
        <v>13</v>
      </c>
      <c r="D5961" t="s">
        <v>106</v>
      </c>
      <c r="E5961">
        <v>248</v>
      </c>
    </row>
    <row r="5962" spans="1:5" x14ac:dyDescent="0.2">
      <c r="A5962" s="43">
        <v>45134</v>
      </c>
      <c r="B5962" t="s">
        <v>102</v>
      </c>
      <c r="C5962" t="s">
        <v>16</v>
      </c>
      <c r="D5962" t="s">
        <v>106</v>
      </c>
      <c r="E5962">
        <v>4</v>
      </c>
    </row>
    <row r="5963" spans="1:5" x14ac:dyDescent="0.2">
      <c r="A5963" s="43">
        <v>45134</v>
      </c>
      <c r="B5963" t="s">
        <v>102</v>
      </c>
      <c r="C5963" t="s">
        <v>18</v>
      </c>
      <c r="D5963" t="s">
        <v>106</v>
      </c>
      <c r="E5963">
        <v>7</v>
      </c>
    </row>
    <row r="5964" spans="1:5" x14ac:dyDescent="0.2">
      <c r="A5964" s="43">
        <v>45134</v>
      </c>
      <c r="B5964" t="s">
        <v>102</v>
      </c>
      <c r="C5964" t="s">
        <v>19</v>
      </c>
      <c r="D5964" t="s">
        <v>106</v>
      </c>
      <c r="E5964">
        <v>340</v>
      </c>
    </row>
    <row r="5965" spans="1:5" x14ac:dyDescent="0.2">
      <c r="A5965" s="43">
        <v>45134</v>
      </c>
      <c r="B5965" t="s">
        <v>102</v>
      </c>
      <c r="C5965" t="s">
        <v>21</v>
      </c>
      <c r="D5965" t="s">
        <v>106</v>
      </c>
      <c r="E5965">
        <v>142</v>
      </c>
    </row>
    <row r="5966" spans="1:5" x14ac:dyDescent="0.2">
      <c r="A5966" s="43">
        <v>45134</v>
      </c>
      <c r="B5966" t="s">
        <v>102</v>
      </c>
      <c r="C5966" t="s">
        <v>22</v>
      </c>
      <c r="D5966" t="s">
        <v>106</v>
      </c>
      <c r="E5966">
        <v>9</v>
      </c>
    </row>
    <row r="5967" spans="1:5" x14ac:dyDescent="0.2">
      <c r="A5967" s="43">
        <v>45134</v>
      </c>
      <c r="B5967" t="s">
        <v>102</v>
      </c>
      <c r="C5967" t="s">
        <v>24</v>
      </c>
      <c r="D5967" t="s">
        <v>106</v>
      </c>
      <c r="E5967">
        <v>71</v>
      </c>
    </row>
    <row r="5968" spans="1:5" x14ac:dyDescent="0.2">
      <c r="A5968" s="43">
        <v>45134</v>
      </c>
      <c r="B5968" t="s">
        <v>102</v>
      </c>
      <c r="C5968" t="s">
        <v>27</v>
      </c>
      <c r="D5968" t="s">
        <v>106</v>
      </c>
      <c r="E5968">
        <v>99</v>
      </c>
    </row>
    <row r="5969" spans="1:5" x14ac:dyDescent="0.2">
      <c r="A5969" s="43">
        <v>45134</v>
      </c>
      <c r="B5969" t="s">
        <v>102</v>
      </c>
      <c r="C5969" t="s">
        <v>32</v>
      </c>
      <c r="D5969" t="s">
        <v>106</v>
      </c>
      <c r="E5969">
        <v>10</v>
      </c>
    </row>
    <row r="5970" spans="1:5" x14ac:dyDescent="0.2">
      <c r="A5970" s="43">
        <v>45134</v>
      </c>
      <c r="B5970" t="s">
        <v>102</v>
      </c>
      <c r="C5970" t="s">
        <v>36</v>
      </c>
      <c r="D5970" t="s">
        <v>106</v>
      </c>
      <c r="E5970">
        <v>755</v>
      </c>
    </row>
    <row r="5971" spans="1:5" x14ac:dyDescent="0.2">
      <c r="A5971" s="43">
        <v>45134</v>
      </c>
      <c r="B5971" t="s">
        <v>102</v>
      </c>
      <c r="C5971" t="s">
        <v>38</v>
      </c>
      <c r="D5971" t="s">
        <v>106</v>
      </c>
      <c r="E5971">
        <v>619</v>
      </c>
    </row>
    <row r="5972" spans="1:5" x14ac:dyDescent="0.2">
      <c r="A5972" s="43">
        <v>45134</v>
      </c>
      <c r="B5972" t="s">
        <v>102</v>
      </c>
      <c r="C5972" t="s">
        <v>40</v>
      </c>
      <c r="D5972" t="s">
        <v>106</v>
      </c>
      <c r="E5972" s="44">
        <v>2367</v>
      </c>
    </row>
    <row r="5973" spans="1:5" x14ac:dyDescent="0.2">
      <c r="A5973" s="43">
        <v>45134</v>
      </c>
      <c r="B5973" t="s">
        <v>102</v>
      </c>
      <c r="C5973" t="s">
        <v>41</v>
      </c>
      <c r="D5973" t="s">
        <v>106</v>
      </c>
      <c r="E5973" s="44">
        <v>1216</v>
      </c>
    </row>
    <row r="5974" spans="1:5" x14ac:dyDescent="0.2">
      <c r="A5974" s="43">
        <v>45134</v>
      </c>
      <c r="B5974" t="s">
        <v>102</v>
      </c>
      <c r="C5974" t="s">
        <v>42</v>
      </c>
      <c r="D5974" t="s">
        <v>106</v>
      </c>
      <c r="E5974">
        <v>168</v>
      </c>
    </row>
    <row r="5975" spans="1:5" x14ac:dyDescent="0.2">
      <c r="A5975" s="43">
        <v>45134</v>
      </c>
      <c r="B5975" t="s">
        <v>102</v>
      </c>
      <c r="C5975" t="s">
        <v>43</v>
      </c>
      <c r="D5975" t="s">
        <v>106</v>
      </c>
      <c r="E5975">
        <v>156</v>
      </c>
    </row>
    <row r="5976" spans="1:5" x14ac:dyDescent="0.2">
      <c r="A5976" s="43">
        <v>45134</v>
      </c>
      <c r="B5976" t="s">
        <v>102</v>
      </c>
      <c r="C5976" t="s">
        <v>44</v>
      </c>
      <c r="D5976" t="s">
        <v>106</v>
      </c>
      <c r="E5976">
        <v>17</v>
      </c>
    </row>
    <row r="5977" spans="1:5" x14ac:dyDescent="0.2">
      <c r="A5977" s="43">
        <v>45134</v>
      </c>
      <c r="B5977" t="s">
        <v>102</v>
      </c>
      <c r="C5977" t="s">
        <v>45</v>
      </c>
      <c r="D5977" t="s">
        <v>106</v>
      </c>
      <c r="E5977">
        <v>4</v>
      </c>
    </row>
    <row r="5978" spans="1:5" x14ac:dyDescent="0.2">
      <c r="A5978" s="43">
        <v>45134</v>
      </c>
      <c r="B5978" t="s">
        <v>102</v>
      </c>
      <c r="C5978" t="s">
        <v>46</v>
      </c>
      <c r="D5978" t="s">
        <v>106</v>
      </c>
      <c r="E5978">
        <v>124</v>
      </c>
    </row>
    <row r="5979" spans="1:5" x14ac:dyDescent="0.2">
      <c r="A5979" s="43">
        <v>45134</v>
      </c>
      <c r="B5979" t="s">
        <v>102</v>
      </c>
      <c r="C5979" t="s">
        <v>48</v>
      </c>
      <c r="D5979" t="s">
        <v>106</v>
      </c>
      <c r="E5979" s="44">
        <v>1076</v>
      </c>
    </row>
    <row r="5980" spans="1:5" x14ac:dyDescent="0.2">
      <c r="A5980" s="43">
        <v>45134</v>
      </c>
      <c r="B5980" t="s">
        <v>102</v>
      </c>
      <c r="C5980" t="s">
        <v>50</v>
      </c>
      <c r="D5980" t="s">
        <v>106</v>
      </c>
      <c r="E5980" s="44">
        <v>1393</v>
      </c>
    </row>
    <row r="5981" spans="1:5" x14ac:dyDescent="0.2">
      <c r="A5981" s="43">
        <v>45134</v>
      </c>
      <c r="B5981" t="s">
        <v>102</v>
      </c>
      <c r="C5981" t="s">
        <v>51</v>
      </c>
      <c r="D5981" t="s">
        <v>106</v>
      </c>
      <c r="E5981" s="44">
        <v>1673</v>
      </c>
    </row>
    <row r="5982" spans="1:5" x14ac:dyDescent="0.2">
      <c r="A5982" s="43">
        <v>45134</v>
      </c>
      <c r="B5982" t="s">
        <v>102</v>
      </c>
      <c r="C5982" t="s">
        <v>52</v>
      </c>
      <c r="D5982" t="s">
        <v>106</v>
      </c>
      <c r="E5982">
        <v>4</v>
      </c>
    </row>
    <row r="5983" spans="1:5" x14ac:dyDescent="0.2">
      <c r="A5983" s="43">
        <v>45134</v>
      </c>
      <c r="B5983" t="s">
        <v>102</v>
      </c>
      <c r="C5983" t="s">
        <v>53</v>
      </c>
      <c r="D5983" t="s">
        <v>106</v>
      </c>
      <c r="E5983">
        <v>308</v>
      </c>
    </row>
    <row r="5984" spans="1:5" x14ac:dyDescent="0.2">
      <c r="A5984" s="43">
        <v>45134</v>
      </c>
      <c r="B5984" t="s">
        <v>102</v>
      </c>
      <c r="C5984" t="s">
        <v>54</v>
      </c>
      <c r="D5984" t="s">
        <v>106</v>
      </c>
      <c r="E5984">
        <v>4</v>
      </c>
    </row>
    <row r="5985" spans="1:5" x14ac:dyDescent="0.2">
      <c r="A5985" s="43">
        <v>45134</v>
      </c>
      <c r="B5985" t="s">
        <v>102</v>
      </c>
      <c r="C5985" t="s">
        <v>55</v>
      </c>
      <c r="D5985" t="s">
        <v>106</v>
      </c>
      <c r="E5985">
        <v>350</v>
      </c>
    </row>
    <row r="5986" spans="1:5" x14ac:dyDescent="0.2">
      <c r="A5986" s="43">
        <v>45134</v>
      </c>
      <c r="B5986" t="s">
        <v>102</v>
      </c>
      <c r="C5986" t="s">
        <v>56</v>
      </c>
      <c r="D5986" t="s">
        <v>106</v>
      </c>
      <c r="E5986" s="44">
        <v>1351</v>
      </c>
    </row>
    <row r="5987" spans="1:5" x14ac:dyDescent="0.2">
      <c r="A5987" s="43">
        <v>45134</v>
      </c>
      <c r="B5987" t="s">
        <v>102</v>
      </c>
      <c r="C5987" t="s">
        <v>57</v>
      </c>
      <c r="D5987" t="s">
        <v>106</v>
      </c>
      <c r="E5987">
        <v>288</v>
      </c>
    </row>
    <row r="5988" spans="1:5" x14ac:dyDescent="0.2">
      <c r="A5988" s="43">
        <v>45134</v>
      </c>
      <c r="B5988" t="s">
        <v>102</v>
      </c>
      <c r="C5988" t="s">
        <v>58</v>
      </c>
      <c r="D5988" t="s">
        <v>106</v>
      </c>
      <c r="E5988" s="44">
        <v>5018</v>
      </c>
    </row>
    <row r="5989" spans="1:5" x14ac:dyDescent="0.2">
      <c r="A5989" s="43">
        <v>45134</v>
      </c>
      <c r="B5989" t="s">
        <v>102</v>
      </c>
      <c r="C5989" t="s">
        <v>59</v>
      </c>
      <c r="D5989" t="s">
        <v>106</v>
      </c>
      <c r="E5989">
        <v>7</v>
      </c>
    </row>
    <row r="5990" spans="1:5" x14ac:dyDescent="0.2">
      <c r="A5990" s="43">
        <v>45134</v>
      </c>
      <c r="B5990" t="s">
        <v>102</v>
      </c>
      <c r="C5990" t="s">
        <v>62</v>
      </c>
      <c r="D5990" t="s">
        <v>106</v>
      </c>
      <c r="E5990">
        <v>270</v>
      </c>
    </row>
    <row r="5991" spans="1:5" x14ac:dyDescent="0.2">
      <c r="A5991" s="43">
        <v>45134</v>
      </c>
      <c r="B5991" t="s">
        <v>102</v>
      </c>
      <c r="C5991" t="s">
        <v>68</v>
      </c>
      <c r="D5991" t="s">
        <v>106</v>
      </c>
      <c r="E5991">
        <v>151</v>
      </c>
    </row>
    <row r="5992" spans="1:5" x14ac:dyDescent="0.2">
      <c r="A5992" s="43">
        <v>45134</v>
      </c>
      <c r="B5992" t="s">
        <v>102</v>
      </c>
      <c r="C5992" t="s">
        <v>89</v>
      </c>
      <c r="D5992" t="s">
        <v>106</v>
      </c>
      <c r="E5992">
        <v>23</v>
      </c>
    </row>
    <row r="5993" spans="1:5" x14ac:dyDescent="0.2">
      <c r="A5993" s="43">
        <v>45134</v>
      </c>
      <c r="B5993" t="s">
        <v>102</v>
      </c>
      <c r="C5993" t="s">
        <v>70</v>
      </c>
      <c r="D5993" t="s">
        <v>106</v>
      </c>
      <c r="E5993">
        <v>492</v>
      </c>
    </row>
    <row r="5994" spans="1:5" x14ac:dyDescent="0.2">
      <c r="A5994" s="43">
        <v>45169</v>
      </c>
      <c r="B5994" t="s">
        <v>101</v>
      </c>
      <c r="C5994" t="s">
        <v>3</v>
      </c>
      <c r="D5994" t="s">
        <v>106</v>
      </c>
      <c r="E5994">
        <v>10</v>
      </c>
    </row>
    <row r="5995" spans="1:5" x14ac:dyDescent="0.2">
      <c r="A5995" s="43">
        <v>45169</v>
      </c>
      <c r="B5995" t="s">
        <v>101</v>
      </c>
      <c r="C5995" t="s">
        <v>4</v>
      </c>
      <c r="D5995" t="s">
        <v>106</v>
      </c>
      <c r="E5995">
        <v>41</v>
      </c>
    </row>
    <row r="5996" spans="1:5" x14ac:dyDescent="0.2">
      <c r="A5996" s="43">
        <v>45169</v>
      </c>
      <c r="B5996" t="s">
        <v>101</v>
      </c>
      <c r="C5996" t="s">
        <v>5</v>
      </c>
      <c r="D5996" t="s">
        <v>106</v>
      </c>
      <c r="E5996" s="44">
        <v>8967</v>
      </c>
    </row>
    <row r="5997" spans="1:5" x14ac:dyDescent="0.2">
      <c r="A5997" s="43">
        <v>45169</v>
      </c>
      <c r="B5997" t="s">
        <v>101</v>
      </c>
      <c r="C5997" t="s">
        <v>6</v>
      </c>
      <c r="D5997" t="s">
        <v>106</v>
      </c>
      <c r="E5997">
        <v>7</v>
      </c>
    </row>
    <row r="5998" spans="1:5" x14ac:dyDescent="0.2">
      <c r="A5998" s="43">
        <v>45169</v>
      </c>
      <c r="B5998" t="s">
        <v>101</v>
      </c>
      <c r="C5998" t="s">
        <v>8</v>
      </c>
      <c r="D5998" t="s">
        <v>106</v>
      </c>
      <c r="E5998">
        <v>741</v>
      </c>
    </row>
    <row r="5999" spans="1:5" x14ac:dyDescent="0.2">
      <c r="A5999" s="43">
        <v>45169</v>
      </c>
      <c r="B5999" t="s">
        <v>101</v>
      </c>
      <c r="C5999" t="s">
        <v>9</v>
      </c>
      <c r="D5999" t="s">
        <v>106</v>
      </c>
      <c r="E5999">
        <v>661</v>
      </c>
    </row>
    <row r="6000" spans="1:5" x14ac:dyDescent="0.2">
      <c r="A6000" s="43">
        <v>45169</v>
      </c>
      <c r="B6000" t="s">
        <v>101</v>
      </c>
      <c r="C6000" t="s">
        <v>10</v>
      </c>
      <c r="D6000" t="s">
        <v>106</v>
      </c>
      <c r="E6000">
        <v>401</v>
      </c>
    </row>
    <row r="6001" spans="1:5" x14ac:dyDescent="0.2">
      <c r="A6001" s="43">
        <v>45169</v>
      </c>
      <c r="B6001" t="s">
        <v>101</v>
      </c>
      <c r="C6001" t="s">
        <v>12</v>
      </c>
      <c r="D6001" t="s">
        <v>106</v>
      </c>
      <c r="E6001" s="44">
        <v>9247</v>
      </c>
    </row>
    <row r="6002" spans="1:5" x14ac:dyDescent="0.2">
      <c r="A6002" s="43">
        <v>45169</v>
      </c>
      <c r="B6002" t="s">
        <v>101</v>
      </c>
      <c r="C6002" t="s">
        <v>14</v>
      </c>
      <c r="D6002" t="s">
        <v>106</v>
      </c>
      <c r="E6002">
        <v>410</v>
      </c>
    </row>
    <row r="6003" spans="1:5" x14ac:dyDescent="0.2">
      <c r="A6003" s="43">
        <v>45169</v>
      </c>
      <c r="B6003" t="s">
        <v>101</v>
      </c>
      <c r="C6003" t="s">
        <v>15</v>
      </c>
      <c r="D6003" t="s">
        <v>106</v>
      </c>
      <c r="E6003" s="44">
        <v>4110</v>
      </c>
    </row>
    <row r="6004" spans="1:5" x14ac:dyDescent="0.2">
      <c r="A6004" s="43">
        <v>45169</v>
      </c>
      <c r="B6004" t="s">
        <v>101</v>
      </c>
      <c r="C6004" t="s">
        <v>16</v>
      </c>
      <c r="D6004" t="s">
        <v>106</v>
      </c>
      <c r="E6004" s="44">
        <v>3779</v>
      </c>
    </row>
    <row r="6005" spans="1:5" x14ac:dyDescent="0.2">
      <c r="A6005" s="43">
        <v>45169</v>
      </c>
      <c r="B6005" t="s">
        <v>101</v>
      </c>
      <c r="C6005" t="s">
        <v>17</v>
      </c>
      <c r="D6005" t="s">
        <v>106</v>
      </c>
      <c r="E6005">
        <v>82</v>
      </c>
    </row>
    <row r="6006" spans="1:5" x14ac:dyDescent="0.2">
      <c r="A6006" s="43">
        <v>45169</v>
      </c>
      <c r="B6006" t="s">
        <v>101</v>
      </c>
      <c r="C6006" t="s">
        <v>18</v>
      </c>
      <c r="D6006" t="s">
        <v>106</v>
      </c>
      <c r="E6006" s="44">
        <v>4270</v>
      </c>
    </row>
    <row r="6007" spans="1:5" x14ac:dyDescent="0.2">
      <c r="A6007" s="43">
        <v>45169</v>
      </c>
      <c r="B6007" t="s">
        <v>101</v>
      </c>
      <c r="C6007" t="s">
        <v>19</v>
      </c>
      <c r="D6007" t="s">
        <v>106</v>
      </c>
      <c r="E6007" s="44">
        <v>5805</v>
      </c>
    </row>
    <row r="6008" spans="1:5" x14ac:dyDescent="0.2">
      <c r="A6008" s="43">
        <v>45169</v>
      </c>
      <c r="B6008" t="s">
        <v>101</v>
      </c>
      <c r="C6008" t="s">
        <v>20</v>
      </c>
      <c r="D6008" t="s">
        <v>106</v>
      </c>
      <c r="E6008">
        <v>457</v>
      </c>
    </row>
    <row r="6009" spans="1:5" x14ac:dyDescent="0.2">
      <c r="A6009" s="43">
        <v>45169</v>
      </c>
      <c r="B6009" t="s">
        <v>101</v>
      </c>
      <c r="C6009" t="s">
        <v>21</v>
      </c>
      <c r="D6009" t="s">
        <v>106</v>
      </c>
      <c r="E6009" s="44">
        <v>4892</v>
      </c>
    </row>
    <row r="6010" spans="1:5" x14ac:dyDescent="0.2">
      <c r="A6010" s="43">
        <v>45169</v>
      </c>
      <c r="B6010" t="s">
        <v>101</v>
      </c>
      <c r="C6010" t="s">
        <v>22</v>
      </c>
      <c r="D6010" t="s">
        <v>106</v>
      </c>
      <c r="E6010" s="44">
        <v>1877</v>
      </c>
    </row>
    <row r="6011" spans="1:5" x14ac:dyDescent="0.2">
      <c r="A6011" s="43">
        <v>45169</v>
      </c>
      <c r="B6011" t="s">
        <v>101</v>
      </c>
      <c r="C6011" t="s">
        <v>23</v>
      </c>
      <c r="D6011" t="s">
        <v>106</v>
      </c>
      <c r="E6011">
        <v>18</v>
      </c>
    </row>
    <row r="6012" spans="1:5" x14ac:dyDescent="0.2">
      <c r="A6012" s="43">
        <v>45169</v>
      </c>
      <c r="B6012" t="s">
        <v>101</v>
      </c>
      <c r="C6012" t="s">
        <v>25</v>
      </c>
      <c r="D6012" t="s">
        <v>106</v>
      </c>
      <c r="E6012">
        <v>489</v>
      </c>
    </row>
    <row r="6013" spans="1:5" x14ac:dyDescent="0.2">
      <c r="A6013" s="43">
        <v>45169</v>
      </c>
      <c r="B6013" t="s">
        <v>101</v>
      </c>
      <c r="C6013" t="s">
        <v>27</v>
      </c>
      <c r="D6013" t="s">
        <v>106</v>
      </c>
      <c r="E6013">
        <v>651</v>
      </c>
    </row>
    <row r="6014" spans="1:5" x14ac:dyDescent="0.2">
      <c r="A6014" s="43">
        <v>45169</v>
      </c>
      <c r="B6014" t="s">
        <v>101</v>
      </c>
      <c r="C6014" t="s">
        <v>28</v>
      </c>
      <c r="D6014" t="s">
        <v>106</v>
      </c>
      <c r="E6014">
        <v>20</v>
      </c>
    </row>
    <row r="6015" spans="1:5" x14ac:dyDescent="0.2">
      <c r="A6015" s="43">
        <v>45169</v>
      </c>
      <c r="B6015" t="s">
        <v>101</v>
      </c>
      <c r="C6015" t="s">
        <v>29</v>
      </c>
      <c r="D6015" t="s">
        <v>106</v>
      </c>
      <c r="E6015">
        <v>0</v>
      </c>
    </row>
    <row r="6016" spans="1:5" x14ac:dyDescent="0.2">
      <c r="A6016" s="43">
        <v>45169</v>
      </c>
      <c r="B6016" t="s">
        <v>101</v>
      </c>
      <c r="C6016" t="s">
        <v>31</v>
      </c>
      <c r="D6016" t="s">
        <v>106</v>
      </c>
      <c r="E6016">
        <v>591</v>
      </c>
    </row>
    <row r="6017" spans="1:5" x14ac:dyDescent="0.2">
      <c r="A6017" s="43">
        <v>45169</v>
      </c>
      <c r="B6017" t="s">
        <v>101</v>
      </c>
      <c r="C6017" t="s">
        <v>32</v>
      </c>
      <c r="D6017" t="s">
        <v>106</v>
      </c>
      <c r="E6017" s="44">
        <v>4842</v>
      </c>
    </row>
    <row r="6018" spans="1:5" x14ac:dyDescent="0.2">
      <c r="A6018" s="43">
        <v>45169</v>
      </c>
      <c r="B6018" t="s">
        <v>101</v>
      </c>
      <c r="C6018" t="s">
        <v>33</v>
      </c>
      <c r="D6018" t="s">
        <v>106</v>
      </c>
      <c r="E6018" s="44">
        <v>2177</v>
      </c>
    </row>
    <row r="6019" spans="1:5" x14ac:dyDescent="0.2">
      <c r="A6019" s="43">
        <v>45169</v>
      </c>
      <c r="B6019" t="s">
        <v>101</v>
      </c>
      <c r="C6019" t="s">
        <v>35</v>
      </c>
      <c r="D6019" t="s">
        <v>106</v>
      </c>
      <c r="E6019">
        <v>11</v>
      </c>
    </row>
    <row r="6020" spans="1:5" x14ac:dyDescent="0.2">
      <c r="A6020" s="43">
        <v>45169</v>
      </c>
      <c r="B6020" t="s">
        <v>101</v>
      </c>
      <c r="C6020" t="s">
        <v>36</v>
      </c>
      <c r="D6020" t="s">
        <v>106</v>
      </c>
      <c r="E6020" s="44">
        <v>6972</v>
      </c>
    </row>
    <row r="6021" spans="1:5" x14ac:dyDescent="0.2">
      <c r="A6021" s="43">
        <v>45169</v>
      </c>
      <c r="B6021" t="s">
        <v>101</v>
      </c>
      <c r="C6021" t="s">
        <v>38</v>
      </c>
      <c r="D6021" t="s">
        <v>106</v>
      </c>
      <c r="E6021" s="44">
        <v>17109</v>
      </c>
    </row>
    <row r="6022" spans="1:5" x14ac:dyDescent="0.2">
      <c r="A6022" s="43">
        <v>45169</v>
      </c>
      <c r="B6022" t="s">
        <v>101</v>
      </c>
      <c r="C6022" t="s">
        <v>40</v>
      </c>
      <c r="D6022" t="s">
        <v>106</v>
      </c>
      <c r="E6022" s="44">
        <v>9091</v>
      </c>
    </row>
    <row r="6023" spans="1:5" x14ac:dyDescent="0.2">
      <c r="A6023" s="43">
        <v>45169</v>
      </c>
      <c r="B6023" t="s">
        <v>101</v>
      </c>
      <c r="C6023" t="s">
        <v>50</v>
      </c>
      <c r="D6023" t="s">
        <v>106</v>
      </c>
      <c r="E6023">
        <v>29</v>
      </c>
    </row>
    <row r="6024" spans="1:5" x14ac:dyDescent="0.2">
      <c r="A6024" s="43">
        <v>45169</v>
      </c>
      <c r="B6024" t="s">
        <v>101</v>
      </c>
      <c r="C6024" t="s">
        <v>51</v>
      </c>
      <c r="D6024" t="s">
        <v>106</v>
      </c>
      <c r="E6024">
        <v>13</v>
      </c>
    </row>
    <row r="6025" spans="1:5" x14ac:dyDescent="0.2">
      <c r="A6025" s="43">
        <v>45169</v>
      </c>
      <c r="B6025" t="s">
        <v>101</v>
      </c>
      <c r="C6025" t="s">
        <v>53</v>
      </c>
      <c r="D6025" t="s">
        <v>106</v>
      </c>
      <c r="E6025">
        <v>9</v>
      </c>
    </row>
    <row r="6026" spans="1:5" x14ac:dyDescent="0.2">
      <c r="A6026" s="43">
        <v>45169</v>
      </c>
      <c r="B6026" t="s">
        <v>101</v>
      </c>
      <c r="C6026" t="s">
        <v>58</v>
      </c>
      <c r="D6026" t="s">
        <v>106</v>
      </c>
      <c r="E6026">
        <v>73</v>
      </c>
    </row>
    <row r="6027" spans="1:5" x14ac:dyDescent="0.2">
      <c r="A6027" s="43">
        <v>45169</v>
      </c>
      <c r="B6027" t="s">
        <v>101</v>
      </c>
      <c r="C6027" t="s">
        <v>59</v>
      </c>
      <c r="D6027" t="s">
        <v>106</v>
      </c>
      <c r="E6027" s="44">
        <v>3550</v>
      </c>
    </row>
    <row r="6028" spans="1:5" x14ac:dyDescent="0.2">
      <c r="A6028" s="43">
        <v>45169</v>
      </c>
      <c r="B6028" t="s">
        <v>101</v>
      </c>
      <c r="C6028" t="s">
        <v>60</v>
      </c>
      <c r="D6028" t="s">
        <v>106</v>
      </c>
      <c r="E6028">
        <v>7</v>
      </c>
    </row>
    <row r="6029" spans="1:5" x14ac:dyDescent="0.2">
      <c r="A6029" s="43">
        <v>45169</v>
      </c>
      <c r="B6029" t="s">
        <v>101</v>
      </c>
      <c r="C6029" t="s">
        <v>61</v>
      </c>
      <c r="D6029" t="s">
        <v>106</v>
      </c>
      <c r="E6029">
        <v>38</v>
      </c>
    </row>
    <row r="6030" spans="1:5" x14ac:dyDescent="0.2">
      <c r="A6030" s="43">
        <v>45169</v>
      </c>
      <c r="B6030" t="s">
        <v>101</v>
      </c>
      <c r="C6030" t="s">
        <v>62</v>
      </c>
      <c r="D6030" t="s">
        <v>106</v>
      </c>
      <c r="E6030" s="44">
        <v>2989</v>
      </c>
    </row>
    <row r="6031" spans="1:5" x14ac:dyDescent="0.2">
      <c r="A6031" s="43">
        <v>45169</v>
      </c>
      <c r="B6031" t="s">
        <v>101</v>
      </c>
      <c r="C6031" t="s">
        <v>63</v>
      </c>
      <c r="D6031" t="s">
        <v>106</v>
      </c>
      <c r="E6031">
        <v>22</v>
      </c>
    </row>
    <row r="6032" spans="1:5" x14ac:dyDescent="0.2">
      <c r="A6032" s="43">
        <v>45169</v>
      </c>
      <c r="B6032" t="s">
        <v>101</v>
      </c>
      <c r="C6032" t="s">
        <v>64</v>
      </c>
      <c r="D6032" t="s">
        <v>106</v>
      </c>
      <c r="E6032">
        <v>2</v>
      </c>
    </row>
    <row r="6033" spans="1:5" x14ac:dyDescent="0.2">
      <c r="A6033" s="43">
        <v>45169</v>
      </c>
      <c r="B6033" t="s">
        <v>101</v>
      </c>
      <c r="C6033" t="s">
        <v>65</v>
      </c>
      <c r="D6033" t="s">
        <v>106</v>
      </c>
      <c r="E6033">
        <v>0</v>
      </c>
    </row>
    <row r="6034" spans="1:5" x14ac:dyDescent="0.2">
      <c r="A6034" s="43">
        <v>45169</v>
      </c>
      <c r="B6034" t="s">
        <v>101</v>
      </c>
      <c r="C6034" t="s">
        <v>67</v>
      </c>
      <c r="D6034" t="s">
        <v>106</v>
      </c>
      <c r="E6034" s="44">
        <v>5221</v>
      </c>
    </row>
    <row r="6035" spans="1:5" x14ac:dyDescent="0.2">
      <c r="A6035" s="43">
        <v>45169</v>
      </c>
      <c r="B6035" t="s">
        <v>101</v>
      </c>
      <c r="C6035" t="s">
        <v>68</v>
      </c>
      <c r="D6035" t="s">
        <v>106</v>
      </c>
      <c r="E6035" s="44">
        <v>2699</v>
      </c>
    </row>
    <row r="6036" spans="1:5" x14ac:dyDescent="0.2">
      <c r="A6036" s="43">
        <v>45169</v>
      </c>
      <c r="B6036" t="s">
        <v>101</v>
      </c>
      <c r="C6036" t="s">
        <v>89</v>
      </c>
      <c r="D6036" t="s">
        <v>106</v>
      </c>
      <c r="E6036">
        <v>25</v>
      </c>
    </row>
    <row r="6037" spans="1:5" x14ac:dyDescent="0.2">
      <c r="A6037" s="43">
        <v>45169</v>
      </c>
      <c r="B6037" t="s">
        <v>101</v>
      </c>
      <c r="C6037" t="s">
        <v>70</v>
      </c>
      <c r="D6037" t="s">
        <v>106</v>
      </c>
      <c r="E6037" s="44">
        <v>5045</v>
      </c>
    </row>
    <row r="6038" spans="1:5" x14ac:dyDescent="0.2">
      <c r="A6038" s="43">
        <v>45169</v>
      </c>
      <c r="B6038" t="s">
        <v>101</v>
      </c>
      <c r="C6038" t="s">
        <v>71</v>
      </c>
      <c r="D6038" t="s">
        <v>106</v>
      </c>
      <c r="E6038" s="44">
        <v>2612</v>
      </c>
    </row>
    <row r="6039" spans="1:5" x14ac:dyDescent="0.2">
      <c r="A6039" s="43">
        <v>45169</v>
      </c>
      <c r="B6039" t="s">
        <v>102</v>
      </c>
      <c r="C6039" t="s">
        <v>4</v>
      </c>
      <c r="D6039" t="s">
        <v>106</v>
      </c>
      <c r="E6039">
        <v>2</v>
      </c>
    </row>
    <row r="6040" spans="1:5" x14ac:dyDescent="0.2">
      <c r="A6040" s="43">
        <v>45169</v>
      </c>
      <c r="B6040" t="s">
        <v>102</v>
      </c>
      <c r="C6040" t="s">
        <v>5</v>
      </c>
      <c r="D6040" t="s">
        <v>106</v>
      </c>
      <c r="E6040">
        <v>18</v>
      </c>
    </row>
    <row r="6041" spans="1:5" x14ac:dyDescent="0.2">
      <c r="A6041" s="43">
        <v>45169</v>
      </c>
      <c r="B6041" t="s">
        <v>102</v>
      </c>
      <c r="C6041" t="s">
        <v>8</v>
      </c>
      <c r="D6041" t="s">
        <v>106</v>
      </c>
      <c r="E6041">
        <v>337</v>
      </c>
    </row>
    <row r="6042" spans="1:5" x14ac:dyDescent="0.2">
      <c r="A6042" s="43">
        <v>45169</v>
      </c>
      <c r="B6042" t="s">
        <v>102</v>
      </c>
      <c r="C6042" t="s">
        <v>9</v>
      </c>
      <c r="D6042" t="s">
        <v>106</v>
      </c>
      <c r="E6042">
        <v>207</v>
      </c>
    </row>
    <row r="6043" spans="1:5" x14ac:dyDescent="0.2">
      <c r="A6043" s="43">
        <v>45169</v>
      </c>
      <c r="B6043" t="s">
        <v>102</v>
      </c>
      <c r="C6043" t="s">
        <v>11</v>
      </c>
      <c r="D6043" t="s">
        <v>106</v>
      </c>
      <c r="E6043">
        <v>79</v>
      </c>
    </row>
    <row r="6044" spans="1:5" x14ac:dyDescent="0.2">
      <c r="A6044" s="43">
        <v>45169</v>
      </c>
      <c r="B6044" t="s">
        <v>102</v>
      </c>
      <c r="C6044" t="s">
        <v>12</v>
      </c>
      <c r="D6044" t="s">
        <v>106</v>
      </c>
      <c r="E6044">
        <v>521</v>
      </c>
    </row>
    <row r="6045" spans="1:5" x14ac:dyDescent="0.2">
      <c r="A6045" s="43">
        <v>45169</v>
      </c>
      <c r="B6045" t="s">
        <v>102</v>
      </c>
      <c r="C6045" t="s">
        <v>13</v>
      </c>
      <c r="D6045" t="s">
        <v>106</v>
      </c>
      <c r="E6045">
        <v>223</v>
      </c>
    </row>
    <row r="6046" spans="1:5" x14ac:dyDescent="0.2">
      <c r="A6046" s="43">
        <v>45169</v>
      </c>
      <c r="B6046" t="s">
        <v>102</v>
      </c>
      <c r="C6046" t="s">
        <v>16</v>
      </c>
      <c r="D6046" t="s">
        <v>106</v>
      </c>
      <c r="E6046">
        <v>4</v>
      </c>
    </row>
    <row r="6047" spans="1:5" x14ac:dyDescent="0.2">
      <c r="A6047" s="43">
        <v>45169</v>
      </c>
      <c r="B6047" t="s">
        <v>102</v>
      </c>
      <c r="C6047" t="s">
        <v>18</v>
      </c>
      <c r="D6047" t="s">
        <v>106</v>
      </c>
      <c r="E6047">
        <v>4</v>
      </c>
    </row>
    <row r="6048" spans="1:5" x14ac:dyDescent="0.2">
      <c r="A6048" s="43">
        <v>45169</v>
      </c>
      <c r="B6048" t="s">
        <v>102</v>
      </c>
      <c r="C6048" t="s">
        <v>19</v>
      </c>
      <c r="D6048" t="s">
        <v>106</v>
      </c>
      <c r="E6048">
        <v>359</v>
      </c>
    </row>
    <row r="6049" spans="1:5" x14ac:dyDescent="0.2">
      <c r="A6049" s="43">
        <v>45169</v>
      </c>
      <c r="B6049" t="s">
        <v>102</v>
      </c>
      <c r="C6049" t="s">
        <v>21</v>
      </c>
      <c r="D6049" t="s">
        <v>106</v>
      </c>
      <c r="E6049">
        <v>149</v>
      </c>
    </row>
    <row r="6050" spans="1:5" x14ac:dyDescent="0.2">
      <c r="A6050" s="43">
        <v>45169</v>
      </c>
      <c r="B6050" t="s">
        <v>102</v>
      </c>
      <c r="C6050" t="s">
        <v>22</v>
      </c>
      <c r="D6050" t="s">
        <v>106</v>
      </c>
      <c r="E6050">
        <v>14</v>
      </c>
    </row>
    <row r="6051" spans="1:5" x14ac:dyDescent="0.2">
      <c r="A6051" s="43">
        <v>45169</v>
      </c>
      <c r="B6051" t="s">
        <v>102</v>
      </c>
      <c r="C6051" t="s">
        <v>24</v>
      </c>
      <c r="D6051" t="s">
        <v>106</v>
      </c>
      <c r="E6051">
        <v>60</v>
      </c>
    </row>
    <row r="6052" spans="1:5" x14ac:dyDescent="0.2">
      <c r="A6052" s="43">
        <v>45169</v>
      </c>
      <c r="B6052" t="s">
        <v>102</v>
      </c>
      <c r="C6052" t="s">
        <v>27</v>
      </c>
      <c r="D6052" t="s">
        <v>106</v>
      </c>
      <c r="E6052">
        <v>98</v>
      </c>
    </row>
    <row r="6053" spans="1:5" x14ac:dyDescent="0.2">
      <c r="A6053" s="43">
        <v>45169</v>
      </c>
      <c r="B6053" t="s">
        <v>102</v>
      </c>
      <c r="C6053" t="s">
        <v>32</v>
      </c>
      <c r="D6053" t="s">
        <v>106</v>
      </c>
      <c r="E6053">
        <v>8</v>
      </c>
    </row>
    <row r="6054" spans="1:5" x14ac:dyDescent="0.2">
      <c r="A6054" s="43">
        <v>45169</v>
      </c>
      <c r="B6054" t="s">
        <v>102</v>
      </c>
      <c r="C6054" t="s">
        <v>36</v>
      </c>
      <c r="D6054" t="s">
        <v>106</v>
      </c>
      <c r="E6054">
        <v>803</v>
      </c>
    </row>
    <row r="6055" spans="1:5" x14ac:dyDescent="0.2">
      <c r="A6055" s="43">
        <v>45169</v>
      </c>
      <c r="B6055" t="s">
        <v>102</v>
      </c>
      <c r="C6055" t="s">
        <v>38</v>
      </c>
      <c r="D6055" t="s">
        <v>106</v>
      </c>
      <c r="E6055">
        <v>660</v>
      </c>
    </row>
    <row r="6056" spans="1:5" x14ac:dyDescent="0.2">
      <c r="A6056" s="43">
        <v>45169</v>
      </c>
      <c r="B6056" t="s">
        <v>102</v>
      </c>
      <c r="C6056" t="s">
        <v>40</v>
      </c>
      <c r="D6056" t="s">
        <v>106</v>
      </c>
      <c r="E6056" s="44">
        <v>2668</v>
      </c>
    </row>
    <row r="6057" spans="1:5" x14ac:dyDescent="0.2">
      <c r="A6057" s="43">
        <v>45169</v>
      </c>
      <c r="B6057" t="s">
        <v>102</v>
      </c>
      <c r="C6057" t="s">
        <v>41</v>
      </c>
      <c r="D6057" t="s">
        <v>106</v>
      </c>
      <c r="E6057" s="44">
        <v>1380</v>
      </c>
    </row>
    <row r="6058" spans="1:5" x14ac:dyDescent="0.2">
      <c r="A6058" s="43">
        <v>45169</v>
      </c>
      <c r="B6058" t="s">
        <v>102</v>
      </c>
      <c r="C6058" t="s">
        <v>42</v>
      </c>
      <c r="D6058" t="s">
        <v>106</v>
      </c>
      <c r="E6058">
        <v>159</v>
      </c>
    </row>
    <row r="6059" spans="1:5" x14ac:dyDescent="0.2">
      <c r="A6059" s="43">
        <v>45169</v>
      </c>
      <c r="B6059" t="s">
        <v>102</v>
      </c>
      <c r="C6059" t="s">
        <v>43</v>
      </c>
      <c r="D6059" t="s">
        <v>106</v>
      </c>
      <c r="E6059">
        <v>187</v>
      </c>
    </row>
    <row r="6060" spans="1:5" x14ac:dyDescent="0.2">
      <c r="A6060" s="43">
        <v>45169</v>
      </c>
      <c r="B6060" t="s">
        <v>102</v>
      </c>
      <c r="C6060" t="s">
        <v>44</v>
      </c>
      <c r="D6060" t="s">
        <v>106</v>
      </c>
      <c r="E6060">
        <v>33</v>
      </c>
    </row>
    <row r="6061" spans="1:5" x14ac:dyDescent="0.2">
      <c r="A6061" s="43">
        <v>45169</v>
      </c>
      <c r="B6061" t="s">
        <v>102</v>
      </c>
      <c r="C6061" t="s">
        <v>45</v>
      </c>
      <c r="D6061" t="s">
        <v>106</v>
      </c>
      <c r="E6061">
        <v>2</v>
      </c>
    </row>
    <row r="6062" spans="1:5" x14ac:dyDescent="0.2">
      <c r="A6062" s="43">
        <v>45169</v>
      </c>
      <c r="B6062" t="s">
        <v>102</v>
      </c>
      <c r="C6062" t="s">
        <v>46</v>
      </c>
      <c r="D6062" t="s">
        <v>106</v>
      </c>
      <c r="E6062">
        <v>148</v>
      </c>
    </row>
    <row r="6063" spans="1:5" x14ac:dyDescent="0.2">
      <c r="A6063" s="43">
        <v>45169</v>
      </c>
      <c r="B6063" t="s">
        <v>102</v>
      </c>
      <c r="C6063" t="s">
        <v>48</v>
      </c>
      <c r="D6063" t="s">
        <v>106</v>
      </c>
      <c r="E6063" s="44">
        <v>1015</v>
      </c>
    </row>
    <row r="6064" spans="1:5" x14ac:dyDescent="0.2">
      <c r="A6064" s="43">
        <v>45169</v>
      </c>
      <c r="B6064" t="s">
        <v>102</v>
      </c>
      <c r="C6064" t="s">
        <v>50</v>
      </c>
      <c r="D6064" t="s">
        <v>106</v>
      </c>
      <c r="E6064" s="44">
        <v>1434</v>
      </c>
    </row>
    <row r="6065" spans="1:5" x14ac:dyDescent="0.2">
      <c r="A6065" s="43">
        <v>45169</v>
      </c>
      <c r="B6065" t="s">
        <v>102</v>
      </c>
      <c r="C6065" t="s">
        <v>51</v>
      </c>
      <c r="D6065" t="s">
        <v>106</v>
      </c>
      <c r="E6065" s="44">
        <v>1996</v>
      </c>
    </row>
    <row r="6066" spans="1:5" x14ac:dyDescent="0.2">
      <c r="A6066" s="43">
        <v>45169</v>
      </c>
      <c r="B6066" t="s">
        <v>102</v>
      </c>
      <c r="C6066" t="s">
        <v>52</v>
      </c>
      <c r="D6066" t="s">
        <v>106</v>
      </c>
      <c r="E6066">
        <v>4</v>
      </c>
    </row>
    <row r="6067" spans="1:5" x14ac:dyDescent="0.2">
      <c r="A6067" s="43">
        <v>45169</v>
      </c>
      <c r="B6067" t="s">
        <v>102</v>
      </c>
      <c r="C6067" t="s">
        <v>53</v>
      </c>
      <c r="D6067" t="s">
        <v>106</v>
      </c>
      <c r="E6067">
        <v>341</v>
      </c>
    </row>
    <row r="6068" spans="1:5" x14ac:dyDescent="0.2">
      <c r="A6068" s="43">
        <v>45169</v>
      </c>
      <c r="B6068" t="s">
        <v>102</v>
      </c>
      <c r="C6068" t="s">
        <v>54</v>
      </c>
      <c r="D6068" t="s">
        <v>106</v>
      </c>
      <c r="E6068">
        <v>2</v>
      </c>
    </row>
    <row r="6069" spans="1:5" x14ac:dyDescent="0.2">
      <c r="A6069" s="43">
        <v>45169</v>
      </c>
      <c r="B6069" t="s">
        <v>102</v>
      </c>
      <c r="C6069" t="s">
        <v>55</v>
      </c>
      <c r="D6069" t="s">
        <v>106</v>
      </c>
      <c r="E6069">
        <v>357</v>
      </c>
    </row>
    <row r="6070" spans="1:5" x14ac:dyDescent="0.2">
      <c r="A6070" s="43">
        <v>45169</v>
      </c>
      <c r="B6070" t="s">
        <v>102</v>
      </c>
      <c r="C6070" t="s">
        <v>56</v>
      </c>
      <c r="D6070" t="s">
        <v>106</v>
      </c>
      <c r="E6070" s="44">
        <v>1298</v>
      </c>
    </row>
    <row r="6071" spans="1:5" x14ac:dyDescent="0.2">
      <c r="A6071" s="43">
        <v>45169</v>
      </c>
      <c r="B6071" t="s">
        <v>102</v>
      </c>
      <c r="C6071" t="s">
        <v>57</v>
      </c>
      <c r="D6071" t="s">
        <v>106</v>
      </c>
      <c r="E6071">
        <v>295</v>
      </c>
    </row>
    <row r="6072" spans="1:5" x14ac:dyDescent="0.2">
      <c r="A6072" s="43">
        <v>45169</v>
      </c>
      <c r="B6072" t="s">
        <v>102</v>
      </c>
      <c r="C6072" t="s">
        <v>58</v>
      </c>
      <c r="D6072" t="s">
        <v>106</v>
      </c>
      <c r="E6072" s="44">
        <v>5549</v>
      </c>
    </row>
    <row r="6073" spans="1:5" x14ac:dyDescent="0.2">
      <c r="A6073" s="43">
        <v>45169</v>
      </c>
      <c r="B6073" t="s">
        <v>102</v>
      </c>
      <c r="C6073" t="s">
        <v>59</v>
      </c>
      <c r="D6073" t="s">
        <v>106</v>
      </c>
      <c r="E6073">
        <v>4</v>
      </c>
    </row>
    <row r="6074" spans="1:5" x14ac:dyDescent="0.2">
      <c r="A6074" s="43">
        <v>45169</v>
      </c>
      <c r="B6074" t="s">
        <v>102</v>
      </c>
      <c r="C6074" t="s">
        <v>62</v>
      </c>
      <c r="D6074" t="s">
        <v>106</v>
      </c>
      <c r="E6074">
        <v>268</v>
      </c>
    </row>
    <row r="6075" spans="1:5" x14ac:dyDescent="0.2">
      <c r="A6075" s="43">
        <v>45169</v>
      </c>
      <c r="B6075" t="s">
        <v>102</v>
      </c>
      <c r="C6075" t="s">
        <v>68</v>
      </c>
      <c r="D6075" t="s">
        <v>106</v>
      </c>
      <c r="E6075">
        <v>163</v>
      </c>
    </row>
    <row r="6076" spans="1:5" x14ac:dyDescent="0.2">
      <c r="A6076" s="43">
        <v>45169</v>
      </c>
      <c r="B6076" t="s">
        <v>102</v>
      </c>
      <c r="C6076" t="s">
        <v>89</v>
      </c>
      <c r="D6076" t="s">
        <v>106</v>
      </c>
      <c r="E6076">
        <v>18</v>
      </c>
    </row>
    <row r="6077" spans="1:5" x14ac:dyDescent="0.2">
      <c r="A6077" s="43">
        <v>45169</v>
      </c>
      <c r="B6077" t="s">
        <v>102</v>
      </c>
      <c r="C6077" t="s">
        <v>70</v>
      </c>
      <c r="D6077" t="s">
        <v>106</v>
      </c>
      <c r="E6077">
        <v>492</v>
      </c>
    </row>
    <row r="6078" spans="1:5" x14ac:dyDescent="0.2">
      <c r="A6078" s="43">
        <v>45197</v>
      </c>
      <c r="B6078" t="s">
        <v>101</v>
      </c>
      <c r="C6078" t="s">
        <v>3</v>
      </c>
      <c r="D6078" t="s">
        <v>106</v>
      </c>
      <c r="E6078">
        <v>11</v>
      </c>
    </row>
    <row r="6079" spans="1:5" x14ac:dyDescent="0.2">
      <c r="A6079" s="43">
        <v>45197</v>
      </c>
      <c r="B6079" t="s">
        <v>101</v>
      </c>
      <c r="C6079" t="s">
        <v>4</v>
      </c>
      <c r="D6079" t="s">
        <v>106</v>
      </c>
      <c r="E6079">
        <v>39</v>
      </c>
    </row>
    <row r="6080" spans="1:5" x14ac:dyDescent="0.2">
      <c r="A6080" s="43">
        <v>45197</v>
      </c>
      <c r="B6080" t="s">
        <v>101</v>
      </c>
      <c r="C6080" t="s">
        <v>5</v>
      </c>
      <c r="D6080" t="s">
        <v>106</v>
      </c>
      <c r="E6080" s="44">
        <v>9302</v>
      </c>
    </row>
    <row r="6081" spans="1:5" x14ac:dyDescent="0.2">
      <c r="A6081" s="43">
        <v>45197</v>
      </c>
      <c r="B6081" t="s">
        <v>101</v>
      </c>
      <c r="C6081" t="s">
        <v>6</v>
      </c>
      <c r="D6081" t="s">
        <v>106</v>
      </c>
      <c r="E6081">
        <v>12</v>
      </c>
    </row>
    <row r="6082" spans="1:5" x14ac:dyDescent="0.2">
      <c r="A6082" s="43">
        <v>45197</v>
      </c>
      <c r="B6082" t="s">
        <v>101</v>
      </c>
      <c r="C6082" t="s">
        <v>8</v>
      </c>
      <c r="D6082" t="s">
        <v>106</v>
      </c>
      <c r="E6082">
        <v>749</v>
      </c>
    </row>
    <row r="6083" spans="1:5" x14ac:dyDescent="0.2">
      <c r="A6083" s="43">
        <v>45197</v>
      </c>
      <c r="B6083" t="s">
        <v>101</v>
      </c>
      <c r="C6083" t="s">
        <v>9</v>
      </c>
      <c r="D6083" t="s">
        <v>106</v>
      </c>
      <c r="E6083">
        <v>657</v>
      </c>
    </row>
    <row r="6084" spans="1:5" x14ac:dyDescent="0.2">
      <c r="A6084" s="43">
        <v>45197</v>
      </c>
      <c r="B6084" t="s">
        <v>101</v>
      </c>
      <c r="C6084" t="s">
        <v>10</v>
      </c>
      <c r="D6084" t="s">
        <v>106</v>
      </c>
      <c r="E6084">
        <v>411</v>
      </c>
    </row>
    <row r="6085" spans="1:5" x14ac:dyDescent="0.2">
      <c r="A6085" s="43">
        <v>45197</v>
      </c>
      <c r="B6085" t="s">
        <v>101</v>
      </c>
      <c r="C6085" t="s">
        <v>12</v>
      </c>
      <c r="D6085" t="s">
        <v>106</v>
      </c>
      <c r="E6085" s="44">
        <v>9563</v>
      </c>
    </row>
    <row r="6086" spans="1:5" x14ac:dyDescent="0.2">
      <c r="A6086" s="43">
        <v>45197</v>
      </c>
      <c r="B6086" t="s">
        <v>101</v>
      </c>
      <c r="C6086" t="s">
        <v>14</v>
      </c>
      <c r="D6086" t="s">
        <v>106</v>
      </c>
      <c r="E6086">
        <v>424</v>
      </c>
    </row>
    <row r="6087" spans="1:5" x14ac:dyDescent="0.2">
      <c r="A6087" s="43">
        <v>45197</v>
      </c>
      <c r="B6087" t="s">
        <v>101</v>
      </c>
      <c r="C6087" t="s">
        <v>15</v>
      </c>
      <c r="D6087" t="s">
        <v>106</v>
      </c>
      <c r="E6087" s="44">
        <v>4181</v>
      </c>
    </row>
    <row r="6088" spans="1:5" x14ac:dyDescent="0.2">
      <c r="A6088" s="43">
        <v>45197</v>
      </c>
      <c r="B6088" t="s">
        <v>101</v>
      </c>
      <c r="C6088" t="s">
        <v>16</v>
      </c>
      <c r="D6088" t="s">
        <v>106</v>
      </c>
      <c r="E6088" s="44">
        <v>3921</v>
      </c>
    </row>
    <row r="6089" spans="1:5" x14ac:dyDescent="0.2">
      <c r="A6089" s="43">
        <v>45197</v>
      </c>
      <c r="B6089" t="s">
        <v>101</v>
      </c>
      <c r="C6089" t="s">
        <v>17</v>
      </c>
      <c r="D6089" t="s">
        <v>106</v>
      </c>
      <c r="E6089">
        <v>110</v>
      </c>
    </row>
    <row r="6090" spans="1:5" x14ac:dyDescent="0.2">
      <c r="A6090" s="43">
        <v>45197</v>
      </c>
      <c r="B6090" t="s">
        <v>101</v>
      </c>
      <c r="C6090" t="s">
        <v>18</v>
      </c>
      <c r="D6090" t="s">
        <v>106</v>
      </c>
      <c r="E6090" s="44">
        <v>4170</v>
      </c>
    </row>
    <row r="6091" spans="1:5" x14ac:dyDescent="0.2">
      <c r="A6091" s="43">
        <v>45197</v>
      </c>
      <c r="B6091" t="s">
        <v>101</v>
      </c>
      <c r="C6091" t="s">
        <v>19</v>
      </c>
      <c r="D6091" t="s">
        <v>106</v>
      </c>
      <c r="E6091" s="44">
        <v>5634</v>
      </c>
    </row>
    <row r="6092" spans="1:5" x14ac:dyDescent="0.2">
      <c r="A6092" s="43">
        <v>45197</v>
      </c>
      <c r="B6092" t="s">
        <v>101</v>
      </c>
      <c r="C6092" t="s">
        <v>20</v>
      </c>
      <c r="D6092" t="s">
        <v>106</v>
      </c>
      <c r="E6092">
        <v>434</v>
      </c>
    </row>
    <row r="6093" spans="1:5" x14ac:dyDescent="0.2">
      <c r="A6093" s="43">
        <v>45197</v>
      </c>
      <c r="B6093" t="s">
        <v>101</v>
      </c>
      <c r="C6093" t="s">
        <v>21</v>
      </c>
      <c r="D6093" t="s">
        <v>106</v>
      </c>
      <c r="E6093" s="44">
        <v>4920</v>
      </c>
    </row>
    <row r="6094" spans="1:5" x14ac:dyDescent="0.2">
      <c r="A6094" s="43">
        <v>45197</v>
      </c>
      <c r="B6094" t="s">
        <v>101</v>
      </c>
      <c r="C6094" t="s">
        <v>22</v>
      </c>
      <c r="D6094" t="s">
        <v>106</v>
      </c>
      <c r="E6094" s="44">
        <v>1860</v>
      </c>
    </row>
    <row r="6095" spans="1:5" x14ac:dyDescent="0.2">
      <c r="A6095" s="43">
        <v>45197</v>
      </c>
      <c r="B6095" t="s">
        <v>101</v>
      </c>
      <c r="C6095" t="s">
        <v>23</v>
      </c>
      <c r="D6095" t="s">
        <v>106</v>
      </c>
      <c r="E6095">
        <v>12</v>
      </c>
    </row>
    <row r="6096" spans="1:5" x14ac:dyDescent="0.2">
      <c r="A6096" s="43">
        <v>45197</v>
      </c>
      <c r="B6096" t="s">
        <v>101</v>
      </c>
      <c r="C6096" t="s">
        <v>25</v>
      </c>
      <c r="D6096" t="s">
        <v>106</v>
      </c>
      <c r="E6096">
        <v>484</v>
      </c>
    </row>
    <row r="6097" spans="1:5" x14ac:dyDescent="0.2">
      <c r="A6097" s="43">
        <v>45197</v>
      </c>
      <c r="B6097" t="s">
        <v>101</v>
      </c>
      <c r="C6097" t="s">
        <v>27</v>
      </c>
      <c r="D6097" t="s">
        <v>106</v>
      </c>
      <c r="E6097">
        <v>649</v>
      </c>
    </row>
    <row r="6098" spans="1:5" x14ac:dyDescent="0.2">
      <c r="A6098" s="43">
        <v>45197</v>
      </c>
      <c r="B6098" t="s">
        <v>101</v>
      </c>
      <c r="C6098" t="s">
        <v>28</v>
      </c>
      <c r="D6098" t="s">
        <v>106</v>
      </c>
      <c r="E6098">
        <v>14</v>
      </c>
    </row>
    <row r="6099" spans="1:5" x14ac:dyDescent="0.2">
      <c r="A6099" s="43">
        <v>45197</v>
      </c>
      <c r="B6099" t="s">
        <v>101</v>
      </c>
      <c r="C6099" t="s">
        <v>29</v>
      </c>
      <c r="D6099" t="s">
        <v>106</v>
      </c>
      <c r="E6099">
        <v>2</v>
      </c>
    </row>
    <row r="6100" spans="1:5" x14ac:dyDescent="0.2">
      <c r="A6100" s="43">
        <v>45197</v>
      </c>
      <c r="B6100" t="s">
        <v>101</v>
      </c>
      <c r="C6100" t="s">
        <v>31</v>
      </c>
      <c r="D6100" t="s">
        <v>106</v>
      </c>
      <c r="E6100">
        <v>665</v>
      </c>
    </row>
    <row r="6101" spans="1:5" x14ac:dyDescent="0.2">
      <c r="A6101" s="43">
        <v>45197</v>
      </c>
      <c r="B6101" t="s">
        <v>101</v>
      </c>
      <c r="C6101" t="s">
        <v>32</v>
      </c>
      <c r="D6101" t="s">
        <v>106</v>
      </c>
      <c r="E6101" s="44">
        <v>4870</v>
      </c>
    </row>
    <row r="6102" spans="1:5" x14ac:dyDescent="0.2">
      <c r="A6102" s="43">
        <v>45197</v>
      </c>
      <c r="B6102" t="s">
        <v>101</v>
      </c>
      <c r="C6102" t="s">
        <v>33</v>
      </c>
      <c r="D6102" t="s">
        <v>106</v>
      </c>
      <c r="E6102" s="44">
        <v>2115</v>
      </c>
    </row>
    <row r="6103" spans="1:5" x14ac:dyDescent="0.2">
      <c r="A6103" s="43">
        <v>45197</v>
      </c>
      <c r="B6103" t="s">
        <v>101</v>
      </c>
      <c r="C6103" t="s">
        <v>35</v>
      </c>
      <c r="D6103" t="s">
        <v>106</v>
      </c>
      <c r="E6103">
        <v>9</v>
      </c>
    </row>
    <row r="6104" spans="1:5" x14ac:dyDescent="0.2">
      <c r="A6104" s="43">
        <v>45197</v>
      </c>
      <c r="B6104" t="s">
        <v>101</v>
      </c>
      <c r="C6104" t="s">
        <v>36</v>
      </c>
      <c r="D6104" t="s">
        <v>106</v>
      </c>
      <c r="E6104" s="44">
        <v>7318</v>
      </c>
    </row>
    <row r="6105" spans="1:5" x14ac:dyDescent="0.2">
      <c r="A6105" s="43">
        <v>45197</v>
      </c>
      <c r="B6105" t="s">
        <v>101</v>
      </c>
      <c r="C6105" t="s">
        <v>38</v>
      </c>
      <c r="D6105" t="s">
        <v>106</v>
      </c>
      <c r="E6105" s="44">
        <v>17215</v>
      </c>
    </row>
    <row r="6106" spans="1:5" x14ac:dyDescent="0.2">
      <c r="A6106" s="43">
        <v>45197</v>
      </c>
      <c r="B6106" t="s">
        <v>101</v>
      </c>
      <c r="C6106" t="s">
        <v>40</v>
      </c>
      <c r="D6106" t="s">
        <v>106</v>
      </c>
      <c r="E6106" s="44">
        <v>8952</v>
      </c>
    </row>
    <row r="6107" spans="1:5" x14ac:dyDescent="0.2">
      <c r="A6107" s="43">
        <v>45197</v>
      </c>
      <c r="B6107" t="s">
        <v>101</v>
      </c>
      <c r="C6107" t="s">
        <v>50</v>
      </c>
      <c r="D6107" t="s">
        <v>106</v>
      </c>
      <c r="E6107">
        <v>20</v>
      </c>
    </row>
    <row r="6108" spans="1:5" x14ac:dyDescent="0.2">
      <c r="A6108" s="43">
        <v>45197</v>
      </c>
      <c r="B6108" t="s">
        <v>101</v>
      </c>
      <c r="C6108" t="s">
        <v>53</v>
      </c>
      <c r="D6108" t="s">
        <v>106</v>
      </c>
      <c r="E6108">
        <v>14</v>
      </c>
    </row>
    <row r="6109" spans="1:5" x14ac:dyDescent="0.2">
      <c r="A6109" s="43">
        <v>45197</v>
      </c>
      <c r="B6109" t="s">
        <v>101</v>
      </c>
      <c r="C6109" t="s">
        <v>58</v>
      </c>
      <c r="D6109" t="s">
        <v>106</v>
      </c>
      <c r="E6109">
        <v>68</v>
      </c>
    </row>
    <row r="6110" spans="1:5" x14ac:dyDescent="0.2">
      <c r="A6110" s="43">
        <v>45197</v>
      </c>
      <c r="B6110" t="s">
        <v>101</v>
      </c>
      <c r="C6110" t="s">
        <v>59</v>
      </c>
      <c r="D6110" t="s">
        <v>106</v>
      </c>
      <c r="E6110" s="44">
        <v>3580</v>
      </c>
    </row>
    <row r="6111" spans="1:5" x14ac:dyDescent="0.2">
      <c r="A6111" s="43">
        <v>45197</v>
      </c>
      <c r="B6111" t="s">
        <v>101</v>
      </c>
      <c r="C6111" t="s">
        <v>60</v>
      </c>
      <c r="D6111" t="s">
        <v>106</v>
      </c>
      <c r="E6111">
        <v>9</v>
      </c>
    </row>
    <row r="6112" spans="1:5" x14ac:dyDescent="0.2">
      <c r="A6112" s="43">
        <v>45197</v>
      </c>
      <c r="B6112" t="s">
        <v>101</v>
      </c>
      <c r="C6112" t="s">
        <v>61</v>
      </c>
      <c r="D6112" t="s">
        <v>106</v>
      </c>
      <c r="E6112">
        <v>32</v>
      </c>
    </row>
    <row r="6113" spans="1:5" x14ac:dyDescent="0.2">
      <c r="A6113" s="43">
        <v>45197</v>
      </c>
      <c r="B6113" t="s">
        <v>101</v>
      </c>
      <c r="C6113" t="s">
        <v>62</v>
      </c>
      <c r="D6113" t="s">
        <v>106</v>
      </c>
      <c r="E6113" s="44">
        <v>2815</v>
      </c>
    </row>
    <row r="6114" spans="1:5" x14ac:dyDescent="0.2">
      <c r="A6114" s="43">
        <v>45197</v>
      </c>
      <c r="B6114" t="s">
        <v>101</v>
      </c>
      <c r="C6114" t="s">
        <v>63</v>
      </c>
      <c r="D6114" t="s">
        <v>106</v>
      </c>
      <c r="E6114">
        <v>26</v>
      </c>
    </row>
    <row r="6115" spans="1:5" x14ac:dyDescent="0.2">
      <c r="A6115" s="43">
        <v>45197</v>
      </c>
      <c r="B6115" t="s">
        <v>101</v>
      </c>
      <c r="C6115" t="s">
        <v>65</v>
      </c>
      <c r="D6115" t="s">
        <v>106</v>
      </c>
      <c r="E6115">
        <v>0</v>
      </c>
    </row>
    <row r="6116" spans="1:5" x14ac:dyDescent="0.2">
      <c r="A6116" s="43">
        <v>45197</v>
      </c>
      <c r="B6116" t="s">
        <v>101</v>
      </c>
      <c r="C6116" t="s">
        <v>66</v>
      </c>
      <c r="D6116" t="s">
        <v>106</v>
      </c>
      <c r="E6116">
        <v>0</v>
      </c>
    </row>
    <row r="6117" spans="1:5" x14ac:dyDescent="0.2">
      <c r="A6117" s="43">
        <v>45197</v>
      </c>
      <c r="B6117" t="s">
        <v>101</v>
      </c>
      <c r="C6117" t="s">
        <v>67</v>
      </c>
      <c r="D6117" t="s">
        <v>106</v>
      </c>
      <c r="E6117" s="44">
        <v>5288</v>
      </c>
    </row>
    <row r="6118" spans="1:5" x14ac:dyDescent="0.2">
      <c r="A6118" s="43">
        <v>45197</v>
      </c>
      <c r="B6118" t="s">
        <v>101</v>
      </c>
      <c r="C6118" t="s">
        <v>68</v>
      </c>
      <c r="D6118" t="s">
        <v>106</v>
      </c>
      <c r="E6118" s="44">
        <v>2781</v>
      </c>
    </row>
    <row r="6119" spans="1:5" x14ac:dyDescent="0.2">
      <c r="A6119" s="43">
        <v>45197</v>
      </c>
      <c r="B6119" t="s">
        <v>101</v>
      </c>
      <c r="C6119" t="s">
        <v>89</v>
      </c>
      <c r="D6119" t="s">
        <v>106</v>
      </c>
      <c r="E6119">
        <v>30</v>
      </c>
    </row>
    <row r="6120" spans="1:5" x14ac:dyDescent="0.2">
      <c r="A6120" s="43">
        <v>45197</v>
      </c>
      <c r="B6120" t="s">
        <v>101</v>
      </c>
      <c r="C6120" t="s">
        <v>70</v>
      </c>
      <c r="D6120" t="s">
        <v>106</v>
      </c>
      <c r="E6120" s="44">
        <v>5101</v>
      </c>
    </row>
    <row r="6121" spans="1:5" x14ac:dyDescent="0.2">
      <c r="A6121" s="43">
        <v>45197</v>
      </c>
      <c r="B6121" t="s">
        <v>101</v>
      </c>
      <c r="C6121" t="s">
        <v>71</v>
      </c>
      <c r="D6121" t="s">
        <v>106</v>
      </c>
      <c r="E6121" s="44">
        <v>2528</v>
      </c>
    </row>
    <row r="6122" spans="1:5" x14ac:dyDescent="0.2">
      <c r="A6122" s="43">
        <v>45197</v>
      </c>
      <c r="B6122" t="s">
        <v>102</v>
      </c>
      <c r="C6122" t="s">
        <v>4</v>
      </c>
      <c r="D6122" t="s">
        <v>106</v>
      </c>
      <c r="E6122">
        <v>2</v>
      </c>
    </row>
    <row r="6123" spans="1:5" x14ac:dyDescent="0.2">
      <c r="A6123" s="43">
        <v>45197</v>
      </c>
      <c r="B6123" t="s">
        <v>102</v>
      </c>
      <c r="C6123" t="s">
        <v>5</v>
      </c>
      <c r="D6123" t="s">
        <v>106</v>
      </c>
      <c r="E6123">
        <v>17</v>
      </c>
    </row>
    <row r="6124" spans="1:5" x14ac:dyDescent="0.2">
      <c r="A6124" s="43">
        <v>45197</v>
      </c>
      <c r="B6124" t="s">
        <v>102</v>
      </c>
      <c r="C6124" t="s">
        <v>8</v>
      </c>
      <c r="D6124" t="s">
        <v>106</v>
      </c>
      <c r="E6124">
        <v>340</v>
      </c>
    </row>
    <row r="6125" spans="1:5" x14ac:dyDescent="0.2">
      <c r="A6125" s="43">
        <v>45197</v>
      </c>
      <c r="B6125" t="s">
        <v>102</v>
      </c>
      <c r="C6125" t="s">
        <v>9</v>
      </c>
      <c r="D6125" t="s">
        <v>106</v>
      </c>
      <c r="E6125">
        <v>217</v>
      </c>
    </row>
    <row r="6126" spans="1:5" x14ac:dyDescent="0.2">
      <c r="A6126" s="43">
        <v>45197</v>
      </c>
      <c r="B6126" t="s">
        <v>102</v>
      </c>
      <c r="C6126" t="s">
        <v>11</v>
      </c>
      <c r="D6126" t="s">
        <v>106</v>
      </c>
      <c r="E6126">
        <v>87</v>
      </c>
    </row>
    <row r="6127" spans="1:5" x14ac:dyDescent="0.2">
      <c r="A6127" s="43">
        <v>45197</v>
      </c>
      <c r="B6127" t="s">
        <v>102</v>
      </c>
      <c r="C6127" t="s">
        <v>12</v>
      </c>
      <c r="D6127" t="s">
        <v>106</v>
      </c>
      <c r="E6127">
        <v>562</v>
      </c>
    </row>
    <row r="6128" spans="1:5" x14ac:dyDescent="0.2">
      <c r="A6128" s="43">
        <v>45197</v>
      </c>
      <c r="B6128" t="s">
        <v>102</v>
      </c>
      <c r="C6128" t="s">
        <v>13</v>
      </c>
      <c r="D6128" t="s">
        <v>106</v>
      </c>
      <c r="E6128">
        <v>235</v>
      </c>
    </row>
    <row r="6129" spans="1:5" x14ac:dyDescent="0.2">
      <c r="A6129" s="43">
        <v>45197</v>
      </c>
      <c r="B6129" t="s">
        <v>102</v>
      </c>
      <c r="C6129" t="s">
        <v>16</v>
      </c>
      <c r="D6129" t="s">
        <v>106</v>
      </c>
      <c r="E6129">
        <v>9</v>
      </c>
    </row>
    <row r="6130" spans="1:5" x14ac:dyDescent="0.2">
      <c r="A6130" s="43">
        <v>45197</v>
      </c>
      <c r="B6130" t="s">
        <v>102</v>
      </c>
      <c r="C6130" t="s">
        <v>18</v>
      </c>
      <c r="D6130" t="s">
        <v>106</v>
      </c>
      <c r="E6130">
        <v>4</v>
      </c>
    </row>
    <row r="6131" spans="1:5" x14ac:dyDescent="0.2">
      <c r="A6131" s="43">
        <v>45197</v>
      </c>
      <c r="B6131" t="s">
        <v>102</v>
      </c>
      <c r="C6131" t="s">
        <v>19</v>
      </c>
      <c r="D6131" t="s">
        <v>106</v>
      </c>
      <c r="E6131">
        <v>375</v>
      </c>
    </row>
    <row r="6132" spans="1:5" x14ac:dyDescent="0.2">
      <c r="A6132" s="43">
        <v>45197</v>
      </c>
      <c r="B6132" t="s">
        <v>102</v>
      </c>
      <c r="C6132" t="s">
        <v>21</v>
      </c>
      <c r="D6132" t="s">
        <v>106</v>
      </c>
      <c r="E6132">
        <v>161</v>
      </c>
    </row>
    <row r="6133" spans="1:5" x14ac:dyDescent="0.2">
      <c r="A6133" s="43">
        <v>45197</v>
      </c>
      <c r="B6133" t="s">
        <v>102</v>
      </c>
      <c r="C6133" t="s">
        <v>22</v>
      </c>
      <c r="D6133" t="s">
        <v>106</v>
      </c>
      <c r="E6133">
        <v>17</v>
      </c>
    </row>
    <row r="6134" spans="1:5" x14ac:dyDescent="0.2">
      <c r="A6134" s="43">
        <v>45197</v>
      </c>
      <c r="B6134" t="s">
        <v>102</v>
      </c>
      <c r="C6134" t="s">
        <v>24</v>
      </c>
      <c r="D6134" t="s">
        <v>106</v>
      </c>
      <c r="E6134">
        <v>65</v>
      </c>
    </row>
    <row r="6135" spans="1:5" x14ac:dyDescent="0.2">
      <c r="A6135" s="43">
        <v>45197</v>
      </c>
      <c r="B6135" t="s">
        <v>102</v>
      </c>
      <c r="C6135" t="s">
        <v>27</v>
      </c>
      <c r="D6135" t="s">
        <v>106</v>
      </c>
      <c r="E6135">
        <v>99</v>
      </c>
    </row>
    <row r="6136" spans="1:5" x14ac:dyDescent="0.2">
      <c r="A6136" s="43">
        <v>45197</v>
      </c>
      <c r="B6136" t="s">
        <v>102</v>
      </c>
      <c r="C6136" t="s">
        <v>32</v>
      </c>
      <c r="D6136" t="s">
        <v>106</v>
      </c>
      <c r="E6136">
        <v>7</v>
      </c>
    </row>
    <row r="6137" spans="1:5" x14ac:dyDescent="0.2">
      <c r="A6137" s="43">
        <v>45197</v>
      </c>
      <c r="B6137" t="s">
        <v>102</v>
      </c>
      <c r="C6137" t="s">
        <v>36</v>
      </c>
      <c r="D6137" t="s">
        <v>106</v>
      </c>
      <c r="E6137">
        <v>790</v>
      </c>
    </row>
    <row r="6138" spans="1:5" x14ac:dyDescent="0.2">
      <c r="A6138" s="43">
        <v>45197</v>
      </c>
      <c r="B6138" t="s">
        <v>102</v>
      </c>
      <c r="C6138" t="s">
        <v>38</v>
      </c>
      <c r="D6138" t="s">
        <v>106</v>
      </c>
      <c r="E6138">
        <v>666</v>
      </c>
    </row>
    <row r="6139" spans="1:5" x14ac:dyDescent="0.2">
      <c r="A6139" s="43">
        <v>45197</v>
      </c>
      <c r="B6139" t="s">
        <v>102</v>
      </c>
      <c r="C6139" t="s">
        <v>40</v>
      </c>
      <c r="D6139" t="s">
        <v>106</v>
      </c>
      <c r="E6139" s="44">
        <v>2728</v>
      </c>
    </row>
    <row r="6140" spans="1:5" x14ac:dyDescent="0.2">
      <c r="A6140" s="43">
        <v>45197</v>
      </c>
      <c r="B6140" t="s">
        <v>102</v>
      </c>
      <c r="C6140" t="s">
        <v>41</v>
      </c>
      <c r="D6140" t="s">
        <v>106</v>
      </c>
      <c r="E6140" s="44">
        <v>1397</v>
      </c>
    </row>
    <row r="6141" spans="1:5" x14ac:dyDescent="0.2">
      <c r="A6141" s="43">
        <v>45197</v>
      </c>
      <c r="B6141" t="s">
        <v>102</v>
      </c>
      <c r="C6141" t="s">
        <v>42</v>
      </c>
      <c r="D6141" t="s">
        <v>106</v>
      </c>
      <c r="E6141">
        <v>138</v>
      </c>
    </row>
    <row r="6142" spans="1:5" x14ac:dyDescent="0.2">
      <c r="A6142" s="43">
        <v>45197</v>
      </c>
      <c r="B6142" t="s">
        <v>102</v>
      </c>
      <c r="C6142" t="s">
        <v>43</v>
      </c>
      <c r="D6142" t="s">
        <v>106</v>
      </c>
      <c r="E6142">
        <v>196</v>
      </c>
    </row>
    <row r="6143" spans="1:5" x14ac:dyDescent="0.2">
      <c r="A6143" s="43">
        <v>45197</v>
      </c>
      <c r="B6143" t="s">
        <v>102</v>
      </c>
      <c r="C6143" t="s">
        <v>44</v>
      </c>
      <c r="D6143" t="s">
        <v>106</v>
      </c>
      <c r="E6143">
        <v>40</v>
      </c>
    </row>
    <row r="6144" spans="1:5" x14ac:dyDescent="0.2">
      <c r="A6144" s="43">
        <v>45197</v>
      </c>
      <c r="B6144" t="s">
        <v>102</v>
      </c>
      <c r="C6144" t="s">
        <v>45</v>
      </c>
      <c r="D6144" t="s">
        <v>106</v>
      </c>
      <c r="E6144">
        <v>4</v>
      </c>
    </row>
    <row r="6145" spans="1:5" x14ac:dyDescent="0.2">
      <c r="A6145" s="43">
        <v>45197</v>
      </c>
      <c r="B6145" t="s">
        <v>102</v>
      </c>
      <c r="C6145" t="s">
        <v>46</v>
      </c>
      <c r="D6145" t="s">
        <v>106</v>
      </c>
      <c r="E6145">
        <v>150</v>
      </c>
    </row>
    <row r="6146" spans="1:5" x14ac:dyDescent="0.2">
      <c r="A6146" s="43">
        <v>45197</v>
      </c>
      <c r="B6146" t="s">
        <v>102</v>
      </c>
      <c r="C6146" t="s">
        <v>48</v>
      </c>
      <c r="D6146" t="s">
        <v>106</v>
      </c>
      <c r="E6146" s="44">
        <v>1023</v>
      </c>
    </row>
    <row r="6147" spans="1:5" x14ac:dyDescent="0.2">
      <c r="A6147" s="43">
        <v>45197</v>
      </c>
      <c r="B6147" t="s">
        <v>102</v>
      </c>
      <c r="C6147" t="s">
        <v>50</v>
      </c>
      <c r="D6147" t="s">
        <v>106</v>
      </c>
      <c r="E6147" s="44">
        <v>1468</v>
      </c>
    </row>
    <row r="6148" spans="1:5" x14ac:dyDescent="0.2">
      <c r="A6148" s="43">
        <v>45197</v>
      </c>
      <c r="B6148" t="s">
        <v>102</v>
      </c>
      <c r="C6148" t="s">
        <v>51</v>
      </c>
      <c r="D6148" t="s">
        <v>106</v>
      </c>
      <c r="E6148" s="44">
        <v>1956</v>
      </c>
    </row>
    <row r="6149" spans="1:5" x14ac:dyDescent="0.2">
      <c r="A6149" s="43">
        <v>45197</v>
      </c>
      <c r="B6149" t="s">
        <v>102</v>
      </c>
      <c r="C6149" t="s">
        <v>52</v>
      </c>
      <c r="D6149" t="s">
        <v>106</v>
      </c>
      <c r="E6149">
        <v>4</v>
      </c>
    </row>
    <row r="6150" spans="1:5" x14ac:dyDescent="0.2">
      <c r="A6150" s="43">
        <v>45197</v>
      </c>
      <c r="B6150" t="s">
        <v>102</v>
      </c>
      <c r="C6150" t="s">
        <v>53</v>
      </c>
      <c r="D6150" t="s">
        <v>106</v>
      </c>
      <c r="E6150">
        <v>355</v>
      </c>
    </row>
    <row r="6151" spans="1:5" x14ac:dyDescent="0.2">
      <c r="A6151" s="43">
        <v>45197</v>
      </c>
      <c r="B6151" t="s">
        <v>102</v>
      </c>
      <c r="C6151" t="s">
        <v>54</v>
      </c>
      <c r="D6151" t="s">
        <v>106</v>
      </c>
      <c r="E6151">
        <v>2</v>
      </c>
    </row>
    <row r="6152" spans="1:5" x14ac:dyDescent="0.2">
      <c r="A6152" s="43">
        <v>45197</v>
      </c>
      <c r="B6152" t="s">
        <v>102</v>
      </c>
      <c r="C6152" t="s">
        <v>55</v>
      </c>
      <c r="D6152" t="s">
        <v>106</v>
      </c>
      <c r="E6152">
        <v>402</v>
      </c>
    </row>
    <row r="6153" spans="1:5" x14ac:dyDescent="0.2">
      <c r="A6153" s="43">
        <v>45197</v>
      </c>
      <c r="B6153" t="s">
        <v>102</v>
      </c>
      <c r="C6153" t="s">
        <v>56</v>
      </c>
      <c r="D6153" t="s">
        <v>106</v>
      </c>
      <c r="E6153" s="44">
        <v>1281</v>
      </c>
    </row>
    <row r="6154" spans="1:5" x14ac:dyDescent="0.2">
      <c r="A6154" s="43">
        <v>45197</v>
      </c>
      <c r="B6154" t="s">
        <v>102</v>
      </c>
      <c r="C6154" t="s">
        <v>57</v>
      </c>
      <c r="D6154" t="s">
        <v>106</v>
      </c>
      <c r="E6154">
        <v>297</v>
      </c>
    </row>
    <row r="6155" spans="1:5" x14ac:dyDescent="0.2">
      <c r="A6155" s="43">
        <v>45197</v>
      </c>
      <c r="B6155" t="s">
        <v>102</v>
      </c>
      <c r="C6155" t="s">
        <v>58</v>
      </c>
      <c r="D6155" t="s">
        <v>106</v>
      </c>
      <c r="E6155" s="44">
        <v>5721</v>
      </c>
    </row>
    <row r="6156" spans="1:5" x14ac:dyDescent="0.2">
      <c r="A6156" s="43">
        <v>45197</v>
      </c>
      <c r="B6156" t="s">
        <v>102</v>
      </c>
      <c r="C6156" t="s">
        <v>59</v>
      </c>
      <c r="D6156" t="s">
        <v>106</v>
      </c>
      <c r="E6156">
        <v>4</v>
      </c>
    </row>
    <row r="6157" spans="1:5" x14ac:dyDescent="0.2">
      <c r="A6157" s="43">
        <v>45197</v>
      </c>
      <c r="B6157" t="s">
        <v>102</v>
      </c>
      <c r="C6157" t="s">
        <v>62</v>
      </c>
      <c r="D6157" t="s">
        <v>106</v>
      </c>
      <c r="E6157">
        <v>257</v>
      </c>
    </row>
    <row r="6158" spans="1:5" x14ac:dyDescent="0.2">
      <c r="A6158" s="43">
        <v>45197</v>
      </c>
      <c r="B6158" t="s">
        <v>102</v>
      </c>
      <c r="C6158" t="s">
        <v>68</v>
      </c>
      <c r="D6158" t="s">
        <v>106</v>
      </c>
      <c r="E6158">
        <v>163</v>
      </c>
    </row>
    <row r="6159" spans="1:5" x14ac:dyDescent="0.2">
      <c r="A6159" s="43">
        <v>45197</v>
      </c>
      <c r="B6159" t="s">
        <v>102</v>
      </c>
      <c r="C6159" t="s">
        <v>89</v>
      </c>
      <c r="D6159" t="s">
        <v>106</v>
      </c>
      <c r="E6159">
        <v>15</v>
      </c>
    </row>
    <row r="6160" spans="1:5" x14ac:dyDescent="0.2">
      <c r="A6160" s="43">
        <v>45197</v>
      </c>
      <c r="B6160" t="s">
        <v>102</v>
      </c>
      <c r="C6160" t="s">
        <v>70</v>
      </c>
      <c r="D6160" t="s">
        <v>106</v>
      </c>
      <c r="E6160">
        <v>492</v>
      </c>
    </row>
    <row r="6161" spans="1:5" x14ac:dyDescent="0.2">
      <c r="A6161" s="43">
        <v>45225</v>
      </c>
      <c r="B6161" t="s">
        <v>101</v>
      </c>
      <c r="C6161" t="s">
        <v>3</v>
      </c>
      <c r="D6161" t="s">
        <v>106</v>
      </c>
      <c r="E6161">
        <v>7</v>
      </c>
    </row>
    <row r="6162" spans="1:5" x14ac:dyDescent="0.2">
      <c r="A6162" s="43">
        <v>45225</v>
      </c>
      <c r="B6162" t="s">
        <v>101</v>
      </c>
      <c r="C6162" t="s">
        <v>4</v>
      </c>
      <c r="D6162" t="s">
        <v>106</v>
      </c>
      <c r="E6162">
        <v>42</v>
      </c>
    </row>
    <row r="6163" spans="1:5" x14ac:dyDescent="0.2">
      <c r="A6163" s="43">
        <v>45225</v>
      </c>
      <c r="B6163" t="s">
        <v>101</v>
      </c>
      <c r="C6163" t="s">
        <v>5</v>
      </c>
      <c r="D6163" t="s">
        <v>106</v>
      </c>
      <c r="E6163" s="44">
        <v>9170</v>
      </c>
    </row>
    <row r="6164" spans="1:5" x14ac:dyDescent="0.2">
      <c r="A6164" s="43">
        <v>45225</v>
      </c>
      <c r="B6164" t="s">
        <v>101</v>
      </c>
      <c r="C6164" t="s">
        <v>6</v>
      </c>
      <c r="D6164" t="s">
        <v>106</v>
      </c>
      <c r="E6164">
        <v>11</v>
      </c>
    </row>
    <row r="6165" spans="1:5" x14ac:dyDescent="0.2">
      <c r="A6165" s="43">
        <v>45225</v>
      </c>
      <c r="B6165" t="s">
        <v>101</v>
      </c>
      <c r="C6165" t="s">
        <v>8</v>
      </c>
      <c r="D6165" t="s">
        <v>106</v>
      </c>
      <c r="E6165">
        <v>724</v>
      </c>
    </row>
    <row r="6166" spans="1:5" x14ac:dyDescent="0.2">
      <c r="A6166" s="43">
        <v>45225</v>
      </c>
      <c r="B6166" t="s">
        <v>101</v>
      </c>
      <c r="C6166" t="s">
        <v>9</v>
      </c>
      <c r="D6166" t="s">
        <v>106</v>
      </c>
      <c r="E6166">
        <v>660</v>
      </c>
    </row>
    <row r="6167" spans="1:5" x14ac:dyDescent="0.2">
      <c r="A6167" s="43">
        <v>45225</v>
      </c>
      <c r="B6167" t="s">
        <v>101</v>
      </c>
      <c r="C6167" t="s">
        <v>10</v>
      </c>
      <c r="D6167" t="s">
        <v>106</v>
      </c>
      <c r="E6167">
        <v>420</v>
      </c>
    </row>
    <row r="6168" spans="1:5" x14ac:dyDescent="0.2">
      <c r="A6168" s="43">
        <v>45225</v>
      </c>
      <c r="B6168" t="s">
        <v>101</v>
      </c>
      <c r="C6168" t="s">
        <v>12</v>
      </c>
      <c r="D6168" t="s">
        <v>106</v>
      </c>
      <c r="E6168" s="44">
        <v>10006</v>
      </c>
    </row>
    <row r="6169" spans="1:5" x14ac:dyDescent="0.2">
      <c r="A6169" s="43">
        <v>45225</v>
      </c>
      <c r="B6169" t="s">
        <v>101</v>
      </c>
      <c r="C6169" t="s">
        <v>14</v>
      </c>
      <c r="D6169" t="s">
        <v>106</v>
      </c>
      <c r="E6169">
        <v>433</v>
      </c>
    </row>
    <row r="6170" spans="1:5" x14ac:dyDescent="0.2">
      <c r="A6170" s="43">
        <v>45225</v>
      </c>
      <c r="B6170" t="s">
        <v>101</v>
      </c>
      <c r="C6170" t="s">
        <v>15</v>
      </c>
      <c r="D6170" t="s">
        <v>106</v>
      </c>
      <c r="E6170" s="44">
        <v>4224</v>
      </c>
    </row>
    <row r="6171" spans="1:5" x14ac:dyDescent="0.2">
      <c r="A6171" s="43">
        <v>45225</v>
      </c>
      <c r="B6171" t="s">
        <v>101</v>
      </c>
      <c r="C6171" t="s">
        <v>16</v>
      </c>
      <c r="D6171" t="s">
        <v>106</v>
      </c>
      <c r="E6171" s="44">
        <v>3861</v>
      </c>
    </row>
    <row r="6172" spans="1:5" x14ac:dyDescent="0.2">
      <c r="A6172" s="43">
        <v>45225</v>
      </c>
      <c r="B6172" t="s">
        <v>101</v>
      </c>
      <c r="C6172" t="s">
        <v>17</v>
      </c>
      <c r="D6172" t="s">
        <v>106</v>
      </c>
      <c r="E6172">
        <v>93</v>
      </c>
    </row>
    <row r="6173" spans="1:5" x14ac:dyDescent="0.2">
      <c r="A6173" s="43">
        <v>45225</v>
      </c>
      <c r="B6173" t="s">
        <v>101</v>
      </c>
      <c r="C6173" t="s">
        <v>18</v>
      </c>
      <c r="D6173" t="s">
        <v>106</v>
      </c>
      <c r="E6173" s="44">
        <v>3937</v>
      </c>
    </row>
    <row r="6174" spans="1:5" x14ac:dyDescent="0.2">
      <c r="A6174" s="43">
        <v>45225</v>
      </c>
      <c r="B6174" t="s">
        <v>101</v>
      </c>
      <c r="C6174" t="s">
        <v>19</v>
      </c>
      <c r="D6174" t="s">
        <v>106</v>
      </c>
      <c r="E6174" s="44">
        <v>5310</v>
      </c>
    </row>
    <row r="6175" spans="1:5" x14ac:dyDescent="0.2">
      <c r="A6175" s="43">
        <v>45225</v>
      </c>
      <c r="B6175" t="s">
        <v>101</v>
      </c>
      <c r="C6175" t="s">
        <v>20</v>
      </c>
      <c r="D6175" t="s">
        <v>106</v>
      </c>
      <c r="E6175">
        <v>468</v>
      </c>
    </row>
    <row r="6176" spans="1:5" x14ac:dyDescent="0.2">
      <c r="A6176" s="43">
        <v>45225</v>
      </c>
      <c r="B6176" t="s">
        <v>101</v>
      </c>
      <c r="C6176" t="s">
        <v>21</v>
      </c>
      <c r="D6176" t="s">
        <v>106</v>
      </c>
      <c r="E6176" s="44">
        <v>4794</v>
      </c>
    </row>
    <row r="6177" spans="1:5" x14ac:dyDescent="0.2">
      <c r="A6177" s="43">
        <v>45225</v>
      </c>
      <c r="B6177" t="s">
        <v>101</v>
      </c>
      <c r="C6177" t="s">
        <v>22</v>
      </c>
      <c r="D6177" t="s">
        <v>106</v>
      </c>
      <c r="E6177" s="44">
        <v>1881</v>
      </c>
    </row>
    <row r="6178" spans="1:5" x14ac:dyDescent="0.2">
      <c r="A6178" s="43">
        <v>45225</v>
      </c>
      <c r="B6178" t="s">
        <v>101</v>
      </c>
      <c r="C6178" t="s">
        <v>23</v>
      </c>
      <c r="D6178" t="s">
        <v>106</v>
      </c>
      <c r="E6178">
        <v>4</v>
      </c>
    </row>
    <row r="6179" spans="1:5" x14ac:dyDescent="0.2">
      <c r="A6179" s="43">
        <v>45225</v>
      </c>
      <c r="B6179" t="s">
        <v>101</v>
      </c>
      <c r="C6179" t="s">
        <v>25</v>
      </c>
      <c r="D6179" t="s">
        <v>106</v>
      </c>
      <c r="E6179">
        <v>479</v>
      </c>
    </row>
    <row r="6180" spans="1:5" x14ac:dyDescent="0.2">
      <c r="A6180" s="43">
        <v>45225</v>
      </c>
      <c r="B6180" t="s">
        <v>101</v>
      </c>
      <c r="C6180" t="s">
        <v>27</v>
      </c>
      <c r="D6180" t="s">
        <v>106</v>
      </c>
      <c r="E6180">
        <v>611</v>
      </c>
    </row>
    <row r="6181" spans="1:5" x14ac:dyDescent="0.2">
      <c r="A6181" s="43">
        <v>45225</v>
      </c>
      <c r="B6181" t="s">
        <v>101</v>
      </c>
      <c r="C6181" t="s">
        <v>28</v>
      </c>
      <c r="D6181" t="s">
        <v>106</v>
      </c>
      <c r="E6181">
        <v>9</v>
      </c>
    </row>
    <row r="6182" spans="1:5" x14ac:dyDescent="0.2">
      <c r="A6182" s="43">
        <v>45225</v>
      </c>
      <c r="B6182" t="s">
        <v>101</v>
      </c>
      <c r="C6182" t="s">
        <v>29</v>
      </c>
      <c r="D6182" t="s">
        <v>106</v>
      </c>
      <c r="E6182">
        <v>2</v>
      </c>
    </row>
    <row r="6183" spans="1:5" x14ac:dyDescent="0.2">
      <c r="A6183" s="43">
        <v>45225</v>
      </c>
      <c r="B6183" t="s">
        <v>101</v>
      </c>
      <c r="C6183" t="s">
        <v>31</v>
      </c>
      <c r="D6183" t="s">
        <v>106</v>
      </c>
      <c r="E6183">
        <v>648</v>
      </c>
    </row>
    <row r="6184" spans="1:5" x14ac:dyDescent="0.2">
      <c r="A6184" s="43">
        <v>45225</v>
      </c>
      <c r="B6184" t="s">
        <v>101</v>
      </c>
      <c r="C6184" t="s">
        <v>32</v>
      </c>
      <c r="D6184" t="s">
        <v>106</v>
      </c>
      <c r="E6184" s="44">
        <v>4568</v>
      </c>
    </row>
    <row r="6185" spans="1:5" x14ac:dyDescent="0.2">
      <c r="A6185" s="43">
        <v>45225</v>
      </c>
      <c r="B6185" t="s">
        <v>101</v>
      </c>
      <c r="C6185" t="s">
        <v>33</v>
      </c>
      <c r="D6185" t="s">
        <v>106</v>
      </c>
      <c r="E6185" s="44">
        <v>1858</v>
      </c>
    </row>
    <row r="6186" spans="1:5" x14ac:dyDescent="0.2">
      <c r="A6186" s="43">
        <v>45225</v>
      </c>
      <c r="B6186" t="s">
        <v>101</v>
      </c>
      <c r="C6186" t="s">
        <v>35</v>
      </c>
      <c r="D6186" t="s">
        <v>106</v>
      </c>
      <c r="E6186">
        <v>14</v>
      </c>
    </row>
    <row r="6187" spans="1:5" x14ac:dyDescent="0.2">
      <c r="A6187" s="43">
        <v>45225</v>
      </c>
      <c r="B6187" t="s">
        <v>101</v>
      </c>
      <c r="C6187" t="s">
        <v>36</v>
      </c>
      <c r="D6187" t="s">
        <v>106</v>
      </c>
      <c r="E6187" s="44">
        <v>7468</v>
      </c>
    </row>
    <row r="6188" spans="1:5" x14ac:dyDescent="0.2">
      <c r="A6188" s="43">
        <v>45225</v>
      </c>
      <c r="B6188" t="s">
        <v>101</v>
      </c>
      <c r="C6188" t="s">
        <v>38</v>
      </c>
      <c r="D6188" t="s">
        <v>106</v>
      </c>
      <c r="E6188" s="44">
        <v>16556</v>
      </c>
    </row>
    <row r="6189" spans="1:5" x14ac:dyDescent="0.2">
      <c r="A6189" s="43">
        <v>45225</v>
      </c>
      <c r="B6189" t="s">
        <v>101</v>
      </c>
      <c r="C6189" t="s">
        <v>39</v>
      </c>
      <c r="D6189" t="s">
        <v>106</v>
      </c>
      <c r="E6189">
        <v>7</v>
      </c>
    </row>
    <row r="6190" spans="1:5" x14ac:dyDescent="0.2">
      <c r="A6190" s="43">
        <v>45225</v>
      </c>
      <c r="B6190" t="s">
        <v>101</v>
      </c>
      <c r="C6190" t="s">
        <v>40</v>
      </c>
      <c r="D6190" t="s">
        <v>106</v>
      </c>
      <c r="E6190" s="44">
        <v>8598</v>
      </c>
    </row>
    <row r="6191" spans="1:5" x14ac:dyDescent="0.2">
      <c r="A6191" s="43">
        <v>45225</v>
      </c>
      <c r="B6191" t="s">
        <v>101</v>
      </c>
      <c r="C6191" t="s">
        <v>50</v>
      </c>
      <c r="D6191" t="s">
        <v>106</v>
      </c>
      <c r="E6191">
        <v>18</v>
      </c>
    </row>
    <row r="6192" spans="1:5" x14ac:dyDescent="0.2">
      <c r="A6192" s="43">
        <v>45225</v>
      </c>
      <c r="B6192" t="s">
        <v>101</v>
      </c>
      <c r="C6192" t="s">
        <v>58</v>
      </c>
      <c r="D6192" t="s">
        <v>106</v>
      </c>
      <c r="E6192">
        <v>74</v>
      </c>
    </row>
    <row r="6193" spans="1:5" x14ac:dyDescent="0.2">
      <c r="A6193" s="43">
        <v>45225</v>
      </c>
      <c r="B6193" t="s">
        <v>101</v>
      </c>
      <c r="C6193" t="s">
        <v>59</v>
      </c>
      <c r="D6193" t="s">
        <v>106</v>
      </c>
      <c r="E6193" s="44">
        <v>3492</v>
      </c>
    </row>
    <row r="6194" spans="1:5" x14ac:dyDescent="0.2">
      <c r="A6194" s="43">
        <v>45225</v>
      </c>
      <c r="B6194" t="s">
        <v>101</v>
      </c>
      <c r="C6194" t="s">
        <v>60</v>
      </c>
      <c r="D6194" t="s">
        <v>106</v>
      </c>
      <c r="E6194">
        <v>11</v>
      </c>
    </row>
    <row r="6195" spans="1:5" x14ac:dyDescent="0.2">
      <c r="A6195" s="43">
        <v>45225</v>
      </c>
      <c r="B6195" t="s">
        <v>101</v>
      </c>
      <c r="C6195" t="s">
        <v>61</v>
      </c>
      <c r="D6195" t="s">
        <v>106</v>
      </c>
      <c r="E6195">
        <v>32</v>
      </c>
    </row>
    <row r="6196" spans="1:5" x14ac:dyDescent="0.2">
      <c r="A6196" s="43">
        <v>45225</v>
      </c>
      <c r="B6196" t="s">
        <v>101</v>
      </c>
      <c r="C6196" t="s">
        <v>62</v>
      </c>
      <c r="D6196" t="s">
        <v>106</v>
      </c>
      <c r="E6196" s="44">
        <v>2723</v>
      </c>
    </row>
    <row r="6197" spans="1:5" x14ac:dyDescent="0.2">
      <c r="A6197" s="43">
        <v>45225</v>
      </c>
      <c r="B6197" t="s">
        <v>101</v>
      </c>
      <c r="C6197" t="s">
        <v>63</v>
      </c>
      <c r="D6197" t="s">
        <v>106</v>
      </c>
      <c r="E6197">
        <v>21</v>
      </c>
    </row>
    <row r="6198" spans="1:5" x14ac:dyDescent="0.2">
      <c r="A6198" s="43">
        <v>45225</v>
      </c>
      <c r="B6198" t="s">
        <v>101</v>
      </c>
      <c r="C6198" t="s">
        <v>65</v>
      </c>
      <c r="D6198" t="s">
        <v>106</v>
      </c>
      <c r="E6198">
        <v>0</v>
      </c>
    </row>
    <row r="6199" spans="1:5" x14ac:dyDescent="0.2">
      <c r="A6199" s="43">
        <v>45225</v>
      </c>
      <c r="B6199" t="s">
        <v>101</v>
      </c>
      <c r="C6199" t="s">
        <v>66</v>
      </c>
      <c r="D6199" t="s">
        <v>106</v>
      </c>
      <c r="E6199">
        <v>2</v>
      </c>
    </row>
    <row r="6200" spans="1:5" x14ac:dyDescent="0.2">
      <c r="A6200" s="43">
        <v>45225</v>
      </c>
      <c r="B6200" t="s">
        <v>101</v>
      </c>
      <c r="C6200" t="s">
        <v>67</v>
      </c>
      <c r="D6200" t="s">
        <v>106</v>
      </c>
      <c r="E6200" s="44">
        <v>5331</v>
      </c>
    </row>
    <row r="6201" spans="1:5" x14ac:dyDescent="0.2">
      <c r="A6201" s="43">
        <v>45225</v>
      </c>
      <c r="B6201" t="s">
        <v>101</v>
      </c>
      <c r="C6201" t="s">
        <v>68</v>
      </c>
      <c r="D6201" t="s">
        <v>106</v>
      </c>
      <c r="E6201" s="44">
        <v>2868</v>
      </c>
    </row>
    <row r="6202" spans="1:5" x14ac:dyDescent="0.2">
      <c r="A6202" s="43">
        <v>45225</v>
      </c>
      <c r="B6202" t="s">
        <v>101</v>
      </c>
      <c r="C6202" t="s">
        <v>89</v>
      </c>
      <c r="D6202" t="s">
        <v>106</v>
      </c>
      <c r="E6202">
        <v>41</v>
      </c>
    </row>
    <row r="6203" spans="1:5" x14ac:dyDescent="0.2">
      <c r="A6203" s="43">
        <v>45225</v>
      </c>
      <c r="B6203" t="s">
        <v>101</v>
      </c>
      <c r="C6203" t="s">
        <v>70</v>
      </c>
      <c r="D6203" t="s">
        <v>106</v>
      </c>
      <c r="E6203" s="44">
        <v>4992</v>
      </c>
    </row>
    <row r="6204" spans="1:5" x14ac:dyDescent="0.2">
      <c r="A6204" s="43">
        <v>45225</v>
      </c>
      <c r="B6204" t="s">
        <v>101</v>
      </c>
      <c r="C6204" t="s">
        <v>71</v>
      </c>
      <c r="D6204" t="s">
        <v>106</v>
      </c>
      <c r="E6204" s="44">
        <v>2511</v>
      </c>
    </row>
    <row r="6205" spans="1:5" x14ac:dyDescent="0.2">
      <c r="A6205" s="43">
        <v>45225</v>
      </c>
      <c r="B6205" t="s">
        <v>102</v>
      </c>
      <c r="C6205" t="s">
        <v>4</v>
      </c>
      <c r="D6205" t="s">
        <v>106</v>
      </c>
      <c r="E6205">
        <v>2</v>
      </c>
    </row>
    <row r="6206" spans="1:5" x14ac:dyDescent="0.2">
      <c r="A6206" s="43">
        <v>45225</v>
      </c>
      <c r="B6206" t="s">
        <v>102</v>
      </c>
      <c r="C6206" t="s">
        <v>5</v>
      </c>
      <c r="D6206" t="s">
        <v>106</v>
      </c>
      <c r="E6206">
        <v>27</v>
      </c>
    </row>
    <row r="6207" spans="1:5" x14ac:dyDescent="0.2">
      <c r="A6207" s="43">
        <v>45225</v>
      </c>
      <c r="B6207" t="s">
        <v>102</v>
      </c>
      <c r="C6207" t="s">
        <v>8</v>
      </c>
      <c r="D6207" t="s">
        <v>106</v>
      </c>
      <c r="E6207">
        <v>351</v>
      </c>
    </row>
    <row r="6208" spans="1:5" x14ac:dyDescent="0.2">
      <c r="A6208" s="43">
        <v>45225</v>
      </c>
      <c r="B6208" t="s">
        <v>102</v>
      </c>
      <c r="C6208" t="s">
        <v>9</v>
      </c>
      <c r="D6208" t="s">
        <v>106</v>
      </c>
      <c r="E6208">
        <v>214</v>
      </c>
    </row>
    <row r="6209" spans="1:5" x14ac:dyDescent="0.2">
      <c r="A6209" s="43">
        <v>45225</v>
      </c>
      <c r="B6209" t="s">
        <v>102</v>
      </c>
      <c r="C6209" t="s">
        <v>11</v>
      </c>
      <c r="D6209" t="s">
        <v>106</v>
      </c>
      <c r="E6209">
        <v>80</v>
      </c>
    </row>
    <row r="6210" spans="1:5" x14ac:dyDescent="0.2">
      <c r="A6210" s="43">
        <v>45225</v>
      </c>
      <c r="B6210" t="s">
        <v>102</v>
      </c>
      <c r="C6210" t="s">
        <v>12</v>
      </c>
      <c r="D6210" t="s">
        <v>106</v>
      </c>
      <c r="E6210">
        <v>598</v>
      </c>
    </row>
    <row r="6211" spans="1:5" x14ac:dyDescent="0.2">
      <c r="A6211" s="43">
        <v>45225</v>
      </c>
      <c r="B6211" t="s">
        <v>102</v>
      </c>
      <c r="C6211" t="s">
        <v>13</v>
      </c>
      <c r="D6211" t="s">
        <v>106</v>
      </c>
      <c r="E6211">
        <v>203</v>
      </c>
    </row>
    <row r="6212" spans="1:5" x14ac:dyDescent="0.2">
      <c r="A6212" s="43">
        <v>45225</v>
      </c>
      <c r="B6212" t="s">
        <v>102</v>
      </c>
      <c r="C6212" t="s">
        <v>16</v>
      </c>
      <c r="D6212" t="s">
        <v>106</v>
      </c>
      <c r="E6212">
        <v>8</v>
      </c>
    </row>
    <row r="6213" spans="1:5" x14ac:dyDescent="0.2">
      <c r="A6213" s="43">
        <v>45225</v>
      </c>
      <c r="B6213" t="s">
        <v>102</v>
      </c>
      <c r="C6213" t="s">
        <v>18</v>
      </c>
      <c r="D6213" t="s">
        <v>106</v>
      </c>
      <c r="E6213">
        <v>7</v>
      </c>
    </row>
    <row r="6214" spans="1:5" x14ac:dyDescent="0.2">
      <c r="A6214" s="43">
        <v>45225</v>
      </c>
      <c r="B6214" t="s">
        <v>102</v>
      </c>
      <c r="C6214" t="s">
        <v>19</v>
      </c>
      <c r="D6214" t="s">
        <v>106</v>
      </c>
      <c r="E6214">
        <v>336</v>
      </c>
    </row>
    <row r="6215" spans="1:5" x14ac:dyDescent="0.2">
      <c r="A6215" s="43">
        <v>45225</v>
      </c>
      <c r="B6215" t="s">
        <v>102</v>
      </c>
      <c r="C6215" t="s">
        <v>21</v>
      </c>
      <c r="D6215" t="s">
        <v>106</v>
      </c>
      <c r="E6215">
        <v>154</v>
      </c>
    </row>
    <row r="6216" spans="1:5" x14ac:dyDescent="0.2">
      <c r="A6216" s="43">
        <v>45225</v>
      </c>
      <c r="B6216" t="s">
        <v>102</v>
      </c>
      <c r="C6216" t="s">
        <v>22</v>
      </c>
      <c r="D6216" t="s">
        <v>106</v>
      </c>
      <c r="E6216">
        <v>22</v>
      </c>
    </row>
    <row r="6217" spans="1:5" x14ac:dyDescent="0.2">
      <c r="A6217" s="43">
        <v>45225</v>
      </c>
      <c r="B6217" t="s">
        <v>102</v>
      </c>
      <c r="C6217" t="s">
        <v>24</v>
      </c>
      <c r="D6217" t="s">
        <v>106</v>
      </c>
      <c r="E6217">
        <v>65</v>
      </c>
    </row>
    <row r="6218" spans="1:5" x14ac:dyDescent="0.2">
      <c r="A6218" s="43">
        <v>45225</v>
      </c>
      <c r="B6218" t="s">
        <v>102</v>
      </c>
      <c r="C6218" t="s">
        <v>27</v>
      </c>
      <c r="D6218" t="s">
        <v>106</v>
      </c>
      <c r="E6218">
        <v>95</v>
      </c>
    </row>
    <row r="6219" spans="1:5" x14ac:dyDescent="0.2">
      <c r="A6219" s="43">
        <v>45225</v>
      </c>
      <c r="B6219" t="s">
        <v>102</v>
      </c>
      <c r="C6219" t="s">
        <v>32</v>
      </c>
      <c r="D6219" t="s">
        <v>106</v>
      </c>
      <c r="E6219">
        <v>3</v>
      </c>
    </row>
    <row r="6220" spans="1:5" x14ac:dyDescent="0.2">
      <c r="A6220" s="43">
        <v>45225</v>
      </c>
      <c r="B6220" t="s">
        <v>102</v>
      </c>
      <c r="C6220" t="s">
        <v>36</v>
      </c>
      <c r="D6220" t="s">
        <v>106</v>
      </c>
      <c r="E6220">
        <v>778</v>
      </c>
    </row>
    <row r="6221" spans="1:5" x14ac:dyDescent="0.2">
      <c r="A6221" s="43">
        <v>45225</v>
      </c>
      <c r="B6221" t="s">
        <v>102</v>
      </c>
      <c r="C6221" t="s">
        <v>38</v>
      </c>
      <c r="D6221" t="s">
        <v>106</v>
      </c>
      <c r="E6221">
        <v>688</v>
      </c>
    </row>
    <row r="6222" spans="1:5" x14ac:dyDescent="0.2">
      <c r="A6222" s="43">
        <v>45225</v>
      </c>
      <c r="B6222" t="s">
        <v>102</v>
      </c>
      <c r="C6222" t="s">
        <v>40</v>
      </c>
      <c r="D6222" t="s">
        <v>106</v>
      </c>
      <c r="E6222" s="44">
        <v>2686</v>
      </c>
    </row>
    <row r="6223" spans="1:5" x14ac:dyDescent="0.2">
      <c r="A6223" s="43">
        <v>45225</v>
      </c>
      <c r="B6223" t="s">
        <v>102</v>
      </c>
      <c r="C6223" t="s">
        <v>41</v>
      </c>
      <c r="D6223" t="s">
        <v>106</v>
      </c>
      <c r="E6223" s="44">
        <v>1357</v>
      </c>
    </row>
    <row r="6224" spans="1:5" x14ac:dyDescent="0.2">
      <c r="A6224" s="43">
        <v>45225</v>
      </c>
      <c r="B6224" t="s">
        <v>102</v>
      </c>
      <c r="C6224" t="s">
        <v>42</v>
      </c>
      <c r="D6224" t="s">
        <v>106</v>
      </c>
      <c r="E6224">
        <v>138</v>
      </c>
    </row>
    <row r="6225" spans="1:5" x14ac:dyDescent="0.2">
      <c r="A6225" s="43">
        <v>45225</v>
      </c>
      <c r="B6225" t="s">
        <v>102</v>
      </c>
      <c r="C6225" t="s">
        <v>43</v>
      </c>
      <c r="D6225" t="s">
        <v>106</v>
      </c>
      <c r="E6225">
        <v>200</v>
      </c>
    </row>
    <row r="6226" spans="1:5" x14ac:dyDescent="0.2">
      <c r="A6226" s="43">
        <v>45225</v>
      </c>
      <c r="B6226" t="s">
        <v>102</v>
      </c>
      <c r="C6226" t="s">
        <v>44</v>
      </c>
      <c r="D6226" t="s">
        <v>106</v>
      </c>
      <c r="E6226">
        <v>42</v>
      </c>
    </row>
    <row r="6227" spans="1:5" x14ac:dyDescent="0.2">
      <c r="A6227" s="43">
        <v>45225</v>
      </c>
      <c r="B6227" t="s">
        <v>102</v>
      </c>
      <c r="C6227" t="s">
        <v>45</v>
      </c>
      <c r="D6227" t="s">
        <v>106</v>
      </c>
      <c r="E6227">
        <v>3</v>
      </c>
    </row>
    <row r="6228" spans="1:5" x14ac:dyDescent="0.2">
      <c r="A6228" s="43">
        <v>45225</v>
      </c>
      <c r="B6228" t="s">
        <v>102</v>
      </c>
      <c r="C6228" t="s">
        <v>46</v>
      </c>
      <c r="D6228" t="s">
        <v>106</v>
      </c>
      <c r="E6228">
        <v>154</v>
      </c>
    </row>
    <row r="6229" spans="1:5" x14ac:dyDescent="0.2">
      <c r="A6229" s="43">
        <v>45225</v>
      </c>
      <c r="B6229" t="s">
        <v>102</v>
      </c>
      <c r="C6229" t="s">
        <v>48</v>
      </c>
      <c r="D6229" t="s">
        <v>106</v>
      </c>
      <c r="E6229">
        <v>982</v>
      </c>
    </row>
    <row r="6230" spans="1:5" x14ac:dyDescent="0.2">
      <c r="A6230" s="43">
        <v>45225</v>
      </c>
      <c r="B6230" t="s">
        <v>102</v>
      </c>
      <c r="C6230" t="s">
        <v>50</v>
      </c>
      <c r="D6230" t="s">
        <v>106</v>
      </c>
      <c r="E6230" s="44">
        <v>1532</v>
      </c>
    </row>
    <row r="6231" spans="1:5" x14ac:dyDescent="0.2">
      <c r="A6231" s="43">
        <v>45225</v>
      </c>
      <c r="B6231" t="s">
        <v>102</v>
      </c>
      <c r="C6231" t="s">
        <v>51</v>
      </c>
      <c r="D6231" t="s">
        <v>106</v>
      </c>
      <c r="E6231" s="44">
        <v>1888</v>
      </c>
    </row>
    <row r="6232" spans="1:5" x14ac:dyDescent="0.2">
      <c r="A6232" s="43">
        <v>45225</v>
      </c>
      <c r="B6232" t="s">
        <v>102</v>
      </c>
      <c r="C6232" t="s">
        <v>52</v>
      </c>
      <c r="D6232" t="s">
        <v>106</v>
      </c>
      <c r="E6232">
        <v>2</v>
      </c>
    </row>
    <row r="6233" spans="1:5" x14ac:dyDescent="0.2">
      <c r="A6233" s="43">
        <v>45225</v>
      </c>
      <c r="B6233" t="s">
        <v>102</v>
      </c>
      <c r="C6233" t="s">
        <v>53</v>
      </c>
      <c r="D6233" t="s">
        <v>106</v>
      </c>
      <c r="E6233">
        <v>349</v>
      </c>
    </row>
    <row r="6234" spans="1:5" x14ac:dyDescent="0.2">
      <c r="A6234" s="43">
        <v>45225</v>
      </c>
      <c r="B6234" t="s">
        <v>102</v>
      </c>
      <c r="C6234" t="s">
        <v>54</v>
      </c>
      <c r="D6234" t="s">
        <v>106</v>
      </c>
      <c r="E6234">
        <v>2</v>
      </c>
    </row>
    <row r="6235" spans="1:5" x14ac:dyDescent="0.2">
      <c r="A6235" s="43">
        <v>45225</v>
      </c>
      <c r="B6235" t="s">
        <v>102</v>
      </c>
      <c r="C6235" t="s">
        <v>55</v>
      </c>
      <c r="D6235" t="s">
        <v>106</v>
      </c>
      <c r="E6235">
        <v>384</v>
      </c>
    </row>
    <row r="6236" spans="1:5" x14ac:dyDescent="0.2">
      <c r="A6236" s="43">
        <v>45225</v>
      </c>
      <c r="B6236" t="s">
        <v>102</v>
      </c>
      <c r="C6236" t="s">
        <v>56</v>
      </c>
      <c r="D6236" t="s">
        <v>106</v>
      </c>
      <c r="E6236" s="44">
        <v>1112</v>
      </c>
    </row>
    <row r="6237" spans="1:5" x14ac:dyDescent="0.2">
      <c r="A6237" s="43">
        <v>45225</v>
      </c>
      <c r="B6237" t="s">
        <v>102</v>
      </c>
      <c r="C6237" t="s">
        <v>57</v>
      </c>
      <c r="D6237" t="s">
        <v>106</v>
      </c>
      <c r="E6237">
        <v>322</v>
      </c>
    </row>
    <row r="6238" spans="1:5" x14ac:dyDescent="0.2">
      <c r="A6238" s="43">
        <v>45225</v>
      </c>
      <c r="B6238" t="s">
        <v>102</v>
      </c>
      <c r="C6238" t="s">
        <v>58</v>
      </c>
      <c r="D6238" t="s">
        <v>106</v>
      </c>
      <c r="E6238" s="44">
        <v>5389</v>
      </c>
    </row>
    <row r="6239" spans="1:5" x14ac:dyDescent="0.2">
      <c r="A6239" s="43">
        <v>45225</v>
      </c>
      <c r="B6239" t="s">
        <v>102</v>
      </c>
      <c r="C6239" t="s">
        <v>59</v>
      </c>
      <c r="D6239" t="s">
        <v>106</v>
      </c>
      <c r="E6239">
        <v>2</v>
      </c>
    </row>
    <row r="6240" spans="1:5" x14ac:dyDescent="0.2">
      <c r="A6240" s="43">
        <v>45225</v>
      </c>
      <c r="B6240" t="s">
        <v>102</v>
      </c>
      <c r="C6240" t="s">
        <v>62</v>
      </c>
      <c r="D6240" t="s">
        <v>106</v>
      </c>
      <c r="E6240">
        <v>250</v>
      </c>
    </row>
    <row r="6241" spans="1:5" x14ac:dyDescent="0.2">
      <c r="A6241" s="43">
        <v>45225</v>
      </c>
      <c r="B6241" t="s">
        <v>102</v>
      </c>
      <c r="C6241" t="s">
        <v>68</v>
      </c>
      <c r="D6241" t="s">
        <v>106</v>
      </c>
      <c r="E6241">
        <v>165</v>
      </c>
    </row>
    <row r="6242" spans="1:5" x14ac:dyDescent="0.2">
      <c r="A6242" s="43">
        <v>45225</v>
      </c>
      <c r="B6242" t="s">
        <v>102</v>
      </c>
      <c r="C6242" t="s">
        <v>89</v>
      </c>
      <c r="D6242" t="s">
        <v>106</v>
      </c>
      <c r="E6242">
        <v>15</v>
      </c>
    </row>
    <row r="6243" spans="1:5" x14ac:dyDescent="0.2">
      <c r="A6243" s="43">
        <v>45225</v>
      </c>
      <c r="B6243" t="s">
        <v>102</v>
      </c>
      <c r="C6243" t="s">
        <v>70</v>
      </c>
      <c r="D6243" t="s">
        <v>106</v>
      </c>
      <c r="E6243">
        <v>462</v>
      </c>
    </row>
    <row r="6244" spans="1:5" x14ac:dyDescent="0.2">
      <c r="A6244" s="43">
        <v>45260</v>
      </c>
      <c r="B6244" t="s">
        <v>101</v>
      </c>
      <c r="C6244" t="s">
        <v>3</v>
      </c>
      <c r="D6244" t="s">
        <v>106</v>
      </c>
      <c r="E6244">
        <v>14</v>
      </c>
    </row>
    <row r="6245" spans="1:5" x14ac:dyDescent="0.2">
      <c r="A6245" s="43">
        <v>45260</v>
      </c>
      <c r="B6245" t="s">
        <v>101</v>
      </c>
      <c r="C6245" t="s">
        <v>4</v>
      </c>
      <c r="D6245" t="s">
        <v>106</v>
      </c>
      <c r="E6245">
        <v>38</v>
      </c>
    </row>
    <row r="6246" spans="1:5" x14ac:dyDescent="0.2">
      <c r="A6246" s="43">
        <v>45260</v>
      </c>
      <c r="B6246" t="s">
        <v>101</v>
      </c>
      <c r="C6246" t="s">
        <v>5</v>
      </c>
      <c r="D6246" t="s">
        <v>106</v>
      </c>
      <c r="E6246" s="44">
        <v>9626</v>
      </c>
    </row>
    <row r="6247" spans="1:5" x14ac:dyDescent="0.2">
      <c r="A6247" s="43">
        <v>45260</v>
      </c>
      <c r="B6247" t="s">
        <v>101</v>
      </c>
      <c r="C6247" t="s">
        <v>6</v>
      </c>
      <c r="D6247" t="s">
        <v>106</v>
      </c>
      <c r="E6247">
        <v>4</v>
      </c>
    </row>
    <row r="6248" spans="1:5" x14ac:dyDescent="0.2">
      <c r="A6248" s="43">
        <v>45260</v>
      </c>
      <c r="B6248" t="s">
        <v>101</v>
      </c>
      <c r="C6248" t="s">
        <v>8</v>
      </c>
      <c r="D6248" t="s">
        <v>106</v>
      </c>
      <c r="E6248">
        <v>703</v>
      </c>
    </row>
    <row r="6249" spans="1:5" x14ac:dyDescent="0.2">
      <c r="A6249" s="43">
        <v>45260</v>
      </c>
      <c r="B6249" t="s">
        <v>101</v>
      </c>
      <c r="C6249" t="s">
        <v>9</v>
      </c>
      <c r="D6249" t="s">
        <v>106</v>
      </c>
      <c r="E6249">
        <v>661</v>
      </c>
    </row>
    <row r="6250" spans="1:5" x14ac:dyDescent="0.2">
      <c r="A6250" s="43">
        <v>45260</v>
      </c>
      <c r="B6250" t="s">
        <v>101</v>
      </c>
      <c r="C6250" t="s">
        <v>10</v>
      </c>
      <c r="D6250" t="s">
        <v>106</v>
      </c>
      <c r="E6250">
        <v>410</v>
      </c>
    </row>
    <row r="6251" spans="1:5" x14ac:dyDescent="0.2">
      <c r="A6251" s="43">
        <v>45260</v>
      </c>
      <c r="B6251" t="s">
        <v>101</v>
      </c>
      <c r="C6251" t="s">
        <v>12</v>
      </c>
      <c r="D6251" t="s">
        <v>106</v>
      </c>
      <c r="E6251" s="44">
        <v>10478</v>
      </c>
    </row>
    <row r="6252" spans="1:5" x14ac:dyDescent="0.2">
      <c r="A6252" s="43">
        <v>45260</v>
      </c>
      <c r="B6252" t="s">
        <v>101</v>
      </c>
      <c r="C6252" t="s">
        <v>14</v>
      </c>
      <c r="D6252" t="s">
        <v>106</v>
      </c>
      <c r="E6252">
        <v>435</v>
      </c>
    </row>
    <row r="6253" spans="1:5" x14ac:dyDescent="0.2">
      <c r="A6253" s="43">
        <v>45260</v>
      </c>
      <c r="B6253" t="s">
        <v>101</v>
      </c>
      <c r="C6253" t="s">
        <v>15</v>
      </c>
      <c r="D6253" t="s">
        <v>106</v>
      </c>
      <c r="E6253" s="44">
        <v>4203</v>
      </c>
    </row>
    <row r="6254" spans="1:5" x14ac:dyDescent="0.2">
      <c r="A6254" s="43">
        <v>45260</v>
      </c>
      <c r="B6254" t="s">
        <v>101</v>
      </c>
      <c r="C6254" t="s">
        <v>16</v>
      </c>
      <c r="D6254" t="s">
        <v>106</v>
      </c>
      <c r="E6254" s="44">
        <v>3717</v>
      </c>
    </row>
    <row r="6255" spans="1:5" x14ac:dyDescent="0.2">
      <c r="A6255" s="43">
        <v>45260</v>
      </c>
      <c r="B6255" t="s">
        <v>101</v>
      </c>
      <c r="C6255" t="s">
        <v>17</v>
      </c>
      <c r="D6255" t="s">
        <v>106</v>
      </c>
      <c r="E6255">
        <v>83</v>
      </c>
    </row>
    <row r="6256" spans="1:5" x14ac:dyDescent="0.2">
      <c r="A6256" s="43">
        <v>45260</v>
      </c>
      <c r="B6256" t="s">
        <v>101</v>
      </c>
      <c r="C6256" t="s">
        <v>18</v>
      </c>
      <c r="D6256" t="s">
        <v>106</v>
      </c>
      <c r="E6256" s="44">
        <v>3826</v>
      </c>
    </row>
    <row r="6257" spans="1:5" x14ac:dyDescent="0.2">
      <c r="A6257" s="43">
        <v>45260</v>
      </c>
      <c r="B6257" t="s">
        <v>101</v>
      </c>
      <c r="C6257" t="s">
        <v>19</v>
      </c>
      <c r="D6257" t="s">
        <v>106</v>
      </c>
      <c r="E6257" s="44">
        <v>5245</v>
      </c>
    </row>
    <row r="6258" spans="1:5" x14ac:dyDescent="0.2">
      <c r="A6258" s="43">
        <v>45260</v>
      </c>
      <c r="B6258" t="s">
        <v>101</v>
      </c>
      <c r="C6258" t="s">
        <v>20</v>
      </c>
      <c r="D6258" t="s">
        <v>106</v>
      </c>
      <c r="E6258">
        <v>484</v>
      </c>
    </row>
    <row r="6259" spans="1:5" x14ac:dyDescent="0.2">
      <c r="A6259" s="43">
        <v>45260</v>
      </c>
      <c r="B6259" t="s">
        <v>101</v>
      </c>
      <c r="C6259" t="s">
        <v>21</v>
      </c>
      <c r="D6259" t="s">
        <v>106</v>
      </c>
      <c r="E6259" s="44">
        <v>4729</v>
      </c>
    </row>
    <row r="6260" spans="1:5" x14ac:dyDescent="0.2">
      <c r="A6260" s="43">
        <v>45260</v>
      </c>
      <c r="B6260" t="s">
        <v>101</v>
      </c>
      <c r="C6260" t="s">
        <v>22</v>
      </c>
      <c r="D6260" t="s">
        <v>106</v>
      </c>
      <c r="E6260" s="44">
        <v>1838</v>
      </c>
    </row>
    <row r="6261" spans="1:5" x14ac:dyDescent="0.2">
      <c r="A6261" s="43">
        <v>45260</v>
      </c>
      <c r="B6261" t="s">
        <v>101</v>
      </c>
      <c r="C6261" t="s">
        <v>23</v>
      </c>
      <c r="D6261" t="s">
        <v>106</v>
      </c>
      <c r="E6261">
        <v>14</v>
      </c>
    </row>
    <row r="6262" spans="1:5" x14ac:dyDescent="0.2">
      <c r="A6262" s="43">
        <v>45260</v>
      </c>
      <c r="B6262" t="s">
        <v>101</v>
      </c>
      <c r="C6262" t="s">
        <v>25</v>
      </c>
      <c r="D6262" t="s">
        <v>106</v>
      </c>
      <c r="E6262">
        <v>475</v>
      </c>
    </row>
    <row r="6263" spans="1:5" x14ac:dyDescent="0.2">
      <c r="A6263" s="43">
        <v>45260</v>
      </c>
      <c r="B6263" t="s">
        <v>101</v>
      </c>
      <c r="C6263" t="s">
        <v>27</v>
      </c>
      <c r="D6263" t="s">
        <v>106</v>
      </c>
      <c r="E6263">
        <v>582</v>
      </c>
    </row>
    <row r="6264" spans="1:5" x14ac:dyDescent="0.2">
      <c r="A6264" s="43">
        <v>45260</v>
      </c>
      <c r="B6264" t="s">
        <v>101</v>
      </c>
      <c r="C6264" t="s">
        <v>28</v>
      </c>
      <c r="D6264" t="s">
        <v>106</v>
      </c>
      <c r="E6264">
        <v>9</v>
      </c>
    </row>
    <row r="6265" spans="1:5" x14ac:dyDescent="0.2">
      <c r="A6265" s="43">
        <v>45260</v>
      </c>
      <c r="B6265" t="s">
        <v>101</v>
      </c>
      <c r="C6265" t="s">
        <v>29</v>
      </c>
      <c r="D6265" t="s">
        <v>106</v>
      </c>
      <c r="E6265">
        <v>4</v>
      </c>
    </row>
    <row r="6266" spans="1:5" x14ac:dyDescent="0.2">
      <c r="A6266" s="43">
        <v>45260</v>
      </c>
      <c r="B6266" t="s">
        <v>101</v>
      </c>
      <c r="C6266" t="s">
        <v>31</v>
      </c>
      <c r="D6266" t="s">
        <v>106</v>
      </c>
      <c r="E6266">
        <v>666</v>
      </c>
    </row>
    <row r="6267" spans="1:5" x14ac:dyDescent="0.2">
      <c r="A6267" s="43">
        <v>45260</v>
      </c>
      <c r="B6267" t="s">
        <v>101</v>
      </c>
      <c r="C6267" t="s">
        <v>32</v>
      </c>
      <c r="D6267" t="s">
        <v>106</v>
      </c>
      <c r="E6267" s="44">
        <v>4794</v>
      </c>
    </row>
    <row r="6268" spans="1:5" x14ac:dyDescent="0.2">
      <c r="A6268" s="43">
        <v>45260</v>
      </c>
      <c r="B6268" t="s">
        <v>101</v>
      </c>
      <c r="C6268" t="s">
        <v>33</v>
      </c>
      <c r="D6268" t="s">
        <v>106</v>
      </c>
      <c r="E6268" s="44">
        <v>2036</v>
      </c>
    </row>
    <row r="6269" spans="1:5" x14ac:dyDescent="0.2">
      <c r="A6269" s="43">
        <v>45260</v>
      </c>
      <c r="B6269" t="s">
        <v>101</v>
      </c>
      <c r="C6269" t="s">
        <v>35</v>
      </c>
      <c r="D6269" t="s">
        <v>106</v>
      </c>
      <c r="E6269">
        <v>19</v>
      </c>
    </row>
    <row r="6270" spans="1:5" x14ac:dyDescent="0.2">
      <c r="A6270" s="43">
        <v>45260</v>
      </c>
      <c r="B6270" t="s">
        <v>101</v>
      </c>
      <c r="C6270" t="s">
        <v>36</v>
      </c>
      <c r="D6270" t="s">
        <v>106</v>
      </c>
      <c r="E6270" s="44">
        <v>7525</v>
      </c>
    </row>
    <row r="6271" spans="1:5" x14ac:dyDescent="0.2">
      <c r="A6271" s="43">
        <v>45260</v>
      </c>
      <c r="B6271" t="s">
        <v>101</v>
      </c>
      <c r="C6271" t="s">
        <v>38</v>
      </c>
      <c r="D6271" t="s">
        <v>106</v>
      </c>
      <c r="E6271" s="44">
        <v>16598</v>
      </c>
    </row>
    <row r="6272" spans="1:5" x14ac:dyDescent="0.2">
      <c r="A6272" s="43">
        <v>45260</v>
      </c>
      <c r="B6272" t="s">
        <v>101</v>
      </c>
      <c r="C6272" t="s">
        <v>39</v>
      </c>
      <c r="D6272" t="s">
        <v>106</v>
      </c>
      <c r="E6272">
        <v>13</v>
      </c>
    </row>
    <row r="6273" spans="1:5" x14ac:dyDescent="0.2">
      <c r="A6273" s="43">
        <v>45260</v>
      </c>
      <c r="B6273" t="s">
        <v>101</v>
      </c>
      <c r="C6273" t="s">
        <v>40</v>
      </c>
      <c r="D6273" t="s">
        <v>106</v>
      </c>
      <c r="E6273" s="44">
        <v>7973</v>
      </c>
    </row>
    <row r="6274" spans="1:5" x14ac:dyDescent="0.2">
      <c r="A6274" s="43">
        <v>45260</v>
      </c>
      <c r="B6274" t="s">
        <v>101</v>
      </c>
      <c r="C6274" t="s">
        <v>50</v>
      </c>
      <c r="D6274" t="s">
        <v>106</v>
      </c>
      <c r="E6274">
        <v>7</v>
      </c>
    </row>
    <row r="6275" spans="1:5" x14ac:dyDescent="0.2">
      <c r="A6275" s="43">
        <v>45260</v>
      </c>
      <c r="B6275" t="s">
        <v>101</v>
      </c>
      <c r="C6275" t="s">
        <v>58</v>
      </c>
      <c r="D6275" t="s">
        <v>106</v>
      </c>
      <c r="E6275">
        <v>70</v>
      </c>
    </row>
    <row r="6276" spans="1:5" x14ac:dyDescent="0.2">
      <c r="A6276" s="43">
        <v>45260</v>
      </c>
      <c r="B6276" t="s">
        <v>101</v>
      </c>
      <c r="C6276" t="s">
        <v>59</v>
      </c>
      <c r="D6276" t="s">
        <v>106</v>
      </c>
      <c r="E6276" s="44">
        <v>3627</v>
      </c>
    </row>
    <row r="6277" spans="1:5" x14ac:dyDescent="0.2">
      <c r="A6277" s="43">
        <v>45260</v>
      </c>
      <c r="B6277" t="s">
        <v>101</v>
      </c>
      <c r="C6277" t="s">
        <v>61</v>
      </c>
      <c r="D6277" t="s">
        <v>106</v>
      </c>
      <c r="E6277">
        <v>28</v>
      </c>
    </row>
    <row r="6278" spans="1:5" x14ac:dyDescent="0.2">
      <c r="A6278" s="43">
        <v>45260</v>
      </c>
      <c r="B6278" t="s">
        <v>101</v>
      </c>
      <c r="C6278" t="s">
        <v>62</v>
      </c>
      <c r="D6278" t="s">
        <v>106</v>
      </c>
      <c r="E6278" s="44">
        <v>2803</v>
      </c>
    </row>
    <row r="6279" spans="1:5" x14ac:dyDescent="0.2">
      <c r="A6279" s="43">
        <v>45260</v>
      </c>
      <c r="B6279" t="s">
        <v>101</v>
      </c>
      <c r="C6279" t="s">
        <v>63</v>
      </c>
      <c r="D6279" t="s">
        <v>106</v>
      </c>
      <c r="E6279">
        <v>23</v>
      </c>
    </row>
    <row r="6280" spans="1:5" x14ac:dyDescent="0.2">
      <c r="A6280" s="43">
        <v>45260</v>
      </c>
      <c r="B6280" t="s">
        <v>101</v>
      </c>
      <c r="C6280" t="s">
        <v>65</v>
      </c>
      <c r="D6280" t="s">
        <v>106</v>
      </c>
      <c r="E6280">
        <v>0</v>
      </c>
    </row>
    <row r="6281" spans="1:5" x14ac:dyDescent="0.2">
      <c r="A6281" s="43">
        <v>45260</v>
      </c>
      <c r="B6281" t="s">
        <v>101</v>
      </c>
      <c r="C6281" t="s">
        <v>67</v>
      </c>
      <c r="D6281" t="s">
        <v>106</v>
      </c>
      <c r="E6281" s="44">
        <v>5179</v>
      </c>
    </row>
    <row r="6282" spans="1:5" x14ac:dyDescent="0.2">
      <c r="A6282" s="43">
        <v>45260</v>
      </c>
      <c r="B6282" t="s">
        <v>101</v>
      </c>
      <c r="C6282" t="s">
        <v>68</v>
      </c>
      <c r="D6282" t="s">
        <v>106</v>
      </c>
      <c r="E6282" s="44">
        <v>3048</v>
      </c>
    </row>
    <row r="6283" spans="1:5" x14ac:dyDescent="0.2">
      <c r="A6283" s="43">
        <v>45260</v>
      </c>
      <c r="B6283" t="s">
        <v>101</v>
      </c>
      <c r="C6283" t="s">
        <v>89</v>
      </c>
      <c r="D6283" t="s">
        <v>106</v>
      </c>
      <c r="E6283">
        <v>32</v>
      </c>
    </row>
    <row r="6284" spans="1:5" x14ac:dyDescent="0.2">
      <c r="A6284" s="43">
        <v>45260</v>
      </c>
      <c r="B6284" t="s">
        <v>101</v>
      </c>
      <c r="C6284" t="s">
        <v>70</v>
      </c>
      <c r="D6284" t="s">
        <v>106</v>
      </c>
      <c r="E6284" s="44">
        <v>4793</v>
      </c>
    </row>
    <row r="6285" spans="1:5" x14ac:dyDescent="0.2">
      <c r="A6285" s="43">
        <v>45260</v>
      </c>
      <c r="B6285" t="s">
        <v>101</v>
      </c>
      <c r="C6285" t="s">
        <v>71</v>
      </c>
      <c r="D6285" t="s">
        <v>106</v>
      </c>
      <c r="E6285" s="44">
        <v>2560</v>
      </c>
    </row>
    <row r="6286" spans="1:5" x14ac:dyDescent="0.2">
      <c r="A6286" s="43">
        <v>45260</v>
      </c>
      <c r="B6286" t="s">
        <v>102</v>
      </c>
      <c r="C6286" t="s">
        <v>4</v>
      </c>
      <c r="D6286" t="s">
        <v>106</v>
      </c>
      <c r="E6286">
        <v>4</v>
      </c>
    </row>
    <row r="6287" spans="1:5" x14ac:dyDescent="0.2">
      <c r="A6287" s="43">
        <v>45260</v>
      </c>
      <c r="B6287" t="s">
        <v>102</v>
      </c>
      <c r="C6287" t="s">
        <v>5</v>
      </c>
      <c r="D6287" t="s">
        <v>106</v>
      </c>
      <c r="E6287">
        <v>30</v>
      </c>
    </row>
    <row r="6288" spans="1:5" x14ac:dyDescent="0.2">
      <c r="A6288" s="43">
        <v>45260</v>
      </c>
      <c r="B6288" t="s">
        <v>102</v>
      </c>
      <c r="C6288" t="s">
        <v>8</v>
      </c>
      <c r="D6288" t="s">
        <v>106</v>
      </c>
      <c r="E6288">
        <v>350</v>
      </c>
    </row>
    <row r="6289" spans="1:5" x14ac:dyDescent="0.2">
      <c r="A6289" s="43">
        <v>45260</v>
      </c>
      <c r="B6289" t="s">
        <v>102</v>
      </c>
      <c r="C6289" t="s">
        <v>9</v>
      </c>
      <c r="D6289" t="s">
        <v>106</v>
      </c>
      <c r="E6289">
        <v>214</v>
      </c>
    </row>
    <row r="6290" spans="1:5" x14ac:dyDescent="0.2">
      <c r="A6290" s="43">
        <v>45260</v>
      </c>
      <c r="B6290" t="s">
        <v>102</v>
      </c>
      <c r="C6290" t="s">
        <v>11</v>
      </c>
      <c r="D6290" t="s">
        <v>106</v>
      </c>
      <c r="E6290">
        <v>81</v>
      </c>
    </row>
    <row r="6291" spans="1:5" x14ac:dyDescent="0.2">
      <c r="A6291" s="43">
        <v>45260</v>
      </c>
      <c r="B6291" t="s">
        <v>102</v>
      </c>
      <c r="C6291" t="s">
        <v>12</v>
      </c>
      <c r="D6291" t="s">
        <v>106</v>
      </c>
      <c r="E6291">
        <v>638</v>
      </c>
    </row>
    <row r="6292" spans="1:5" x14ac:dyDescent="0.2">
      <c r="A6292" s="43">
        <v>45260</v>
      </c>
      <c r="B6292" t="s">
        <v>102</v>
      </c>
      <c r="C6292" t="s">
        <v>13</v>
      </c>
      <c r="D6292" t="s">
        <v>106</v>
      </c>
      <c r="E6292">
        <v>201</v>
      </c>
    </row>
    <row r="6293" spans="1:5" x14ac:dyDescent="0.2">
      <c r="A6293" s="43">
        <v>45260</v>
      </c>
      <c r="B6293" t="s">
        <v>102</v>
      </c>
      <c r="C6293" t="s">
        <v>16</v>
      </c>
      <c r="D6293" t="s">
        <v>106</v>
      </c>
      <c r="E6293">
        <v>7</v>
      </c>
    </row>
    <row r="6294" spans="1:5" x14ac:dyDescent="0.2">
      <c r="A6294" s="43">
        <v>45260</v>
      </c>
      <c r="B6294" t="s">
        <v>102</v>
      </c>
      <c r="C6294" t="s">
        <v>19</v>
      </c>
      <c r="D6294" t="s">
        <v>106</v>
      </c>
      <c r="E6294">
        <v>340</v>
      </c>
    </row>
    <row r="6295" spans="1:5" x14ac:dyDescent="0.2">
      <c r="A6295" s="43">
        <v>45260</v>
      </c>
      <c r="B6295" t="s">
        <v>102</v>
      </c>
      <c r="C6295" t="s">
        <v>21</v>
      </c>
      <c r="D6295" t="s">
        <v>106</v>
      </c>
      <c r="E6295">
        <v>158</v>
      </c>
    </row>
    <row r="6296" spans="1:5" x14ac:dyDescent="0.2">
      <c r="A6296" s="43">
        <v>45260</v>
      </c>
      <c r="B6296" t="s">
        <v>102</v>
      </c>
      <c r="C6296" t="s">
        <v>22</v>
      </c>
      <c r="D6296" t="s">
        <v>106</v>
      </c>
      <c r="E6296">
        <v>18</v>
      </c>
    </row>
    <row r="6297" spans="1:5" x14ac:dyDescent="0.2">
      <c r="A6297" s="43">
        <v>45260</v>
      </c>
      <c r="B6297" t="s">
        <v>102</v>
      </c>
      <c r="C6297" t="s">
        <v>24</v>
      </c>
      <c r="D6297" t="s">
        <v>106</v>
      </c>
      <c r="E6297">
        <v>61</v>
      </c>
    </row>
    <row r="6298" spans="1:5" x14ac:dyDescent="0.2">
      <c r="A6298" s="43">
        <v>45260</v>
      </c>
      <c r="B6298" t="s">
        <v>102</v>
      </c>
      <c r="C6298" t="s">
        <v>27</v>
      </c>
      <c r="D6298" t="s">
        <v>106</v>
      </c>
      <c r="E6298">
        <v>86</v>
      </c>
    </row>
    <row r="6299" spans="1:5" x14ac:dyDescent="0.2">
      <c r="A6299" s="43">
        <v>45260</v>
      </c>
      <c r="B6299" t="s">
        <v>102</v>
      </c>
      <c r="C6299" t="s">
        <v>32</v>
      </c>
      <c r="D6299" t="s">
        <v>106</v>
      </c>
      <c r="E6299">
        <v>7</v>
      </c>
    </row>
    <row r="6300" spans="1:5" x14ac:dyDescent="0.2">
      <c r="A6300" s="43">
        <v>45260</v>
      </c>
      <c r="B6300" t="s">
        <v>102</v>
      </c>
      <c r="C6300" t="s">
        <v>36</v>
      </c>
      <c r="D6300" t="s">
        <v>106</v>
      </c>
      <c r="E6300">
        <v>803</v>
      </c>
    </row>
    <row r="6301" spans="1:5" x14ac:dyDescent="0.2">
      <c r="A6301" s="43">
        <v>45260</v>
      </c>
      <c r="B6301" t="s">
        <v>102</v>
      </c>
      <c r="C6301" t="s">
        <v>38</v>
      </c>
      <c r="D6301" t="s">
        <v>106</v>
      </c>
      <c r="E6301">
        <v>741</v>
      </c>
    </row>
    <row r="6302" spans="1:5" x14ac:dyDescent="0.2">
      <c r="A6302" s="43">
        <v>45260</v>
      </c>
      <c r="B6302" t="s">
        <v>102</v>
      </c>
      <c r="C6302" t="s">
        <v>40</v>
      </c>
      <c r="D6302" t="s">
        <v>106</v>
      </c>
      <c r="E6302" s="44">
        <v>2784</v>
      </c>
    </row>
    <row r="6303" spans="1:5" x14ac:dyDescent="0.2">
      <c r="A6303" s="43">
        <v>45260</v>
      </c>
      <c r="B6303" t="s">
        <v>102</v>
      </c>
      <c r="C6303" t="s">
        <v>41</v>
      </c>
      <c r="D6303" t="s">
        <v>106</v>
      </c>
      <c r="E6303" s="44">
        <v>1481</v>
      </c>
    </row>
    <row r="6304" spans="1:5" x14ac:dyDescent="0.2">
      <c r="A6304" s="43">
        <v>45260</v>
      </c>
      <c r="B6304" t="s">
        <v>102</v>
      </c>
      <c r="C6304" t="s">
        <v>42</v>
      </c>
      <c r="D6304" t="s">
        <v>106</v>
      </c>
      <c r="E6304">
        <v>125</v>
      </c>
    </row>
    <row r="6305" spans="1:5" x14ac:dyDescent="0.2">
      <c r="A6305" s="43">
        <v>45260</v>
      </c>
      <c r="B6305" t="s">
        <v>102</v>
      </c>
      <c r="C6305" t="s">
        <v>43</v>
      </c>
      <c r="D6305" t="s">
        <v>106</v>
      </c>
      <c r="E6305">
        <v>232</v>
      </c>
    </row>
    <row r="6306" spans="1:5" x14ac:dyDescent="0.2">
      <c r="A6306" s="43">
        <v>45260</v>
      </c>
      <c r="B6306" t="s">
        <v>102</v>
      </c>
      <c r="C6306" t="s">
        <v>44</v>
      </c>
      <c r="D6306" t="s">
        <v>106</v>
      </c>
      <c r="E6306">
        <v>31</v>
      </c>
    </row>
    <row r="6307" spans="1:5" x14ac:dyDescent="0.2">
      <c r="A6307" s="43">
        <v>45260</v>
      </c>
      <c r="B6307" t="s">
        <v>102</v>
      </c>
      <c r="C6307" t="s">
        <v>45</v>
      </c>
      <c r="D6307" t="s">
        <v>106</v>
      </c>
      <c r="E6307">
        <v>4</v>
      </c>
    </row>
    <row r="6308" spans="1:5" x14ac:dyDescent="0.2">
      <c r="A6308" s="43">
        <v>45260</v>
      </c>
      <c r="B6308" t="s">
        <v>102</v>
      </c>
      <c r="C6308" t="s">
        <v>46</v>
      </c>
      <c r="D6308" t="s">
        <v>106</v>
      </c>
      <c r="E6308">
        <v>168</v>
      </c>
    </row>
    <row r="6309" spans="1:5" x14ac:dyDescent="0.2">
      <c r="A6309" s="43">
        <v>45260</v>
      </c>
      <c r="B6309" t="s">
        <v>102</v>
      </c>
      <c r="C6309" t="s">
        <v>48</v>
      </c>
      <c r="D6309" t="s">
        <v>106</v>
      </c>
      <c r="E6309" s="44">
        <v>1003</v>
      </c>
    </row>
    <row r="6310" spans="1:5" x14ac:dyDescent="0.2">
      <c r="A6310" s="43">
        <v>45260</v>
      </c>
      <c r="B6310" t="s">
        <v>102</v>
      </c>
      <c r="C6310" t="s">
        <v>50</v>
      </c>
      <c r="D6310" t="s">
        <v>106</v>
      </c>
      <c r="E6310" s="44">
        <v>1640</v>
      </c>
    </row>
    <row r="6311" spans="1:5" x14ac:dyDescent="0.2">
      <c r="A6311" s="43">
        <v>45260</v>
      </c>
      <c r="B6311" t="s">
        <v>102</v>
      </c>
      <c r="C6311" t="s">
        <v>51</v>
      </c>
      <c r="D6311" t="s">
        <v>106</v>
      </c>
      <c r="E6311" s="44">
        <v>1927</v>
      </c>
    </row>
    <row r="6312" spans="1:5" x14ac:dyDescent="0.2">
      <c r="A6312" s="43">
        <v>45260</v>
      </c>
      <c r="B6312" t="s">
        <v>102</v>
      </c>
      <c r="C6312" t="s">
        <v>52</v>
      </c>
      <c r="D6312" t="s">
        <v>106</v>
      </c>
      <c r="E6312">
        <v>2</v>
      </c>
    </row>
    <row r="6313" spans="1:5" x14ac:dyDescent="0.2">
      <c r="A6313" s="43">
        <v>45260</v>
      </c>
      <c r="B6313" t="s">
        <v>102</v>
      </c>
      <c r="C6313" t="s">
        <v>53</v>
      </c>
      <c r="D6313" t="s">
        <v>106</v>
      </c>
      <c r="E6313">
        <v>326</v>
      </c>
    </row>
    <row r="6314" spans="1:5" x14ac:dyDescent="0.2">
      <c r="A6314" s="43">
        <v>45260</v>
      </c>
      <c r="B6314" t="s">
        <v>102</v>
      </c>
      <c r="C6314" t="s">
        <v>54</v>
      </c>
      <c r="D6314" t="s">
        <v>106</v>
      </c>
      <c r="E6314">
        <v>4</v>
      </c>
    </row>
    <row r="6315" spans="1:5" x14ac:dyDescent="0.2">
      <c r="A6315" s="43">
        <v>45260</v>
      </c>
      <c r="B6315" t="s">
        <v>102</v>
      </c>
      <c r="C6315" t="s">
        <v>55</v>
      </c>
      <c r="D6315" t="s">
        <v>106</v>
      </c>
      <c r="E6315">
        <v>403</v>
      </c>
    </row>
    <row r="6316" spans="1:5" x14ac:dyDescent="0.2">
      <c r="A6316" s="43">
        <v>45260</v>
      </c>
      <c r="B6316" t="s">
        <v>102</v>
      </c>
      <c r="C6316" t="s">
        <v>56</v>
      </c>
      <c r="D6316" t="s">
        <v>106</v>
      </c>
      <c r="E6316" s="44">
        <v>1002</v>
      </c>
    </row>
    <row r="6317" spans="1:5" x14ac:dyDescent="0.2">
      <c r="A6317" s="43">
        <v>45260</v>
      </c>
      <c r="B6317" t="s">
        <v>102</v>
      </c>
      <c r="C6317" t="s">
        <v>57</v>
      </c>
      <c r="D6317" t="s">
        <v>106</v>
      </c>
      <c r="E6317">
        <v>334</v>
      </c>
    </row>
    <row r="6318" spans="1:5" x14ac:dyDescent="0.2">
      <c r="A6318" s="43">
        <v>45260</v>
      </c>
      <c r="B6318" t="s">
        <v>102</v>
      </c>
      <c r="C6318" t="s">
        <v>58</v>
      </c>
      <c r="D6318" t="s">
        <v>106</v>
      </c>
      <c r="E6318" s="44">
        <v>5141</v>
      </c>
    </row>
    <row r="6319" spans="1:5" x14ac:dyDescent="0.2">
      <c r="A6319" s="43">
        <v>45260</v>
      </c>
      <c r="B6319" t="s">
        <v>102</v>
      </c>
      <c r="C6319" t="s">
        <v>59</v>
      </c>
      <c r="D6319" t="s">
        <v>106</v>
      </c>
      <c r="E6319">
        <v>2</v>
      </c>
    </row>
    <row r="6320" spans="1:5" x14ac:dyDescent="0.2">
      <c r="A6320" s="43">
        <v>45260</v>
      </c>
      <c r="B6320" t="s">
        <v>102</v>
      </c>
      <c r="C6320" t="s">
        <v>62</v>
      </c>
      <c r="D6320" t="s">
        <v>106</v>
      </c>
      <c r="E6320">
        <v>255</v>
      </c>
    </row>
    <row r="6321" spans="1:5" x14ac:dyDescent="0.2">
      <c r="A6321" s="43">
        <v>45260</v>
      </c>
      <c r="B6321" t="s">
        <v>102</v>
      </c>
      <c r="C6321" t="s">
        <v>68</v>
      </c>
      <c r="D6321" t="s">
        <v>106</v>
      </c>
      <c r="E6321">
        <v>190</v>
      </c>
    </row>
    <row r="6322" spans="1:5" x14ac:dyDescent="0.2">
      <c r="A6322" s="43">
        <v>45260</v>
      </c>
      <c r="B6322" t="s">
        <v>102</v>
      </c>
      <c r="C6322" t="s">
        <v>89</v>
      </c>
      <c r="D6322" t="s">
        <v>106</v>
      </c>
      <c r="E6322">
        <v>15</v>
      </c>
    </row>
    <row r="6323" spans="1:5" x14ac:dyDescent="0.2">
      <c r="A6323" s="43">
        <v>45260</v>
      </c>
      <c r="B6323" t="s">
        <v>102</v>
      </c>
      <c r="C6323" t="s">
        <v>70</v>
      </c>
      <c r="D6323" t="s">
        <v>106</v>
      </c>
      <c r="E6323">
        <v>471</v>
      </c>
    </row>
    <row r="6324" spans="1:5" x14ac:dyDescent="0.2">
      <c r="A6324" s="43">
        <v>45260</v>
      </c>
      <c r="B6324" t="s">
        <v>102</v>
      </c>
      <c r="C6324" t="s">
        <v>71</v>
      </c>
      <c r="D6324" t="s">
        <v>106</v>
      </c>
      <c r="E6324">
        <v>0</v>
      </c>
    </row>
    <row r="6325" spans="1:5" x14ac:dyDescent="0.2">
      <c r="A6325" s="43">
        <v>45288</v>
      </c>
      <c r="B6325" t="s">
        <v>101</v>
      </c>
      <c r="C6325" t="s">
        <v>1</v>
      </c>
      <c r="D6325" t="s">
        <v>106</v>
      </c>
      <c r="E6325">
        <v>4</v>
      </c>
    </row>
    <row r="6326" spans="1:5" x14ac:dyDescent="0.2">
      <c r="A6326" s="43">
        <v>45288</v>
      </c>
      <c r="B6326" t="s">
        <v>101</v>
      </c>
      <c r="C6326" t="s">
        <v>3</v>
      </c>
      <c r="D6326" t="s">
        <v>106</v>
      </c>
      <c r="E6326">
        <v>8</v>
      </c>
    </row>
    <row r="6327" spans="1:5" x14ac:dyDescent="0.2">
      <c r="A6327" s="43">
        <v>45288</v>
      </c>
      <c r="B6327" t="s">
        <v>101</v>
      </c>
      <c r="C6327" t="s">
        <v>4</v>
      </c>
      <c r="D6327" t="s">
        <v>106</v>
      </c>
      <c r="E6327">
        <v>36</v>
      </c>
    </row>
    <row r="6328" spans="1:5" x14ac:dyDescent="0.2">
      <c r="A6328" s="43">
        <v>45288</v>
      </c>
      <c r="B6328" t="s">
        <v>101</v>
      </c>
      <c r="C6328" t="s">
        <v>5</v>
      </c>
      <c r="D6328" t="s">
        <v>106</v>
      </c>
      <c r="E6328" s="44">
        <v>9943</v>
      </c>
    </row>
    <row r="6329" spans="1:5" x14ac:dyDescent="0.2">
      <c r="A6329" s="43">
        <v>45288</v>
      </c>
      <c r="B6329" t="s">
        <v>101</v>
      </c>
      <c r="C6329" t="s">
        <v>6</v>
      </c>
      <c r="D6329" t="s">
        <v>106</v>
      </c>
      <c r="E6329">
        <v>4</v>
      </c>
    </row>
    <row r="6330" spans="1:5" x14ac:dyDescent="0.2">
      <c r="A6330" s="43">
        <v>45288</v>
      </c>
      <c r="B6330" t="s">
        <v>101</v>
      </c>
      <c r="C6330" t="s">
        <v>8</v>
      </c>
      <c r="D6330" t="s">
        <v>106</v>
      </c>
      <c r="E6330">
        <v>721</v>
      </c>
    </row>
    <row r="6331" spans="1:5" x14ac:dyDescent="0.2">
      <c r="A6331" s="43">
        <v>45288</v>
      </c>
      <c r="B6331" t="s">
        <v>101</v>
      </c>
      <c r="C6331" t="s">
        <v>9</v>
      </c>
      <c r="D6331" t="s">
        <v>106</v>
      </c>
      <c r="E6331">
        <v>633</v>
      </c>
    </row>
    <row r="6332" spans="1:5" x14ac:dyDescent="0.2">
      <c r="A6332" s="43">
        <v>45288</v>
      </c>
      <c r="B6332" t="s">
        <v>101</v>
      </c>
      <c r="C6332" t="s">
        <v>10</v>
      </c>
      <c r="D6332" t="s">
        <v>106</v>
      </c>
      <c r="E6332">
        <v>380</v>
      </c>
    </row>
    <row r="6333" spans="1:5" x14ac:dyDescent="0.2">
      <c r="A6333" s="43">
        <v>45288</v>
      </c>
      <c r="B6333" t="s">
        <v>101</v>
      </c>
      <c r="C6333" t="s">
        <v>12</v>
      </c>
      <c r="D6333" t="s">
        <v>106</v>
      </c>
      <c r="E6333" s="44">
        <v>11342</v>
      </c>
    </row>
    <row r="6334" spans="1:5" x14ac:dyDescent="0.2">
      <c r="A6334" s="43">
        <v>45288</v>
      </c>
      <c r="B6334" t="s">
        <v>101</v>
      </c>
      <c r="C6334" t="s">
        <v>14</v>
      </c>
      <c r="D6334" t="s">
        <v>106</v>
      </c>
      <c r="E6334">
        <v>427</v>
      </c>
    </row>
    <row r="6335" spans="1:5" x14ac:dyDescent="0.2">
      <c r="A6335" s="43">
        <v>45288</v>
      </c>
      <c r="B6335" t="s">
        <v>101</v>
      </c>
      <c r="C6335" t="s">
        <v>15</v>
      </c>
      <c r="D6335" t="s">
        <v>106</v>
      </c>
      <c r="E6335" s="44">
        <v>4438</v>
      </c>
    </row>
    <row r="6336" spans="1:5" x14ac:dyDescent="0.2">
      <c r="A6336" s="43">
        <v>45288</v>
      </c>
      <c r="B6336" t="s">
        <v>101</v>
      </c>
      <c r="C6336" t="s">
        <v>16</v>
      </c>
      <c r="D6336" t="s">
        <v>106</v>
      </c>
      <c r="E6336" s="44">
        <v>3734</v>
      </c>
    </row>
    <row r="6337" spans="1:5" x14ac:dyDescent="0.2">
      <c r="A6337" s="43">
        <v>45288</v>
      </c>
      <c r="B6337" t="s">
        <v>101</v>
      </c>
      <c r="C6337" t="s">
        <v>17</v>
      </c>
      <c r="D6337" t="s">
        <v>106</v>
      </c>
      <c r="E6337">
        <v>76</v>
      </c>
    </row>
    <row r="6338" spans="1:5" x14ac:dyDescent="0.2">
      <c r="A6338" s="43">
        <v>45288</v>
      </c>
      <c r="B6338" t="s">
        <v>101</v>
      </c>
      <c r="C6338" t="s">
        <v>18</v>
      </c>
      <c r="D6338" t="s">
        <v>106</v>
      </c>
      <c r="E6338" s="44">
        <v>3432</v>
      </c>
    </row>
    <row r="6339" spans="1:5" x14ac:dyDescent="0.2">
      <c r="A6339" s="43">
        <v>45288</v>
      </c>
      <c r="B6339" t="s">
        <v>101</v>
      </c>
      <c r="C6339" t="s">
        <v>19</v>
      </c>
      <c r="D6339" t="s">
        <v>106</v>
      </c>
      <c r="E6339" s="44">
        <v>5126</v>
      </c>
    </row>
    <row r="6340" spans="1:5" x14ac:dyDescent="0.2">
      <c r="A6340" s="43">
        <v>45288</v>
      </c>
      <c r="B6340" t="s">
        <v>101</v>
      </c>
      <c r="C6340" t="s">
        <v>20</v>
      </c>
      <c r="D6340" t="s">
        <v>106</v>
      </c>
      <c r="E6340">
        <v>503</v>
      </c>
    </row>
    <row r="6341" spans="1:5" x14ac:dyDescent="0.2">
      <c r="A6341" s="43">
        <v>45288</v>
      </c>
      <c r="B6341" t="s">
        <v>101</v>
      </c>
      <c r="C6341" t="s">
        <v>21</v>
      </c>
      <c r="D6341" t="s">
        <v>106</v>
      </c>
      <c r="E6341" s="44">
        <v>4686</v>
      </c>
    </row>
    <row r="6342" spans="1:5" x14ac:dyDescent="0.2">
      <c r="A6342" s="43">
        <v>45288</v>
      </c>
      <c r="B6342" t="s">
        <v>101</v>
      </c>
      <c r="C6342" t="s">
        <v>22</v>
      </c>
      <c r="D6342" t="s">
        <v>106</v>
      </c>
      <c r="E6342" s="44">
        <v>1918</v>
      </c>
    </row>
    <row r="6343" spans="1:5" x14ac:dyDescent="0.2">
      <c r="A6343" s="43">
        <v>45288</v>
      </c>
      <c r="B6343" t="s">
        <v>101</v>
      </c>
      <c r="C6343" t="s">
        <v>23</v>
      </c>
      <c r="D6343" t="s">
        <v>106</v>
      </c>
      <c r="E6343">
        <v>19</v>
      </c>
    </row>
    <row r="6344" spans="1:5" x14ac:dyDescent="0.2">
      <c r="A6344" s="43">
        <v>45288</v>
      </c>
      <c r="B6344" t="s">
        <v>101</v>
      </c>
      <c r="C6344" t="s">
        <v>25</v>
      </c>
      <c r="D6344" t="s">
        <v>106</v>
      </c>
      <c r="E6344">
        <v>251</v>
      </c>
    </row>
    <row r="6345" spans="1:5" x14ac:dyDescent="0.2">
      <c r="A6345" s="43">
        <v>45288</v>
      </c>
      <c r="B6345" t="s">
        <v>101</v>
      </c>
      <c r="C6345" t="s">
        <v>27</v>
      </c>
      <c r="D6345" t="s">
        <v>106</v>
      </c>
      <c r="E6345">
        <v>480</v>
      </c>
    </row>
    <row r="6346" spans="1:5" x14ac:dyDescent="0.2">
      <c r="A6346" s="43">
        <v>45288</v>
      </c>
      <c r="B6346" t="s">
        <v>101</v>
      </c>
      <c r="C6346" t="s">
        <v>28</v>
      </c>
      <c r="D6346" t="s">
        <v>106</v>
      </c>
      <c r="E6346">
        <v>10</v>
      </c>
    </row>
    <row r="6347" spans="1:5" x14ac:dyDescent="0.2">
      <c r="A6347" s="43">
        <v>45288</v>
      </c>
      <c r="B6347" t="s">
        <v>101</v>
      </c>
      <c r="C6347" t="s">
        <v>29</v>
      </c>
      <c r="D6347" t="s">
        <v>106</v>
      </c>
      <c r="E6347">
        <v>4</v>
      </c>
    </row>
    <row r="6348" spans="1:5" x14ac:dyDescent="0.2">
      <c r="A6348" s="43">
        <v>45288</v>
      </c>
      <c r="B6348" t="s">
        <v>101</v>
      </c>
      <c r="C6348" t="s">
        <v>31</v>
      </c>
      <c r="D6348" t="s">
        <v>106</v>
      </c>
      <c r="E6348">
        <v>705</v>
      </c>
    </row>
    <row r="6349" spans="1:5" x14ac:dyDescent="0.2">
      <c r="A6349" s="43">
        <v>45288</v>
      </c>
      <c r="B6349" t="s">
        <v>101</v>
      </c>
      <c r="C6349" t="s">
        <v>32</v>
      </c>
      <c r="D6349" t="s">
        <v>106</v>
      </c>
      <c r="E6349" s="44">
        <v>4989</v>
      </c>
    </row>
    <row r="6350" spans="1:5" x14ac:dyDescent="0.2">
      <c r="A6350" s="43">
        <v>45288</v>
      </c>
      <c r="B6350" t="s">
        <v>101</v>
      </c>
      <c r="C6350" t="s">
        <v>33</v>
      </c>
      <c r="D6350" t="s">
        <v>106</v>
      </c>
      <c r="E6350" s="44">
        <v>2171</v>
      </c>
    </row>
    <row r="6351" spans="1:5" x14ac:dyDescent="0.2">
      <c r="A6351" s="43">
        <v>45288</v>
      </c>
      <c r="B6351" t="s">
        <v>101</v>
      </c>
      <c r="C6351" t="s">
        <v>35</v>
      </c>
      <c r="D6351" t="s">
        <v>106</v>
      </c>
      <c r="E6351">
        <v>20</v>
      </c>
    </row>
    <row r="6352" spans="1:5" x14ac:dyDescent="0.2">
      <c r="A6352" s="43">
        <v>45288</v>
      </c>
      <c r="B6352" t="s">
        <v>101</v>
      </c>
      <c r="C6352" t="s">
        <v>36</v>
      </c>
      <c r="D6352" t="s">
        <v>106</v>
      </c>
      <c r="E6352" s="44">
        <v>7579</v>
      </c>
    </row>
    <row r="6353" spans="1:5" x14ac:dyDescent="0.2">
      <c r="A6353" s="43">
        <v>45288</v>
      </c>
      <c r="B6353" t="s">
        <v>101</v>
      </c>
      <c r="C6353" t="s">
        <v>38</v>
      </c>
      <c r="D6353" t="s">
        <v>106</v>
      </c>
      <c r="E6353" s="44">
        <v>17054</v>
      </c>
    </row>
    <row r="6354" spans="1:5" x14ac:dyDescent="0.2">
      <c r="A6354" s="43">
        <v>45288</v>
      </c>
      <c r="B6354" t="s">
        <v>101</v>
      </c>
      <c r="C6354" t="s">
        <v>39</v>
      </c>
      <c r="D6354" t="s">
        <v>106</v>
      </c>
      <c r="E6354">
        <v>16</v>
      </c>
    </row>
    <row r="6355" spans="1:5" x14ac:dyDescent="0.2">
      <c r="A6355" s="43">
        <v>45288</v>
      </c>
      <c r="B6355" t="s">
        <v>101</v>
      </c>
      <c r="C6355" t="s">
        <v>40</v>
      </c>
      <c r="D6355" t="s">
        <v>106</v>
      </c>
      <c r="E6355" s="44">
        <v>7623</v>
      </c>
    </row>
    <row r="6356" spans="1:5" x14ac:dyDescent="0.2">
      <c r="A6356" s="43">
        <v>45288</v>
      </c>
      <c r="B6356" t="s">
        <v>101</v>
      </c>
      <c r="C6356" t="s">
        <v>50</v>
      </c>
      <c r="D6356" t="s">
        <v>106</v>
      </c>
      <c r="E6356">
        <v>8</v>
      </c>
    </row>
    <row r="6357" spans="1:5" x14ac:dyDescent="0.2">
      <c r="A6357" s="43">
        <v>45288</v>
      </c>
      <c r="B6357" t="s">
        <v>101</v>
      </c>
      <c r="C6357" t="s">
        <v>58</v>
      </c>
      <c r="D6357" t="s">
        <v>106</v>
      </c>
      <c r="E6357">
        <v>61</v>
      </c>
    </row>
    <row r="6358" spans="1:5" x14ac:dyDescent="0.2">
      <c r="A6358" s="43">
        <v>45288</v>
      </c>
      <c r="B6358" t="s">
        <v>101</v>
      </c>
      <c r="C6358" t="s">
        <v>59</v>
      </c>
      <c r="D6358" t="s">
        <v>106</v>
      </c>
      <c r="E6358" s="44">
        <v>3692</v>
      </c>
    </row>
    <row r="6359" spans="1:5" x14ac:dyDescent="0.2">
      <c r="A6359" s="43">
        <v>45288</v>
      </c>
      <c r="B6359" t="s">
        <v>101</v>
      </c>
      <c r="C6359" t="s">
        <v>61</v>
      </c>
      <c r="D6359" t="s">
        <v>106</v>
      </c>
      <c r="E6359">
        <v>39</v>
      </c>
    </row>
    <row r="6360" spans="1:5" x14ac:dyDescent="0.2">
      <c r="A6360" s="43">
        <v>45288</v>
      </c>
      <c r="B6360" t="s">
        <v>101</v>
      </c>
      <c r="C6360" t="s">
        <v>62</v>
      </c>
      <c r="D6360" t="s">
        <v>106</v>
      </c>
      <c r="E6360" s="44">
        <v>2685</v>
      </c>
    </row>
    <row r="6361" spans="1:5" x14ac:dyDescent="0.2">
      <c r="A6361" s="43">
        <v>45288</v>
      </c>
      <c r="B6361" t="s">
        <v>101</v>
      </c>
      <c r="C6361" t="s">
        <v>63</v>
      </c>
      <c r="D6361" t="s">
        <v>106</v>
      </c>
      <c r="E6361">
        <v>15</v>
      </c>
    </row>
    <row r="6362" spans="1:5" x14ac:dyDescent="0.2">
      <c r="A6362" s="43">
        <v>45288</v>
      </c>
      <c r="B6362" t="s">
        <v>101</v>
      </c>
      <c r="C6362" t="s">
        <v>65</v>
      </c>
      <c r="D6362" t="s">
        <v>106</v>
      </c>
      <c r="E6362">
        <v>0</v>
      </c>
    </row>
    <row r="6363" spans="1:5" x14ac:dyDescent="0.2">
      <c r="A6363" s="43">
        <v>45288</v>
      </c>
      <c r="B6363" t="s">
        <v>101</v>
      </c>
      <c r="C6363" t="s">
        <v>66</v>
      </c>
      <c r="D6363" t="s">
        <v>106</v>
      </c>
      <c r="E6363">
        <v>2</v>
      </c>
    </row>
    <row r="6364" spans="1:5" x14ac:dyDescent="0.2">
      <c r="A6364" s="43">
        <v>45288</v>
      </c>
      <c r="B6364" t="s">
        <v>101</v>
      </c>
      <c r="C6364" t="s">
        <v>67</v>
      </c>
      <c r="D6364" t="s">
        <v>106</v>
      </c>
      <c r="E6364" s="44">
        <v>5196</v>
      </c>
    </row>
    <row r="6365" spans="1:5" x14ac:dyDescent="0.2">
      <c r="A6365" s="43">
        <v>45288</v>
      </c>
      <c r="B6365" t="s">
        <v>101</v>
      </c>
      <c r="C6365" t="s">
        <v>68</v>
      </c>
      <c r="D6365" t="s">
        <v>106</v>
      </c>
      <c r="E6365" s="44">
        <v>3086</v>
      </c>
    </row>
    <row r="6366" spans="1:5" x14ac:dyDescent="0.2">
      <c r="A6366" s="43">
        <v>45288</v>
      </c>
      <c r="B6366" t="s">
        <v>101</v>
      </c>
      <c r="C6366" t="s">
        <v>89</v>
      </c>
      <c r="D6366" t="s">
        <v>106</v>
      </c>
      <c r="E6366">
        <v>30</v>
      </c>
    </row>
    <row r="6367" spans="1:5" x14ac:dyDescent="0.2">
      <c r="A6367" s="43">
        <v>45288</v>
      </c>
      <c r="B6367" t="s">
        <v>101</v>
      </c>
      <c r="C6367" t="s">
        <v>70</v>
      </c>
      <c r="D6367" t="s">
        <v>106</v>
      </c>
      <c r="E6367" s="44">
        <v>4112</v>
      </c>
    </row>
    <row r="6368" spans="1:5" x14ac:dyDescent="0.2">
      <c r="A6368" s="43">
        <v>45288</v>
      </c>
      <c r="B6368" t="s">
        <v>101</v>
      </c>
      <c r="C6368" t="s">
        <v>71</v>
      </c>
      <c r="D6368" t="s">
        <v>106</v>
      </c>
      <c r="E6368" s="44">
        <v>2804</v>
      </c>
    </row>
    <row r="6369" spans="1:5" x14ac:dyDescent="0.2">
      <c r="A6369" s="43">
        <v>45288</v>
      </c>
      <c r="B6369" t="s">
        <v>102</v>
      </c>
      <c r="C6369" t="s">
        <v>4</v>
      </c>
      <c r="D6369" t="s">
        <v>106</v>
      </c>
      <c r="E6369">
        <v>9</v>
      </c>
    </row>
    <row r="6370" spans="1:5" x14ac:dyDescent="0.2">
      <c r="A6370" s="43">
        <v>45288</v>
      </c>
      <c r="B6370" t="s">
        <v>102</v>
      </c>
      <c r="C6370" t="s">
        <v>5</v>
      </c>
      <c r="D6370" t="s">
        <v>106</v>
      </c>
      <c r="E6370">
        <v>22</v>
      </c>
    </row>
    <row r="6371" spans="1:5" x14ac:dyDescent="0.2">
      <c r="A6371" s="43">
        <v>45288</v>
      </c>
      <c r="B6371" t="s">
        <v>102</v>
      </c>
      <c r="C6371" t="s">
        <v>8</v>
      </c>
      <c r="D6371" t="s">
        <v>106</v>
      </c>
      <c r="E6371">
        <v>377</v>
      </c>
    </row>
    <row r="6372" spans="1:5" x14ac:dyDescent="0.2">
      <c r="A6372" s="43">
        <v>45288</v>
      </c>
      <c r="B6372" t="s">
        <v>102</v>
      </c>
      <c r="C6372" t="s">
        <v>9</v>
      </c>
      <c r="D6372" t="s">
        <v>106</v>
      </c>
      <c r="E6372">
        <v>205</v>
      </c>
    </row>
    <row r="6373" spans="1:5" x14ac:dyDescent="0.2">
      <c r="A6373" s="43">
        <v>45288</v>
      </c>
      <c r="B6373" t="s">
        <v>102</v>
      </c>
      <c r="C6373" t="s">
        <v>11</v>
      </c>
      <c r="D6373" t="s">
        <v>106</v>
      </c>
      <c r="E6373">
        <v>90</v>
      </c>
    </row>
    <row r="6374" spans="1:5" x14ac:dyDescent="0.2">
      <c r="A6374" s="43">
        <v>45288</v>
      </c>
      <c r="B6374" t="s">
        <v>102</v>
      </c>
      <c r="C6374" t="s">
        <v>12</v>
      </c>
      <c r="D6374" t="s">
        <v>106</v>
      </c>
      <c r="E6374">
        <v>672</v>
      </c>
    </row>
    <row r="6375" spans="1:5" x14ac:dyDescent="0.2">
      <c r="A6375" s="43">
        <v>45288</v>
      </c>
      <c r="B6375" t="s">
        <v>102</v>
      </c>
      <c r="C6375" t="s">
        <v>13</v>
      </c>
      <c r="D6375" t="s">
        <v>106</v>
      </c>
      <c r="E6375">
        <v>206</v>
      </c>
    </row>
    <row r="6376" spans="1:5" x14ac:dyDescent="0.2">
      <c r="A6376" s="43">
        <v>45288</v>
      </c>
      <c r="B6376" t="s">
        <v>102</v>
      </c>
      <c r="C6376" t="s">
        <v>15</v>
      </c>
      <c r="D6376" t="s">
        <v>106</v>
      </c>
      <c r="E6376">
        <v>2</v>
      </c>
    </row>
    <row r="6377" spans="1:5" x14ac:dyDescent="0.2">
      <c r="A6377" s="43">
        <v>45288</v>
      </c>
      <c r="B6377" t="s">
        <v>102</v>
      </c>
      <c r="C6377" t="s">
        <v>16</v>
      </c>
      <c r="D6377" t="s">
        <v>106</v>
      </c>
      <c r="E6377">
        <v>4</v>
      </c>
    </row>
    <row r="6378" spans="1:5" x14ac:dyDescent="0.2">
      <c r="A6378" s="43">
        <v>45288</v>
      </c>
      <c r="B6378" t="s">
        <v>102</v>
      </c>
      <c r="C6378" t="s">
        <v>18</v>
      </c>
      <c r="D6378" t="s">
        <v>106</v>
      </c>
      <c r="E6378">
        <v>5</v>
      </c>
    </row>
    <row r="6379" spans="1:5" x14ac:dyDescent="0.2">
      <c r="A6379" s="43">
        <v>45288</v>
      </c>
      <c r="B6379" t="s">
        <v>102</v>
      </c>
      <c r="C6379" t="s">
        <v>19</v>
      </c>
      <c r="D6379" t="s">
        <v>106</v>
      </c>
      <c r="E6379">
        <v>321</v>
      </c>
    </row>
    <row r="6380" spans="1:5" x14ac:dyDescent="0.2">
      <c r="A6380" s="43">
        <v>45288</v>
      </c>
      <c r="B6380" t="s">
        <v>102</v>
      </c>
      <c r="C6380" t="s">
        <v>21</v>
      </c>
      <c r="D6380" t="s">
        <v>106</v>
      </c>
      <c r="E6380">
        <v>154</v>
      </c>
    </row>
    <row r="6381" spans="1:5" x14ac:dyDescent="0.2">
      <c r="A6381" s="43">
        <v>45288</v>
      </c>
      <c r="B6381" t="s">
        <v>102</v>
      </c>
      <c r="C6381" t="s">
        <v>22</v>
      </c>
      <c r="D6381" t="s">
        <v>106</v>
      </c>
      <c r="E6381">
        <v>16</v>
      </c>
    </row>
    <row r="6382" spans="1:5" x14ac:dyDescent="0.2">
      <c r="A6382" s="43">
        <v>45288</v>
      </c>
      <c r="B6382" t="s">
        <v>102</v>
      </c>
      <c r="C6382" t="s">
        <v>24</v>
      </c>
      <c r="D6382" t="s">
        <v>106</v>
      </c>
      <c r="E6382">
        <v>64</v>
      </c>
    </row>
    <row r="6383" spans="1:5" x14ac:dyDescent="0.2">
      <c r="A6383" s="43">
        <v>45288</v>
      </c>
      <c r="B6383" t="s">
        <v>102</v>
      </c>
      <c r="C6383" t="s">
        <v>27</v>
      </c>
      <c r="D6383" t="s">
        <v>106</v>
      </c>
      <c r="E6383">
        <v>101</v>
      </c>
    </row>
    <row r="6384" spans="1:5" x14ac:dyDescent="0.2">
      <c r="A6384" s="43">
        <v>45288</v>
      </c>
      <c r="B6384" t="s">
        <v>102</v>
      </c>
      <c r="C6384" t="s">
        <v>32</v>
      </c>
      <c r="D6384" t="s">
        <v>106</v>
      </c>
      <c r="E6384">
        <v>7</v>
      </c>
    </row>
    <row r="6385" spans="1:5" x14ac:dyDescent="0.2">
      <c r="A6385" s="43">
        <v>45288</v>
      </c>
      <c r="B6385" t="s">
        <v>102</v>
      </c>
      <c r="C6385" t="s">
        <v>36</v>
      </c>
      <c r="D6385" t="s">
        <v>106</v>
      </c>
      <c r="E6385">
        <v>801</v>
      </c>
    </row>
    <row r="6386" spans="1:5" x14ac:dyDescent="0.2">
      <c r="A6386" s="43">
        <v>45288</v>
      </c>
      <c r="B6386" t="s">
        <v>102</v>
      </c>
      <c r="C6386" t="s">
        <v>38</v>
      </c>
      <c r="D6386" t="s">
        <v>106</v>
      </c>
      <c r="E6386">
        <v>736</v>
      </c>
    </row>
    <row r="6387" spans="1:5" x14ac:dyDescent="0.2">
      <c r="A6387" s="43">
        <v>45288</v>
      </c>
      <c r="B6387" t="s">
        <v>102</v>
      </c>
      <c r="C6387" t="s">
        <v>40</v>
      </c>
      <c r="D6387" t="s">
        <v>106</v>
      </c>
      <c r="E6387" s="44">
        <v>2696</v>
      </c>
    </row>
    <row r="6388" spans="1:5" x14ac:dyDescent="0.2">
      <c r="A6388" s="43">
        <v>45288</v>
      </c>
      <c r="B6388" t="s">
        <v>102</v>
      </c>
      <c r="C6388" t="s">
        <v>41</v>
      </c>
      <c r="D6388" t="s">
        <v>106</v>
      </c>
      <c r="E6388" s="44">
        <v>1552</v>
      </c>
    </row>
    <row r="6389" spans="1:5" x14ac:dyDescent="0.2">
      <c r="A6389" s="43">
        <v>45288</v>
      </c>
      <c r="B6389" t="s">
        <v>102</v>
      </c>
      <c r="C6389" t="s">
        <v>42</v>
      </c>
      <c r="D6389" t="s">
        <v>106</v>
      </c>
      <c r="E6389">
        <v>131</v>
      </c>
    </row>
    <row r="6390" spans="1:5" x14ac:dyDescent="0.2">
      <c r="A6390" s="43">
        <v>45288</v>
      </c>
      <c r="B6390" t="s">
        <v>102</v>
      </c>
      <c r="C6390" t="s">
        <v>43</v>
      </c>
      <c r="D6390" t="s">
        <v>106</v>
      </c>
      <c r="E6390">
        <v>254</v>
      </c>
    </row>
    <row r="6391" spans="1:5" x14ac:dyDescent="0.2">
      <c r="A6391" s="43">
        <v>45288</v>
      </c>
      <c r="B6391" t="s">
        <v>102</v>
      </c>
      <c r="C6391" t="s">
        <v>44</v>
      </c>
      <c r="D6391" t="s">
        <v>106</v>
      </c>
      <c r="E6391">
        <v>37</v>
      </c>
    </row>
    <row r="6392" spans="1:5" x14ac:dyDescent="0.2">
      <c r="A6392" s="43">
        <v>45288</v>
      </c>
      <c r="B6392" t="s">
        <v>102</v>
      </c>
      <c r="C6392" t="s">
        <v>45</v>
      </c>
      <c r="D6392" t="s">
        <v>106</v>
      </c>
      <c r="E6392">
        <v>2</v>
      </c>
    </row>
    <row r="6393" spans="1:5" x14ac:dyDescent="0.2">
      <c r="A6393" s="43">
        <v>45288</v>
      </c>
      <c r="B6393" t="s">
        <v>102</v>
      </c>
      <c r="C6393" t="s">
        <v>46</v>
      </c>
      <c r="D6393" t="s">
        <v>106</v>
      </c>
      <c r="E6393">
        <v>161</v>
      </c>
    </row>
    <row r="6394" spans="1:5" x14ac:dyDescent="0.2">
      <c r="A6394" s="43">
        <v>45288</v>
      </c>
      <c r="B6394" t="s">
        <v>102</v>
      </c>
      <c r="C6394" t="s">
        <v>48</v>
      </c>
      <c r="D6394" t="s">
        <v>106</v>
      </c>
      <c r="E6394" s="44">
        <v>1053</v>
      </c>
    </row>
    <row r="6395" spans="1:5" x14ac:dyDescent="0.2">
      <c r="A6395" s="43">
        <v>45288</v>
      </c>
      <c r="B6395" t="s">
        <v>102</v>
      </c>
      <c r="C6395" t="s">
        <v>50</v>
      </c>
      <c r="D6395" t="s">
        <v>106</v>
      </c>
      <c r="E6395" s="44">
        <v>1794</v>
      </c>
    </row>
    <row r="6396" spans="1:5" x14ac:dyDescent="0.2">
      <c r="A6396" s="43">
        <v>45288</v>
      </c>
      <c r="B6396" t="s">
        <v>102</v>
      </c>
      <c r="C6396" t="s">
        <v>51</v>
      </c>
      <c r="D6396" t="s">
        <v>106</v>
      </c>
      <c r="E6396" s="44">
        <v>1949</v>
      </c>
    </row>
    <row r="6397" spans="1:5" x14ac:dyDescent="0.2">
      <c r="A6397" s="43">
        <v>45288</v>
      </c>
      <c r="B6397" t="s">
        <v>102</v>
      </c>
      <c r="C6397" t="s">
        <v>52</v>
      </c>
      <c r="D6397" t="s">
        <v>106</v>
      </c>
      <c r="E6397">
        <v>4</v>
      </c>
    </row>
    <row r="6398" spans="1:5" x14ac:dyDescent="0.2">
      <c r="A6398" s="43">
        <v>45288</v>
      </c>
      <c r="B6398" t="s">
        <v>102</v>
      </c>
      <c r="C6398" t="s">
        <v>53</v>
      </c>
      <c r="D6398" t="s">
        <v>106</v>
      </c>
      <c r="E6398">
        <v>314</v>
      </c>
    </row>
    <row r="6399" spans="1:5" x14ac:dyDescent="0.2">
      <c r="A6399" s="43">
        <v>45288</v>
      </c>
      <c r="B6399" t="s">
        <v>102</v>
      </c>
      <c r="C6399" t="s">
        <v>54</v>
      </c>
      <c r="D6399" t="s">
        <v>106</v>
      </c>
      <c r="E6399">
        <v>4</v>
      </c>
    </row>
    <row r="6400" spans="1:5" x14ac:dyDescent="0.2">
      <c r="A6400" s="43">
        <v>45288</v>
      </c>
      <c r="B6400" t="s">
        <v>102</v>
      </c>
      <c r="C6400" t="s">
        <v>55</v>
      </c>
      <c r="D6400" t="s">
        <v>106</v>
      </c>
      <c r="E6400">
        <v>409</v>
      </c>
    </row>
    <row r="6401" spans="1:5" x14ac:dyDescent="0.2">
      <c r="A6401" s="43">
        <v>45288</v>
      </c>
      <c r="B6401" t="s">
        <v>102</v>
      </c>
      <c r="C6401" t="s">
        <v>56</v>
      </c>
      <c r="D6401" t="s">
        <v>106</v>
      </c>
      <c r="E6401">
        <v>977</v>
      </c>
    </row>
    <row r="6402" spans="1:5" x14ac:dyDescent="0.2">
      <c r="A6402" s="43">
        <v>45288</v>
      </c>
      <c r="B6402" t="s">
        <v>102</v>
      </c>
      <c r="C6402" t="s">
        <v>57</v>
      </c>
      <c r="D6402" t="s">
        <v>106</v>
      </c>
      <c r="E6402">
        <v>362</v>
      </c>
    </row>
    <row r="6403" spans="1:5" x14ac:dyDescent="0.2">
      <c r="A6403" s="43">
        <v>45288</v>
      </c>
      <c r="B6403" t="s">
        <v>102</v>
      </c>
      <c r="C6403" t="s">
        <v>58</v>
      </c>
      <c r="D6403" t="s">
        <v>106</v>
      </c>
      <c r="E6403" s="44">
        <v>5021</v>
      </c>
    </row>
    <row r="6404" spans="1:5" x14ac:dyDescent="0.2">
      <c r="A6404" s="43">
        <v>45288</v>
      </c>
      <c r="B6404" t="s">
        <v>102</v>
      </c>
      <c r="C6404" t="s">
        <v>59</v>
      </c>
      <c r="D6404" t="s">
        <v>106</v>
      </c>
      <c r="E6404">
        <v>2</v>
      </c>
    </row>
    <row r="6405" spans="1:5" x14ac:dyDescent="0.2">
      <c r="A6405" s="43">
        <v>45288</v>
      </c>
      <c r="B6405" t="s">
        <v>102</v>
      </c>
      <c r="C6405" t="s">
        <v>62</v>
      </c>
      <c r="D6405" t="s">
        <v>106</v>
      </c>
      <c r="E6405">
        <v>254</v>
      </c>
    </row>
    <row r="6406" spans="1:5" x14ac:dyDescent="0.2">
      <c r="A6406" s="43">
        <v>45288</v>
      </c>
      <c r="B6406" t="s">
        <v>102</v>
      </c>
      <c r="C6406" t="s">
        <v>68</v>
      </c>
      <c r="D6406" t="s">
        <v>106</v>
      </c>
      <c r="E6406">
        <v>189</v>
      </c>
    </row>
    <row r="6407" spans="1:5" x14ac:dyDescent="0.2">
      <c r="A6407" s="43">
        <v>45288</v>
      </c>
      <c r="B6407" t="s">
        <v>102</v>
      </c>
      <c r="C6407" t="s">
        <v>89</v>
      </c>
      <c r="D6407" t="s">
        <v>106</v>
      </c>
      <c r="E6407">
        <v>8</v>
      </c>
    </row>
    <row r="6408" spans="1:5" x14ac:dyDescent="0.2">
      <c r="A6408" s="43">
        <v>45288</v>
      </c>
      <c r="B6408" t="s">
        <v>102</v>
      </c>
      <c r="C6408" t="s">
        <v>70</v>
      </c>
      <c r="D6408" t="s">
        <v>106</v>
      </c>
      <c r="E6408">
        <v>444</v>
      </c>
    </row>
    <row r="6409" spans="1:5" x14ac:dyDescent="0.2">
      <c r="A6409" s="43">
        <v>45316</v>
      </c>
      <c r="B6409" t="s">
        <v>101</v>
      </c>
      <c r="C6409" t="s">
        <v>1</v>
      </c>
      <c r="D6409" t="s">
        <v>106</v>
      </c>
      <c r="E6409">
        <v>2</v>
      </c>
    </row>
    <row r="6410" spans="1:5" x14ac:dyDescent="0.2">
      <c r="A6410" s="43">
        <v>45316</v>
      </c>
      <c r="B6410" t="s">
        <v>101</v>
      </c>
      <c r="C6410" t="s">
        <v>3</v>
      </c>
      <c r="D6410" t="s">
        <v>106</v>
      </c>
      <c r="E6410">
        <v>17</v>
      </c>
    </row>
    <row r="6411" spans="1:5" x14ac:dyDescent="0.2">
      <c r="A6411" s="43">
        <v>45316</v>
      </c>
      <c r="B6411" t="s">
        <v>101</v>
      </c>
      <c r="C6411" t="s">
        <v>4</v>
      </c>
      <c r="D6411" t="s">
        <v>106</v>
      </c>
      <c r="E6411">
        <v>41</v>
      </c>
    </row>
    <row r="6412" spans="1:5" x14ac:dyDescent="0.2">
      <c r="A6412" s="43">
        <v>45316</v>
      </c>
      <c r="B6412" t="s">
        <v>101</v>
      </c>
      <c r="C6412" t="s">
        <v>5</v>
      </c>
      <c r="D6412" t="s">
        <v>106</v>
      </c>
      <c r="E6412" s="44">
        <v>10669</v>
      </c>
    </row>
    <row r="6413" spans="1:5" x14ac:dyDescent="0.2">
      <c r="A6413" s="43">
        <v>45316</v>
      </c>
      <c r="B6413" t="s">
        <v>101</v>
      </c>
      <c r="C6413" t="s">
        <v>6</v>
      </c>
      <c r="D6413" t="s">
        <v>106</v>
      </c>
      <c r="E6413">
        <v>7</v>
      </c>
    </row>
    <row r="6414" spans="1:5" x14ac:dyDescent="0.2">
      <c r="A6414" s="43">
        <v>45316</v>
      </c>
      <c r="B6414" t="s">
        <v>101</v>
      </c>
      <c r="C6414" t="s">
        <v>8</v>
      </c>
      <c r="D6414" t="s">
        <v>106</v>
      </c>
      <c r="E6414">
        <v>721</v>
      </c>
    </row>
    <row r="6415" spans="1:5" x14ac:dyDescent="0.2">
      <c r="A6415" s="43">
        <v>45316</v>
      </c>
      <c r="B6415" t="s">
        <v>101</v>
      </c>
      <c r="C6415" t="s">
        <v>9</v>
      </c>
      <c r="D6415" t="s">
        <v>106</v>
      </c>
      <c r="E6415">
        <v>670</v>
      </c>
    </row>
    <row r="6416" spans="1:5" x14ac:dyDescent="0.2">
      <c r="A6416" s="43">
        <v>45316</v>
      </c>
      <c r="B6416" t="s">
        <v>101</v>
      </c>
      <c r="C6416" t="s">
        <v>10</v>
      </c>
      <c r="D6416" t="s">
        <v>106</v>
      </c>
      <c r="E6416">
        <v>390</v>
      </c>
    </row>
    <row r="6417" spans="1:5" x14ac:dyDescent="0.2">
      <c r="A6417" s="43">
        <v>45316</v>
      </c>
      <c r="B6417" t="s">
        <v>101</v>
      </c>
      <c r="C6417" t="s">
        <v>12</v>
      </c>
      <c r="D6417" t="s">
        <v>106</v>
      </c>
      <c r="E6417" s="44">
        <v>12315</v>
      </c>
    </row>
    <row r="6418" spans="1:5" x14ac:dyDescent="0.2">
      <c r="A6418" s="43">
        <v>45316</v>
      </c>
      <c r="B6418" t="s">
        <v>101</v>
      </c>
      <c r="C6418" t="s">
        <v>14</v>
      </c>
      <c r="D6418" t="s">
        <v>106</v>
      </c>
      <c r="E6418">
        <v>449</v>
      </c>
    </row>
    <row r="6419" spans="1:5" x14ac:dyDescent="0.2">
      <c r="A6419" s="43">
        <v>45316</v>
      </c>
      <c r="B6419" t="s">
        <v>101</v>
      </c>
      <c r="C6419" t="s">
        <v>15</v>
      </c>
      <c r="D6419" t="s">
        <v>106</v>
      </c>
      <c r="E6419" s="44">
        <v>4495</v>
      </c>
    </row>
    <row r="6420" spans="1:5" x14ac:dyDescent="0.2">
      <c r="A6420" s="43">
        <v>45316</v>
      </c>
      <c r="B6420" t="s">
        <v>101</v>
      </c>
      <c r="C6420" t="s">
        <v>16</v>
      </c>
      <c r="D6420" t="s">
        <v>106</v>
      </c>
      <c r="E6420" s="44">
        <v>4006</v>
      </c>
    </row>
    <row r="6421" spans="1:5" x14ac:dyDescent="0.2">
      <c r="A6421" s="43">
        <v>45316</v>
      </c>
      <c r="B6421" t="s">
        <v>101</v>
      </c>
      <c r="C6421" t="s">
        <v>17</v>
      </c>
      <c r="D6421" t="s">
        <v>106</v>
      </c>
      <c r="E6421">
        <v>81</v>
      </c>
    </row>
    <row r="6422" spans="1:5" x14ac:dyDescent="0.2">
      <c r="A6422" s="43">
        <v>45316</v>
      </c>
      <c r="B6422" t="s">
        <v>101</v>
      </c>
      <c r="C6422" t="s">
        <v>18</v>
      </c>
      <c r="D6422" t="s">
        <v>106</v>
      </c>
      <c r="E6422" s="44">
        <v>3611</v>
      </c>
    </row>
    <row r="6423" spans="1:5" x14ac:dyDescent="0.2">
      <c r="A6423" s="43">
        <v>45316</v>
      </c>
      <c r="B6423" t="s">
        <v>101</v>
      </c>
      <c r="C6423" t="s">
        <v>19</v>
      </c>
      <c r="D6423" t="s">
        <v>106</v>
      </c>
      <c r="E6423" s="44">
        <v>5417</v>
      </c>
    </row>
    <row r="6424" spans="1:5" x14ac:dyDescent="0.2">
      <c r="A6424" s="43">
        <v>45316</v>
      </c>
      <c r="B6424" t="s">
        <v>101</v>
      </c>
      <c r="C6424" t="s">
        <v>20</v>
      </c>
      <c r="D6424" t="s">
        <v>106</v>
      </c>
      <c r="E6424">
        <v>499</v>
      </c>
    </row>
    <row r="6425" spans="1:5" x14ac:dyDescent="0.2">
      <c r="A6425" s="43">
        <v>45316</v>
      </c>
      <c r="B6425" t="s">
        <v>101</v>
      </c>
      <c r="C6425" t="s">
        <v>21</v>
      </c>
      <c r="D6425" t="s">
        <v>106</v>
      </c>
      <c r="E6425" s="44">
        <v>5240</v>
      </c>
    </row>
    <row r="6426" spans="1:5" x14ac:dyDescent="0.2">
      <c r="A6426" s="43">
        <v>45316</v>
      </c>
      <c r="B6426" t="s">
        <v>101</v>
      </c>
      <c r="C6426" t="s">
        <v>22</v>
      </c>
      <c r="D6426" t="s">
        <v>106</v>
      </c>
      <c r="E6426" s="44">
        <v>2053</v>
      </c>
    </row>
    <row r="6427" spans="1:5" x14ac:dyDescent="0.2">
      <c r="A6427" s="43">
        <v>45316</v>
      </c>
      <c r="B6427" t="s">
        <v>101</v>
      </c>
      <c r="C6427" t="s">
        <v>23</v>
      </c>
      <c r="D6427" t="s">
        <v>106</v>
      </c>
      <c r="E6427">
        <v>20</v>
      </c>
    </row>
    <row r="6428" spans="1:5" x14ac:dyDescent="0.2">
      <c r="A6428" s="43">
        <v>45316</v>
      </c>
      <c r="B6428" t="s">
        <v>101</v>
      </c>
      <c r="C6428" t="s">
        <v>25</v>
      </c>
      <c r="D6428" t="s">
        <v>106</v>
      </c>
      <c r="E6428">
        <v>271</v>
      </c>
    </row>
    <row r="6429" spans="1:5" x14ac:dyDescent="0.2">
      <c r="A6429" s="43">
        <v>45316</v>
      </c>
      <c r="B6429" t="s">
        <v>101</v>
      </c>
      <c r="C6429" t="s">
        <v>27</v>
      </c>
      <c r="D6429" t="s">
        <v>106</v>
      </c>
      <c r="E6429">
        <v>538</v>
      </c>
    </row>
    <row r="6430" spans="1:5" x14ac:dyDescent="0.2">
      <c r="A6430" s="43">
        <v>45316</v>
      </c>
      <c r="B6430" t="s">
        <v>101</v>
      </c>
      <c r="C6430" t="s">
        <v>28</v>
      </c>
      <c r="D6430" t="s">
        <v>106</v>
      </c>
      <c r="E6430">
        <v>19</v>
      </c>
    </row>
    <row r="6431" spans="1:5" x14ac:dyDescent="0.2">
      <c r="A6431" s="43">
        <v>45316</v>
      </c>
      <c r="B6431" t="s">
        <v>101</v>
      </c>
      <c r="C6431" t="s">
        <v>31</v>
      </c>
      <c r="D6431" t="s">
        <v>106</v>
      </c>
      <c r="E6431">
        <v>788</v>
      </c>
    </row>
    <row r="6432" spans="1:5" x14ac:dyDescent="0.2">
      <c r="A6432" s="43">
        <v>45316</v>
      </c>
      <c r="B6432" t="s">
        <v>101</v>
      </c>
      <c r="C6432" t="s">
        <v>32</v>
      </c>
      <c r="D6432" t="s">
        <v>106</v>
      </c>
      <c r="E6432" s="44">
        <v>5301</v>
      </c>
    </row>
    <row r="6433" spans="1:5" x14ac:dyDescent="0.2">
      <c r="A6433" s="43">
        <v>45316</v>
      </c>
      <c r="B6433" t="s">
        <v>101</v>
      </c>
      <c r="C6433" t="s">
        <v>33</v>
      </c>
      <c r="D6433" t="s">
        <v>106</v>
      </c>
      <c r="E6433" s="44">
        <v>2432</v>
      </c>
    </row>
    <row r="6434" spans="1:5" x14ac:dyDescent="0.2">
      <c r="A6434" s="43">
        <v>45316</v>
      </c>
      <c r="B6434" t="s">
        <v>101</v>
      </c>
      <c r="C6434" t="s">
        <v>35</v>
      </c>
      <c r="D6434" t="s">
        <v>106</v>
      </c>
      <c r="E6434">
        <v>20</v>
      </c>
    </row>
    <row r="6435" spans="1:5" x14ac:dyDescent="0.2">
      <c r="A6435" s="43">
        <v>45316</v>
      </c>
      <c r="B6435" t="s">
        <v>101</v>
      </c>
      <c r="C6435" t="s">
        <v>36</v>
      </c>
      <c r="D6435" t="s">
        <v>106</v>
      </c>
      <c r="E6435" s="44">
        <v>7661</v>
      </c>
    </row>
    <row r="6436" spans="1:5" x14ac:dyDescent="0.2">
      <c r="A6436" s="43">
        <v>45316</v>
      </c>
      <c r="B6436" t="s">
        <v>101</v>
      </c>
      <c r="C6436" t="s">
        <v>38</v>
      </c>
      <c r="D6436" t="s">
        <v>106</v>
      </c>
      <c r="E6436" s="44">
        <v>17870</v>
      </c>
    </row>
    <row r="6437" spans="1:5" x14ac:dyDescent="0.2">
      <c r="A6437" s="43">
        <v>45316</v>
      </c>
      <c r="B6437" t="s">
        <v>101</v>
      </c>
      <c r="C6437" t="s">
        <v>39</v>
      </c>
      <c r="D6437" t="s">
        <v>106</v>
      </c>
      <c r="E6437">
        <v>21</v>
      </c>
    </row>
    <row r="6438" spans="1:5" x14ac:dyDescent="0.2">
      <c r="A6438" s="43">
        <v>45316</v>
      </c>
      <c r="B6438" t="s">
        <v>101</v>
      </c>
      <c r="C6438" t="s">
        <v>40</v>
      </c>
      <c r="D6438" t="s">
        <v>106</v>
      </c>
      <c r="E6438" s="44">
        <v>8012</v>
      </c>
    </row>
    <row r="6439" spans="1:5" x14ac:dyDescent="0.2">
      <c r="A6439" s="43">
        <v>45316</v>
      </c>
      <c r="B6439" t="s">
        <v>101</v>
      </c>
      <c r="C6439" t="s">
        <v>50</v>
      </c>
      <c r="D6439" t="s">
        <v>106</v>
      </c>
      <c r="E6439">
        <v>4</v>
      </c>
    </row>
    <row r="6440" spans="1:5" x14ac:dyDescent="0.2">
      <c r="A6440" s="43">
        <v>45316</v>
      </c>
      <c r="B6440" t="s">
        <v>101</v>
      </c>
      <c r="C6440" t="s">
        <v>58</v>
      </c>
      <c r="D6440" t="s">
        <v>106</v>
      </c>
      <c r="E6440">
        <v>45</v>
      </c>
    </row>
    <row r="6441" spans="1:5" x14ac:dyDescent="0.2">
      <c r="A6441" s="43">
        <v>45316</v>
      </c>
      <c r="B6441" t="s">
        <v>101</v>
      </c>
      <c r="C6441" t="s">
        <v>59</v>
      </c>
      <c r="D6441" t="s">
        <v>106</v>
      </c>
      <c r="E6441" s="44">
        <v>3661</v>
      </c>
    </row>
    <row r="6442" spans="1:5" x14ac:dyDescent="0.2">
      <c r="A6442" s="43">
        <v>45316</v>
      </c>
      <c r="B6442" t="s">
        <v>101</v>
      </c>
      <c r="C6442" t="s">
        <v>61</v>
      </c>
      <c r="D6442" t="s">
        <v>106</v>
      </c>
      <c r="E6442">
        <v>31</v>
      </c>
    </row>
    <row r="6443" spans="1:5" x14ac:dyDescent="0.2">
      <c r="A6443" s="43">
        <v>45316</v>
      </c>
      <c r="B6443" t="s">
        <v>101</v>
      </c>
      <c r="C6443" t="s">
        <v>62</v>
      </c>
      <c r="D6443" t="s">
        <v>106</v>
      </c>
      <c r="E6443" s="44">
        <v>2926</v>
      </c>
    </row>
    <row r="6444" spans="1:5" x14ac:dyDescent="0.2">
      <c r="A6444" s="43">
        <v>45316</v>
      </c>
      <c r="B6444" t="s">
        <v>101</v>
      </c>
      <c r="C6444" t="s">
        <v>63</v>
      </c>
      <c r="D6444" t="s">
        <v>106</v>
      </c>
      <c r="E6444">
        <v>15</v>
      </c>
    </row>
    <row r="6445" spans="1:5" x14ac:dyDescent="0.2">
      <c r="A6445" s="43">
        <v>45316</v>
      </c>
      <c r="B6445" t="s">
        <v>101</v>
      </c>
      <c r="C6445" t="s">
        <v>65</v>
      </c>
      <c r="D6445" t="s">
        <v>106</v>
      </c>
      <c r="E6445">
        <v>2</v>
      </c>
    </row>
    <row r="6446" spans="1:5" x14ac:dyDescent="0.2">
      <c r="A6446" s="43">
        <v>45316</v>
      </c>
      <c r="B6446" t="s">
        <v>101</v>
      </c>
      <c r="C6446" t="s">
        <v>67</v>
      </c>
      <c r="D6446" t="s">
        <v>106</v>
      </c>
      <c r="E6446" s="44">
        <v>5608</v>
      </c>
    </row>
    <row r="6447" spans="1:5" x14ac:dyDescent="0.2">
      <c r="A6447" s="43">
        <v>45316</v>
      </c>
      <c r="B6447" t="s">
        <v>101</v>
      </c>
      <c r="C6447" t="s">
        <v>68</v>
      </c>
      <c r="D6447" t="s">
        <v>106</v>
      </c>
      <c r="E6447" s="44">
        <v>3325</v>
      </c>
    </row>
    <row r="6448" spans="1:5" x14ac:dyDescent="0.2">
      <c r="A6448" s="43">
        <v>45316</v>
      </c>
      <c r="B6448" t="s">
        <v>101</v>
      </c>
      <c r="C6448" t="s">
        <v>89</v>
      </c>
      <c r="D6448" t="s">
        <v>106</v>
      </c>
      <c r="E6448">
        <v>93</v>
      </c>
    </row>
    <row r="6449" spans="1:5" x14ac:dyDescent="0.2">
      <c r="A6449" s="43">
        <v>45316</v>
      </c>
      <c r="B6449" t="s">
        <v>101</v>
      </c>
      <c r="C6449" t="s">
        <v>70</v>
      </c>
      <c r="D6449" t="s">
        <v>106</v>
      </c>
      <c r="E6449" s="44">
        <v>4665</v>
      </c>
    </row>
    <row r="6450" spans="1:5" x14ac:dyDescent="0.2">
      <c r="A6450" s="43">
        <v>45316</v>
      </c>
      <c r="B6450" t="s">
        <v>101</v>
      </c>
      <c r="C6450" t="s">
        <v>71</v>
      </c>
      <c r="D6450" t="s">
        <v>106</v>
      </c>
      <c r="E6450" s="44">
        <v>3085</v>
      </c>
    </row>
    <row r="6451" spans="1:5" x14ac:dyDescent="0.2">
      <c r="A6451" s="43">
        <v>45316</v>
      </c>
      <c r="B6451" t="s">
        <v>102</v>
      </c>
      <c r="C6451" t="s">
        <v>4</v>
      </c>
      <c r="D6451" t="s">
        <v>106</v>
      </c>
      <c r="E6451">
        <v>10</v>
      </c>
    </row>
    <row r="6452" spans="1:5" x14ac:dyDescent="0.2">
      <c r="A6452" s="43">
        <v>45316</v>
      </c>
      <c r="B6452" t="s">
        <v>102</v>
      </c>
      <c r="C6452" t="s">
        <v>5</v>
      </c>
      <c r="D6452" t="s">
        <v>106</v>
      </c>
      <c r="E6452">
        <v>7</v>
      </c>
    </row>
    <row r="6453" spans="1:5" x14ac:dyDescent="0.2">
      <c r="A6453" s="43">
        <v>45316</v>
      </c>
      <c r="B6453" t="s">
        <v>102</v>
      </c>
      <c r="C6453" t="s">
        <v>8</v>
      </c>
      <c r="D6453" t="s">
        <v>106</v>
      </c>
      <c r="E6453">
        <v>412</v>
      </c>
    </row>
    <row r="6454" spans="1:5" x14ac:dyDescent="0.2">
      <c r="A6454" s="43">
        <v>45316</v>
      </c>
      <c r="B6454" t="s">
        <v>102</v>
      </c>
      <c r="C6454" t="s">
        <v>9</v>
      </c>
      <c r="D6454" t="s">
        <v>106</v>
      </c>
      <c r="E6454">
        <v>212</v>
      </c>
    </row>
    <row r="6455" spans="1:5" x14ac:dyDescent="0.2">
      <c r="A6455" s="43">
        <v>45316</v>
      </c>
      <c r="B6455" t="s">
        <v>102</v>
      </c>
      <c r="C6455" t="s">
        <v>11</v>
      </c>
      <c r="D6455" t="s">
        <v>106</v>
      </c>
      <c r="E6455">
        <v>95</v>
      </c>
    </row>
    <row r="6456" spans="1:5" x14ac:dyDescent="0.2">
      <c r="A6456" s="43">
        <v>45316</v>
      </c>
      <c r="B6456" t="s">
        <v>102</v>
      </c>
      <c r="C6456" t="s">
        <v>12</v>
      </c>
      <c r="D6456" t="s">
        <v>106</v>
      </c>
      <c r="E6456">
        <v>691</v>
      </c>
    </row>
    <row r="6457" spans="1:5" x14ac:dyDescent="0.2">
      <c r="A6457" s="43">
        <v>45316</v>
      </c>
      <c r="B6457" t="s">
        <v>102</v>
      </c>
      <c r="C6457" t="s">
        <v>13</v>
      </c>
      <c r="D6457" t="s">
        <v>106</v>
      </c>
      <c r="E6457">
        <v>223</v>
      </c>
    </row>
    <row r="6458" spans="1:5" x14ac:dyDescent="0.2">
      <c r="A6458" s="43">
        <v>45316</v>
      </c>
      <c r="B6458" t="s">
        <v>102</v>
      </c>
      <c r="C6458" t="s">
        <v>19</v>
      </c>
      <c r="D6458" t="s">
        <v>106</v>
      </c>
      <c r="E6458">
        <v>330</v>
      </c>
    </row>
    <row r="6459" spans="1:5" x14ac:dyDescent="0.2">
      <c r="A6459" s="43">
        <v>45316</v>
      </c>
      <c r="B6459" t="s">
        <v>102</v>
      </c>
      <c r="C6459" t="s">
        <v>21</v>
      </c>
      <c r="D6459" t="s">
        <v>106</v>
      </c>
      <c r="E6459">
        <v>141</v>
      </c>
    </row>
    <row r="6460" spans="1:5" x14ac:dyDescent="0.2">
      <c r="A6460" s="43">
        <v>45316</v>
      </c>
      <c r="B6460" t="s">
        <v>102</v>
      </c>
      <c r="C6460" t="s">
        <v>22</v>
      </c>
      <c r="D6460" t="s">
        <v>106</v>
      </c>
      <c r="E6460">
        <v>10</v>
      </c>
    </row>
    <row r="6461" spans="1:5" x14ac:dyDescent="0.2">
      <c r="A6461" s="43">
        <v>45316</v>
      </c>
      <c r="B6461" t="s">
        <v>102</v>
      </c>
      <c r="C6461" t="s">
        <v>24</v>
      </c>
      <c r="D6461" t="s">
        <v>106</v>
      </c>
      <c r="E6461">
        <v>69</v>
      </c>
    </row>
    <row r="6462" spans="1:5" x14ac:dyDescent="0.2">
      <c r="A6462" s="43">
        <v>45316</v>
      </c>
      <c r="B6462" t="s">
        <v>102</v>
      </c>
      <c r="C6462" t="s">
        <v>27</v>
      </c>
      <c r="D6462" t="s">
        <v>106</v>
      </c>
      <c r="E6462">
        <v>100</v>
      </c>
    </row>
    <row r="6463" spans="1:5" x14ac:dyDescent="0.2">
      <c r="A6463" s="43">
        <v>45316</v>
      </c>
      <c r="B6463" t="s">
        <v>102</v>
      </c>
      <c r="C6463" t="s">
        <v>36</v>
      </c>
      <c r="D6463" t="s">
        <v>106</v>
      </c>
      <c r="E6463">
        <v>786</v>
      </c>
    </row>
    <row r="6464" spans="1:5" x14ac:dyDescent="0.2">
      <c r="A6464" s="43">
        <v>45316</v>
      </c>
      <c r="B6464" t="s">
        <v>102</v>
      </c>
      <c r="C6464" t="s">
        <v>38</v>
      </c>
      <c r="D6464" t="s">
        <v>106</v>
      </c>
      <c r="E6464">
        <v>730</v>
      </c>
    </row>
    <row r="6465" spans="1:5" x14ac:dyDescent="0.2">
      <c r="A6465" s="43">
        <v>45316</v>
      </c>
      <c r="B6465" t="s">
        <v>102</v>
      </c>
      <c r="C6465" t="s">
        <v>40</v>
      </c>
      <c r="D6465" t="s">
        <v>106</v>
      </c>
      <c r="E6465" s="44">
        <v>2696</v>
      </c>
    </row>
    <row r="6466" spans="1:5" x14ac:dyDescent="0.2">
      <c r="A6466" s="43">
        <v>45316</v>
      </c>
      <c r="B6466" t="s">
        <v>102</v>
      </c>
      <c r="C6466" t="s">
        <v>41</v>
      </c>
      <c r="D6466" t="s">
        <v>106</v>
      </c>
      <c r="E6466" s="44">
        <v>1602</v>
      </c>
    </row>
    <row r="6467" spans="1:5" x14ac:dyDescent="0.2">
      <c r="A6467" s="43">
        <v>45316</v>
      </c>
      <c r="B6467" t="s">
        <v>102</v>
      </c>
      <c r="C6467" t="s">
        <v>42</v>
      </c>
      <c r="D6467" t="s">
        <v>106</v>
      </c>
      <c r="E6467">
        <v>141</v>
      </c>
    </row>
    <row r="6468" spans="1:5" x14ac:dyDescent="0.2">
      <c r="A6468" s="43">
        <v>45316</v>
      </c>
      <c r="B6468" t="s">
        <v>102</v>
      </c>
      <c r="C6468" t="s">
        <v>43</v>
      </c>
      <c r="D6468" t="s">
        <v>106</v>
      </c>
      <c r="E6468">
        <v>261</v>
      </c>
    </row>
    <row r="6469" spans="1:5" x14ac:dyDescent="0.2">
      <c r="A6469" s="43">
        <v>45316</v>
      </c>
      <c r="B6469" t="s">
        <v>102</v>
      </c>
      <c r="C6469" t="s">
        <v>44</v>
      </c>
      <c r="D6469" t="s">
        <v>106</v>
      </c>
      <c r="E6469">
        <v>52</v>
      </c>
    </row>
    <row r="6470" spans="1:5" x14ac:dyDescent="0.2">
      <c r="A6470" s="43">
        <v>45316</v>
      </c>
      <c r="B6470" t="s">
        <v>102</v>
      </c>
      <c r="C6470" t="s">
        <v>45</v>
      </c>
      <c r="D6470" t="s">
        <v>106</v>
      </c>
      <c r="E6470">
        <v>4</v>
      </c>
    </row>
    <row r="6471" spans="1:5" x14ac:dyDescent="0.2">
      <c r="A6471" s="43">
        <v>45316</v>
      </c>
      <c r="B6471" t="s">
        <v>102</v>
      </c>
      <c r="C6471" t="s">
        <v>46</v>
      </c>
      <c r="D6471" t="s">
        <v>106</v>
      </c>
      <c r="E6471">
        <v>167</v>
      </c>
    </row>
    <row r="6472" spans="1:5" x14ac:dyDescent="0.2">
      <c r="A6472" s="43">
        <v>45316</v>
      </c>
      <c r="B6472" t="s">
        <v>102</v>
      </c>
      <c r="C6472" t="s">
        <v>48</v>
      </c>
      <c r="D6472" t="s">
        <v>106</v>
      </c>
      <c r="E6472" s="44">
        <v>1053</v>
      </c>
    </row>
    <row r="6473" spans="1:5" x14ac:dyDescent="0.2">
      <c r="A6473" s="43">
        <v>45316</v>
      </c>
      <c r="B6473" t="s">
        <v>102</v>
      </c>
      <c r="C6473" t="s">
        <v>50</v>
      </c>
      <c r="D6473" t="s">
        <v>106</v>
      </c>
      <c r="E6473" s="44">
        <v>1864</v>
      </c>
    </row>
    <row r="6474" spans="1:5" x14ac:dyDescent="0.2">
      <c r="A6474" s="43">
        <v>45316</v>
      </c>
      <c r="B6474" t="s">
        <v>102</v>
      </c>
      <c r="C6474" t="s">
        <v>51</v>
      </c>
      <c r="D6474" t="s">
        <v>106</v>
      </c>
      <c r="E6474" s="44">
        <v>1953</v>
      </c>
    </row>
    <row r="6475" spans="1:5" x14ac:dyDescent="0.2">
      <c r="A6475" s="43">
        <v>45316</v>
      </c>
      <c r="B6475" t="s">
        <v>102</v>
      </c>
      <c r="C6475" t="s">
        <v>52</v>
      </c>
      <c r="D6475" t="s">
        <v>106</v>
      </c>
      <c r="E6475">
        <v>7</v>
      </c>
    </row>
    <row r="6476" spans="1:5" x14ac:dyDescent="0.2">
      <c r="A6476" s="43">
        <v>45316</v>
      </c>
      <c r="B6476" t="s">
        <v>102</v>
      </c>
      <c r="C6476" t="s">
        <v>53</v>
      </c>
      <c r="D6476" t="s">
        <v>106</v>
      </c>
      <c r="E6476">
        <v>304</v>
      </c>
    </row>
    <row r="6477" spans="1:5" x14ac:dyDescent="0.2">
      <c r="A6477" s="43">
        <v>45316</v>
      </c>
      <c r="B6477" t="s">
        <v>102</v>
      </c>
      <c r="C6477" t="s">
        <v>54</v>
      </c>
      <c r="D6477" t="s">
        <v>106</v>
      </c>
      <c r="E6477">
        <v>8</v>
      </c>
    </row>
    <row r="6478" spans="1:5" x14ac:dyDescent="0.2">
      <c r="A6478" s="43">
        <v>45316</v>
      </c>
      <c r="B6478" t="s">
        <v>102</v>
      </c>
      <c r="C6478" t="s">
        <v>55</v>
      </c>
      <c r="D6478" t="s">
        <v>106</v>
      </c>
      <c r="E6478">
        <v>420</v>
      </c>
    </row>
    <row r="6479" spans="1:5" x14ac:dyDescent="0.2">
      <c r="A6479" s="43">
        <v>45316</v>
      </c>
      <c r="B6479" t="s">
        <v>102</v>
      </c>
      <c r="C6479" t="s">
        <v>56</v>
      </c>
      <c r="D6479" t="s">
        <v>106</v>
      </c>
      <c r="E6479" s="44">
        <v>1017</v>
      </c>
    </row>
    <row r="6480" spans="1:5" x14ac:dyDescent="0.2">
      <c r="A6480" s="43">
        <v>45316</v>
      </c>
      <c r="B6480" t="s">
        <v>102</v>
      </c>
      <c r="C6480" t="s">
        <v>57</v>
      </c>
      <c r="D6480" t="s">
        <v>106</v>
      </c>
      <c r="E6480">
        <v>360</v>
      </c>
    </row>
    <row r="6481" spans="1:5" x14ac:dyDescent="0.2">
      <c r="A6481" s="43">
        <v>45316</v>
      </c>
      <c r="B6481" t="s">
        <v>102</v>
      </c>
      <c r="C6481" t="s">
        <v>58</v>
      </c>
      <c r="D6481" t="s">
        <v>106</v>
      </c>
      <c r="E6481" s="44">
        <v>5072</v>
      </c>
    </row>
    <row r="6482" spans="1:5" x14ac:dyDescent="0.2">
      <c r="A6482" s="43">
        <v>45316</v>
      </c>
      <c r="B6482" t="s">
        <v>102</v>
      </c>
      <c r="C6482" t="s">
        <v>59</v>
      </c>
      <c r="D6482" t="s">
        <v>106</v>
      </c>
      <c r="E6482">
        <v>4</v>
      </c>
    </row>
    <row r="6483" spans="1:5" x14ac:dyDescent="0.2">
      <c r="A6483" s="43">
        <v>45316</v>
      </c>
      <c r="B6483" t="s">
        <v>102</v>
      </c>
      <c r="C6483" t="s">
        <v>62</v>
      </c>
      <c r="D6483" t="s">
        <v>106</v>
      </c>
      <c r="E6483">
        <v>273</v>
      </c>
    </row>
    <row r="6484" spans="1:5" x14ac:dyDescent="0.2">
      <c r="A6484" s="43">
        <v>45316</v>
      </c>
      <c r="B6484" t="s">
        <v>102</v>
      </c>
      <c r="C6484" t="s">
        <v>68</v>
      </c>
      <c r="D6484" t="s">
        <v>106</v>
      </c>
      <c r="E6484">
        <v>202</v>
      </c>
    </row>
    <row r="6485" spans="1:5" x14ac:dyDescent="0.2">
      <c r="A6485" s="43">
        <v>45316</v>
      </c>
      <c r="B6485" t="s">
        <v>102</v>
      </c>
      <c r="C6485" t="s">
        <v>89</v>
      </c>
      <c r="D6485" t="s">
        <v>106</v>
      </c>
      <c r="E6485">
        <v>130</v>
      </c>
    </row>
    <row r="6486" spans="1:5" x14ac:dyDescent="0.2">
      <c r="A6486" s="43">
        <v>45316</v>
      </c>
      <c r="B6486" t="s">
        <v>102</v>
      </c>
      <c r="C6486" t="s">
        <v>70</v>
      </c>
      <c r="D6486" t="s">
        <v>106</v>
      </c>
      <c r="E6486">
        <v>456</v>
      </c>
    </row>
    <row r="6487" spans="1:5" x14ac:dyDescent="0.2">
      <c r="A6487" s="43">
        <v>45351</v>
      </c>
      <c r="B6487" t="s">
        <v>101</v>
      </c>
      <c r="C6487" t="s">
        <v>1</v>
      </c>
      <c r="D6487" t="s">
        <v>106</v>
      </c>
      <c r="E6487">
        <v>0</v>
      </c>
    </row>
    <row r="6488" spans="1:5" x14ac:dyDescent="0.2">
      <c r="A6488" s="43">
        <v>45351</v>
      </c>
      <c r="B6488" t="s">
        <v>101</v>
      </c>
      <c r="C6488" t="s">
        <v>3</v>
      </c>
      <c r="D6488" t="s">
        <v>106</v>
      </c>
      <c r="E6488">
        <v>23</v>
      </c>
    </row>
    <row r="6489" spans="1:5" x14ac:dyDescent="0.2">
      <c r="A6489" s="43">
        <v>45351</v>
      </c>
      <c r="B6489" t="s">
        <v>101</v>
      </c>
      <c r="C6489" t="s">
        <v>4</v>
      </c>
      <c r="D6489" t="s">
        <v>106</v>
      </c>
      <c r="E6489">
        <v>36</v>
      </c>
    </row>
    <row r="6490" spans="1:5" x14ac:dyDescent="0.2">
      <c r="A6490" s="43">
        <v>45351</v>
      </c>
      <c r="B6490" t="s">
        <v>101</v>
      </c>
      <c r="C6490" t="s">
        <v>5</v>
      </c>
      <c r="D6490" t="s">
        <v>106</v>
      </c>
      <c r="E6490" s="44">
        <v>11031</v>
      </c>
    </row>
    <row r="6491" spans="1:5" x14ac:dyDescent="0.2">
      <c r="A6491" s="43">
        <v>45351</v>
      </c>
      <c r="B6491" t="s">
        <v>101</v>
      </c>
      <c r="C6491" t="s">
        <v>6</v>
      </c>
      <c r="D6491" t="s">
        <v>106</v>
      </c>
      <c r="E6491">
        <v>6</v>
      </c>
    </row>
    <row r="6492" spans="1:5" x14ac:dyDescent="0.2">
      <c r="A6492" s="43">
        <v>45351</v>
      </c>
      <c r="B6492" t="s">
        <v>101</v>
      </c>
      <c r="C6492" t="s">
        <v>8</v>
      </c>
      <c r="D6492" t="s">
        <v>106</v>
      </c>
      <c r="E6492">
        <v>673</v>
      </c>
    </row>
    <row r="6493" spans="1:5" x14ac:dyDescent="0.2">
      <c r="A6493" s="43">
        <v>45351</v>
      </c>
      <c r="B6493" t="s">
        <v>101</v>
      </c>
      <c r="C6493" t="s">
        <v>9</v>
      </c>
      <c r="D6493" t="s">
        <v>106</v>
      </c>
      <c r="E6493">
        <v>676</v>
      </c>
    </row>
    <row r="6494" spans="1:5" x14ac:dyDescent="0.2">
      <c r="A6494" s="43">
        <v>45351</v>
      </c>
      <c r="B6494" t="s">
        <v>101</v>
      </c>
      <c r="C6494" t="s">
        <v>10</v>
      </c>
      <c r="D6494" t="s">
        <v>106</v>
      </c>
      <c r="E6494">
        <v>428</v>
      </c>
    </row>
    <row r="6495" spans="1:5" x14ac:dyDescent="0.2">
      <c r="A6495" s="43">
        <v>45351</v>
      </c>
      <c r="B6495" t="s">
        <v>101</v>
      </c>
      <c r="C6495" t="s">
        <v>12</v>
      </c>
      <c r="D6495" t="s">
        <v>106</v>
      </c>
      <c r="E6495" s="44">
        <v>13233</v>
      </c>
    </row>
    <row r="6496" spans="1:5" x14ac:dyDescent="0.2">
      <c r="A6496" s="43">
        <v>45351</v>
      </c>
      <c r="B6496" t="s">
        <v>101</v>
      </c>
      <c r="C6496" t="s">
        <v>14</v>
      </c>
      <c r="D6496" t="s">
        <v>106</v>
      </c>
      <c r="E6496">
        <v>461</v>
      </c>
    </row>
    <row r="6497" spans="1:5" x14ac:dyDescent="0.2">
      <c r="A6497" s="43">
        <v>45351</v>
      </c>
      <c r="B6497" t="s">
        <v>101</v>
      </c>
      <c r="C6497" t="s">
        <v>15</v>
      </c>
      <c r="D6497" t="s">
        <v>106</v>
      </c>
      <c r="E6497" s="44">
        <v>4437</v>
      </c>
    </row>
    <row r="6498" spans="1:5" x14ac:dyDescent="0.2">
      <c r="A6498" s="43">
        <v>45351</v>
      </c>
      <c r="B6498" t="s">
        <v>101</v>
      </c>
      <c r="C6498" t="s">
        <v>16</v>
      </c>
      <c r="D6498" t="s">
        <v>106</v>
      </c>
      <c r="E6498" s="44">
        <v>3873</v>
      </c>
    </row>
    <row r="6499" spans="1:5" x14ac:dyDescent="0.2">
      <c r="A6499" s="43">
        <v>45351</v>
      </c>
      <c r="B6499" t="s">
        <v>101</v>
      </c>
      <c r="C6499" t="s">
        <v>17</v>
      </c>
      <c r="D6499" t="s">
        <v>106</v>
      </c>
      <c r="E6499">
        <v>72</v>
      </c>
    </row>
    <row r="6500" spans="1:5" x14ac:dyDescent="0.2">
      <c r="A6500" s="43">
        <v>45351</v>
      </c>
      <c r="B6500" t="s">
        <v>101</v>
      </c>
      <c r="C6500" t="s">
        <v>18</v>
      </c>
      <c r="D6500" t="s">
        <v>106</v>
      </c>
      <c r="E6500" s="44">
        <v>3289</v>
      </c>
    </row>
    <row r="6501" spans="1:5" x14ac:dyDescent="0.2">
      <c r="A6501" s="43">
        <v>45351</v>
      </c>
      <c r="B6501" t="s">
        <v>101</v>
      </c>
      <c r="C6501" t="s">
        <v>19</v>
      </c>
      <c r="D6501" t="s">
        <v>106</v>
      </c>
      <c r="E6501" s="44">
        <v>5599</v>
      </c>
    </row>
    <row r="6502" spans="1:5" x14ac:dyDescent="0.2">
      <c r="A6502" s="43">
        <v>45351</v>
      </c>
      <c r="B6502" t="s">
        <v>101</v>
      </c>
      <c r="C6502" t="s">
        <v>20</v>
      </c>
      <c r="D6502" t="s">
        <v>106</v>
      </c>
      <c r="E6502">
        <v>439</v>
      </c>
    </row>
    <row r="6503" spans="1:5" x14ac:dyDescent="0.2">
      <c r="A6503" s="43">
        <v>45351</v>
      </c>
      <c r="B6503" t="s">
        <v>101</v>
      </c>
      <c r="C6503" t="s">
        <v>21</v>
      </c>
      <c r="D6503" t="s">
        <v>106</v>
      </c>
      <c r="E6503" s="44">
        <v>5254</v>
      </c>
    </row>
    <row r="6504" spans="1:5" x14ac:dyDescent="0.2">
      <c r="A6504" s="43">
        <v>45351</v>
      </c>
      <c r="B6504" t="s">
        <v>101</v>
      </c>
      <c r="C6504" t="s">
        <v>22</v>
      </c>
      <c r="D6504" t="s">
        <v>106</v>
      </c>
      <c r="E6504" s="44">
        <v>2217</v>
      </c>
    </row>
    <row r="6505" spans="1:5" x14ac:dyDescent="0.2">
      <c r="A6505" s="43">
        <v>45351</v>
      </c>
      <c r="B6505" t="s">
        <v>101</v>
      </c>
      <c r="C6505" t="s">
        <v>23</v>
      </c>
      <c r="D6505" t="s">
        <v>106</v>
      </c>
      <c r="E6505">
        <v>21</v>
      </c>
    </row>
    <row r="6506" spans="1:5" x14ac:dyDescent="0.2">
      <c r="A6506" s="43">
        <v>45351</v>
      </c>
      <c r="B6506" t="s">
        <v>101</v>
      </c>
      <c r="C6506" t="s">
        <v>25</v>
      </c>
      <c r="D6506" t="s">
        <v>106</v>
      </c>
      <c r="E6506">
        <v>285</v>
      </c>
    </row>
    <row r="6507" spans="1:5" x14ac:dyDescent="0.2">
      <c r="A6507" s="43">
        <v>45351</v>
      </c>
      <c r="B6507" t="s">
        <v>101</v>
      </c>
      <c r="C6507" t="s">
        <v>27</v>
      </c>
      <c r="D6507" t="s">
        <v>106</v>
      </c>
      <c r="E6507">
        <v>522</v>
      </c>
    </row>
    <row r="6508" spans="1:5" x14ac:dyDescent="0.2">
      <c r="A6508" s="43">
        <v>45351</v>
      </c>
      <c r="B6508" t="s">
        <v>101</v>
      </c>
      <c r="C6508" t="s">
        <v>28</v>
      </c>
      <c r="D6508" t="s">
        <v>106</v>
      </c>
      <c r="E6508">
        <v>22</v>
      </c>
    </row>
    <row r="6509" spans="1:5" x14ac:dyDescent="0.2">
      <c r="A6509" s="43">
        <v>45351</v>
      </c>
      <c r="B6509" t="s">
        <v>101</v>
      </c>
      <c r="C6509" t="s">
        <v>31</v>
      </c>
      <c r="D6509" t="s">
        <v>106</v>
      </c>
      <c r="E6509">
        <v>754</v>
      </c>
    </row>
    <row r="6510" spans="1:5" x14ac:dyDescent="0.2">
      <c r="A6510" s="43">
        <v>45351</v>
      </c>
      <c r="B6510" t="s">
        <v>101</v>
      </c>
      <c r="C6510" t="s">
        <v>32</v>
      </c>
      <c r="D6510" t="s">
        <v>106</v>
      </c>
      <c r="E6510" s="44">
        <v>5173</v>
      </c>
    </row>
    <row r="6511" spans="1:5" x14ac:dyDescent="0.2">
      <c r="A6511" s="43">
        <v>45351</v>
      </c>
      <c r="B6511" t="s">
        <v>101</v>
      </c>
      <c r="C6511" t="s">
        <v>33</v>
      </c>
      <c r="D6511" t="s">
        <v>106</v>
      </c>
      <c r="E6511" s="44">
        <v>2531</v>
      </c>
    </row>
    <row r="6512" spans="1:5" x14ac:dyDescent="0.2">
      <c r="A6512" s="43">
        <v>45351</v>
      </c>
      <c r="B6512" t="s">
        <v>101</v>
      </c>
      <c r="C6512" t="s">
        <v>35</v>
      </c>
      <c r="D6512" t="s">
        <v>106</v>
      </c>
      <c r="E6512">
        <v>24</v>
      </c>
    </row>
    <row r="6513" spans="1:5" x14ac:dyDescent="0.2">
      <c r="A6513" s="43">
        <v>45351</v>
      </c>
      <c r="B6513" t="s">
        <v>101</v>
      </c>
      <c r="C6513" t="s">
        <v>36</v>
      </c>
      <c r="D6513" t="s">
        <v>106</v>
      </c>
      <c r="E6513" s="44">
        <v>7342</v>
      </c>
    </row>
    <row r="6514" spans="1:5" x14ac:dyDescent="0.2">
      <c r="A6514" s="43">
        <v>45351</v>
      </c>
      <c r="B6514" t="s">
        <v>101</v>
      </c>
      <c r="C6514" t="s">
        <v>38</v>
      </c>
      <c r="D6514" t="s">
        <v>106</v>
      </c>
      <c r="E6514" s="44">
        <v>17799</v>
      </c>
    </row>
    <row r="6515" spans="1:5" x14ac:dyDescent="0.2">
      <c r="A6515" s="43">
        <v>45351</v>
      </c>
      <c r="B6515" t="s">
        <v>101</v>
      </c>
      <c r="C6515" t="s">
        <v>39</v>
      </c>
      <c r="D6515" t="s">
        <v>106</v>
      </c>
      <c r="E6515">
        <v>25</v>
      </c>
    </row>
    <row r="6516" spans="1:5" x14ac:dyDescent="0.2">
      <c r="A6516" s="43">
        <v>45351</v>
      </c>
      <c r="B6516" t="s">
        <v>101</v>
      </c>
      <c r="C6516" t="s">
        <v>40</v>
      </c>
      <c r="D6516" t="s">
        <v>106</v>
      </c>
      <c r="E6516" s="44">
        <v>7876</v>
      </c>
    </row>
    <row r="6517" spans="1:5" x14ac:dyDescent="0.2">
      <c r="A6517" s="43">
        <v>45351</v>
      </c>
      <c r="B6517" t="s">
        <v>101</v>
      </c>
      <c r="C6517" t="s">
        <v>50</v>
      </c>
      <c r="D6517" t="s">
        <v>106</v>
      </c>
      <c r="E6517">
        <v>8</v>
      </c>
    </row>
    <row r="6518" spans="1:5" x14ac:dyDescent="0.2">
      <c r="A6518" s="43">
        <v>45351</v>
      </c>
      <c r="B6518" t="s">
        <v>101</v>
      </c>
      <c r="C6518" t="s">
        <v>53</v>
      </c>
      <c r="D6518" t="s">
        <v>106</v>
      </c>
      <c r="E6518">
        <v>11</v>
      </c>
    </row>
    <row r="6519" spans="1:5" x14ac:dyDescent="0.2">
      <c r="A6519" s="43">
        <v>45351</v>
      </c>
      <c r="B6519" t="s">
        <v>101</v>
      </c>
      <c r="C6519" t="s">
        <v>58</v>
      </c>
      <c r="D6519" t="s">
        <v>106</v>
      </c>
      <c r="E6519">
        <v>49</v>
      </c>
    </row>
    <row r="6520" spans="1:5" x14ac:dyDescent="0.2">
      <c r="A6520" s="43">
        <v>45351</v>
      </c>
      <c r="B6520" t="s">
        <v>101</v>
      </c>
      <c r="C6520" t="s">
        <v>59</v>
      </c>
      <c r="D6520" t="s">
        <v>106</v>
      </c>
      <c r="E6520" s="44">
        <v>3522</v>
      </c>
    </row>
    <row r="6521" spans="1:5" x14ac:dyDescent="0.2">
      <c r="A6521" s="43">
        <v>45351</v>
      </c>
      <c r="B6521" t="s">
        <v>101</v>
      </c>
      <c r="C6521" t="s">
        <v>61</v>
      </c>
      <c r="D6521" t="s">
        <v>106</v>
      </c>
      <c r="E6521">
        <v>35</v>
      </c>
    </row>
    <row r="6522" spans="1:5" x14ac:dyDescent="0.2">
      <c r="A6522" s="43">
        <v>45351</v>
      </c>
      <c r="B6522" t="s">
        <v>101</v>
      </c>
      <c r="C6522" t="s">
        <v>62</v>
      </c>
      <c r="D6522" t="s">
        <v>106</v>
      </c>
      <c r="E6522" s="44">
        <v>2860</v>
      </c>
    </row>
    <row r="6523" spans="1:5" x14ac:dyDescent="0.2">
      <c r="A6523" s="43">
        <v>45351</v>
      </c>
      <c r="B6523" t="s">
        <v>101</v>
      </c>
      <c r="C6523" t="s">
        <v>63</v>
      </c>
      <c r="D6523" t="s">
        <v>106</v>
      </c>
      <c r="E6523">
        <v>15</v>
      </c>
    </row>
    <row r="6524" spans="1:5" x14ac:dyDescent="0.2">
      <c r="A6524" s="43">
        <v>45351</v>
      </c>
      <c r="B6524" t="s">
        <v>101</v>
      </c>
      <c r="C6524" t="s">
        <v>67</v>
      </c>
      <c r="D6524" t="s">
        <v>106</v>
      </c>
      <c r="E6524" s="44">
        <v>5618</v>
      </c>
    </row>
    <row r="6525" spans="1:5" x14ac:dyDescent="0.2">
      <c r="A6525" s="43">
        <v>45351</v>
      </c>
      <c r="B6525" t="s">
        <v>101</v>
      </c>
      <c r="C6525" t="s">
        <v>68</v>
      </c>
      <c r="D6525" t="s">
        <v>106</v>
      </c>
      <c r="E6525" s="44">
        <v>3205</v>
      </c>
    </row>
    <row r="6526" spans="1:5" x14ac:dyDescent="0.2">
      <c r="A6526" s="43">
        <v>45351</v>
      </c>
      <c r="B6526" t="s">
        <v>101</v>
      </c>
      <c r="C6526" t="s">
        <v>89</v>
      </c>
      <c r="D6526" t="s">
        <v>106</v>
      </c>
      <c r="E6526">
        <v>91</v>
      </c>
    </row>
    <row r="6527" spans="1:5" x14ac:dyDescent="0.2">
      <c r="A6527" s="43">
        <v>45351</v>
      </c>
      <c r="B6527" t="s">
        <v>101</v>
      </c>
      <c r="C6527" t="s">
        <v>70</v>
      </c>
      <c r="D6527" t="s">
        <v>106</v>
      </c>
      <c r="E6527" s="44">
        <v>4942</v>
      </c>
    </row>
    <row r="6528" spans="1:5" x14ac:dyDescent="0.2">
      <c r="A6528" s="43">
        <v>45351</v>
      </c>
      <c r="B6528" t="s">
        <v>101</v>
      </c>
      <c r="C6528" t="s">
        <v>71</v>
      </c>
      <c r="D6528" t="s">
        <v>106</v>
      </c>
      <c r="E6528" s="44">
        <v>2679</v>
      </c>
    </row>
    <row r="6529" spans="1:5" x14ac:dyDescent="0.2">
      <c r="A6529" s="43">
        <v>45351</v>
      </c>
      <c r="B6529" t="s">
        <v>102</v>
      </c>
      <c r="C6529" t="s">
        <v>4</v>
      </c>
      <c r="D6529" t="s">
        <v>106</v>
      </c>
      <c r="E6529">
        <v>7</v>
      </c>
    </row>
    <row r="6530" spans="1:5" x14ac:dyDescent="0.2">
      <c r="A6530" s="43">
        <v>45351</v>
      </c>
      <c r="B6530" t="s">
        <v>102</v>
      </c>
      <c r="C6530" t="s">
        <v>5</v>
      </c>
      <c r="D6530" t="s">
        <v>106</v>
      </c>
      <c r="E6530">
        <v>7</v>
      </c>
    </row>
    <row r="6531" spans="1:5" x14ac:dyDescent="0.2">
      <c r="A6531" s="43">
        <v>45351</v>
      </c>
      <c r="B6531" t="s">
        <v>102</v>
      </c>
      <c r="C6531" t="s">
        <v>8</v>
      </c>
      <c r="D6531" t="s">
        <v>106</v>
      </c>
      <c r="E6531">
        <v>365</v>
      </c>
    </row>
    <row r="6532" spans="1:5" x14ac:dyDescent="0.2">
      <c r="A6532" s="43">
        <v>45351</v>
      </c>
      <c r="B6532" t="s">
        <v>102</v>
      </c>
      <c r="C6532" t="s">
        <v>9</v>
      </c>
      <c r="D6532" t="s">
        <v>106</v>
      </c>
      <c r="E6532">
        <v>193</v>
      </c>
    </row>
    <row r="6533" spans="1:5" x14ac:dyDescent="0.2">
      <c r="A6533" s="43">
        <v>45351</v>
      </c>
      <c r="B6533" t="s">
        <v>102</v>
      </c>
      <c r="C6533" t="s">
        <v>11</v>
      </c>
      <c r="D6533" t="s">
        <v>106</v>
      </c>
      <c r="E6533">
        <v>99</v>
      </c>
    </row>
    <row r="6534" spans="1:5" x14ac:dyDescent="0.2">
      <c r="A6534" s="43">
        <v>45351</v>
      </c>
      <c r="B6534" t="s">
        <v>102</v>
      </c>
      <c r="C6534" t="s">
        <v>12</v>
      </c>
      <c r="D6534" t="s">
        <v>106</v>
      </c>
      <c r="E6534">
        <v>723</v>
      </c>
    </row>
    <row r="6535" spans="1:5" x14ac:dyDescent="0.2">
      <c r="A6535" s="43">
        <v>45351</v>
      </c>
      <c r="B6535" t="s">
        <v>102</v>
      </c>
      <c r="C6535" t="s">
        <v>13</v>
      </c>
      <c r="D6535" t="s">
        <v>106</v>
      </c>
      <c r="E6535">
        <v>229</v>
      </c>
    </row>
    <row r="6536" spans="1:5" x14ac:dyDescent="0.2">
      <c r="A6536" s="43">
        <v>45351</v>
      </c>
      <c r="B6536" t="s">
        <v>102</v>
      </c>
      <c r="C6536" t="s">
        <v>19</v>
      </c>
      <c r="D6536" t="s">
        <v>106</v>
      </c>
      <c r="E6536">
        <v>325</v>
      </c>
    </row>
    <row r="6537" spans="1:5" x14ac:dyDescent="0.2">
      <c r="A6537" s="43">
        <v>45351</v>
      </c>
      <c r="B6537" t="s">
        <v>102</v>
      </c>
      <c r="C6537" t="s">
        <v>21</v>
      </c>
      <c r="D6537" t="s">
        <v>106</v>
      </c>
      <c r="E6537">
        <v>135</v>
      </c>
    </row>
    <row r="6538" spans="1:5" x14ac:dyDescent="0.2">
      <c r="A6538" s="43">
        <v>45351</v>
      </c>
      <c r="B6538" t="s">
        <v>102</v>
      </c>
      <c r="C6538" t="s">
        <v>22</v>
      </c>
      <c r="D6538" t="s">
        <v>106</v>
      </c>
      <c r="E6538">
        <v>14</v>
      </c>
    </row>
    <row r="6539" spans="1:5" x14ac:dyDescent="0.2">
      <c r="A6539" s="43">
        <v>45351</v>
      </c>
      <c r="B6539" t="s">
        <v>102</v>
      </c>
      <c r="C6539" t="s">
        <v>24</v>
      </c>
      <c r="D6539" t="s">
        <v>106</v>
      </c>
      <c r="E6539">
        <v>66</v>
      </c>
    </row>
    <row r="6540" spans="1:5" x14ac:dyDescent="0.2">
      <c r="A6540" s="43">
        <v>45351</v>
      </c>
      <c r="B6540" t="s">
        <v>102</v>
      </c>
      <c r="C6540" t="s">
        <v>27</v>
      </c>
      <c r="D6540" t="s">
        <v>106</v>
      </c>
      <c r="E6540">
        <v>93</v>
      </c>
    </row>
    <row r="6541" spans="1:5" x14ac:dyDescent="0.2">
      <c r="A6541" s="43">
        <v>45351</v>
      </c>
      <c r="B6541" t="s">
        <v>102</v>
      </c>
      <c r="C6541" t="s">
        <v>36</v>
      </c>
      <c r="D6541" t="s">
        <v>106</v>
      </c>
      <c r="E6541">
        <v>800</v>
      </c>
    </row>
    <row r="6542" spans="1:5" x14ac:dyDescent="0.2">
      <c r="A6542" s="43">
        <v>45351</v>
      </c>
      <c r="B6542" t="s">
        <v>102</v>
      </c>
      <c r="C6542" t="s">
        <v>38</v>
      </c>
      <c r="D6542" t="s">
        <v>106</v>
      </c>
      <c r="E6542">
        <v>663</v>
      </c>
    </row>
    <row r="6543" spans="1:5" x14ac:dyDescent="0.2">
      <c r="A6543" s="43">
        <v>45351</v>
      </c>
      <c r="B6543" t="s">
        <v>102</v>
      </c>
      <c r="C6543" t="s">
        <v>40</v>
      </c>
      <c r="D6543" t="s">
        <v>106</v>
      </c>
      <c r="E6543" s="44">
        <v>2252</v>
      </c>
    </row>
    <row r="6544" spans="1:5" x14ac:dyDescent="0.2">
      <c r="A6544" s="43">
        <v>45351</v>
      </c>
      <c r="B6544" t="s">
        <v>102</v>
      </c>
      <c r="C6544" t="s">
        <v>41</v>
      </c>
      <c r="D6544" t="s">
        <v>106</v>
      </c>
      <c r="E6544" s="44">
        <v>1559</v>
      </c>
    </row>
    <row r="6545" spans="1:5" x14ac:dyDescent="0.2">
      <c r="A6545" s="43">
        <v>45351</v>
      </c>
      <c r="B6545" t="s">
        <v>102</v>
      </c>
      <c r="C6545" t="s">
        <v>42</v>
      </c>
      <c r="D6545" t="s">
        <v>106</v>
      </c>
      <c r="E6545">
        <v>149</v>
      </c>
    </row>
    <row r="6546" spans="1:5" x14ac:dyDescent="0.2">
      <c r="A6546" s="43">
        <v>45351</v>
      </c>
      <c r="B6546" t="s">
        <v>102</v>
      </c>
      <c r="C6546" t="s">
        <v>43</v>
      </c>
      <c r="D6546" t="s">
        <v>106</v>
      </c>
      <c r="E6546">
        <v>243</v>
      </c>
    </row>
    <row r="6547" spans="1:5" x14ac:dyDescent="0.2">
      <c r="A6547" s="43">
        <v>45351</v>
      </c>
      <c r="B6547" t="s">
        <v>102</v>
      </c>
      <c r="C6547" t="s">
        <v>44</v>
      </c>
      <c r="D6547" t="s">
        <v>106</v>
      </c>
      <c r="E6547">
        <v>50</v>
      </c>
    </row>
    <row r="6548" spans="1:5" x14ac:dyDescent="0.2">
      <c r="A6548" s="43">
        <v>45351</v>
      </c>
      <c r="B6548" t="s">
        <v>102</v>
      </c>
      <c r="C6548" t="s">
        <v>45</v>
      </c>
      <c r="D6548" t="s">
        <v>106</v>
      </c>
      <c r="E6548">
        <v>2</v>
      </c>
    </row>
    <row r="6549" spans="1:5" x14ac:dyDescent="0.2">
      <c r="A6549" s="43">
        <v>45351</v>
      </c>
      <c r="B6549" t="s">
        <v>102</v>
      </c>
      <c r="C6549" t="s">
        <v>46</v>
      </c>
      <c r="D6549" t="s">
        <v>106</v>
      </c>
      <c r="E6549">
        <v>175</v>
      </c>
    </row>
    <row r="6550" spans="1:5" x14ac:dyDescent="0.2">
      <c r="A6550" s="43">
        <v>45351</v>
      </c>
      <c r="B6550" t="s">
        <v>102</v>
      </c>
      <c r="C6550" t="s">
        <v>48</v>
      </c>
      <c r="D6550" t="s">
        <v>106</v>
      </c>
      <c r="E6550" s="44">
        <v>1127</v>
      </c>
    </row>
    <row r="6551" spans="1:5" x14ac:dyDescent="0.2">
      <c r="A6551" s="43">
        <v>45351</v>
      </c>
      <c r="B6551" t="s">
        <v>102</v>
      </c>
      <c r="C6551" t="s">
        <v>50</v>
      </c>
      <c r="D6551" t="s">
        <v>106</v>
      </c>
      <c r="E6551" s="44">
        <v>1859</v>
      </c>
    </row>
    <row r="6552" spans="1:5" x14ac:dyDescent="0.2">
      <c r="A6552" s="43">
        <v>45351</v>
      </c>
      <c r="B6552" t="s">
        <v>102</v>
      </c>
      <c r="C6552" t="s">
        <v>51</v>
      </c>
      <c r="D6552" t="s">
        <v>106</v>
      </c>
      <c r="E6552" s="44">
        <v>1835</v>
      </c>
    </row>
    <row r="6553" spans="1:5" x14ac:dyDescent="0.2">
      <c r="A6553" s="43">
        <v>45351</v>
      </c>
      <c r="B6553" t="s">
        <v>102</v>
      </c>
      <c r="C6553" t="s">
        <v>52</v>
      </c>
      <c r="D6553" t="s">
        <v>106</v>
      </c>
      <c r="E6553">
        <v>8</v>
      </c>
    </row>
    <row r="6554" spans="1:5" x14ac:dyDescent="0.2">
      <c r="A6554" s="43">
        <v>45351</v>
      </c>
      <c r="B6554" t="s">
        <v>102</v>
      </c>
      <c r="C6554" t="s">
        <v>53</v>
      </c>
      <c r="D6554" t="s">
        <v>106</v>
      </c>
      <c r="E6554">
        <v>336</v>
      </c>
    </row>
    <row r="6555" spans="1:5" x14ac:dyDescent="0.2">
      <c r="A6555" s="43">
        <v>45351</v>
      </c>
      <c r="B6555" t="s">
        <v>102</v>
      </c>
      <c r="C6555" t="s">
        <v>54</v>
      </c>
      <c r="D6555" t="s">
        <v>106</v>
      </c>
      <c r="E6555">
        <v>0</v>
      </c>
    </row>
    <row r="6556" spans="1:5" x14ac:dyDescent="0.2">
      <c r="A6556" s="43">
        <v>45351</v>
      </c>
      <c r="B6556" t="s">
        <v>102</v>
      </c>
      <c r="C6556" t="s">
        <v>55</v>
      </c>
      <c r="D6556" t="s">
        <v>106</v>
      </c>
      <c r="E6556">
        <v>416</v>
      </c>
    </row>
    <row r="6557" spans="1:5" x14ac:dyDescent="0.2">
      <c r="A6557" s="43">
        <v>45351</v>
      </c>
      <c r="B6557" t="s">
        <v>102</v>
      </c>
      <c r="C6557" t="s">
        <v>56</v>
      </c>
      <c r="D6557" t="s">
        <v>106</v>
      </c>
      <c r="E6557" s="44">
        <v>1061</v>
      </c>
    </row>
    <row r="6558" spans="1:5" x14ac:dyDescent="0.2">
      <c r="A6558" s="43">
        <v>45351</v>
      </c>
      <c r="B6558" t="s">
        <v>102</v>
      </c>
      <c r="C6558" t="s">
        <v>57</v>
      </c>
      <c r="D6558" t="s">
        <v>106</v>
      </c>
      <c r="E6558">
        <v>355</v>
      </c>
    </row>
    <row r="6559" spans="1:5" x14ac:dyDescent="0.2">
      <c r="A6559" s="43">
        <v>45351</v>
      </c>
      <c r="B6559" t="s">
        <v>102</v>
      </c>
      <c r="C6559" t="s">
        <v>58</v>
      </c>
      <c r="D6559" t="s">
        <v>106</v>
      </c>
      <c r="E6559" s="44">
        <v>4943</v>
      </c>
    </row>
    <row r="6560" spans="1:5" x14ac:dyDescent="0.2">
      <c r="A6560" s="43">
        <v>45351</v>
      </c>
      <c r="B6560" t="s">
        <v>102</v>
      </c>
      <c r="C6560" t="s">
        <v>62</v>
      </c>
      <c r="D6560" t="s">
        <v>106</v>
      </c>
      <c r="E6560">
        <v>238</v>
      </c>
    </row>
    <row r="6561" spans="1:5" x14ac:dyDescent="0.2">
      <c r="A6561" s="43">
        <v>45351</v>
      </c>
      <c r="B6561" t="s">
        <v>102</v>
      </c>
      <c r="C6561" t="s">
        <v>68</v>
      </c>
      <c r="D6561" t="s">
        <v>106</v>
      </c>
      <c r="E6561">
        <v>181</v>
      </c>
    </row>
    <row r="6562" spans="1:5" x14ac:dyDescent="0.2">
      <c r="A6562" s="43">
        <v>45351</v>
      </c>
      <c r="B6562" t="s">
        <v>102</v>
      </c>
      <c r="C6562" t="s">
        <v>89</v>
      </c>
      <c r="D6562" t="s">
        <v>106</v>
      </c>
      <c r="E6562">
        <v>127</v>
      </c>
    </row>
    <row r="6563" spans="1:5" x14ac:dyDescent="0.2">
      <c r="A6563" s="43">
        <v>45351</v>
      </c>
      <c r="B6563" t="s">
        <v>102</v>
      </c>
      <c r="C6563" t="s">
        <v>70</v>
      </c>
      <c r="D6563" t="s">
        <v>106</v>
      </c>
      <c r="E6563">
        <v>486</v>
      </c>
    </row>
    <row r="6564" spans="1:5" x14ac:dyDescent="0.2">
      <c r="A6564" s="43">
        <v>45379</v>
      </c>
      <c r="B6564" t="s">
        <v>101</v>
      </c>
      <c r="C6564" t="s">
        <v>1</v>
      </c>
      <c r="D6564" t="s">
        <v>106</v>
      </c>
      <c r="E6564">
        <v>0</v>
      </c>
    </row>
    <row r="6565" spans="1:5" x14ac:dyDescent="0.2">
      <c r="A6565" s="43">
        <v>45379</v>
      </c>
      <c r="B6565" t="s">
        <v>101</v>
      </c>
      <c r="C6565" t="s">
        <v>3</v>
      </c>
      <c r="D6565" t="s">
        <v>106</v>
      </c>
      <c r="E6565">
        <v>26</v>
      </c>
    </row>
    <row r="6566" spans="1:5" x14ac:dyDescent="0.2">
      <c r="A6566" s="43">
        <v>45379</v>
      </c>
      <c r="B6566" t="s">
        <v>101</v>
      </c>
      <c r="C6566" t="s">
        <v>4</v>
      </c>
      <c r="D6566" t="s">
        <v>106</v>
      </c>
      <c r="E6566">
        <v>29</v>
      </c>
    </row>
    <row r="6567" spans="1:5" x14ac:dyDescent="0.2">
      <c r="A6567" s="43">
        <v>45379</v>
      </c>
      <c r="B6567" t="s">
        <v>101</v>
      </c>
      <c r="C6567" t="s">
        <v>5</v>
      </c>
      <c r="D6567" t="s">
        <v>106</v>
      </c>
      <c r="E6567" s="44">
        <v>10934</v>
      </c>
    </row>
    <row r="6568" spans="1:5" x14ac:dyDescent="0.2">
      <c r="A6568" s="43">
        <v>45379</v>
      </c>
      <c r="B6568" t="s">
        <v>101</v>
      </c>
      <c r="C6568" t="s">
        <v>6</v>
      </c>
      <c r="D6568" t="s">
        <v>106</v>
      </c>
      <c r="E6568">
        <v>7</v>
      </c>
    </row>
    <row r="6569" spans="1:5" x14ac:dyDescent="0.2">
      <c r="A6569" s="43">
        <v>45379</v>
      </c>
      <c r="B6569" t="s">
        <v>101</v>
      </c>
      <c r="C6569" t="s">
        <v>8</v>
      </c>
      <c r="D6569" t="s">
        <v>106</v>
      </c>
      <c r="E6569">
        <v>619</v>
      </c>
    </row>
    <row r="6570" spans="1:5" x14ac:dyDescent="0.2">
      <c r="A6570" s="43">
        <v>45379</v>
      </c>
      <c r="B6570" t="s">
        <v>101</v>
      </c>
      <c r="C6570" t="s">
        <v>9</v>
      </c>
      <c r="D6570" t="s">
        <v>106</v>
      </c>
      <c r="E6570">
        <v>719</v>
      </c>
    </row>
    <row r="6571" spans="1:5" x14ac:dyDescent="0.2">
      <c r="A6571" s="43">
        <v>45379</v>
      </c>
      <c r="B6571" t="s">
        <v>101</v>
      </c>
      <c r="C6571" t="s">
        <v>10</v>
      </c>
      <c r="D6571" t="s">
        <v>106</v>
      </c>
      <c r="E6571">
        <v>435</v>
      </c>
    </row>
    <row r="6572" spans="1:5" x14ac:dyDescent="0.2">
      <c r="A6572" s="43">
        <v>45379</v>
      </c>
      <c r="B6572" t="s">
        <v>101</v>
      </c>
      <c r="C6572" t="s">
        <v>12</v>
      </c>
      <c r="D6572" t="s">
        <v>106</v>
      </c>
      <c r="E6572" s="44">
        <v>13876</v>
      </c>
    </row>
    <row r="6573" spans="1:5" x14ac:dyDescent="0.2">
      <c r="A6573" s="43">
        <v>45379</v>
      </c>
      <c r="B6573" t="s">
        <v>101</v>
      </c>
      <c r="C6573" t="s">
        <v>14</v>
      </c>
      <c r="D6573" t="s">
        <v>106</v>
      </c>
      <c r="E6573">
        <v>486</v>
      </c>
    </row>
    <row r="6574" spans="1:5" x14ac:dyDescent="0.2">
      <c r="A6574" s="43">
        <v>45379</v>
      </c>
      <c r="B6574" t="s">
        <v>101</v>
      </c>
      <c r="C6574" t="s">
        <v>15</v>
      </c>
      <c r="D6574" t="s">
        <v>106</v>
      </c>
      <c r="E6574" s="44">
        <v>4162</v>
      </c>
    </row>
    <row r="6575" spans="1:5" x14ac:dyDescent="0.2">
      <c r="A6575" s="43">
        <v>45379</v>
      </c>
      <c r="B6575" t="s">
        <v>101</v>
      </c>
      <c r="C6575" t="s">
        <v>16</v>
      </c>
      <c r="D6575" t="s">
        <v>106</v>
      </c>
      <c r="E6575" s="44">
        <v>3846</v>
      </c>
    </row>
    <row r="6576" spans="1:5" x14ac:dyDescent="0.2">
      <c r="A6576" s="43">
        <v>45379</v>
      </c>
      <c r="B6576" t="s">
        <v>101</v>
      </c>
      <c r="C6576" t="s">
        <v>17</v>
      </c>
      <c r="D6576" t="s">
        <v>106</v>
      </c>
      <c r="E6576">
        <v>65</v>
      </c>
    </row>
    <row r="6577" spans="1:5" x14ac:dyDescent="0.2">
      <c r="A6577" s="43">
        <v>45379</v>
      </c>
      <c r="B6577" t="s">
        <v>101</v>
      </c>
      <c r="C6577" t="s">
        <v>18</v>
      </c>
      <c r="D6577" t="s">
        <v>106</v>
      </c>
      <c r="E6577" s="44">
        <v>3341</v>
      </c>
    </row>
    <row r="6578" spans="1:5" x14ac:dyDescent="0.2">
      <c r="A6578" s="43">
        <v>45379</v>
      </c>
      <c r="B6578" t="s">
        <v>101</v>
      </c>
      <c r="C6578" t="s">
        <v>19</v>
      </c>
      <c r="D6578" t="s">
        <v>106</v>
      </c>
      <c r="E6578" s="44">
        <v>5895</v>
      </c>
    </row>
    <row r="6579" spans="1:5" x14ac:dyDescent="0.2">
      <c r="A6579" s="43">
        <v>45379</v>
      </c>
      <c r="B6579" t="s">
        <v>101</v>
      </c>
      <c r="C6579" t="s">
        <v>20</v>
      </c>
      <c r="D6579" t="s">
        <v>106</v>
      </c>
      <c r="E6579">
        <v>448</v>
      </c>
    </row>
    <row r="6580" spans="1:5" x14ac:dyDescent="0.2">
      <c r="A6580" s="43">
        <v>45379</v>
      </c>
      <c r="B6580" t="s">
        <v>101</v>
      </c>
      <c r="C6580" t="s">
        <v>21</v>
      </c>
      <c r="D6580" t="s">
        <v>106</v>
      </c>
      <c r="E6580" s="44">
        <v>5354</v>
      </c>
    </row>
    <row r="6581" spans="1:5" x14ac:dyDescent="0.2">
      <c r="A6581" s="43">
        <v>45379</v>
      </c>
      <c r="B6581" t="s">
        <v>101</v>
      </c>
      <c r="C6581" t="s">
        <v>22</v>
      </c>
      <c r="D6581" t="s">
        <v>106</v>
      </c>
      <c r="E6581" s="44">
        <v>2186</v>
      </c>
    </row>
    <row r="6582" spans="1:5" x14ac:dyDescent="0.2">
      <c r="A6582" s="43">
        <v>45379</v>
      </c>
      <c r="B6582" t="s">
        <v>101</v>
      </c>
      <c r="C6582" t="s">
        <v>23</v>
      </c>
      <c r="D6582" t="s">
        <v>106</v>
      </c>
      <c r="E6582">
        <v>16</v>
      </c>
    </row>
    <row r="6583" spans="1:5" x14ac:dyDescent="0.2">
      <c r="A6583" s="43">
        <v>45379</v>
      </c>
      <c r="B6583" t="s">
        <v>101</v>
      </c>
      <c r="C6583" t="s">
        <v>25</v>
      </c>
      <c r="D6583" t="s">
        <v>106</v>
      </c>
      <c r="E6583">
        <v>275</v>
      </c>
    </row>
    <row r="6584" spans="1:5" x14ac:dyDescent="0.2">
      <c r="A6584" s="43">
        <v>45379</v>
      </c>
      <c r="B6584" t="s">
        <v>101</v>
      </c>
      <c r="C6584" t="s">
        <v>27</v>
      </c>
      <c r="D6584" t="s">
        <v>106</v>
      </c>
      <c r="E6584">
        <v>526</v>
      </c>
    </row>
    <row r="6585" spans="1:5" x14ac:dyDescent="0.2">
      <c r="A6585" s="43">
        <v>45379</v>
      </c>
      <c r="B6585" t="s">
        <v>101</v>
      </c>
      <c r="C6585" t="s">
        <v>28</v>
      </c>
      <c r="D6585" t="s">
        <v>106</v>
      </c>
      <c r="E6585">
        <v>23</v>
      </c>
    </row>
    <row r="6586" spans="1:5" x14ac:dyDescent="0.2">
      <c r="A6586" s="43">
        <v>45379</v>
      </c>
      <c r="B6586" t="s">
        <v>101</v>
      </c>
      <c r="C6586" t="s">
        <v>31</v>
      </c>
      <c r="D6586" t="s">
        <v>106</v>
      </c>
      <c r="E6586">
        <v>746</v>
      </c>
    </row>
    <row r="6587" spans="1:5" x14ac:dyDescent="0.2">
      <c r="A6587" s="43">
        <v>45379</v>
      </c>
      <c r="B6587" t="s">
        <v>101</v>
      </c>
      <c r="C6587" t="s">
        <v>32</v>
      </c>
      <c r="D6587" t="s">
        <v>106</v>
      </c>
      <c r="E6587" s="44">
        <v>5190</v>
      </c>
    </row>
    <row r="6588" spans="1:5" x14ac:dyDescent="0.2">
      <c r="A6588" s="43">
        <v>45379</v>
      </c>
      <c r="B6588" t="s">
        <v>101</v>
      </c>
      <c r="C6588" t="s">
        <v>33</v>
      </c>
      <c r="D6588" t="s">
        <v>106</v>
      </c>
      <c r="E6588" s="44">
        <v>2537</v>
      </c>
    </row>
    <row r="6589" spans="1:5" x14ac:dyDescent="0.2">
      <c r="A6589" s="43">
        <v>45379</v>
      </c>
      <c r="B6589" t="s">
        <v>101</v>
      </c>
      <c r="C6589" t="s">
        <v>35</v>
      </c>
      <c r="D6589" t="s">
        <v>106</v>
      </c>
      <c r="E6589">
        <v>16</v>
      </c>
    </row>
    <row r="6590" spans="1:5" x14ac:dyDescent="0.2">
      <c r="A6590" s="43">
        <v>45379</v>
      </c>
      <c r="B6590" t="s">
        <v>101</v>
      </c>
      <c r="C6590" t="s">
        <v>36</v>
      </c>
      <c r="D6590" t="s">
        <v>106</v>
      </c>
      <c r="E6590" s="44">
        <v>7387</v>
      </c>
    </row>
    <row r="6591" spans="1:5" x14ac:dyDescent="0.2">
      <c r="A6591" s="43">
        <v>45379</v>
      </c>
      <c r="B6591" t="s">
        <v>101</v>
      </c>
      <c r="C6591" t="s">
        <v>38</v>
      </c>
      <c r="D6591" t="s">
        <v>106</v>
      </c>
      <c r="E6591" s="44">
        <v>18093</v>
      </c>
    </row>
    <row r="6592" spans="1:5" x14ac:dyDescent="0.2">
      <c r="A6592" s="43">
        <v>45379</v>
      </c>
      <c r="B6592" t="s">
        <v>101</v>
      </c>
      <c r="C6592" t="s">
        <v>40</v>
      </c>
      <c r="D6592" t="s">
        <v>106</v>
      </c>
      <c r="E6592" s="44">
        <v>8066</v>
      </c>
    </row>
    <row r="6593" spans="1:5" x14ac:dyDescent="0.2">
      <c r="A6593" s="43">
        <v>45379</v>
      </c>
      <c r="B6593" t="s">
        <v>101</v>
      </c>
      <c r="C6593" t="s">
        <v>50</v>
      </c>
      <c r="D6593" t="s">
        <v>106</v>
      </c>
      <c r="E6593">
        <v>6</v>
      </c>
    </row>
    <row r="6594" spans="1:5" x14ac:dyDescent="0.2">
      <c r="A6594" s="43">
        <v>45379</v>
      </c>
      <c r="B6594" t="s">
        <v>101</v>
      </c>
      <c r="C6594" t="s">
        <v>53</v>
      </c>
      <c r="D6594" t="s">
        <v>106</v>
      </c>
      <c r="E6594">
        <v>11</v>
      </c>
    </row>
    <row r="6595" spans="1:5" x14ac:dyDescent="0.2">
      <c r="A6595" s="43">
        <v>45379</v>
      </c>
      <c r="B6595" t="s">
        <v>101</v>
      </c>
      <c r="C6595" t="s">
        <v>58</v>
      </c>
      <c r="D6595" t="s">
        <v>106</v>
      </c>
      <c r="E6595">
        <v>53</v>
      </c>
    </row>
    <row r="6596" spans="1:5" x14ac:dyDescent="0.2">
      <c r="A6596" s="43">
        <v>45379</v>
      </c>
      <c r="B6596" t="s">
        <v>101</v>
      </c>
      <c r="C6596" t="s">
        <v>59</v>
      </c>
      <c r="D6596" t="s">
        <v>106</v>
      </c>
      <c r="E6596" s="44">
        <v>3552</v>
      </c>
    </row>
    <row r="6597" spans="1:5" x14ac:dyDescent="0.2">
      <c r="A6597" s="43">
        <v>45379</v>
      </c>
      <c r="B6597" t="s">
        <v>101</v>
      </c>
      <c r="C6597" t="s">
        <v>61</v>
      </c>
      <c r="D6597" t="s">
        <v>106</v>
      </c>
      <c r="E6597">
        <v>36</v>
      </c>
    </row>
    <row r="6598" spans="1:5" x14ac:dyDescent="0.2">
      <c r="A6598" s="43">
        <v>45379</v>
      </c>
      <c r="B6598" t="s">
        <v>101</v>
      </c>
      <c r="C6598" t="s">
        <v>62</v>
      </c>
      <c r="D6598" t="s">
        <v>106</v>
      </c>
      <c r="E6598" s="44">
        <v>2871</v>
      </c>
    </row>
    <row r="6599" spans="1:5" x14ac:dyDescent="0.2">
      <c r="A6599" s="43">
        <v>45379</v>
      </c>
      <c r="B6599" t="s">
        <v>101</v>
      </c>
      <c r="C6599" t="s">
        <v>63</v>
      </c>
      <c r="D6599" t="s">
        <v>106</v>
      </c>
      <c r="E6599">
        <v>15</v>
      </c>
    </row>
    <row r="6600" spans="1:5" x14ac:dyDescent="0.2">
      <c r="A6600" s="43">
        <v>45379</v>
      </c>
      <c r="B6600" t="s">
        <v>101</v>
      </c>
      <c r="C6600" t="s">
        <v>65</v>
      </c>
      <c r="D6600" t="s">
        <v>106</v>
      </c>
      <c r="E6600">
        <v>0</v>
      </c>
    </row>
    <row r="6601" spans="1:5" x14ac:dyDescent="0.2">
      <c r="A6601" s="43">
        <v>45379</v>
      </c>
      <c r="B6601" t="s">
        <v>101</v>
      </c>
      <c r="C6601" t="s">
        <v>67</v>
      </c>
      <c r="D6601" t="s">
        <v>106</v>
      </c>
      <c r="E6601" s="44">
        <v>5519</v>
      </c>
    </row>
    <row r="6602" spans="1:5" x14ac:dyDescent="0.2">
      <c r="A6602" s="43">
        <v>45379</v>
      </c>
      <c r="B6602" t="s">
        <v>101</v>
      </c>
      <c r="C6602" t="s">
        <v>68</v>
      </c>
      <c r="D6602" t="s">
        <v>106</v>
      </c>
      <c r="E6602" s="44">
        <v>3158</v>
      </c>
    </row>
    <row r="6603" spans="1:5" x14ac:dyDescent="0.2">
      <c r="A6603" s="43">
        <v>45379</v>
      </c>
      <c r="B6603" t="s">
        <v>101</v>
      </c>
      <c r="C6603" t="s">
        <v>89</v>
      </c>
      <c r="D6603" t="s">
        <v>106</v>
      </c>
      <c r="E6603">
        <v>96</v>
      </c>
    </row>
    <row r="6604" spans="1:5" x14ac:dyDescent="0.2">
      <c r="A6604" s="43">
        <v>45379</v>
      </c>
      <c r="B6604" t="s">
        <v>101</v>
      </c>
      <c r="C6604" t="s">
        <v>70</v>
      </c>
      <c r="D6604" t="s">
        <v>106</v>
      </c>
      <c r="E6604" s="44">
        <v>5332</v>
      </c>
    </row>
    <row r="6605" spans="1:5" x14ac:dyDescent="0.2">
      <c r="A6605" s="43">
        <v>45379</v>
      </c>
      <c r="B6605" t="s">
        <v>101</v>
      </c>
      <c r="C6605" t="s">
        <v>71</v>
      </c>
      <c r="D6605" t="s">
        <v>106</v>
      </c>
      <c r="E6605" s="44">
        <v>2685</v>
      </c>
    </row>
    <row r="6606" spans="1:5" x14ac:dyDescent="0.2">
      <c r="A6606" s="43">
        <v>45379</v>
      </c>
      <c r="B6606" t="s">
        <v>102</v>
      </c>
      <c r="C6606" t="s">
        <v>4</v>
      </c>
      <c r="D6606" t="s">
        <v>106</v>
      </c>
      <c r="E6606">
        <v>12</v>
      </c>
    </row>
    <row r="6607" spans="1:5" x14ac:dyDescent="0.2">
      <c r="A6607" s="43">
        <v>45379</v>
      </c>
      <c r="B6607" t="s">
        <v>102</v>
      </c>
      <c r="C6607" t="s">
        <v>5</v>
      </c>
      <c r="D6607" t="s">
        <v>106</v>
      </c>
      <c r="E6607">
        <v>8</v>
      </c>
    </row>
    <row r="6608" spans="1:5" x14ac:dyDescent="0.2">
      <c r="A6608" s="43">
        <v>45379</v>
      </c>
      <c r="B6608" t="s">
        <v>102</v>
      </c>
      <c r="C6608" t="s">
        <v>8</v>
      </c>
      <c r="D6608" t="s">
        <v>106</v>
      </c>
      <c r="E6608">
        <v>309</v>
      </c>
    </row>
    <row r="6609" spans="1:5" x14ac:dyDescent="0.2">
      <c r="A6609" s="43">
        <v>45379</v>
      </c>
      <c r="B6609" t="s">
        <v>102</v>
      </c>
      <c r="C6609" t="s">
        <v>9</v>
      </c>
      <c r="D6609" t="s">
        <v>106</v>
      </c>
      <c r="E6609">
        <v>193</v>
      </c>
    </row>
    <row r="6610" spans="1:5" x14ac:dyDescent="0.2">
      <c r="A6610" s="43">
        <v>45379</v>
      </c>
      <c r="B6610" t="s">
        <v>102</v>
      </c>
      <c r="C6610" t="s">
        <v>11</v>
      </c>
      <c r="D6610" t="s">
        <v>106</v>
      </c>
      <c r="E6610">
        <v>89</v>
      </c>
    </row>
    <row r="6611" spans="1:5" x14ac:dyDescent="0.2">
      <c r="A6611" s="43">
        <v>45379</v>
      </c>
      <c r="B6611" t="s">
        <v>102</v>
      </c>
      <c r="C6611" t="s">
        <v>12</v>
      </c>
      <c r="D6611" t="s">
        <v>106</v>
      </c>
      <c r="E6611">
        <v>749</v>
      </c>
    </row>
    <row r="6612" spans="1:5" x14ac:dyDescent="0.2">
      <c r="A6612" s="43">
        <v>45379</v>
      </c>
      <c r="B6612" t="s">
        <v>102</v>
      </c>
      <c r="C6612" t="s">
        <v>13</v>
      </c>
      <c r="D6612" t="s">
        <v>106</v>
      </c>
      <c r="E6612">
        <v>230</v>
      </c>
    </row>
    <row r="6613" spans="1:5" x14ac:dyDescent="0.2">
      <c r="A6613" s="43">
        <v>45379</v>
      </c>
      <c r="B6613" t="s">
        <v>102</v>
      </c>
      <c r="C6613" t="s">
        <v>19</v>
      </c>
      <c r="D6613" t="s">
        <v>106</v>
      </c>
      <c r="E6613">
        <v>331</v>
      </c>
    </row>
    <row r="6614" spans="1:5" x14ac:dyDescent="0.2">
      <c r="A6614" s="43">
        <v>45379</v>
      </c>
      <c r="B6614" t="s">
        <v>102</v>
      </c>
      <c r="C6614" t="s">
        <v>21</v>
      </c>
      <c r="D6614" t="s">
        <v>106</v>
      </c>
      <c r="E6614">
        <v>131</v>
      </c>
    </row>
    <row r="6615" spans="1:5" x14ac:dyDescent="0.2">
      <c r="A6615" s="43">
        <v>45379</v>
      </c>
      <c r="B6615" t="s">
        <v>102</v>
      </c>
      <c r="C6615" t="s">
        <v>22</v>
      </c>
      <c r="D6615" t="s">
        <v>106</v>
      </c>
      <c r="E6615">
        <v>20</v>
      </c>
    </row>
    <row r="6616" spans="1:5" x14ac:dyDescent="0.2">
      <c r="A6616" s="43">
        <v>45379</v>
      </c>
      <c r="B6616" t="s">
        <v>102</v>
      </c>
      <c r="C6616" t="s">
        <v>24</v>
      </c>
      <c r="D6616" t="s">
        <v>106</v>
      </c>
      <c r="E6616">
        <v>56</v>
      </c>
    </row>
    <row r="6617" spans="1:5" x14ac:dyDescent="0.2">
      <c r="A6617" s="43">
        <v>45379</v>
      </c>
      <c r="B6617" t="s">
        <v>102</v>
      </c>
      <c r="C6617" t="s">
        <v>27</v>
      </c>
      <c r="D6617" t="s">
        <v>106</v>
      </c>
      <c r="E6617">
        <v>85</v>
      </c>
    </row>
    <row r="6618" spans="1:5" x14ac:dyDescent="0.2">
      <c r="A6618" s="43">
        <v>45379</v>
      </c>
      <c r="B6618" t="s">
        <v>102</v>
      </c>
      <c r="C6618" t="s">
        <v>36</v>
      </c>
      <c r="D6618" t="s">
        <v>106</v>
      </c>
      <c r="E6618">
        <v>799</v>
      </c>
    </row>
    <row r="6619" spans="1:5" x14ac:dyDescent="0.2">
      <c r="A6619" s="43">
        <v>45379</v>
      </c>
      <c r="B6619" t="s">
        <v>102</v>
      </c>
      <c r="C6619" t="s">
        <v>38</v>
      </c>
      <c r="D6619" t="s">
        <v>106</v>
      </c>
      <c r="E6619">
        <v>660</v>
      </c>
    </row>
    <row r="6620" spans="1:5" x14ac:dyDescent="0.2">
      <c r="A6620" s="43">
        <v>45379</v>
      </c>
      <c r="B6620" t="s">
        <v>102</v>
      </c>
      <c r="C6620" t="s">
        <v>40</v>
      </c>
      <c r="D6620" t="s">
        <v>106</v>
      </c>
      <c r="E6620" s="44">
        <v>2188</v>
      </c>
    </row>
    <row r="6621" spans="1:5" x14ac:dyDescent="0.2">
      <c r="A6621" s="43">
        <v>45379</v>
      </c>
      <c r="B6621" t="s">
        <v>102</v>
      </c>
      <c r="C6621" t="s">
        <v>41</v>
      </c>
      <c r="D6621" t="s">
        <v>106</v>
      </c>
      <c r="E6621" s="44">
        <v>1554</v>
      </c>
    </row>
    <row r="6622" spans="1:5" x14ac:dyDescent="0.2">
      <c r="A6622" s="43">
        <v>45379</v>
      </c>
      <c r="B6622" t="s">
        <v>102</v>
      </c>
      <c r="C6622" t="s">
        <v>42</v>
      </c>
      <c r="D6622" t="s">
        <v>106</v>
      </c>
      <c r="E6622">
        <v>146</v>
      </c>
    </row>
    <row r="6623" spans="1:5" x14ac:dyDescent="0.2">
      <c r="A6623" s="43">
        <v>45379</v>
      </c>
      <c r="B6623" t="s">
        <v>102</v>
      </c>
      <c r="C6623" t="s">
        <v>43</v>
      </c>
      <c r="D6623" t="s">
        <v>106</v>
      </c>
      <c r="E6623">
        <v>234</v>
      </c>
    </row>
    <row r="6624" spans="1:5" x14ac:dyDescent="0.2">
      <c r="A6624" s="43">
        <v>45379</v>
      </c>
      <c r="B6624" t="s">
        <v>102</v>
      </c>
      <c r="C6624" t="s">
        <v>44</v>
      </c>
      <c r="D6624" t="s">
        <v>106</v>
      </c>
      <c r="E6624">
        <v>48</v>
      </c>
    </row>
    <row r="6625" spans="1:5" x14ac:dyDescent="0.2">
      <c r="A6625" s="43">
        <v>45379</v>
      </c>
      <c r="B6625" t="s">
        <v>102</v>
      </c>
      <c r="C6625" t="s">
        <v>45</v>
      </c>
      <c r="D6625" t="s">
        <v>106</v>
      </c>
      <c r="E6625">
        <v>2</v>
      </c>
    </row>
    <row r="6626" spans="1:5" x14ac:dyDescent="0.2">
      <c r="A6626" s="43">
        <v>45379</v>
      </c>
      <c r="B6626" t="s">
        <v>102</v>
      </c>
      <c r="C6626" t="s">
        <v>46</v>
      </c>
      <c r="D6626" t="s">
        <v>106</v>
      </c>
      <c r="E6626">
        <v>168</v>
      </c>
    </row>
    <row r="6627" spans="1:5" x14ac:dyDescent="0.2">
      <c r="A6627" s="43">
        <v>45379</v>
      </c>
      <c r="B6627" t="s">
        <v>102</v>
      </c>
      <c r="C6627" t="s">
        <v>48</v>
      </c>
      <c r="D6627" t="s">
        <v>106</v>
      </c>
      <c r="E6627" s="44">
        <v>1188</v>
      </c>
    </row>
    <row r="6628" spans="1:5" x14ac:dyDescent="0.2">
      <c r="A6628" s="43">
        <v>45379</v>
      </c>
      <c r="B6628" t="s">
        <v>102</v>
      </c>
      <c r="C6628" t="s">
        <v>50</v>
      </c>
      <c r="D6628" t="s">
        <v>106</v>
      </c>
      <c r="E6628" s="44">
        <v>1827</v>
      </c>
    </row>
    <row r="6629" spans="1:5" x14ac:dyDescent="0.2">
      <c r="A6629" s="43">
        <v>45379</v>
      </c>
      <c r="B6629" t="s">
        <v>102</v>
      </c>
      <c r="C6629" t="s">
        <v>51</v>
      </c>
      <c r="D6629" t="s">
        <v>106</v>
      </c>
      <c r="E6629" s="44">
        <v>1700</v>
      </c>
    </row>
    <row r="6630" spans="1:5" x14ac:dyDescent="0.2">
      <c r="A6630" s="43">
        <v>45379</v>
      </c>
      <c r="B6630" t="s">
        <v>102</v>
      </c>
      <c r="C6630" t="s">
        <v>52</v>
      </c>
      <c r="D6630" t="s">
        <v>106</v>
      </c>
      <c r="E6630">
        <v>7</v>
      </c>
    </row>
    <row r="6631" spans="1:5" x14ac:dyDescent="0.2">
      <c r="A6631" s="43">
        <v>45379</v>
      </c>
      <c r="B6631" t="s">
        <v>102</v>
      </c>
      <c r="C6631" t="s">
        <v>53</v>
      </c>
      <c r="D6631" t="s">
        <v>106</v>
      </c>
      <c r="E6631">
        <v>348</v>
      </c>
    </row>
    <row r="6632" spans="1:5" x14ac:dyDescent="0.2">
      <c r="A6632" s="43">
        <v>45379</v>
      </c>
      <c r="B6632" t="s">
        <v>102</v>
      </c>
      <c r="C6632" t="s">
        <v>54</v>
      </c>
      <c r="D6632" t="s">
        <v>106</v>
      </c>
      <c r="E6632">
        <v>0</v>
      </c>
    </row>
    <row r="6633" spans="1:5" x14ac:dyDescent="0.2">
      <c r="A6633" s="43">
        <v>45379</v>
      </c>
      <c r="B6633" t="s">
        <v>102</v>
      </c>
      <c r="C6633" t="s">
        <v>55</v>
      </c>
      <c r="D6633" t="s">
        <v>106</v>
      </c>
      <c r="E6633">
        <v>364</v>
      </c>
    </row>
    <row r="6634" spans="1:5" x14ac:dyDescent="0.2">
      <c r="A6634" s="43">
        <v>45379</v>
      </c>
      <c r="B6634" t="s">
        <v>102</v>
      </c>
      <c r="C6634" t="s">
        <v>56</v>
      </c>
      <c r="D6634" t="s">
        <v>106</v>
      </c>
      <c r="E6634" s="44">
        <v>1083</v>
      </c>
    </row>
    <row r="6635" spans="1:5" x14ac:dyDescent="0.2">
      <c r="A6635" s="43">
        <v>45379</v>
      </c>
      <c r="B6635" t="s">
        <v>102</v>
      </c>
      <c r="C6635" t="s">
        <v>57</v>
      </c>
      <c r="D6635" t="s">
        <v>106</v>
      </c>
      <c r="E6635">
        <v>382</v>
      </c>
    </row>
    <row r="6636" spans="1:5" x14ac:dyDescent="0.2">
      <c r="A6636" s="43">
        <v>45379</v>
      </c>
      <c r="B6636" t="s">
        <v>102</v>
      </c>
      <c r="C6636" t="s">
        <v>58</v>
      </c>
      <c r="D6636" t="s">
        <v>106</v>
      </c>
      <c r="E6636" s="44">
        <v>4952</v>
      </c>
    </row>
    <row r="6637" spans="1:5" x14ac:dyDescent="0.2">
      <c r="A6637" s="43">
        <v>45379</v>
      </c>
      <c r="B6637" t="s">
        <v>102</v>
      </c>
      <c r="C6637" t="s">
        <v>62</v>
      </c>
      <c r="D6637" t="s">
        <v>106</v>
      </c>
      <c r="E6637">
        <v>202</v>
      </c>
    </row>
    <row r="6638" spans="1:5" x14ac:dyDescent="0.2">
      <c r="A6638" s="43">
        <v>45379</v>
      </c>
      <c r="B6638" t="s">
        <v>102</v>
      </c>
      <c r="C6638" t="s">
        <v>68</v>
      </c>
      <c r="D6638" t="s">
        <v>106</v>
      </c>
      <c r="E6638">
        <v>163</v>
      </c>
    </row>
    <row r="6639" spans="1:5" x14ac:dyDescent="0.2">
      <c r="A6639" s="43">
        <v>45379</v>
      </c>
      <c r="B6639" t="s">
        <v>102</v>
      </c>
      <c r="C6639" t="s">
        <v>89</v>
      </c>
      <c r="D6639" t="s">
        <v>106</v>
      </c>
      <c r="E6639">
        <v>125</v>
      </c>
    </row>
    <row r="6640" spans="1:5" x14ac:dyDescent="0.2">
      <c r="A6640" s="43">
        <v>45379</v>
      </c>
      <c r="B6640" t="s">
        <v>102</v>
      </c>
      <c r="C6640" t="s">
        <v>70</v>
      </c>
      <c r="D6640" t="s">
        <v>106</v>
      </c>
      <c r="E6640">
        <v>510</v>
      </c>
    </row>
    <row r="6641" spans="1:5" x14ac:dyDescent="0.2">
      <c r="A6641" s="43">
        <v>45407</v>
      </c>
      <c r="B6641" t="s">
        <v>101</v>
      </c>
      <c r="C6641" t="s">
        <v>1</v>
      </c>
      <c r="D6641" t="s">
        <v>106</v>
      </c>
      <c r="E6641">
        <v>0</v>
      </c>
    </row>
    <row r="6642" spans="1:5" x14ac:dyDescent="0.2">
      <c r="A6642" s="43">
        <v>45407</v>
      </c>
      <c r="B6642" t="s">
        <v>101</v>
      </c>
      <c r="C6642" t="s">
        <v>3</v>
      </c>
      <c r="D6642" t="s">
        <v>106</v>
      </c>
      <c r="E6642">
        <v>33</v>
      </c>
    </row>
    <row r="6643" spans="1:5" x14ac:dyDescent="0.2">
      <c r="A6643" s="43">
        <v>45407</v>
      </c>
      <c r="B6643" t="s">
        <v>101</v>
      </c>
      <c r="C6643" t="s">
        <v>4</v>
      </c>
      <c r="D6643" t="s">
        <v>106</v>
      </c>
      <c r="E6643">
        <v>31</v>
      </c>
    </row>
    <row r="6644" spans="1:5" x14ac:dyDescent="0.2">
      <c r="A6644" s="43">
        <v>45407</v>
      </c>
      <c r="B6644" t="s">
        <v>101</v>
      </c>
      <c r="C6644" t="s">
        <v>5</v>
      </c>
      <c r="D6644" t="s">
        <v>106</v>
      </c>
      <c r="E6644" s="44">
        <v>11176</v>
      </c>
    </row>
    <row r="6645" spans="1:5" x14ac:dyDescent="0.2">
      <c r="A6645" s="43">
        <v>45407</v>
      </c>
      <c r="B6645" t="s">
        <v>101</v>
      </c>
      <c r="C6645" t="s">
        <v>6</v>
      </c>
      <c r="D6645" t="s">
        <v>106</v>
      </c>
      <c r="E6645">
        <v>12</v>
      </c>
    </row>
    <row r="6646" spans="1:5" x14ac:dyDescent="0.2">
      <c r="A6646" s="43">
        <v>45407</v>
      </c>
      <c r="B6646" t="s">
        <v>101</v>
      </c>
      <c r="C6646" t="s">
        <v>8</v>
      </c>
      <c r="D6646" t="s">
        <v>106</v>
      </c>
      <c r="E6646">
        <v>607</v>
      </c>
    </row>
    <row r="6647" spans="1:5" x14ac:dyDescent="0.2">
      <c r="A6647" s="43">
        <v>45407</v>
      </c>
      <c r="B6647" t="s">
        <v>101</v>
      </c>
      <c r="C6647" t="s">
        <v>9</v>
      </c>
      <c r="D6647" t="s">
        <v>106</v>
      </c>
      <c r="E6647">
        <v>794</v>
      </c>
    </row>
    <row r="6648" spans="1:5" x14ac:dyDescent="0.2">
      <c r="A6648" s="43">
        <v>45407</v>
      </c>
      <c r="B6648" t="s">
        <v>101</v>
      </c>
      <c r="C6648" t="s">
        <v>10</v>
      </c>
      <c r="D6648" t="s">
        <v>106</v>
      </c>
      <c r="E6648">
        <v>430</v>
      </c>
    </row>
    <row r="6649" spans="1:5" x14ac:dyDescent="0.2">
      <c r="A6649" s="43">
        <v>45407</v>
      </c>
      <c r="B6649" t="s">
        <v>101</v>
      </c>
      <c r="C6649" t="s">
        <v>12</v>
      </c>
      <c r="D6649" t="s">
        <v>106</v>
      </c>
      <c r="E6649" s="44">
        <v>14100</v>
      </c>
    </row>
    <row r="6650" spans="1:5" x14ac:dyDescent="0.2">
      <c r="A6650" s="43">
        <v>45407</v>
      </c>
      <c r="B6650" t="s">
        <v>101</v>
      </c>
      <c r="C6650" t="s">
        <v>14</v>
      </c>
      <c r="D6650" t="s">
        <v>106</v>
      </c>
      <c r="E6650">
        <v>522</v>
      </c>
    </row>
    <row r="6651" spans="1:5" x14ac:dyDescent="0.2">
      <c r="A6651" s="43">
        <v>45407</v>
      </c>
      <c r="B6651" t="s">
        <v>101</v>
      </c>
      <c r="C6651" t="s">
        <v>15</v>
      </c>
      <c r="D6651" t="s">
        <v>106</v>
      </c>
      <c r="E6651" s="44">
        <v>4132</v>
      </c>
    </row>
    <row r="6652" spans="1:5" x14ac:dyDescent="0.2">
      <c r="A6652" s="43">
        <v>45407</v>
      </c>
      <c r="B6652" t="s">
        <v>101</v>
      </c>
      <c r="C6652" t="s">
        <v>16</v>
      </c>
      <c r="D6652" t="s">
        <v>106</v>
      </c>
      <c r="E6652" s="44">
        <v>4003</v>
      </c>
    </row>
    <row r="6653" spans="1:5" x14ac:dyDescent="0.2">
      <c r="A6653" s="43">
        <v>45407</v>
      </c>
      <c r="B6653" t="s">
        <v>101</v>
      </c>
      <c r="C6653" t="s">
        <v>17</v>
      </c>
      <c r="D6653" t="s">
        <v>106</v>
      </c>
      <c r="E6653">
        <v>68</v>
      </c>
    </row>
    <row r="6654" spans="1:5" x14ac:dyDescent="0.2">
      <c r="A6654" s="43">
        <v>45407</v>
      </c>
      <c r="B6654" t="s">
        <v>101</v>
      </c>
      <c r="C6654" t="s">
        <v>18</v>
      </c>
      <c r="D6654" t="s">
        <v>106</v>
      </c>
      <c r="E6654" s="44">
        <v>3318</v>
      </c>
    </row>
    <row r="6655" spans="1:5" x14ac:dyDescent="0.2">
      <c r="A6655" s="43">
        <v>45407</v>
      </c>
      <c r="B6655" t="s">
        <v>101</v>
      </c>
      <c r="C6655" t="s">
        <v>19</v>
      </c>
      <c r="D6655" t="s">
        <v>106</v>
      </c>
      <c r="E6655" s="44">
        <v>6042</v>
      </c>
    </row>
    <row r="6656" spans="1:5" x14ac:dyDescent="0.2">
      <c r="A6656" s="43">
        <v>45407</v>
      </c>
      <c r="B6656" t="s">
        <v>101</v>
      </c>
      <c r="C6656" t="s">
        <v>20</v>
      </c>
      <c r="D6656" t="s">
        <v>106</v>
      </c>
      <c r="E6656">
        <v>435</v>
      </c>
    </row>
    <row r="6657" spans="1:5" x14ac:dyDescent="0.2">
      <c r="A6657" s="43">
        <v>45407</v>
      </c>
      <c r="B6657" t="s">
        <v>101</v>
      </c>
      <c r="C6657" t="s">
        <v>21</v>
      </c>
      <c r="D6657" t="s">
        <v>106</v>
      </c>
      <c r="E6657" s="44">
        <v>5552</v>
      </c>
    </row>
    <row r="6658" spans="1:5" x14ac:dyDescent="0.2">
      <c r="A6658" s="43">
        <v>45407</v>
      </c>
      <c r="B6658" t="s">
        <v>101</v>
      </c>
      <c r="C6658" t="s">
        <v>22</v>
      </c>
      <c r="D6658" t="s">
        <v>106</v>
      </c>
      <c r="E6658" s="44">
        <v>2143</v>
      </c>
    </row>
    <row r="6659" spans="1:5" x14ac:dyDescent="0.2">
      <c r="A6659" s="43">
        <v>45407</v>
      </c>
      <c r="B6659" t="s">
        <v>101</v>
      </c>
      <c r="C6659" t="s">
        <v>23</v>
      </c>
      <c r="D6659" t="s">
        <v>106</v>
      </c>
      <c r="E6659">
        <v>22</v>
      </c>
    </row>
    <row r="6660" spans="1:5" x14ac:dyDescent="0.2">
      <c r="A6660" s="43">
        <v>45407</v>
      </c>
      <c r="B6660" t="s">
        <v>101</v>
      </c>
      <c r="C6660" t="s">
        <v>25</v>
      </c>
      <c r="D6660" t="s">
        <v>106</v>
      </c>
      <c r="E6660">
        <v>253</v>
      </c>
    </row>
    <row r="6661" spans="1:5" x14ac:dyDescent="0.2">
      <c r="A6661" s="43">
        <v>45407</v>
      </c>
      <c r="B6661" t="s">
        <v>101</v>
      </c>
      <c r="C6661" t="s">
        <v>27</v>
      </c>
      <c r="D6661" t="s">
        <v>106</v>
      </c>
      <c r="E6661">
        <v>562</v>
      </c>
    </row>
    <row r="6662" spans="1:5" x14ac:dyDescent="0.2">
      <c r="A6662" s="43">
        <v>45407</v>
      </c>
      <c r="B6662" t="s">
        <v>101</v>
      </c>
      <c r="C6662" t="s">
        <v>28</v>
      </c>
      <c r="D6662" t="s">
        <v>106</v>
      </c>
      <c r="E6662">
        <v>26</v>
      </c>
    </row>
    <row r="6663" spans="1:5" x14ac:dyDescent="0.2">
      <c r="A6663" s="43">
        <v>45407</v>
      </c>
      <c r="B6663" t="s">
        <v>101</v>
      </c>
      <c r="C6663" t="s">
        <v>31</v>
      </c>
      <c r="D6663" t="s">
        <v>106</v>
      </c>
      <c r="E6663">
        <v>743</v>
      </c>
    </row>
    <row r="6664" spans="1:5" x14ac:dyDescent="0.2">
      <c r="A6664" s="43">
        <v>45407</v>
      </c>
      <c r="B6664" t="s">
        <v>101</v>
      </c>
      <c r="C6664" t="s">
        <v>32</v>
      </c>
      <c r="D6664" t="s">
        <v>106</v>
      </c>
      <c r="E6664" s="44">
        <v>5284</v>
      </c>
    </row>
    <row r="6665" spans="1:5" x14ac:dyDescent="0.2">
      <c r="A6665" s="43">
        <v>45407</v>
      </c>
      <c r="B6665" t="s">
        <v>101</v>
      </c>
      <c r="C6665" t="s">
        <v>33</v>
      </c>
      <c r="D6665" t="s">
        <v>106</v>
      </c>
      <c r="E6665" s="44">
        <v>2697</v>
      </c>
    </row>
    <row r="6666" spans="1:5" x14ac:dyDescent="0.2">
      <c r="A6666" s="43">
        <v>45407</v>
      </c>
      <c r="B6666" t="s">
        <v>101</v>
      </c>
      <c r="C6666" t="s">
        <v>35</v>
      </c>
      <c r="D6666" t="s">
        <v>106</v>
      </c>
      <c r="E6666">
        <v>14</v>
      </c>
    </row>
    <row r="6667" spans="1:5" x14ac:dyDescent="0.2">
      <c r="A6667" s="43">
        <v>45407</v>
      </c>
      <c r="B6667" t="s">
        <v>101</v>
      </c>
      <c r="C6667" t="s">
        <v>36</v>
      </c>
      <c r="D6667" t="s">
        <v>106</v>
      </c>
      <c r="E6667" s="44">
        <v>7473</v>
      </c>
    </row>
    <row r="6668" spans="1:5" x14ac:dyDescent="0.2">
      <c r="A6668" s="43">
        <v>45407</v>
      </c>
      <c r="B6668" t="s">
        <v>101</v>
      </c>
      <c r="C6668" t="s">
        <v>38</v>
      </c>
      <c r="D6668" t="s">
        <v>106</v>
      </c>
      <c r="E6668" s="44">
        <v>18268</v>
      </c>
    </row>
    <row r="6669" spans="1:5" x14ac:dyDescent="0.2">
      <c r="A6669" s="43">
        <v>45407</v>
      </c>
      <c r="B6669" t="s">
        <v>101</v>
      </c>
      <c r="C6669" t="s">
        <v>40</v>
      </c>
      <c r="D6669" t="s">
        <v>106</v>
      </c>
      <c r="E6669" s="44">
        <v>8271</v>
      </c>
    </row>
    <row r="6670" spans="1:5" x14ac:dyDescent="0.2">
      <c r="A6670" s="43">
        <v>45407</v>
      </c>
      <c r="B6670" t="s">
        <v>101</v>
      </c>
      <c r="C6670" t="s">
        <v>50</v>
      </c>
      <c r="D6670" t="s">
        <v>106</v>
      </c>
      <c r="E6670">
        <v>9</v>
      </c>
    </row>
    <row r="6671" spans="1:5" x14ac:dyDescent="0.2">
      <c r="A6671" s="43">
        <v>45407</v>
      </c>
      <c r="B6671" t="s">
        <v>101</v>
      </c>
      <c r="C6671" t="s">
        <v>58</v>
      </c>
      <c r="D6671" t="s">
        <v>106</v>
      </c>
      <c r="E6671">
        <v>37</v>
      </c>
    </row>
    <row r="6672" spans="1:5" x14ac:dyDescent="0.2">
      <c r="A6672" s="43">
        <v>45407</v>
      </c>
      <c r="B6672" t="s">
        <v>101</v>
      </c>
      <c r="C6672" t="s">
        <v>59</v>
      </c>
      <c r="D6672" t="s">
        <v>106</v>
      </c>
      <c r="E6672" s="44">
        <v>3516</v>
      </c>
    </row>
    <row r="6673" spans="1:5" x14ac:dyDescent="0.2">
      <c r="A6673" s="43">
        <v>45407</v>
      </c>
      <c r="B6673" t="s">
        <v>101</v>
      </c>
      <c r="C6673" t="s">
        <v>61</v>
      </c>
      <c r="D6673" t="s">
        <v>106</v>
      </c>
      <c r="E6673">
        <v>43</v>
      </c>
    </row>
    <row r="6674" spans="1:5" x14ac:dyDescent="0.2">
      <c r="A6674" s="43">
        <v>45407</v>
      </c>
      <c r="B6674" t="s">
        <v>101</v>
      </c>
      <c r="C6674" t="s">
        <v>62</v>
      </c>
      <c r="D6674" t="s">
        <v>106</v>
      </c>
      <c r="E6674" s="44">
        <v>2807</v>
      </c>
    </row>
    <row r="6675" spans="1:5" x14ac:dyDescent="0.2">
      <c r="A6675" s="43">
        <v>45407</v>
      </c>
      <c r="B6675" t="s">
        <v>101</v>
      </c>
      <c r="C6675" t="s">
        <v>63</v>
      </c>
      <c r="D6675" t="s">
        <v>106</v>
      </c>
      <c r="E6675">
        <v>23</v>
      </c>
    </row>
    <row r="6676" spans="1:5" x14ac:dyDescent="0.2">
      <c r="A6676" s="43">
        <v>45407</v>
      </c>
      <c r="B6676" t="s">
        <v>101</v>
      </c>
      <c r="C6676" t="s">
        <v>67</v>
      </c>
      <c r="D6676" t="s">
        <v>106</v>
      </c>
      <c r="E6676" s="44">
        <v>5578</v>
      </c>
    </row>
    <row r="6677" spans="1:5" x14ac:dyDescent="0.2">
      <c r="A6677" s="43">
        <v>45407</v>
      </c>
      <c r="B6677" t="s">
        <v>101</v>
      </c>
      <c r="C6677" t="s">
        <v>68</v>
      </c>
      <c r="D6677" t="s">
        <v>106</v>
      </c>
      <c r="E6677" s="44">
        <v>3043</v>
      </c>
    </row>
    <row r="6678" spans="1:5" x14ac:dyDescent="0.2">
      <c r="A6678" s="43">
        <v>45407</v>
      </c>
      <c r="B6678" t="s">
        <v>101</v>
      </c>
      <c r="C6678" t="s">
        <v>89</v>
      </c>
      <c r="D6678" t="s">
        <v>106</v>
      </c>
      <c r="E6678">
        <v>96</v>
      </c>
    </row>
    <row r="6679" spans="1:5" x14ac:dyDescent="0.2">
      <c r="A6679" s="43">
        <v>45407</v>
      </c>
      <c r="B6679" t="s">
        <v>101</v>
      </c>
      <c r="C6679" t="s">
        <v>70</v>
      </c>
      <c r="D6679" t="s">
        <v>106</v>
      </c>
      <c r="E6679" s="44">
        <v>5647</v>
      </c>
    </row>
    <row r="6680" spans="1:5" x14ac:dyDescent="0.2">
      <c r="A6680" s="43">
        <v>45407</v>
      </c>
      <c r="B6680" t="s">
        <v>101</v>
      </c>
      <c r="C6680" t="s">
        <v>71</v>
      </c>
      <c r="D6680" t="s">
        <v>106</v>
      </c>
      <c r="E6680" s="44">
        <v>2557</v>
      </c>
    </row>
    <row r="6681" spans="1:5" x14ac:dyDescent="0.2">
      <c r="A6681" s="43">
        <v>45407</v>
      </c>
      <c r="B6681" t="s">
        <v>102</v>
      </c>
      <c r="C6681" t="s">
        <v>4</v>
      </c>
      <c r="D6681" t="s">
        <v>106</v>
      </c>
      <c r="E6681">
        <v>19</v>
      </c>
    </row>
    <row r="6682" spans="1:5" x14ac:dyDescent="0.2">
      <c r="A6682" s="43">
        <v>45407</v>
      </c>
      <c r="B6682" t="s">
        <v>102</v>
      </c>
      <c r="C6682" t="s">
        <v>5</v>
      </c>
      <c r="D6682" t="s">
        <v>106</v>
      </c>
      <c r="E6682">
        <v>6</v>
      </c>
    </row>
    <row r="6683" spans="1:5" x14ac:dyDescent="0.2">
      <c r="A6683" s="43">
        <v>45407</v>
      </c>
      <c r="B6683" t="s">
        <v>102</v>
      </c>
      <c r="C6683" t="s">
        <v>8</v>
      </c>
      <c r="D6683" t="s">
        <v>106</v>
      </c>
      <c r="E6683">
        <v>248</v>
      </c>
    </row>
    <row r="6684" spans="1:5" x14ac:dyDescent="0.2">
      <c r="A6684" s="43">
        <v>45407</v>
      </c>
      <c r="B6684" t="s">
        <v>102</v>
      </c>
      <c r="C6684" t="s">
        <v>9</v>
      </c>
      <c r="D6684" t="s">
        <v>106</v>
      </c>
      <c r="E6684">
        <v>199</v>
      </c>
    </row>
    <row r="6685" spans="1:5" x14ac:dyDescent="0.2">
      <c r="A6685" s="43">
        <v>45407</v>
      </c>
      <c r="B6685" t="s">
        <v>102</v>
      </c>
      <c r="C6685" t="s">
        <v>11</v>
      </c>
      <c r="D6685" t="s">
        <v>106</v>
      </c>
      <c r="E6685">
        <v>89</v>
      </c>
    </row>
    <row r="6686" spans="1:5" x14ac:dyDescent="0.2">
      <c r="A6686" s="43">
        <v>45407</v>
      </c>
      <c r="B6686" t="s">
        <v>102</v>
      </c>
      <c r="C6686" t="s">
        <v>12</v>
      </c>
      <c r="D6686" t="s">
        <v>106</v>
      </c>
      <c r="E6686">
        <v>776</v>
      </c>
    </row>
    <row r="6687" spans="1:5" x14ac:dyDescent="0.2">
      <c r="A6687" s="43">
        <v>45407</v>
      </c>
      <c r="B6687" t="s">
        <v>102</v>
      </c>
      <c r="C6687" t="s">
        <v>13</v>
      </c>
      <c r="D6687" t="s">
        <v>106</v>
      </c>
      <c r="E6687">
        <v>233</v>
      </c>
    </row>
    <row r="6688" spans="1:5" x14ac:dyDescent="0.2">
      <c r="A6688" s="43">
        <v>45407</v>
      </c>
      <c r="B6688" t="s">
        <v>102</v>
      </c>
      <c r="C6688" t="s">
        <v>19</v>
      </c>
      <c r="D6688" t="s">
        <v>106</v>
      </c>
      <c r="E6688">
        <v>370</v>
      </c>
    </row>
    <row r="6689" spans="1:5" x14ac:dyDescent="0.2">
      <c r="A6689" s="43">
        <v>45407</v>
      </c>
      <c r="B6689" t="s">
        <v>102</v>
      </c>
      <c r="C6689" t="s">
        <v>21</v>
      </c>
      <c r="D6689" t="s">
        <v>106</v>
      </c>
      <c r="E6689">
        <v>140</v>
      </c>
    </row>
    <row r="6690" spans="1:5" x14ac:dyDescent="0.2">
      <c r="A6690" s="43">
        <v>45407</v>
      </c>
      <c r="B6690" t="s">
        <v>102</v>
      </c>
      <c r="C6690" t="s">
        <v>22</v>
      </c>
      <c r="D6690" t="s">
        <v>106</v>
      </c>
      <c r="E6690">
        <v>11</v>
      </c>
    </row>
    <row r="6691" spans="1:5" x14ac:dyDescent="0.2">
      <c r="A6691" s="43">
        <v>45407</v>
      </c>
      <c r="B6691" t="s">
        <v>102</v>
      </c>
      <c r="C6691" t="s">
        <v>24</v>
      </c>
      <c r="D6691" t="s">
        <v>106</v>
      </c>
      <c r="E6691">
        <v>57</v>
      </c>
    </row>
    <row r="6692" spans="1:5" x14ac:dyDescent="0.2">
      <c r="A6692" s="43">
        <v>45407</v>
      </c>
      <c r="B6692" t="s">
        <v>102</v>
      </c>
      <c r="C6692" t="s">
        <v>27</v>
      </c>
      <c r="D6692" t="s">
        <v>106</v>
      </c>
      <c r="E6692">
        <v>69</v>
      </c>
    </row>
    <row r="6693" spans="1:5" x14ac:dyDescent="0.2">
      <c r="A6693" s="43">
        <v>45407</v>
      </c>
      <c r="B6693" t="s">
        <v>102</v>
      </c>
      <c r="C6693" t="s">
        <v>36</v>
      </c>
      <c r="D6693" t="s">
        <v>106</v>
      </c>
      <c r="E6693">
        <v>856</v>
      </c>
    </row>
    <row r="6694" spans="1:5" x14ac:dyDescent="0.2">
      <c r="A6694" s="43">
        <v>45407</v>
      </c>
      <c r="B6694" t="s">
        <v>102</v>
      </c>
      <c r="C6694" t="s">
        <v>38</v>
      </c>
      <c r="D6694" t="s">
        <v>106</v>
      </c>
      <c r="E6694">
        <v>648</v>
      </c>
    </row>
    <row r="6695" spans="1:5" x14ac:dyDescent="0.2">
      <c r="A6695" s="43">
        <v>45407</v>
      </c>
      <c r="B6695" t="s">
        <v>102</v>
      </c>
      <c r="C6695" t="s">
        <v>40</v>
      </c>
      <c r="D6695" t="s">
        <v>106</v>
      </c>
      <c r="E6695" s="44">
        <v>1978</v>
      </c>
    </row>
    <row r="6696" spans="1:5" x14ac:dyDescent="0.2">
      <c r="A6696" s="43">
        <v>45407</v>
      </c>
      <c r="B6696" t="s">
        <v>102</v>
      </c>
      <c r="C6696" t="s">
        <v>41</v>
      </c>
      <c r="D6696" t="s">
        <v>106</v>
      </c>
      <c r="E6696" s="44">
        <v>1639</v>
      </c>
    </row>
    <row r="6697" spans="1:5" x14ac:dyDescent="0.2">
      <c r="A6697" s="43">
        <v>45407</v>
      </c>
      <c r="B6697" t="s">
        <v>102</v>
      </c>
      <c r="C6697" t="s">
        <v>42</v>
      </c>
      <c r="D6697" t="s">
        <v>106</v>
      </c>
      <c r="E6697">
        <v>146</v>
      </c>
    </row>
    <row r="6698" spans="1:5" x14ac:dyDescent="0.2">
      <c r="A6698" s="43">
        <v>45407</v>
      </c>
      <c r="B6698" t="s">
        <v>102</v>
      </c>
      <c r="C6698" t="s">
        <v>43</v>
      </c>
      <c r="D6698" t="s">
        <v>106</v>
      </c>
      <c r="E6698">
        <v>217</v>
      </c>
    </row>
    <row r="6699" spans="1:5" x14ac:dyDescent="0.2">
      <c r="A6699" s="43">
        <v>45407</v>
      </c>
      <c r="B6699" t="s">
        <v>102</v>
      </c>
      <c r="C6699" t="s">
        <v>44</v>
      </c>
      <c r="D6699" t="s">
        <v>106</v>
      </c>
      <c r="E6699">
        <v>37</v>
      </c>
    </row>
    <row r="6700" spans="1:5" x14ac:dyDescent="0.2">
      <c r="A6700" s="43">
        <v>45407</v>
      </c>
      <c r="B6700" t="s">
        <v>102</v>
      </c>
      <c r="C6700" t="s">
        <v>45</v>
      </c>
      <c r="D6700" t="s">
        <v>106</v>
      </c>
      <c r="E6700">
        <v>4</v>
      </c>
    </row>
    <row r="6701" spans="1:5" x14ac:dyDescent="0.2">
      <c r="A6701" s="43">
        <v>45407</v>
      </c>
      <c r="B6701" t="s">
        <v>102</v>
      </c>
      <c r="C6701" t="s">
        <v>46</v>
      </c>
      <c r="D6701" t="s">
        <v>106</v>
      </c>
      <c r="E6701">
        <v>182</v>
      </c>
    </row>
    <row r="6702" spans="1:5" x14ac:dyDescent="0.2">
      <c r="A6702" s="43">
        <v>45407</v>
      </c>
      <c r="B6702" t="s">
        <v>102</v>
      </c>
      <c r="C6702" t="s">
        <v>48</v>
      </c>
      <c r="D6702" t="s">
        <v>106</v>
      </c>
      <c r="E6702" s="44">
        <v>1206</v>
      </c>
    </row>
    <row r="6703" spans="1:5" x14ac:dyDescent="0.2">
      <c r="A6703" s="43">
        <v>45407</v>
      </c>
      <c r="B6703" t="s">
        <v>102</v>
      </c>
      <c r="C6703" t="s">
        <v>50</v>
      </c>
      <c r="D6703" t="s">
        <v>106</v>
      </c>
      <c r="E6703" s="44">
        <v>1814</v>
      </c>
    </row>
    <row r="6704" spans="1:5" x14ac:dyDescent="0.2">
      <c r="A6704" s="43">
        <v>45407</v>
      </c>
      <c r="B6704" t="s">
        <v>102</v>
      </c>
      <c r="C6704" t="s">
        <v>51</v>
      </c>
      <c r="D6704" t="s">
        <v>106</v>
      </c>
      <c r="E6704" s="44">
        <v>1690</v>
      </c>
    </row>
    <row r="6705" spans="1:5" x14ac:dyDescent="0.2">
      <c r="A6705" s="43">
        <v>45407</v>
      </c>
      <c r="B6705" t="s">
        <v>102</v>
      </c>
      <c r="C6705" t="s">
        <v>52</v>
      </c>
      <c r="D6705" t="s">
        <v>106</v>
      </c>
      <c r="E6705">
        <v>10</v>
      </c>
    </row>
    <row r="6706" spans="1:5" x14ac:dyDescent="0.2">
      <c r="A6706" s="43">
        <v>45407</v>
      </c>
      <c r="B6706" t="s">
        <v>102</v>
      </c>
      <c r="C6706" t="s">
        <v>53</v>
      </c>
      <c r="D6706" t="s">
        <v>106</v>
      </c>
      <c r="E6706">
        <v>386</v>
      </c>
    </row>
    <row r="6707" spans="1:5" x14ac:dyDescent="0.2">
      <c r="A6707" s="43">
        <v>45407</v>
      </c>
      <c r="B6707" t="s">
        <v>102</v>
      </c>
      <c r="C6707" t="s">
        <v>54</v>
      </c>
      <c r="D6707" t="s">
        <v>106</v>
      </c>
      <c r="E6707">
        <v>0</v>
      </c>
    </row>
    <row r="6708" spans="1:5" x14ac:dyDescent="0.2">
      <c r="A6708" s="43">
        <v>45407</v>
      </c>
      <c r="B6708" t="s">
        <v>102</v>
      </c>
      <c r="C6708" t="s">
        <v>55</v>
      </c>
      <c r="D6708" t="s">
        <v>106</v>
      </c>
      <c r="E6708">
        <v>343</v>
      </c>
    </row>
    <row r="6709" spans="1:5" x14ac:dyDescent="0.2">
      <c r="A6709" s="43">
        <v>45407</v>
      </c>
      <c r="B6709" t="s">
        <v>102</v>
      </c>
      <c r="C6709" t="s">
        <v>56</v>
      </c>
      <c r="D6709" t="s">
        <v>106</v>
      </c>
      <c r="E6709" s="44">
        <v>1073</v>
      </c>
    </row>
    <row r="6710" spans="1:5" x14ac:dyDescent="0.2">
      <c r="A6710" s="43">
        <v>45407</v>
      </c>
      <c r="B6710" t="s">
        <v>102</v>
      </c>
      <c r="C6710" t="s">
        <v>57</v>
      </c>
      <c r="D6710" t="s">
        <v>106</v>
      </c>
      <c r="E6710">
        <v>383</v>
      </c>
    </row>
    <row r="6711" spans="1:5" x14ac:dyDescent="0.2">
      <c r="A6711" s="43">
        <v>45407</v>
      </c>
      <c r="B6711" t="s">
        <v>102</v>
      </c>
      <c r="C6711" t="s">
        <v>58</v>
      </c>
      <c r="D6711" t="s">
        <v>106</v>
      </c>
      <c r="E6711" s="44">
        <v>4900</v>
      </c>
    </row>
    <row r="6712" spans="1:5" x14ac:dyDescent="0.2">
      <c r="A6712" s="43">
        <v>45407</v>
      </c>
      <c r="B6712" t="s">
        <v>102</v>
      </c>
      <c r="C6712" t="s">
        <v>62</v>
      </c>
      <c r="D6712" t="s">
        <v>106</v>
      </c>
      <c r="E6712">
        <v>204</v>
      </c>
    </row>
    <row r="6713" spans="1:5" x14ac:dyDescent="0.2">
      <c r="A6713" s="43">
        <v>45407</v>
      </c>
      <c r="B6713" t="s">
        <v>102</v>
      </c>
      <c r="C6713" t="s">
        <v>68</v>
      </c>
      <c r="D6713" t="s">
        <v>106</v>
      </c>
      <c r="E6713">
        <v>159</v>
      </c>
    </row>
    <row r="6714" spans="1:5" x14ac:dyDescent="0.2">
      <c r="A6714" s="43">
        <v>45407</v>
      </c>
      <c r="B6714" t="s">
        <v>102</v>
      </c>
      <c r="C6714" t="s">
        <v>89</v>
      </c>
      <c r="D6714" t="s">
        <v>106</v>
      </c>
      <c r="E6714">
        <v>144</v>
      </c>
    </row>
    <row r="6715" spans="1:5" x14ac:dyDescent="0.2">
      <c r="A6715" s="43">
        <v>45407</v>
      </c>
      <c r="B6715" t="s">
        <v>102</v>
      </c>
      <c r="C6715" t="s">
        <v>70</v>
      </c>
      <c r="D6715" t="s">
        <v>106</v>
      </c>
      <c r="E6715">
        <v>496</v>
      </c>
    </row>
    <row r="6716" spans="1:5" x14ac:dyDescent="0.2">
      <c r="A6716" s="43">
        <v>45442</v>
      </c>
      <c r="B6716" t="s">
        <v>101</v>
      </c>
      <c r="C6716" t="s">
        <v>1</v>
      </c>
      <c r="D6716" t="s">
        <v>106</v>
      </c>
      <c r="E6716">
        <v>0</v>
      </c>
    </row>
    <row r="6717" spans="1:5" x14ac:dyDescent="0.2">
      <c r="A6717" s="43">
        <v>45442</v>
      </c>
      <c r="B6717" t="s">
        <v>101</v>
      </c>
      <c r="C6717" t="s">
        <v>3</v>
      </c>
      <c r="D6717" t="s">
        <v>106</v>
      </c>
      <c r="E6717">
        <v>31</v>
      </c>
    </row>
    <row r="6718" spans="1:5" x14ac:dyDescent="0.2">
      <c r="A6718" s="43">
        <v>45442</v>
      </c>
      <c r="B6718" t="s">
        <v>101</v>
      </c>
      <c r="C6718" t="s">
        <v>4</v>
      </c>
      <c r="D6718" t="s">
        <v>106</v>
      </c>
      <c r="E6718">
        <v>25</v>
      </c>
    </row>
    <row r="6719" spans="1:5" x14ac:dyDescent="0.2">
      <c r="A6719" s="43">
        <v>45442</v>
      </c>
      <c r="B6719" t="s">
        <v>101</v>
      </c>
      <c r="C6719" t="s">
        <v>5</v>
      </c>
      <c r="D6719" t="s">
        <v>106</v>
      </c>
      <c r="E6719" s="44">
        <v>11158</v>
      </c>
    </row>
    <row r="6720" spans="1:5" x14ac:dyDescent="0.2">
      <c r="A6720" s="43">
        <v>45442</v>
      </c>
      <c r="B6720" t="s">
        <v>101</v>
      </c>
      <c r="C6720" t="s">
        <v>6</v>
      </c>
      <c r="D6720" t="s">
        <v>106</v>
      </c>
      <c r="E6720">
        <v>9</v>
      </c>
    </row>
    <row r="6721" spans="1:5" x14ac:dyDescent="0.2">
      <c r="A6721" s="43">
        <v>45442</v>
      </c>
      <c r="B6721" t="s">
        <v>101</v>
      </c>
      <c r="C6721" t="s">
        <v>8</v>
      </c>
      <c r="D6721" t="s">
        <v>106</v>
      </c>
      <c r="E6721">
        <v>582</v>
      </c>
    </row>
    <row r="6722" spans="1:5" x14ac:dyDescent="0.2">
      <c r="A6722" s="43">
        <v>45442</v>
      </c>
      <c r="B6722" t="s">
        <v>101</v>
      </c>
      <c r="C6722" t="s">
        <v>9</v>
      </c>
      <c r="D6722" t="s">
        <v>106</v>
      </c>
      <c r="E6722">
        <v>829</v>
      </c>
    </row>
    <row r="6723" spans="1:5" x14ac:dyDescent="0.2">
      <c r="A6723" s="43">
        <v>45442</v>
      </c>
      <c r="B6723" t="s">
        <v>101</v>
      </c>
      <c r="C6723" t="s">
        <v>10</v>
      </c>
      <c r="D6723" t="s">
        <v>106</v>
      </c>
      <c r="E6723">
        <v>449</v>
      </c>
    </row>
    <row r="6724" spans="1:5" x14ac:dyDescent="0.2">
      <c r="A6724" s="43">
        <v>45442</v>
      </c>
      <c r="B6724" t="s">
        <v>101</v>
      </c>
      <c r="C6724" t="s">
        <v>12</v>
      </c>
      <c r="D6724" t="s">
        <v>106</v>
      </c>
      <c r="E6724" s="44">
        <v>13755</v>
      </c>
    </row>
    <row r="6725" spans="1:5" x14ac:dyDescent="0.2">
      <c r="A6725" s="43">
        <v>45442</v>
      </c>
      <c r="B6725" t="s">
        <v>101</v>
      </c>
      <c r="C6725" t="s">
        <v>14</v>
      </c>
      <c r="D6725" t="s">
        <v>106</v>
      </c>
      <c r="E6725">
        <v>547</v>
      </c>
    </row>
    <row r="6726" spans="1:5" x14ac:dyDescent="0.2">
      <c r="A6726" s="43">
        <v>45442</v>
      </c>
      <c r="B6726" t="s">
        <v>101</v>
      </c>
      <c r="C6726" t="s">
        <v>15</v>
      </c>
      <c r="D6726" t="s">
        <v>106</v>
      </c>
      <c r="E6726" s="44">
        <v>3828</v>
      </c>
    </row>
    <row r="6727" spans="1:5" x14ac:dyDescent="0.2">
      <c r="A6727" s="43">
        <v>45442</v>
      </c>
      <c r="B6727" t="s">
        <v>101</v>
      </c>
      <c r="C6727" t="s">
        <v>16</v>
      </c>
      <c r="D6727" t="s">
        <v>106</v>
      </c>
      <c r="E6727" s="44">
        <v>3942</v>
      </c>
    </row>
    <row r="6728" spans="1:5" x14ac:dyDescent="0.2">
      <c r="A6728" s="43">
        <v>45442</v>
      </c>
      <c r="B6728" t="s">
        <v>101</v>
      </c>
      <c r="C6728" t="s">
        <v>17</v>
      </c>
      <c r="D6728" t="s">
        <v>106</v>
      </c>
      <c r="E6728">
        <v>67</v>
      </c>
    </row>
    <row r="6729" spans="1:5" x14ac:dyDescent="0.2">
      <c r="A6729" s="43">
        <v>45442</v>
      </c>
      <c r="B6729" t="s">
        <v>101</v>
      </c>
      <c r="C6729" t="s">
        <v>18</v>
      </c>
      <c r="D6729" t="s">
        <v>106</v>
      </c>
      <c r="E6729" s="44">
        <v>3169</v>
      </c>
    </row>
    <row r="6730" spans="1:5" x14ac:dyDescent="0.2">
      <c r="A6730" s="43">
        <v>45442</v>
      </c>
      <c r="B6730" t="s">
        <v>101</v>
      </c>
      <c r="C6730" t="s">
        <v>19</v>
      </c>
      <c r="D6730" t="s">
        <v>106</v>
      </c>
      <c r="E6730" s="44">
        <v>5882</v>
      </c>
    </row>
    <row r="6731" spans="1:5" x14ac:dyDescent="0.2">
      <c r="A6731" s="43">
        <v>45442</v>
      </c>
      <c r="B6731" t="s">
        <v>101</v>
      </c>
      <c r="C6731" t="s">
        <v>20</v>
      </c>
      <c r="D6731" t="s">
        <v>106</v>
      </c>
      <c r="E6731">
        <v>379</v>
      </c>
    </row>
    <row r="6732" spans="1:5" x14ac:dyDescent="0.2">
      <c r="A6732" s="43">
        <v>45442</v>
      </c>
      <c r="B6732" t="s">
        <v>101</v>
      </c>
      <c r="C6732" t="s">
        <v>21</v>
      </c>
      <c r="D6732" t="s">
        <v>106</v>
      </c>
      <c r="E6732" s="44">
        <v>5311</v>
      </c>
    </row>
    <row r="6733" spans="1:5" x14ac:dyDescent="0.2">
      <c r="A6733" s="43">
        <v>45442</v>
      </c>
      <c r="B6733" t="s">
        <v>101</v>
      </c>
      <c r="C6733" t="s">
        <v>22</v>
      </c>
      <c r="D6733" t="s">
        <v>106</v>
      </c>
      <c r="E6733" s="44">
        <v>2069</v>
      </c>
    </row>
    <row r="6734" spans="1:5" x14ac:dyDescent="0.2">
      <c r="A6734" s="43">
        <v>45442</v>
      </c>
      <c r="B6734" t="s">
        <v>101</v>
      </c>
      <c r="C6734" t="s">
        <v>23</v>
      </c>
      <c r="D6734" t="s">
        <v>106</v>
      </c>
      <c r="E6734">
        <v>26</v>
      </c>
    </row>
    <row r="6735" spans="1:5" x14ac:dyDescent="0.2">
      <c r="A6735" s="43">
        <v>45442</v>
      </c>
      <c r="B6735" t="s">
        <v>101</v>
      </c>
      <c r="C6735" t="s">
        <v>25</v>
      </c>
      <c r="D6735" t="s">
        <v>106</v>
      </c>
      <c r="E6735">
        <v>253</v>
      </c>
    </row>
    <row r="6736" spans="1:5" x14ac:dyDescent="0.2">
      <c r="A6736" s="43">
        <v>45442</v>
      </c>
      <c r="B6736" t="s">
        <v>101</v>
      </c>
      <c r="C6736" t="s">
        <v>27</v>
      </c>
      <c r="D6736" t="s">
        <v>106</v>
      </c>
      <c r="E6736">
        <v>565</v>
      </c>
    </row>
    <row r="6737" spans="1:5" x14ac:dyDescent="0.2">
      <c r="A6737" s="43">
        <v>45442</v>
      </c>
      <c r="B6737" t="s">
        <v>101</v>
      </c>
      <c r="C6737" t="s">
        <v>28</v>
      </c>
      <c r="D6737" t="s">
        <v>106</v>
      </c>
      <c r="E6737">
        <v>27</v>
      </c>
    </row>
    <row r="6738" spans="1:5" x14ac:dyDescent="0.2">
      <c r="A6738" s="43">
        <v>45442</v>
      </c>
      <c r="B6738" t="s">
        <v>101</v>
      </c>
      <c r="C6738" t="s">
        <v>31</v>
      </c>
      <c r="D6738" t="s">
        <v>106</v>
      </c>
      <c r="E6738">
        <v>746</v>
      </c>
    </row>
    <row r="6739" spans="1:5" x14ac:dyDescent="0.2">
      <c r="A6739" s="43">
        <v>45442</v>
      </c>
      <c r="B6739" t="s">
        <v>101</v>
      </c>
      <c r="C6739" t="s">
        <v>32</v>
      </c>
      <c r="D6739" t="s">
        <v>106</v>
      </c>
      <c r="E6739" s="44">
        <v>5198</v>
      </c>
    </row>
    <row r="6740" spans="1:5" x14ac:dyDescent="0.2">
      <c r="A6740" s="43">
        <v>45442</v>
      </c>
      <c r="B6740" t="s">
        <v>101</v>
      </c>
      <c r="C6740" t="s">
        <v>33</v>
      </c>
      <c r="D6740" t="s">
        <v>106</v>
      </c>
      <c r="E6740" s="44">
        <v>2572</v>
      </c>
    </row>
    <row r="6741" spans="1:5" x14ac:dyDescent="0.2">
      <c r="A6741" s="43">
        <v>45442</v>
      </c>
      <c r="B6741" t="s">
        <v>101</v>
      </c>
      <c r="C6741" t="s">
        <v>35</v>
      </c>
      <c r="D6741" t="s">
        <v>106</v>
      </c>
      <c r="E6741">
        <v>17</v>
      </c>
    </row>
    <row r="6742" spans="1:5" x14ac:dyDescent="0.2">
      <c r="A6742" s="43">
        <v>45442</v>
      </c>
      <c r="B6742" t="s">
        <v>101</v>
      </c>
      <c r="C6742" t="s">
        <v>36</v>
      </c>
      <c r="D6742" t="s">
        <v>106</v>
      </c>
      <c r="E6742" s="44">
        <v>7343</v>
      </c>
    </row>
    <row r="6743" spans="1:5" x14ac:dyDescent="0.2">
      <c r="A6743" s="43">
        <v>45442</v>
      </c>
      <c r="B6743" t="s">
        <v>101</v>
      </c>
      <c r="C6743" t="s">
        <v>38</v>
      </c>
      <c r="D6743" t="s">
        <v>106</v>
      </c>
      <c r="E6743" s="44">
        <v>18027</v>
      </c>
    </row>
    <row r="6744" spans="1:5" x14ac:dyDescent="0.2">
      <c r="A6744" s="43">
        <v>45442</v>
      </c>
      <c r="B6744" t="s">
        <v>101</v>
      </c>
      <c r="C6744" t="s">
        <v>40</v>
      </c>
      <c r="D6744" t="s">
        <v>106</v>
      </c>
      <c r="E6744" s="44">
        <v>8335</v>
      </c>
    </row>
    <row r="6745" spans="1:5" x14ac:dyDescent="0.2">
      <c r="A6745" s="43">
        <v>45442</v>
      </c>
      <c r="B6745" t="s">
        <v>101</v>
      </c>
      <c r="C6745" t="s">
        <v>41</v>
      </c>
      <c r="D6745" t="s">
        <v>106</v>
      </c>
      <c r="E6745">
        <v>7</v>
      </c>
    </row>
    <row r="6746" spans="1:5" x14ac:dyDescent="0.2">
      <c r="A6746" s="43">
        <v>45442</v>
      </c>
      <c r="B6746" t="s">
        <v>101</v>
      </c>
      <c r="C6746" t="s">
        <v>50</v>
      </c>
      <c r="D6746" t="s">
        <v>106</v>
      </c>
      <c r="E6746">
        <v>13</v>
      </c>
    </row>
    <row r="6747" spans="1:5" x14ac:dyDescent="0.2">
      <c r="A6747" s="43">
        <v>45442</v>
      </c>
      <c r="B6747" t="s">
        <v>101</v>
      </c>
      <c r="C6747" t="s">
        <v>53</v>
      </c>
      <c r="D6747" t="s">
        <v>106</v>
      </c>
      <c r="E6747">
        <v>8</v>
      </c>
    </row>
    <row r="6748" spans="1:5" x14ac:dyDescent="0.2">
      <c r="A6748" s="43">
        <v>45442</v>
      </c>
      <c r="B6748" t="s">
        <v>101</v>
      </c>
      <c r="C6748" t="s">
        <v>58</v>
      </c>
      <c r="D6748" t="s">
        <v>106</v>
      </c>
      <c r="E6748">
        <v>45</v>
      </c>
    </row>
    <row r="6749" spans="1:5" x14ac:dyDescent="0.2">
      <c r="A6749" s="43">
        <v>45442</v>
      </c>
      <c r="B6749" t="s">
        <v>101</v>
      </c>
      <c r="C6749" t="s">
        <v>59</v>
      </c>
      <c r="D6749" t="s">
        <v>106</v>
      </c>
      <c r="E6749" s="44">
        <v>3631</v>
      </c>
    </row>
    <row r="6750" spans="1:5" x14ac:dyDescent="0.2">
      <c r="A6750" s="43">
        <v>45442</v>
      </c>
      <c r="B6750" t="s">
        <v>101</v>
      </c>
      <c r="C6750" t="s">
        <v>61</v>
      </c>
      <c r="D6750" t="s">
        <v>106</v>
      </c>
      <c r="E6750">
        <v>50</v>
      </c>
    </row>
    <row r="6751" spans="1:5" x14ac:dyDescent="0.2">
      <c r="A6751" s="43">
        <v>45442</v>
      </c>
      <c r="B6751" t="s">
        <v>101</v>
      </c>
      <c r="C6751" t="s">
        <v>62</v>
      </c>
      <c r="D6751" t="s">
        <v>106</v>
      </c>
      <c r="E6751" s="44">
        <v>2545</v>
      </c>
    </row>
    <row r="6752" spans="1:5" x14ac:dyDescent="0.2">
      <c r="A6752" s="43">
        <v>45442</v>
      </c>
      <c r="B6752" t="s">
        <v>101</v>
      </c>
      <c r="C6752" t="s">
        <v>63</v>
      </c>
      <c r="D6752" t="s">
        <v>106</v>
      </c>
      <c r="E6752">
        <v>44</v>
      </c>
    </row>
    <row r="6753" spans="1:5" x14ac:dyDescent="0.2">
      <c r="A6753" s="43">
        <v>45442</v>
      </c>
      <c r="B6753" t="s">
        <v>101</v>
      </c>
      <c r="C6753" t="s">
        <v>64</v>
      </c>
      <c r="D6753" t="s">
        <v>106</v>
      </c>
      <c r="E6753">
        <v>4</v>
      </c>
    </row>
    <row r="6754" spans="1:5" x14ac:dyDescent="0.2">
      <c r="A6754" s="43">
        <v>45442</v>
      </c>
      <c r="B6754" t="s">
        <v>101</v>
      </c>
      <c r="C6754" t="s">
        <v>67</v>
      </c>
      <c r="D6754" t="s">
        <v>106</v>
      </c>
      <c r="E6754" s="44">
        <v>5632</v>
      </c>
    </row>
    <row r="6755" spans="1:5" x14ac:dyDescent="0.2">
      <c r="A6755" s="43">
        <v>45442</v>
      </c>
      <c r="B6755" t="s">
        <v>101</v>
      </c>
      <c r="C6755" t="s">
        <v>68</v>
      </c>
      <c r="D6755" t="s">
        <v>106</v>
      </c>
      <c r="E6755" s="44">
        <v>2671</v>
      </c>
    </row>
    <row r="6756" spans="1:5" x14ac:dyDescent="0.2">
      <c r="A6756" s="43">
        <v>45442</v>
      </c>
      <c r="B6756" t="s">
        <v>101</v>
      </c>
      <c r="C6756" t="s">
        <v>89</v>
      </c>
      <c r="D6756" t="s">
        <v>106</v>
      </c>
      <c r="E6756">
        <v>85</v>
      </c>
    </row>
    <row r="6757" spans="1:5" x14ac:dyDescent="0.2">
      <c r="A6757" s="43">
        <v>45442</v>
      </c>
      <c r="B6757" t="s">
        <v>101</v>
      </c>
      <c r="C6757" t="s">
        <v>70</v>
      </c>
      <c r="D6757" t="s">
        <v>106</v>
      </c>
      <c r="E6757" s="44">
        <v>5788</v>
      </c>
    </row>
    <row r="6758" spans="1:5" x14ac:dyDescent="0.2">
      <c r="A6758" s="43">
        <v>45442</v>
      </c>
      <c r="B6758" t="s">
        <v>101</v>
      </c>
      <c r="C6758" t="s">
        <v>71</v>
      </c>
      <c r="D6758" t="s">
        <v>106</v>
      </c>
      <c r="E6758" s="44">
        <v>2474</v>
      </c>
    </row>
    <row r="6759" spans="1:5" x14ac:dyDescent="0.2">
      <c r="A6759" s="43">
        <v>45442</v>
      </c>
      <c r="B6759" t="s">
        <v>102</v>
      </c>
      <c r="C6759" t="s">
        <v>4</v>
      </c>
      <c r="D6759" t="s">
        <v>106</v>
      </c>
      <c r="E6759">
        <v>17</v>
      </c>
    </row>
    <row r="6760" spans="1:5" x14ac:dyDescent="0.2">
      <c r="A6760" s="43">
        <v>45442</v>
      </c>
      <c r="B6760" t="s">
        <v>102</v>
      </c>
      <c r="C6760" t="s">
        <v>5</v>
      </c>
      <c r="D6760" t="s">
        <v>106</v>
      </c>
      <c r="E6760">
        <v>7</v>
      </c>
    </row>
    <row r="6761" spans="1:5" x14ac:dyDescent="0.2">
      <c r="A6761" s="43">
        <v>45442</v>
      </c>
      <c r="B6761" t="s">
        <v>102</v>
      </c>
      <c r="C6761" t="s">
        <v>8</v>
      </c>
      <c r="D6761" t="s">
        <v>106</v>
      </c>
      <c r="E6761">
        <v>174</v>
      </c>
    </row>
    <row r="6762" spans="1:5" x14ac:dyDescent="0.2">
      <c r="A6762" s="43">
        <v>45442</v>
      </c>
      <c r="B6762" t="s">
        <v>102</v>
      </c>
      <c r="C6762" t="s">
        <v>9</v>
      </c>
      <c r="D6762" t="s">
        <v>106</v>
      </c>
      <c r="E6762">
        <v>198</v>
      </c>
    </row>
    <row r="6763" spans="1:5" x14ac:dyDescent="0.2">
      <c r="A6763" s="43">
        <v>45442</v>
      </c>
      <c r="B6763" t="s">
        <v>102</v>
      </c>
      <c r="C6763" t="s">
        <v>11</v>
      </c>
      <c r="D6763" t="s">
        <v>106</v>
      </c>
      <c r="E6763">
        <v>96</v>
      </c>
    </row>
    <row r="6764" spans="1:5" x14ac:dyDescent="0.2">
      <c r="A6764" s="43">
        <v>45442</v>
      </c>
      <c r="B6764" t="s">
        <v>102</v>
      </c>
      <c r="C6764" t="s">
        <v>12</v>
      </c>
      <c r="D6764" t="s">
        <v>106</v>
      </c>
      <c r="E6764">
        <v>827</v>
      </c>
    </row>
    <row r="6765" spans="1:5" x14ac:dyDescent="0.2">
      <c r="A6765" s="43">
        <v>45442</v>
      </c>
      <c r="B6765" t="s">
        <v>102</v>
      </c>
      <c r="C6765" t="s">
        <v>13</v>
      </c>
      <c r="D6765" t="s">
        <v>106</v>
      </c>
      <c r="E6765">
        <v>253</v>
      </c>
    </row>
    <row r="6766" spans="1:5" x14ac:dyDescent="0.2">
      <c r="A6766" s="43">
        <v>45442</v>
      </c>
      <c r="B6766" t="s">
        <v>102</v>
      </c>
      <c r="C6766" t="s">
        <v>19</v>
      </c>
      <c r="D6766" t="s">
        <v>106</v>
      </c>
      <c r="E6766">
        <v>327</v>
      </c>
    </row>
    <row r="6767" spans="1:5" x14ac:dyDescent="0.2">
      <c r="A6767" s="43">
        <v>45442</v>
      </c>
      <c r="B6767" t="s">
        <v>102</v>
      </c>
      <c r="C6767" t="s">
        <v>21</v>
      </c>
      <c r="D6767" t="s">
        <v>106</v>
      </c>
      <c r="E6767">
        <v>158</v>
      </c>
    </row>
    <row r="6768" spans="1:5" x14ac:dyDescent="0.2">
      <c r="A6768" s="43">
        <v>45442</v>
      </c>
      <c r="B6768" t="s">
        <v>102</v>
      </c>
      <c r="C6768" t="s">
        <v>22</v>
      </c>
      <c r="D6768" t="s">
        <v>106</v>
      </c>
      <c r="E6768">
        <v>9</v>
      </c>
    </row>
    <row r="6769" spans="1:5" x14ac:dyDescent="0.2">
      <c r="A6769" s="43">
        <v>45442</v>
      </c>
      <c r="B6769" t="s">
        <v>102</v>
      </c>
      <c r="C6769" t="s">
        <v>24</v>
      </c>
      <c r="D6769" t="s">
        <v>106</v>
      </c>
      <c r="E6769">
        <v>63</v>
      </c>
    </row>
    <row r="6770" spans="1:5" x14ac:dyDescent="0.2">
      <c r="A6770" s="43">
        <v>45442</v>
      </c>
      <c r="B6770" t="s">
        <v>102</v>
      </c>
      <c r="C6770" t="s">
        <v>27</v>
      </c>
      <c r="D6770" t="s">
        <v>106</v>
      </c>
      <c r="E6770">
        <v>72</v>
      </c>
    </row>
    <row r="6771" spans="1:5" x14ac:dyDescent="0.2">
      <c r="A6771" s="43">
        <v>45442</v>
      </c>
      <c r="B6771" t="s">
        <v>102</v>
      </c>
      <c r="C6771" t="s">
        <v>36</v>
      </c>
      <c r="D6771" t="s">
        <v>106</v>
      </c>
      <c r="E6771">
        <v>848</v>
      </c>
    </row>
    <row r="6772" spans="1:5" x14ac:dyDescent="0.2">
      <c r="A6772" s="43">
        <v>45442</v>
      </c>
      <c r="B6772" t="s">
        <v>102</v>
      </c>
      <c r="C6772" t="s">
        <v>38</v>
      </c>
      <c r="D6772" t="s">
        <v>106</v>
      </c>
      <c r="E6772">
        <v>604</v>
      </c>
    </row>
    <row r="6773" spans="1:5" x14ac:dyDescent="0.2">
      <c r="A6773" s="43">
        <v>45442</v>
      </c>
      <c r="B6773" t="s">
        <v>102</v>
      </c>
      <c r="C6773" t="s">
        <v>40</v>
      </c>
      <c r="D6773" t="s">
        <v>106</v>
      </c>
      <c r="E6773" s="44">
        <v>1796</v>
      </c>
    </row>
    <row r="6774" spans="1:5" x14ac:dyDescent="0.2">
      <c r="A6774" s="43">
        <v>45442</v>
      </c>
      <c r="B6774" t="s">
        <v>102</v>
      </c>
      <c r="C6774" t="s">
        <v>41</v>
      </c>
      <c r="D6774" t="s">
        <v>106</v>
      </c>
      <c r="E6774" s="44">
        <v>1587</v>
      </c>
    </row>
    <row r="6775" spans="1:5" x14ac:dyDescent="0.2">
      <c r="A6775" s="43">
        <v>45442</v>
      </c>
      <c r="B6775" t="s">
        <v>102</v>
      </c>
      <c r="C6775" t="s">
        <v>42</v>
      </c>
      <c r="D6775" t="s">
        <v>106</v>
      </c>
      <c r="E6775">
        <v>136</v>
      </c>
    </row>
    <row r="6776" spans="1:5" x14ac:dyDescent="0.2">
      <c r="A6776" s="43">
        <v>45442</v>
      </c>
      <c r="B6776" t="s">
        <v>102</v>
      </c>
      <c r="C6776" t="s">
        <v>43</v>
      </c>
      <c r="D6776" t="s">
        <v>106</v>
      </c>
      <c r="E6776">
        <v>181</v>
      </c>
    </row>
    <row r="6777" spans="1:5" x14ac:dyDescent="0.2">
      <c r="A6777" s="43">
        <v>45442</v>
      </c>
      <c r="B6777" t="s">
        <v>102</v>
      </c>
      <c r="C6777" t="s">
        <v>44</v>
      </c>
      <c r="D6777" t="s">
        <v>106</v>
      </c>
      <c r="E6777">
        <v>40</v>
      </c>
    </row>
    <row r="6778" spans="1:5" x14ac:dyDescent="0.2">
      <c r="A6778" s="43">
        <v>45442</v>
      </c>
      <c r="B6778" t="s">
        <v>102</v>
      </c>
      <c r="C6778" t="s">
        <v>45</v>
      </c>
      <c r="D6778" t="s">
        <v>106</v>
      </c>
      <c r="E6778">
        <v>2</v>
      </c>
    </row>
    <row r="6779" spans="1:5" x14ac:dyDescent="0.2">
      <c r="A6779" s="43">
        <v>45442</v>
      </c>
      <c r="B6779" t="s">
        <v>102</v>
      </c>
      <c r="C6779" t="s">
        <v>46</v>
      </c>
      <c r="D6779" t="s">
        <v>106</v>
      </c>
      <c r="E6779">
        <v>177</v>
      </c>
    </row>
    <row r="6780" spans="1:5" x14ac:dyDescent="0.2">
      <c r="A6780" s="43">
        <v>45442</v>
      </c>
      <c r="B6780" t="s">
        <v>102</v>
      </c>
      <c r="C6780" t="s">
        <v>48</v>
      </c>
      <c r="D6780" t="s">
        <v>106</v>
      </c>
      <c r="E6780" s="44">
        <v>1133</v>
      </c>
    </row>
    <row r="6781" spans="1:5" x14ac:dyDescent="0.2">
      <c r="A6781" s="43">
        <v>45442</v>
      </c>
      <c r="B6781" t="s">
        <v>102</v>
      </c>
      <c r="C6781" t="s">
        <v>50</v>
      </c>
      <c r="D6781" t="s">
        <v>106</v>
      </c>
      <c r="E6781" s="44">
        <v>1664</v>
      </c>
    </row>
    <row r="6782" spans="1:5" x14ac:dyDescent="0.2">
      <c r="A6782" s="43">
        <v>45442</v>
      </c>
      <c r="B6782" t="s">
        <v>102</v>
      </c>
      <c r="C6782" t="s">
        <v>51</v>
      </c>
      <c r="D6782" t="s">
        <v>106</v>
      </c>
      <c r="E6782" s="44">
        <v>1542</v>
      </c>
    </row>
    <row r="6783" spans="1:5" x14ac:dyDescent="0.2">
      <c r="A6783" s="43">
        <v>45442</v>
      </c>
      <c r="B6783" t="s">
        <v>102</v>
      </c>
      <c r="C6783" t="s">
        <v>52</v>
      </c>
      <c r="D6783" t="s">
        <v>106</v>
      </c>
      <c r="E6783">
        <v>8</v>
      </c>
    </row>
    <row r="6784" spans="1:5" x14ac:dyDescent="0.2">
      <c r="A6784" s="43">
        <v>45442</v>
      </c>
      <c r="B6784" t="s">
        <v>102</v>
      </c>
      <c r="C6784" t="s">
        <v>53</v>
      </c>
      <c r="D6784" t="s">
        <v>106</v>
      </c>
      <c r="E6784">
        <v>396</v>
      </c>
    </row>
    <row r="6785" spans="1:5" x14ac:dyDescent="0.2">
      <c r="A6785" s="43">
        <v>45442</v>
      </c>
      <c r="B6785" t="s">
        <v>102</v>
      </c>
      <c r="C6785" t="s">
        <v>54</v>
      </c>
      <c r="D6785" t="s">
        <v>106</v>
      </c>
      <c r="E6785">
        <v>2</v>
      </c>
    </row>
    <row r="6786" spans="1:5" x14ac:dyDescent="0.2">
      <c r="A6786" s="43">
        <v>45442</v>
      </c>
      <c r="B6786" t="s">
        <v>102</v>
      </c>
      <c r="C6786" t="s">
        <v>55</v>
      </c>
      <c r="D6786" t="s">
        <v>106</v>
      </c>
      <c r="E6786">
        <v>340</v>
      </c>
    </row>
    <row r="6787" spans="1:5" x14ac:dyDescent="0.2">
      <c r="A6787" s="43">
        <v>45442</v>
      </c>
      <c r="B6787" t="s">
        <v>102</v>
      </c>
      <c r="C6787" t="s">
        <v>56</v>
      </c>
      <c r="D6787" t="s">
        <v>106</v>
      </c>
      <c r="E6787">
        <v>916</v>
      </c>
    </row>
    <row r="6788" spans="1:5" x14ac:dyDescent="0.2">
      <c r="A6788" s="43">
        <v>45442</v>
      </c>
      <c r="B6788" t="s">
        <v>102</v>
      </c>
      <c r="C6788" t="s">
        <v>57</v>
      </c>
      <c r="D6788" t="s">
        <v>106</v>
      </c>
      <c r="E6788">
        <v>415</v>
      </c>
    </row>
    <row r="6789" spans="1:5" x14ac:dyDescent="0.2">
      <c r="A6789" s="43">
        <v>45442</v>
      </c>
      <c r="B6789" t="s">
        <v>102</v>
      </c>
      <c r="C6789" t="s">
        <v>58</v>
      </c>
      <c r="D6789" t="s">
        <v>106</v>
      </c>
      <c r="E6789" s="44">
        <v>4713</v>
      </c>
    </row>
    <row r="6790" spans="1:5" x14ac:dyDescent="0.2">
      <c r="A6790" s="43">
        <v>45442</v>
      </c>
      <c r="B6790" t="s">
        <v>102</v>
      </c>
      <c r="C6790" t="s">
        <v>62</v>
      </c>
      <c r="D6790" t="s">
        <v>106</v>
      </c>
      <c r="E6790">
        <v>169</v>
      </c>
    </row>
    <row r="6791" spans="1:5" x14ac:dyDescent="0.2">
      <c r="A6791" s="43">
        <v>45442</v>
      </c>
      <c r="B6791" t="s">
        <v>102</v>
      </c>
      <c r="C6791" t="s">
        <v>68</v>
      </c>
      <c r="D6791" t="s">
        <v>106</v>
      </c>
      <c r="E6791">
        <v>131</v>
      </c>
    </row>
    <row r="6792" spans="1:5" x14ac:dyDescent="0.2">
      <c r="A6792" s="43">
        <v>45442</v>
      </c>
      <c r="B6792" t="s">
        <v>102</v>
      </c>
      <c r="C6792" t="s">
        <v>89</v>
      </c>
      <c r="D6792" t="s">
        <v>106</v>
      </c>
      <c r="E6792">
        <v>133</v>
      </c>
    </row>
    <row r="6793" spans="1:5" x14ac:dyDescent="0.2">
      <c r="A6793" s="43">
        <v>45442</v>
      </c>
      <c r="B6793" t="s">
        <v>102</v>
      </c>
      <c r="C6793" t="s">
        <v>70</v>
      </c>
      <c r="D6793" t="s">
        <v>106</v>
      </c>
      <c r="E6793">
        <v>505</v>
      </c>
    </row>
    <row r="6794" spans="1:5" x14ac:dyDescent="0.2">
      <c r="A6794" s="43">
        <v>45470</v>
      </c>
      <c r="B6794" t="s">
        <v>101</v>
      </c>
      <c r="C6794" t="s">
        <v>1</v>
      </c>
      <c r="D6794" t="s">
        <v>106</v>
      </c>
      <c r="E6794">
        <v>0</v>
      </c>
    </row>
    <row r="6795" spans="1:5" x14ac:dyDescent="0.2">
      <c r="A6795" s="43">
        <v>45470</v>
      </c>
      <c r="B6795" t="s">
        <v>101</v>
      </c>
      <c r="C6795" t="s">
        <v>3</v>
      </c>
      <c r="D6795" t="s">
        <v>106</v>
      </c>
      <c r="E6795">
        <v>39</v>
      </c>
    </row>
    <row r="6796" spans="1:5" x14ac:dyDescent="0.2">
      <c r="A6796" s="43">
        <v>45470</v>
      </c>
      <c r="B6796" t="s">
        <v>101</v>
      </c>
      <c r="C6796" t="s">
        <v>4</v>
      </c>
      <c r="D6796" t="s">
        <v>106</v>
      </c>
      <c r="E6796">
        <v>31</v>
      </c>
    </row>
    <row r="6797" spans="1:5" x14ac:dyDescent="0.2">
      <c r="A6797" s="43">
        <v>45470</v>
      </c>
      <c r="B6797" t="s">
        <v>101</v>
      </c>
      <c r="C6797" t="s">
        <v>5</v>
      </c>
      <c r="D6797" t="s">
        <v>106</v>
      </c>
      <c r="E6797" s="44">
        <v>10819</v>
      </c>
    </row>
    <row r="6798" spans="1:5" x14ac:dyDescent="0.2">
      <c r="A6798" s="43">
        <v>45470</v>
      </c>
      <c r="B6798" t="s">
        <v>101</v>
      </c>
      <c r="C6798" t="s">
        <v>6</v>
      </c>
      <c r="D6798" t="s">
        <v>106</v>
      </c>
      <c r="E6798">
        <v>9</v>
      </c>
    </row>
    <row r="6799" spans="1:5" x14ac:dyDescent="0.2">
      <c r="A6799" s="43">
        <v>45470</v>
      </c>
      <c r="B6799" t="s">
        <v>101</v>
      </c>
      <c r="C6799" t="s">
        <v>8</v>
      </c>
      <c r="D6799" t="s">
        <v>106</v>
      </c>
      <c r="E6799">
        <v>522</v>
      </c>
    </row>
    <row r="6800" spans="1:5" x14ac:dyDescent="0.2">
      <c r="A6800" s="43">
        <v>45470</v>
      </c>
      <c r="B6800" t="s">
        <v>101</v>
      </c>
      <c r="C6800" t="s">
        <v>9</v>
      </c>
      <c r="D6800" t="s">
        <v>106</v>
      </c>
      <c r="E6800">
        <v>830</v>
      </c>
    </row>
    <row r="6801" spans="1:5" x14ac:dyDescent="0.2">
      <c r="A6801" s="43">
        <v>45470</v>
      </c>
      <c r="B6801" t="s">
        <v>101</v>
      </c>
      <c r="C6801" t="s">
        <v>10</v>
      </c>
      <c r="D6801" t="s">
        <v>106</v>
      </c>
      <c r="E6801">
        <v>468</v>
      </c>
    </row>
    <row r="6802" spans="1:5" x14ac:dyDescent="0.2">
      <c r="A6802" s="43">
        <v>45470</v>
      </c>
      <c r="B6802" t="s">
        <v>101</v>
      </c>
      <c r="C6802" t="s">
        <v>12</v>
      </c>
      <c r="D6802" t="s">
        <v>106</v>
      </c>
      <c r="E6802" s="44">
        <v>13408</v>
      </c>
    </row>
    <row r="6803" spans="1:5" x14ac:dyDescent="0.2">
      <c r="A6803" s="43">
        <v>45470</v>
      </c>
      <c r="B6803" t="s">
        <v>101</v>
      </c>
      <c r="C6803" t="s">
        <v>14</v>
      </c>
      <c r="D6803" t="s">
        <v>106</v>
      </c>
      <c r="E6803">
        <v>538</v>
      </c>
    </row>
    <row r="6804" spans="1:5" x14ac:dyDescent="0.2">
      <c r="A6804" s="43">
        <v>45470</v>
      </c>
      <c r="B6804" t="s">
        <v>101</v>
      </c>
      <c r="C6804" t="s">
        <v>15</v>
      </c>
      <c r="D6804" t="s">
        <v>106</v>
      </c>
      <c r="E6804" s="44">
        <v>3538</v>
      </c>
    </row>
    <row r="6805" spans="1:5" x14ac:dyDescent="0.2">
      <c r="A6805" s="43">
        <v>45470</v>
      </c>
      <c r="B6805" t="s">
        <v>101</v>
      </c>
      <c r="C6805" t="s">
        <v>16</v>
      </c>
      <c r="D6805" t="s">
        <v>106</v>
      </c>
      <c r="E6805" s="44">
        <v>3918</v>
      </c>
    </row>
    <row r="6806" spans="1:5" x14ac:dyDescent="0.2">
      <c r="A6806" s="43">
        <v>45470</v>
      </c>
      <c r="B6806" t="s">
        <v>101</v>
      </c>
      <c r="C6806" t="s">
        <v>17</v>
      </c>
      <c r="D6806" t="s">
        <v>106</v>
      </c>
      <c r="E6806">
        <v>68</v>
      </c>
    </row>
    <row r="6807" spans="1:5" x14ac:dyDescent="0.2">
      <c r="A6807" s="43">
        <v>45470</v>
      </c>
      <c r="B6807" t="s">
        <v>101</v>
      </c>
      <c r="C6807" t="s">
        <v>18</v>
      </c>
      <c r="D6807" t="s">
        <v>106</v>
      </c>
      <c r="E6807" s="44">
        <v>2944</v>
      </c>
    </row>
    <row r="6808" spans="1:5" x14ac:dyDescent="0.2">
      <c r="A6808" s="43">
        <v>45470</v>
      </c>
      <c r="B6808" t="s">
        <v>101</v>
      </c>
      <c r="C6808" t="s">
        <v>19</v>
      </c>
      <c r="D6808" t="s">
        <v>106</v>
      </c>
      <c r="E6808" s="44">
        <v>5529</v>
      </c>
    </row>
    <row r="6809" spans="1:5" x14ac:dyDescent="0.2">
      <c r="A6809" s="43">
        <v>45470</v>
      </c>
      <c r="B6809" t="s">
        <v>101</v>
      </c>
      <c r="C6809" t="s">
        <v>20</v>
      </c>
      <c r="D6809" t="s">
        <v>106</v>
      </c>
      <c r="E6809">
        <v>373</v>
      </c>
    </row>
    <row r="6810" spans="1:5" x14ac:dyDescent="0.2">
      <c r="A6810" s="43">
        <v>45470</v>
      </c>
      <c r="B6810" t="s">
        <v>101</v>
      </c>
      <c r="C6810" t="s">
        <v>21</v>
      </c>
      <c r="D6810" t="s">
        <v>106</v>
      </c>
      <c r="E6810" s="44">
        <v>5048</v>
      </c>
    </row>
    <row r="6811" spans="1:5" x14ac:dyDescent="0.2">
      <c r="A6811" s="43">
        <v>45470</v>
      </c>
      <c r="B6811" t="s">
        <v>101</v>
      </c>
      <c r="C6811" t="s">
        <v>22</v>
      </c>
      <c r="D6811" t="s">
        <v>106</v>
      </c>
      <c r="E6811" s="44">
        <v>2010</v>
      </c>
    </row>
    <row r="6812" spans="1:5" x14ac:dyDescent="0.2">
      <c r="A6812" s="43">
        <v>45470</v>
      </c>
      <c r="B6812" t="s">
        <v>101</v>
      </c>
      <c r="C6812" t="s">
        <v>23</v>
      </c>
      <c r="D6812" t="s">
        <v>106</v>
      </c>
      <c r="E6812">
        <v>27</v>
      </c>
    </row>
    <row r="6813" spans="1:5" x14ac:dyDescent="0.2">
      <c r="A6813" s="43">
        <v>45470</v>
      </c>
      <c r="B6813" t="s">
        <v>101</v>
      </c>
      <c r="C6813" t="s">
        <v>25</v>
      </c>
      <c r="D6813" t="s">
        <v>106</v>
      </c>
      <c r="E6813">
        <v>238</v>
      </c>
    </row>
    <row r="6814" spans="1:5" x14ac:dyDescent="0.2">
      <c r="A6814" s="43">
        <v>45470</v>
      </c>
      <c r="B6814" t="s">
        <v>101</v>
      </c>
      <c r="C6814" t="s">
        <v>27</v>
      </c>
      <c r="D6814" t="s">
        <v>106</v>
      </c>
      <c r="E6814">
        <v>574</v>
      </c>
    </row>
    <row r="6815" spans="1:5" x14ac:dyDescent="0.2">
      <c r="A6815" s="43">
        <v>45470</v>
      </c>
      <c r="B6815" t="s">
        <v>101</v>
      </c>
      <c r="C6815" t="s">
        <v>28</v>
      </c>
      <c r="D6815" t="s">
        <v>106</v>
      </c>
      <c r="E6815">
        <v>25</v>
      </c>
    </row>
    <row r="6816" spans="1:5" x14ac:dyDescent="0.2">
      <c r="A6816" s="43">
        <v>45470</v>
      </c>
      <c r="B6816" t="s">
        <v>101</v>
      </c>
      <c r="C6816" t="s">
        <v>31</v>
      </c>
      <c r="D6816" t="s">
        <v>106</v>
      </c>
      <c r="E6816">
        <v>725</v>
      </c>
    </row>
    <row r="6817" spans="1:5" x14ac:dyDescent="0.2">
      <c r="A6817" s="43">
        <v>45470</v>
      </c>
      <c r="B6817" t="s">
        <v>101</v>
      </c>
      <c r="C6817" t="s">
        <v>32</v>
      </c>
      <c r="D6817" t="s">
        <v>106</v>
      </c>
      <c r="E6817" s="44">
        <v>5352</v>
      </c>
    </row>
    <row r="6818" spans="1:5" x14ac:dyDescent="0.2">
      <c r="A6818" s="43">
        <v>45470</v>
      </c>
      <c r="B6818" t="s">
        <v>101</v>
      </c>
      <c r="C6818" t="s">
        <v>33</v>
      </c>
      <c r="D6818" t="s">
        <v>106</v>
      </c>
      <c r="E6818" s="44">
        <v>2534</v>
      </c>
    </row>
    <row r="6819" spans="1:5" x14ac:dyDescent="0.2">
      <c r="A6819" s="43">
        <v>45470</v>
      </c>
      <c r="B6819" t="s">
        <v>101</v>
      </c>
      <c r="C6819" t="s">
        <v>35</v>
      </c>
      <c r="D6819" t="s">
        <v>106</v>
      </c>
      <c r="E6819">
        <v>11</v>
      </c>
    </row>
    <row r="6820" spans="1:5" x14ac:dyDescent="0.2">
      <c r="A6820" s="43">
        <v>45470</v>
      </c>
      <c r="B6820" t="s">
        <v>101</v>
      </c>
      <c r="C6820" t="s">
        <v>36</v>
      </c>
      <c r="D6820" t="s">
        <v>106</v>
      </c>
      <c r="E6820" s="44">
        <v>7036</v>
      </c>
    </row>
    <row r="6821" spans="1:5" x14ac:dyDescent="0.2">
      <c r="A6821" s="43">
        <v>45470</v>
      </c>
      <c r="B6821" t="s">
        <v>101</v>
      </c>
      <c r="C6821" t="s">
        <v>38</v>
      </c>
      <c r="D6821" t="s">
        <v>106</v>
      </c>
      <c r="E6821" s="44">
        <v>17178</v>
      </c>
    </row>
    <row r="6822" spans="1:5" x14ac:dyDescent="0.2">
      <c r="A6822" s="43">
        <v>45470</v>
      </c>
      <c r="B6822" t="s">
        <v>101</v>
      </c>
      <c r="C6822" t="s">
        <v>40</v>
      </c>
      <c r="D6822" t="s">
        <v>106</v>
      </c>
      <c r="E6822" s="44">
        <v>8524</v>
      </c>
    </row>
    <row r="6823" spans="1:5" x14ac:dyDescent="0.2">
      <c r="A6823" s="43">
        <v>45470</v>
      </c>
      <c r="B6823" t="s">
        <v>101</v>
      </c>
      <c r="C6823" t="s">
        <v>50</v>
      </c>
      <c r="D6823" t="s">
        <v>106</v>
      </c>
      <c r="E6823">
        <v>13</v>
      </c>
    </row>
    <row r="6824" spans="1:5" x14ac:dyDescent="0.2">
      <c r="A6824" s="43">
        <v>45470</v>
      </c>
      <c r="B6824" t="s">
        <v>101</v>
      </c>
      <c r="C6824" t="s">
        <v>53</v>
      </c>
      <c r="D6824" t="s">
        <v>106</v>
      </c>
      <c r="E6824">
        <v>7</v>
      </c>
    </row>
    <row r="6825" spans="1:5" x14ac:dyDescent="0.2">
      <c r="A6825" s="43">
        <v>45470</v>
      </c>
      <c r="B6825" t="s">
        <v>101</v>
      </c>
      <c r="C6825" t="s">
        <v>58</v>
      </c>
      <c r="D6825" t="s">
        <v>106</v>
      </c>
      <c r="E6825">
        <v>47</v>
      </c>
    </row>
    <row r="6826" spans="1:5" x14ac:dyDescent="0.2">
      <c r="A6826" s="43">
        <v>45470</v>
      </c>
      <c r="B6826" t="s">
        <v>101</v>
      </c>
      <c r="C6826" t="s">
        <v>59</v>
      </c>
      <c r="D6826" t="s">
        <v>106</v>
      </c>
      <c r="E6826" s="44">
        <v>3651</v>
      </c>
    </row>
    <row r="6827" spans="1:5" x14ac:dyDescent="0.2">
      <c r="A6827" s="43">
        <v>45470</v>
      </c>
      <c r="B6827" t="s">
        <v>101</v>
      </c>
      <c r="C6827" t="s">
        <v>60</v>
      </c>
      <c r="D6827" t="s">
        <v>106</v>
      </c>
      <c r="E6827">
        <v>0</v>
      </c>
    </row>
    <row r="6828" spans="1:5" x14ac:dyDescent="0.2">
      <c r="A6828" s="43">
        <v>45470</v>
      </c>
      <c r="B6828" t="s">
        <v>101</v>
      </c>
      <c r="C6828" t="s">
        <v>61</v>
      </c>
      <c r="D6828" t="s">
        <v>106</v>
      </c>
      <c r="E6828">
        <v>45</v>
      </c>
    </row>
    <row r="6829" spans="1:5" x14ac:dyDescent="0.2">
      <c r="A6829" s="43">
        <v>45470</v>
      </c>
      <c r="B6829" t="s">
        <v>101</v>
      </c>
      <c r="C6829" t="s">
        <v>62</v>
      </c>
      <c r="D6829" t="s">
        <v>106</v>
      </c>
      <c r="E6829" s="44">
        <v>2462</v>
      </c>
    </row>
    <row r="6830" spans="1:5" x14ac:dyDescent="0.2">
      <c r="A6830" s="43">
        <v>45470</v>
      </c>
      <c r="B6830" t="s">
        <v>101</v>
      </c>
      <c r="C6830" t="s">
        <v>63</v>
      </c>
      <c r="D6830" t="s">
        <v>106</v>
      </c>
      <c r="E6830">
        <v>44</v>
      </c>
    </row>
    <row r="6831" spans="1:5" x14ac:dyDescent="0.2">
      <c r="A6831" s="43">
        <v>45470</v>
      </c>
      <c r="B6831" t="s">
        <v>101</v>
      </c>
      <c r="C6831" t="s">
        <v>67</v>
      </c>
      <c r="D6831" t="s">
        <v>106</v>
      </c>
      <c r="E6831" s="44">
        <v>5704</v>
      </c>
    </row>
    <row r="6832" spans="1:5" x14ac:dyDescent="0.2">
      <c r="A6832" s="43">
        <v>45470</v>
      </c>
      <c r="B6832" t="s">
        <v>101</v>
      </c>
      <c r="C6832" t="s">
        <v>68</v>
      </c>
      <c r="D6832" t="s">
        <v>106</v>
      </c>
      <c r="E6832" s="44">
        <v>2578</v>
      </c>
    </row>
    <row r="6833" spans="1:5" x14ac:dyDescent="0.2">
      <c r="A6833" s="43">
        <v>45470</v>
      </c>
      <c r="B6833" t="s">
        <v>101</v>
      </c>
      <c r="C6833" t="s">
        <v>89</v>
      </c>
      <c r="D6833" t="s">
        <v>106</v>
      </c>
      <c r="E6833">
        <v>94</v>
      </c>
    </row>
    <row r="6834" spans="1:5" x14ac:dyDescent="0.2">
      <c r="A6834" s="43">
        <v>45470</v>
      </c>
      <c r="B6834" t="s">
        <v>101</v>
      </c>
      <c r="C6834" t="s">
        <v>70</v>
      </c>
      <c r="D6834" t="s">
        <v>106</v>
      </c>
      <c r="E6834" s="44">
        <v>5852</v>
      </c>
    </row>
    <row r="6835" spans="1:5" x14ac:dyDescent="0.2">
      <c r="A6835" s="43">
        <v>45470</v>
      </c>
      <c r="B6835" t="s">
        <v>101</v>
      </c>
      <c r="C6835" t="s">
        <v>71</v>
      </c>
      <c r="D6835" t="s">
        <v>106</v>
      </c>
      <c r="E6835" s="44">
        <v>2300</v>
      </c>
    </row>
    <row r="6836" spans="1:5" x14ac:dyDescent="0.2">
      <c r="A6836" s="43">
        <v>45470</v>
      </c>
      <c r="B6836" t="s">
        <v>102</v>
      </c>
      <c r="C6836" t="s">
        <v>4</v>
      </c>
      <c r="D6836" t="s">
        <v>106</v>
      </c>
      <c r="E6836">
        <v>20</v>
      </c>
    </row>
    <row r="6837" spans="1:5" x14ac:dyDescent="0.2">
      <c r="A6837" s="43">
        <v>45470</v>
      </c>
      <c r="B6837" t="s">
        <v>102</v>
      </c>
      <c r="C6837" t="s">
        <v>5</v>
      </c>
      <c r="D6837" t="s">
        <v>106</v>
      </c>
      <c r="E6837">
        <v>10</v>
      </c>
    </row>
    <row r="6838" spans="1:5" x14ac:dyDescent="0.2">
      <c r="A6838" s="43">
        <v>45470</v>
      </c>
      <c r="B6838" t="s">
        <v>102</v>
      </c>
      <c r="C6838" t="s">
        <v>8</v>
      </c>
      <c r="D6838" t="s">
        <v>106</v>
      </c>
      <c r="E6838">
        <v>94</v>
      </c>
    </row>
    <row r="6839" spans="1:5" x14ac:dyDescent="0.2">
      <c r="A6839" s="43">
        <v>45470</v>
      </c>
      <c r="B6839" t="s">
        <v>102</v>
      </c>
      <c r="C6839" t="s">
        <v>9</v>
      </c>
      <c r="D6839" t="s">
        <v>106</v>
      </c>
      <c r="E6839">
        <v>201</v>
      </c>
    </row>
    <row r="6840" spans="1:5" x14ac:dyDescent="0.2">
      <c r="A6840" s="43">
        <v>45470</v>
      </c>
      <c r="B6840" t="s">
        <v>102</v>
      </c>
      <c r="C6840" t="s">
        <v>11</v>
      </c>
      <c r="D6840" t="s">
        <v>106</v>
      </c>
      <c r="E6840">
        <v>82</v>
      </c>
    </row>
    <row r="6841" spans="1:5" x14ac:dyDescent="0.2">
      <c r="A6841" s="43">
        <v>45470</v>
      </c>
      <c r="B6841" t="s">
        <v>102</v>
      </c>
      <c r="C6841" t="s">
        <v>12</v>
      </c>
      <c r="D6841" t="s">
        <v>106</v>
      </c>
      <c r="E6841">
        <v>837</v>
      </c>
    </row>
    <row r="6842" spans="1:5" x14ac:dyDescent="0.2">
      <c r="A6842" s="43">
        <v>45470</v>
      </c>
      <c r="B6842" t="s">
        <v>102</v>
      </c>
      <c r="C6842" t="s">
        <v>13</v>
      </c>
      <c r="D6842" t="s">
        <v>106</v>
      </c>
      <c r="E6842">
        <v>256</v>
      </c>
    </row>
    <row r="6843" spans="1:5" x14ac:dyDescent="0.2">
      <c r="A6843" s="43">
        <v>45470</v>
      </c>
      <c r="B6843" t="s">
        <v>102</v>
      </c>
      <c r="C6843" t="s">
        <v>19</v>
      </c>
      <c r="D6843" t="s">
        <v>106</v>
      </c>
      <c r="E6843">
        <v>279</v>
      </c>
    </row>
    <row r="6844" spans="1:5" x14ac:dyDescent="0.2">
      <c r="A6844" s="43">
        <v>45470</v>
      </c>
      <c r="B6844" t="s">
        <v>102</v>
      </c>
      <c r="C6844" t="s">
        <v>21</v>
      </c>
      <c r="D6844" t="s">
        <v>106</v>
      </c>
      <c r="E6844">
        <v>149</v>
      </c>
    </row>
    <row r="6845" spans="1:5" x14ac:dyDescent="0.2">
      <c r="A6845" s="43">
        <v>45470</v>
      </c>
      <c r="B6845" t="s">
        <v>102</v>
      </c>
      <c r="C6845" t="s">
        <v>22</v>
      </c>
      <c r="D6845" t="s">
        <v>106</v>
      </c>
      <c r="E6845">
        <v>13</v>
      </c>
    </row>
    <row r="6846" spans="1:5" x14ac:dyDescent="0.2">
      <c r="A6846" s="43">
        <v>45470</v>
      </c>
      <c r="B6846" t="s">
        <v>102</v>
      </c>
      <c r="C6846" t="s">
        <v>24</v>
      </c>
      <c r="D6846" t="s">
        <v>106</v>
      </c>
      <c r="E6846">
        <v>68</v>
      </c>
    </row>
    <row r="6847" spans="1:5" x14ac:dyDescent="0.2">
      <c r="A6847" s="43">
        <v>45470</v>
      </c>
      <c r="B6847" t="s">
        <v>102</v>
      </c>
      <c r="C6847" t="s">
        <v>27</v>
      </c>
      <c r="D6847" t="s">
        <v>106</v>
      </c>
      <c r="E6847">
        <v>71</v>
      </c>
    </row>
    <row r="6848" spans="1:5" x14ac:dyDescent="0.2">
      <c r="A6848" s="43">
        <v>45470</v>
      </c>
      <c r="B6848" t="s">
        <v>102</v>
      </c>
      <c r="C6848" t="s">
        <v>36</v>
      </c>
      <c r="D6848" t="s">
        <v>106</v>
      </c>
      <c r="E6848">
        <v>827</v>
      </c>
    </row>
    <row r="6849" spans="1:5" x14ac:dyDescent="0.2">
      <c r="A6849" s="43">
        <v>45470</v>
      </c>
      <c r="B6849" t="s">
        <v>102</v>
      </c>
      <c r="C6849" t="s">
        <v>38</v>
      </c>
      <c r="D6849" t="s">
        <v>106</v>
      </c>
      <c r="E6849">
        <v>576</v>
      </c>
    </row>
    <row r="6850" spans="1:5" x14ac:dyDescent="0.2">
      <c r="A6850" s="43">
        <v>45470</v>
      </c>
      <c r="B6850" t="s">
        <v>102</v>
      </c>
      <c r="C6850" t="s">
        <v>40</v>
      </c>
      <c r="D6850" t="s">
        <v>106</v>
      </c>
      <c r="E6850" s="44">
        <v>1916</v>
      </c>
    </row>
    <row r="6851" spans="1:5" x14ac:dyDescent="0.2">
      <c r="A6851" s="43">
        <v>45470</v>
      </c>
      <c r="B6851" t="s">
        <v>102</v>
      </c>
      <c r="C6851" t="s">
        <v>41</v>
      </c>
      <c r="D6851" t="s">
        <v>106</v>
      </c>
      <c r="E6851" s="44">
        <v>1283</v>
      </c>
    </row>
    <row r="6852" spans="1:5" x14ac:dyDescent="0.2">
      <c r="A6852" s="43">
        <v>45470</v>
      </c>
      <c r="B6852" t="s">
        <v>102</v>
      </c>
      <c r="C6852" t="s">
        <v>42</v>
      </c>
      <c r="D6852" t="s">
        <v>106</v>
      </c>
      <c r="E6852">
        <v>141</v>
      </c>
    </row>
    <row r="6853" spans="1:5" x14ac:dyDescent="0.2">
      <c r="A6853" s="43">
        <v>45470</v>
      </c>
      <c r="B6853" t="s">
        <v>102</v>
      </c>
      <c r="C6853" t="s">
        <v>43</v>
      </c>
      <c r="D6853" t="s">
        <v>106</v>
      </c>
      <c r="E6853">
        <v>147</v>
      </c>
    </row>
    <row r="6854" spans="1:5" x14ac:dyDescent="0.2">
      <c r="A6854" s="43">
        <v>45470</v>
      </c>
      <c r="B6854" t="s">
        <v>102</v>
      </c>
      <c r="C6854" t="s">
        <v>44</v>
      </c>
      <c r="D6854" t="s">
        <v>106</v>
      </c>
      <c r="E6854">
        <v>46</v>
      </c>
    </row>
    <row r="6855" spans="1:5" x14ac:dyDescent="0.2">
      <c r="A6855" s="43">
        <v>45470</v>
      </c>
      <c r="B6855" t="s">
        <v>102</v>
      </c>
      <c r="C6855" t="s">
        <v>45</v>
      </c>
      <c r="D6855" t="s">
        <v>106</v>
      </c>
      <c r="E6855">
        <v>0</v>
      </c>
    </row>
    <row r="6856" spans="1:5" x14ac:dyDescent="0.2">
      <c r="A6856" s="43">
        <v>45470</v>
      </c>
      <c r="B6856" t="s">
        <v>102</v>
      </c>
      <c r="C6856" t="s">
        <v>46</v>
      </c>
      <c r="D6856" t="s">
        <v>106</v>
      </c>
      <c r="E6856">
        <v>170</v>
      </c>
    </row>
    <row r="6857" spans="1:5" x14ac:dyDescent="0.2">
      <c r="A6857" s="43">
        <v>45470</v>
      </c>
      <c r="B6857" t="s">
        <v>102</v>
      </c>
      <c r="C6857" t="s">
        <v>48</v>
      </c>
      <c r="D6857" t="s">
        <v>106</v>
      </c>
      <c r="E6857" s="44">
        <v>1060</v>
      </c>
    </row>
    <row r="6858" spans="1:5" x14ac:dyDescent="0.2">
      <c r="A6858" s="43">
        <v>45470</v>
      </c>
      <c r="B6858" t="s">
        <v>102</v>
      </c>
      <c r="C6858" t="s">
        <v>50</v>
      </c>
      <c r="D6858" t="s">
        <v>106</v>
      </c>
      <c r="E6858" s="44">
        <v>1622</v>
      </c>
    </row>
    <row r="6859" spans="1:5" x14ac:dyDescent="0.2">
      <c r="A6859" s="43">
        <v>45470</v>
      </c>
      <c r="B6859" t="s">
        <v>102</v>
      </c>
      <c r="C6859" t="s">
        <v>51</v>
      </c>
      <c r="D6859" t="s">
        <v>106</v>
      </c>
      <c r="E6859" s="44">
        <v>1429</v>
      </c>
    </row>
    <row r="6860" spans="1:5" x14ac:dyDescent="0.2">
      <c r="A6860" s="43">
        <v>45470</v>
      </c>
      <c r="B6860" t="s">
        <v>102</v>
      </c>
      <c r="C6860" t="s">
        <v>52</v>
      </c>
      <c r="D6860" t="s">
        <v>106</v>
      </c>
      <c r="E6860">
        <v>4</v>
      </c>
    </row>
    <row r="6861" spans="1:5" x14ac:dyDescent="0.2">
      <c r="A6861" s="43">
        <v>45470</v>
      </c>
      <c r="B6861" t="s">
        <v>102</v>
      </c>
      <c r="C6861" t="s">
        <v>53</v>
      </c>
      <c r="D6861" t="s">
        <v>106</v>
      </c>
      <c r="E6861">
        <v>418</v>
      </c>
    </row>
    <row r="6862" spans="1:5" x14ac:dyDescent="0.2">
      <c r="A6862" s="43">
        <v>45470</v>
      </c>
      <c r="B6862" t="s">
        <v>102</v>
      </c>
      <c r="C6862" t="s">
        <v>54</v>
      </c>
      <c r="D6862" t="s">
        <v>106</v>
      </c>
      <c r="E6862">
        <v>2</v>
      </c>
    </row>
    <row r="6863" spans="1:5" x14ac:dyDescent="0.2">
      <c r="A6863" s="43">
        <v>45470</v>
      </c>
      <c r="B6863" t="s">
        <v>102</v>
      </c>
      <c r="C6863" t="s">
        <v>55</v>
      </c>
      <c r="D6863" t="s">
        <v>106</v>
      </c>
      <c r="E6863">
        <v>324</v>
      </c>
    </row>
    <row r="6864" spans="1:5" x14ac:dyDescent="0.2">
      <c r="A6864" s="43">
        <v>45470</v>
      </c>
      <c r="B6864" t="s">
        <v>102</v>
      </c>
      <c r="C6864" t="s">
        <v>56</v>
      </c>
      <c r="D6864" t="s">
        <v>106</v>
      </c>
      <c r="E6864">
        <v>817</v>
      </c>
    </row>
    <row r="6865" spans="1:5" x14ac:dyDescent="0.2">
      <c r="A6865" s="43">
        <v>45470</v>
      </c>
      <c r="B6865" t="s">
        <v>102</v>
      </c>
      <c r="C6865" t="s">
        <v>57</v>
      </c>
      <c r="D6865" t="s">
        <v>106</v>
      </c>
      <c r="E6865">
        <v>409</v>
      </c>
    </row>
    <row r="6866" spans="1:5" x14ac:dyDescent="0.2">
      <c r="A6866" s="43">
        <v>45470</v>
      </c>
      <c r="B6866" t="s">
        <v>102</v>
      </c>
      <c r="C6866" t="s">
        <v>58</v>
      </c>
      <c r="D6866" t="s">
        <v>106</v>
      </c>
      <c r="E6866" s="44">
        <v>4667</v>
      </c>
    </row>
    <row r="6867" spans="1:5" x14ac:dyDescent="0.2">
      <c r="A6867" s="43">
        <v>45470</v>
      </c>
      <c r="B6867" t="s">
        <v>102</v>
      </c>
      <c r="C6867" t="s">
        <v>62</v>
      </c>
      <c r="D6867" t="s">
        <v>106</v>
      </c>
      <c r="E6867">
        <v>158</v>
      </c>
    </row>
    <row r="6868" spans="1:5" x14ac:dyDescent="0.2">
      <c r="A6868" s="43">
        <v>45470</v>
      </c>
      <c r="B6868" t="s">
        <v>102</v>
      </c>
      <c r="C6868" t="s">
        <v>68</v>
      </c>
      <c r="D6868" t="s">
        <v>106</v>
      </c>
      <c r="E6868">
        <v>124</v>
      </c>
    </row>
    <row r="6869" spans="1:5" x14ac:dyDescent="0.2">
      <c r="A6869" s="43">
        <v>45470</v>
      </c>
      <c r="B6869" t="s">
        <v>102</v>
      </c>
      <c r="C6869" t="s">
        <v>89</v>
      </c>
      <c r="D6869" t="s">
        <v>106</v>
      </c>
      <c r="E6869">
        <v>125</v>
      </c>
    </row>
    <row r="6870" spans="1:5" x14ac:dyDescent="0.2">
      <c r="A6870" s="43">
        <v>45470</v>
      </c>
      <c r="B6870" t="s">
        <v>102</v>
      </c>
      <c r="C6870" t="s">
        <v>70</v>
      </c>
      <c r="D6870" t="s">
        <v>106</v>
      </c>
      <c r="E6870">
        <v>494</v>
      </c>
    </row>
    <row r="6871" spans="1:5" x14ac:dyDescent="0.2">
      <c r="A6871" s="43">
        <v>45498</v>
      </c>
      <c r="B6871" t="s">
        <v>101</v>
      </c>
      <c r="C6871" t="s">
        <v>1</v>
      </c>
      <c r="D6871" t="s">
        <v>106</v>
      </c>
      <c r="E6871">
        <v>0</v>
      </c>
    </row>
    <row r="6872" spans="1:5" x14ac:dyDescent="0.2">
      <c r="A6872" s="43">
        <v>45498</v>
      </c>
      <c r="B6872" t="s">
        <v>101</v>
      </c>
      <c r="C6872" t="s">
        <v>3</v>
      </c>
      <c r="D6872" t="s">
        <v>106</v>
      </c>
      <c r="E6872">
        <v>66</v>
      </c>
    </row>
    <row r="6873" spans="1:5" x14ac:dyDescent="0.2">
      <c r="A6873" s="43">
        <v>45498</v>
      </c>
      <c r="B6873" t="s">
        <v>101</v>
      </c>
      <c r="C6873" t="s">
        <v>4</v>
      </c>
      <c r="D6873" t="s">
        <v>106</v>
      </c>
      <c r="E6873">
        <v>30</v>
      </c>
    </row>
    <row r="6874" spans="1:5" x14ac:dyDescent="0.2">
      <c r="A6874" s="43">
        <v>45498</v>
      </c>
      <c r="B6874" t="s">
        <v>101</v>
      </c>
      <c r="C6874" t="s">
        <v>5</v>
      </c>
      <c r="D6874" t="s">
        <v>106</v>
      </c>
      <c r="E6874" s="44">
        <v>10514</v>
      </c>
    </row>
    <row r="6875" spans="1:5" x14ac:dyDescent="0.2">
      <c r="A6875" s="43">
        <v>45498</v>
      </c>
      <c r="B6875" t="s">
        <v>101</v>
      </c>
      <c r="C6875" t="s">
        <v>6</v>
      </c>
      <c r="D6875" t="s">
        <v>106</v>
      </c>
      <c r="E6875">
        <v>15</v>
      </c>
    </row>
    <row r="6876" spans="1:5" x14ac:dyDescent="0.2">
      <c r="A6876" s="43">
        <v>45498</v>
      </c>
      <c r="B6876" t="s">
        <v>101</v>
      </c>
      <c r="C6876" t="s">
        <v>8</v>
      </c>
      <c r="D6876" t="s">
        <v>106</v>
      </c>
      <c r="E6876">
        <v>481</v>
      </c>
    </row>
    <row r="6877" spans="1:5" x14ac:dyDescent="0.2">
      <c r="A6877" s="43">
        <v>45498</v>
      </c>
      <c r="B6877" t="s">
        <v>101</v>
      </c>
      <c r="C6877" t="s">
        <v>9</v>
      </c>
      <c r="D6877" t="s">
        <v>106</v>
      </c>
      <c r="E6877">
        <v>887</v>
      </c>
    </row>
    <row r="6878" spans="1:5" x14ac:dyDescent="0.2">
      <c r="A6878" s="43">
        <v>45498</v>
      </c>
      <c r="B6878" t="s">
        <v>101</v>
      </c>
      <c r="C6878" t="s">
        <v>10</v>
      </c>
      <c r="D6878" t="s">
        <v>106</v>
      </c>
      <c r="E6878">
        <v>473</v>
      </c>
    </row>
    <row r="6879" spans="1:5" x14ac:dyDescent="0.2">
      <c r="A6879" s="43">
        <v>45498</v>
      </c>
      <c r="B6879" t="s">
        <v>101</v>
      </c>
      <c r="C6879" t="s">
        <v>12</v>
      </c>
      <c r="D6879" t="s">
        <v>106</v>
      </c>
      <c r="E6879" s="44">
        <v>13081</v>
      </c>
    </row>
    <row r="6880" spans="1:5" x14ac:dyDescent="0.2">
      <c r="A6880" s="43">
        <v>45498</v>
      </c>
      <c r="B6880" t="s">
        <v>101</v>
      </c>
      <c r="C6880" t="s">
        <v>14</v>
      </c>
      <c r="D6880" t="s">
        <v>106</v>
      </c>
      <c r="E6880">
        <v>543</v>
      </c>
    </row>
    <row r="6881" spans="1:5" x14ac:dyDescent="0.2">
      <c r="A6881" s="43">
        <v>45498</v>
      </c>
      <c r="B6881" t="s">
        <v>101</v>
      </c>
      <c r="C6881" t="s">
        <v>15</v>
      </c>
      <c r="D6881" t="s">
        <v>106</v>
      </c>
      <c r="E6881" s="44">
        <v>3554</v>
      </c>
    </row>
    <row r="6882" spans="1:5" x14ac:dyDescent="0.2">
      <c r="A6882" s="43">
        <v>45498</v>
      </c>
      <c r="B6882" t="s">
        <v>101</v>
      </c>
      <c r="C6882" t="s">
        <v>16</v>
      </c>
      <c r="D6882" t="s">
        <v>106</v>
      </c>
      <c r="E6882" s="44">
        <v>3849</v>
      </c>
    </row>
    <row r="6883" spans="1:5" x14ac:dyDescent="0.2">
      <c r="A6883" s="43">
        <v>45498</v>
      </c>
      <c r="B6883" t="s">
        <v>101</v>
      </c>
      <c r="C6883" t="s">
        <v>17</v>
      </c>
      <c r="D6883" t="s">
        <v>106</v>
      </c>
      <c r="E6883">
        <v>74</v>
      </c>
    </row>
    <row r="6884" spans="1:5" x14ac:dyDescent="0.2">
      <c r="A6884" s="43">
        <v>45498</v>
      </c>
      <c r="B6884" t="s">
        <v>101</v>
      </c>
      <c r="C6884" t="s">
        <v>18</v>
      </c>
      <c r="D6884" t="s">
        <v>106</v>
      </c>
      <c r="E6884" s="44">
        <v>2666</v>
      </c>
    </row>
    <row r="6885" spans="1:5" x14ac:dyDescent="0.2">
      <c r="A6885" s="43">
        <v>45498</v>
      </c>
      <c r="B6885" t="s">
        <v>101</v>
      </c>
      <c r="C6885" t="s">
        <v>19</v>
      </c>
      <c r="D6885" t="s">
        <v>106</v>
      </c>
      <c r="E6885" s="44">
        <v>5123</v>
      </c>
    </row>
    <row r="6886" spans="1:5" x14ac:dyDescent="0.2">
      <c r="A6886" s="43">
        <v>45498</v>
      </c>
      <c r="B6886" t="s">
        <v>101</v>
      </c>
      <c r="C6886" t="s">
        <v>20</v>
      </c>
      <c r="D6886" t="s">
        <v>106</v>
      </c>
      <c r="E6886">
        <v>380</v>
      </c>
    </row>
    <row r="6887" spans="1:5" x14ac:dyDescent="0.2">
      <c r="A6887" s="43">
        <v>45498</v>
      </c>
      <c r="B6887" t="s">
        <v>101</v>
      </c>
      <c r="C6887" t="s">
        <v>21</v>
      </c>
      <c r="D6887" t="s">
        <v>106</v>
      </c>
      <c r="E6887" s="44">
        <v>4598</v>
      </c>
    </row>
    <row r="6888" spans="1:5" x14ac:dyDescent="0.2">
      <c r="A6888" s="43">
        <v>45498</v>
      </c>
      <c r="B6888" t="s">
        <v>101</v>
      </c>
      <c r="C6888" t="s">
        <v>22</v>
      </c>
      <c r="D6888" t="s">
        <v>106</v>
      </c>
      <c r="E6888" s="44">
        <v>2061</v>
      </c>
    </row>
    <row r="6889" spans="1:5" x14ac:dyDescent="0.2">
      <c r="A6889" s="43">
        <v>45498</v>
      </c>
      <c r="B6889" t="s">
        <v>101</v>
      </c>
      <c r="C6889" t="s">
        <v>23</v>
      </c>
      <c r="D6889" t="s">
        <v>106</v>
      </c>
      <c r="E6889">
        <v>34</v>
      </c>
    </row>
    <row r="6890" spans="1:5" x14ac:dyDescent="0.2">
      <c r="A6890" s="43">
        <v>45498</v>
      </c>
      <c r="B6890" t="s">
        <v>101</v>
      </c>
      <c r="C6890" t="s">
        <v>25</v>
      </c>
      <c r="D6890" t="s">
        <v>106</v>
      </c>
      <c r="E6890">
        <v>236</v>
      </c>
    </row>
    <row r="6891" spans="1:5" x14ac:dyDescent="0.2">
      <c r="A6891" s="43">
        <v>45498</v>
      </c>
      <c r="B6891" t="s">
        <v>101</v>
      </c>
      <c r="C6891" t="s">
        <v>27</v>
      </c>
      <c r="D6891" t="s">
        <v>106</v>
      </c>
      <c r="E6891">
        <v>379</v>
      </c>
    </row>
    <row r="6892" spans="1:5" x14ac:dyDescent="0.2">
      <c r="A6892" s="43">
        <v>45498</v>
      </c>
      <c r="B6892" t="s">
        <v>101</v>
      </c>
      <c r="C6892" t="s">
        <v>28</v>
      </c>
      <c r="D6892" t="s">
        <v>106</v>
      </c>
      <c r="E6892">
        <v>24</v>
      </c>
    </row>
    <row r="6893" spans="1:5" x14ac:dyDescent="0.2">
      <c r="A6893" s="43">
        <v>45498</v>
      </c>
      <c r="B6893" t="s">
        <v>101</v>
      </c>
      <c r="C6893" t="s">
        <v>29</v>
      </c>
      <c r="D6893" t="s">
        <v>106</v>
      </c>
      <c r="E6893">
        <v>0</v>
      </c>
    </row>
    <row r="6894" spans="1:5" x14ac:dyDescent="0.2">
      <c r="A6894" s="43">
        <v>45498</v>
      </c>
      <c r="B6894" t="s">
        <v>101</v>
      </c>
      <c r="C6894" t="s">
        <v>31</v>
      </c>
      <c r="D6894" t="s">
        <v>106</v>
      </c>
      <c r="E6894">
        <v>703</v>
      </c>
    </row>
    <row r="6895" spans="1:5" x14ac:dyDescent="0.2">
      <c r="A6895" s="43">
        <v>45498</v>
      </c>
      <c r="B6895" t="s">
        <v>101</v>
      </c>
      <c r="C6895" t="s">
        <v>32</v>
      </c>
      <c r="D6895" t="s">
        <v>106</v>
      </c>
      <c r="E6895" s="44">
        <v>5440</v>
      </c>
    </row>
    <row r="6896" spans="1:5" x14ac:dyDescent="0.2">
      <c r="A6896" s="43">
        <v>45498</v>
      </c>
      <c r="B6896" t="s">
        <v>101</v>
      </c>
      <c r="C6896" t="s">
        <v>33</v>
      </c>
      <c r="D6896" t="s">
        <v>106</v>
      </c>
      <c r="E6896" s="44">
        <v>2520</v>
      </c>
    </row>
    <row r="6897" spans="1:5" x14ac:dyDescent="0.2">
      <c r="A6897" s="43">
        <v>45498</v>
      </c>
      <c r="B6897" t="s">
        <v>101</v>
      </c>
      <c r="C6897" t="s">
        <v>35</v>
      </c>
      <c r="D6897" t="s">
        <v>106</v>
      </c>
      <c r="E6897">
        <v>13</v>
      </c>
    </row>
    <row r="6898" spans="1:5" x14ac:dyDescent="0.2">
      <c r="A6898" s="43">
        <v>45498</v>
      </c>
      <c r="B6898" t="s">
        <v>101</v>
      </c>
      <c r="C6898" t="s">
        <v>36</v>
      </c>
      <c r="D6898" t="s">
        <v>106</v>
      </c>
      <c r="E6898" s="44">
        <v>6899</v>
      </c>
    </row>
    <row r="6899" spans="1:5" x14ac:dyDescent="0.2">
      <c r="A6899" s="43">
        <v>45498</v>
      </c>
      <c r="B6899" t="s">
        <v>101</v>
      </c>
      <c r="C6899" t="s">
        <v>38</v>
      </c>
      <c r="D6899" t="s">
        <v>106</v>
      </c>
      <c r="E6899" s="44">
        <v>16674</v>
      </c>
    </row>
    <row r="6900" spans="1:5" x14ac:dyDescent="0.2">
      <c r="A6900" s="43">
        <v>45498</v>
      </c>
      <c r="B6900" t="s">
        <v>101</v>
      </c>
      <c r="C6900" t="s">
        <v>40</v>
      </c>
      <c r="D6900" t="s">
        <v>106</v>
      </c>
      <c r="E6900" s="44">
        <v>8471</v>
      </c>
    </row>
    <row r="6901" spans="1:5" x14ac:dyDescent="0.2">
      <c r="A6901" s="43">
        <v>45498</v>
      </c>
      <c r="B6901" t="s">
        <v>101</v>
      </c>
      <c r="C6901" t="s">
        <v>41</v>
      </c>
      <c r="D6901" t="s">
        <v>106</v>
      </c>
      <c r="E6901">
        <v>7</v>
      </c>
    </row>
    <row r="6902" spans="1:5" x14ac:dyDescent="0.2">
      <c r="A6902" s="43">
        <v>45498</v>
      </c>
      <c r="B6902" t="s">
        <v>101</v>
      </c>
      <c r="C6902" t="s">
        <v>50</v>
      </c>
      <c r="D6902" t="s">
        <v>106</v>
      </c>
      <c r="E6902">
        <v>10</v>
      </c>
    </row>
    <row r="6903" spans="1:5" x14ac:dyDescent="0.2">
      <c r="A6903" s="43">
        <v>45498</v>
      </c>
      <c r="B6903" t="s">
        <v>101</v>
      </c>
      <c r="C6903" t="s">
        <v>53</v>
      </c>
      <c r="D6903" t="s">
        <v>106</v>
      </c>
      <c r="E6903">
        <v>5</v>
      </c>
    </row>
    <row r="6904" spans="1:5" x14ac:dyDescent="0.2">
      <c r="A6904" s="43">
        <v>45498</v>
      </c>
      <c r="B6904" t="s">
        <v>101</v>
      </c>
      <c r="C6904" t="s">
        <v>58</v>
      </c>
      <c r="D6904" t="s">
        <v>106</v>
      </c>
      <c r="E6904">
        <v>67</v>
      </c>
    </row>
    <row r="6905" spans="1:5" x14ac:dyDescent="0.2">
      <c r="A6905" s="43">
        <v>45498</v>
      </c>
      <c r="B6905" t="s">
        <v>101</v>
      </c>
      <c r="C6905" t="s">
        <v>59</v>
      </c>
      <c r="D6905" t="s">
        <v>106</v>
      </c>
      <c r="E6905" s="44">
        <v>3500</v>
      </c>
    </row>
    <row r="6906" spans="1:5" x14ac:dyDescent="0.2">
      <c r="A6906" s="43">
        <v>45498</v>
      </c>
      <c r="B6906" t="s">
        <v>101</v>
      </c>
      <c r="C6906" t="s">
        <v>60</v>
      </c>
      <c r="D6906" t="s">
        <v>106</v>
      </c>
      <c r="E6906">
        <v>0</v>
      </c>
    </row>
    <row r="6907" spans="1:5" x14ac:dyDescent="0.2">
      <c r="A6907" s="43">
        <v>45498</v>
      </c>
      <c r="B6907" t="s">
        <v>101</v>
      </c>
      <c r="C6907" t="s">
        <v>61</v>
      </c>
      <c r="D6907" t="s">
        <v>106</v>
      </c>
      <c r="E6907">
        <v>45</v>
      </c>
    </row>
    <row r="6908" spans="1:5" x14ac:dyDescent="0.2">
      <c r="A6908" s="43">
        <v>45498</v>
      </c>
      <c r="B6908" t="s">
        <v>101</v>
      </c>
      <c r="C6908" t="s">
        <v>62</v>
      </c>
      <c r="D6908" t="s">
        <v>106</v>
      </c>
      <c r="E6908" s="44">
        <v>2258</v>
      </c>
    </row>
    <row r="6909" spans="1:5" x14ac:dyDescent="0.2">
      <c r="A6909" s="43">
        <v>45498</v>
      </c>
      <c r="B6909" t="s">
        <v>101</v>
      </c>
      <c r="C6909" t="s">
        <v>63</v>
      </c>
      <c r="D6909" t="s">
        <v>106</v>
      </c>
      <c r="E6909">
        <v>49</v>
      </c>
    </row>
    <row r="6910" spans="1:5" x14ac:dyDescent="0.2">
      <c r="A6910" s="43">
        <v>45498</v>
      </c>
      <c r="B6910" t="s">
        <v>101</v>
      </c>
      <c r="C6910" t="s">
        <v>67</v>
      </c>
      <c r="D6910" t="s">
        <v>106</v>
      </c>
      <c r="E6910" s="44">
        <v>5715</v>
      </c>
    </row>
    <row r="6911" spans="1:5" x14ac:dyDescent="0.2">
      <c r="A6911" s="43">
        <v>45498</v>
      </c>
      <c r="B6911" t="s">
        <v>101</v>
      </c>
      <c r="C6911" t="s">
        <v>68</v>
      </c>
      <c r="D6911" t="s">
        <v>106</v>
      </c>
      <c r="E6911" s="44">
        <v>2468</v>
      </c>
    </row>
    <row r="6912" spans="1:5" x14ac:dyDescent="0.2">
      <c r="A6912" s="43">
        <v>45498</v>
      </c>
      <c r="B6912" t="s">
        <v>101</v>
      </c>
      <c r="C6912" t="s">
        <v>89</v>
      </c>
      <c r="D6912" t="s">
        <v>106</v>
      </c>
      <c r="E6912">
        <v>68</v>
      </c>
    </row>
    <row r="6913" spans="1:5" x14ac:dyDescent="0.2">
      <c r="A6913" s="43">
        <v>45498</v>
      </c>
      <c r="B6913" t="s">
        <v>101</v>
      </c>
      <c r="C6913" t="s">
        <v>70</v>
      </c>
      <c r="D6913" t="s">
        <v>106</v>
      </c>
      <c r="E6913" s="44">
        <v>5704</v>
      </c>
    </row>
    <row r="6914" spans="1:5" x14ac:dyDescent="0.2">
      <c r="A6914" s="43">
        <v>45498</v>
      </c>
      <c r="B6914" t="s">
        <v>101</v>
      </c>
      <c r="C6914" t="s">
        <v>71</v>
      </c>
      <c r="D6914" t="s">
        <v>106</v>
      </c>
      <c r="E6914" s="44">
        <v>2052</v>
      </c>
    </row>
    <row r="6915" spans="1:5" x14ac:dyDescent="0.2">
      <c r="A6915" s="43">
        <v>45498</v>
      </c>
      <c r="B6915" t="s">
        <v>102</v>
      </c>
      <c r="C6915" t="s">
        <v>4</v>
      </c>
      <c r="D6915" t="s">
        <v>106</v>
      </c>
      <c r="E6915">
        <v>14</v>
      </c>
    </row>
    <row r="6916" spans="1:5" x14ac:dyDescent="0.2">
      <c r="A6916" s="43">
        <v>45498</v>
      </c>
      <c r="B6916" t="s">
        <v>102</v>
      </c>
      <c r="C6916" t="s">
        <v>5</v>
      </c>
      <c r="D6916" t="s">
        <v>106</v>
      </c>
      <c r="E6916">
        <v>20</v>
      </c>
    </row>
    <row r="6917" spans="1:5" x14ac:dyDescent="0.2">
      <c r="A6917" s="43">
        <v>45498</v>
      </c>
      <c r="B6917" t="s">
        <v>102</v>
      </c>
      <c r="C6917" t="s">
        <v>8</v>
      </c>
      <c r="D6917" t="s">
        <v>106</v>
      </c>
      <c r="E6917">
        <v>28</v>
      </c>
    </row>
    <row r="6918" spans="1:5" x14ac:dyDescent="0.2">
      <c r="A6918" s="43">
        <v>45498</v>
      </c>
      <c r="B6918" t="s">
        <v>102</v>
      </c>
      <c r="C6918" t="s">
        <v>9</v>
      </c>
      <c r="D6918" t="s">
        <v>106</v>
      </c>
      <c r="E6918">
        <v>205</v>
      </c>
    </row>
    <row r="6919" spans="1:5" x14ac:dyDescent="0.2">
      <c r="A6919" s="43">
        <v>45498</v>
      </c>
      <c r="B6919" t="s">
        <v>102</v>
      </c>
      <c r="C6919" t="s">
        <v>11</v>
      </c>
      <c r="D6919" t="s">
        <v>106</v>
      </c>
      <c r="E6919">
        <v>79</v>
      </c>
    </row>
    <row r="6920" spans="1:5" x14ac:dyDescent="0.2">
      <c r="A6920" s="43">
        <v>45498</v>
      </c>
      <c r="B6920" t="s">
        <v>102</v>
      </c>
      <c r="C6920" t="s">
        <v>12</v>
      </c>
      <c r="D6920" t="s">
        <v>106</v>
      </c>
      <c r="E6920">
        <v>834</v>
      </c>
    </row>
    <row r="6921" spans="1:5" x14ac:dyDescent="0.2">
      <c r="A6921" s="43">
        <v>45498</v>
      </c>
      <c r="B6921" t="s">
        <v>102</v>
      </c>
      <c r="C6921" t="s">
        <v>13</v>
      </c>
      <c r="D6921" t="s">
        <v>106</v>
      </c>
      <c r="E6921">
        <v>241</v>
      </c>
    </row>
    <row r="6922" spans="1:5" x14ac:dyDescent="0.2">
      <c r="A6922" s="43">
        <v>45498</v>
      </c>
      <c r="B6922" t="s">
        <v>102</v>
      </c>
      <c r="C6922" t="s">
        <v>19</v>
      </c>
      <c r="D6922" t="s">
        <v>106</v>
      </c>
      <c r="E6922">
        <v>282</v>
      </c>
    </row>
    <row r="6923" spans="1:5" x14ac:dyDescent="0.2">
      <c r="A6923" s="43">
        <v>45498</v>
      </c>
      <c r="B6923" t="s">
        <v>102</v>
      </c>
      <c r="C6923" t="s">
        <v>21</v>
      </c>
      <c r="D6923" t="s">
        <v>106</v>
      </c>
      <c r="E6923">
        <v>139</v>
      </c>
    </row>
    <row r="6924" spans="1:5" x14ac:dyDescent="0.2">
      <c r="A6924" s="43">
        <v>45498</v>
      </c>
      <c r="B6924" t="s">
        <v>102</v>
      </c>
      <c r="C6924" t="s">
        <v>22</v>
      </c>
      <c r="D6924" t="s">
        <v>106</v>
      </c>
      <c r="E6924">
        <v>11</v>
      </c>
    </row>
    <row r="6925" spans="1:5" x14ac:dyDescent="0.2">
      <c r="A6925" s="43">
        <v>45498</v>
      </c>
      <c r="B6925" t="s">
        <v>102</v>
      </c>
      <c r="C6925" t="s">
        <v>24</v>
      </c>
      <c r="D6925" t="s">
        <v>106</v>
      </c>
      <c r="E6925">
        <v>67</v>
      </c>
    </row>
    <row r="6926" spans="1:5" x14ac:dyDescent="0.2">
      <c r="A6926" s="43">
        <v>45498</v>
      </c>
      <c r="B6926" t="s">
        <v>102</v>
      </c>
      <c r="C6926" t="s">
        <v>27</v>
      </c>
      <c r="D6926" t="s">
        <v>106</v>
      </c>
      <c r="E6926">
        <v>26</v>
      </c>
    </row>
    <row r="6927" spans="1:5" x14ac:dyDescent="0.2">
      <c r="A6927" s="43">
        <v>45498</v>
      </c>
      <c r="B6927" t="s">
        <v>102</v>
      </c>
      <c r="C6927" t="s">
        <v>36</v>
      </c>
      <c r="D6927" t="s">
        <v>106</v>
      </c>
      <c r="E6927">
        <v>845</v>
      </c>
    </row>
    <row r="6928" spans="1:5" x14ac:dyDescent="0.2">
      <c r="A6928" s="43">
        <v>45498</v>
      </c>
      <c r="B6928" t="s">
        <v>102</v>
      </c>
      <c r="C6928" t="s">
        <v>38</v>
      </c>
      <c r="D6928" t="s">
        <v>106</v>
      </c>
      <c r="E6928">
        <v>517</v>
      </c>
    </row>
    <row r="6929" spans="1:5" x14ac:dyDescent="0.2">
      <c r="A6929" s="43">
        <v>45498</v>
      </c>
      <c r="B6929" t="s">
        <v>102</v>
      </c>
      <c r="C6929" t="s">
        <v>40</v>
      </c>
      <c r="D6929" t="s">
        <v>106</v>
      </c>
      <c r="E6929" s="44">
        <v>2031</v>
      </c>
    </row>
    <row r="6930" spans="1:5" x14ac:dyDescent="0.2">
      <c r="A6930" s="43">
        <v>45498</v>
      </c>
      <c r="B6930" t="s">
        <v>102</v>
      </c>
      <c r="C6930" t="s">
        <v>41</v>
      </c>
      <c r="D6930" t="s">
        <v>106</v>
      </c>
      <c r="E6930" s="44">
        <v>1313</v>
      </c>
    </row>
    <row r="6931" spans="1:5" x14ac:dyDescent="0.2">
      <c r="A6931" s="43">
        <v>45498</v>
      </c>
      <c r="B6931" t="s">
        <v>102</v>
      </c>
      <c r="C6931" t="s">
        <v>42</v>
      </c>
      <c r="D6931" t="s">
        <v>106</v>
      </c>
      <c r="E6931">
        <v>146</v>
      </c>
    </row>
    <row r="6932" spans="1:5" x14ac:dyDescent="0.2">
      <c r="A6932" s="43">
        <v>45498</v>
      </c>
      <c r="B6932" t="s">
        <v>102</v>
      </c>
      <c r="C6932" t="s">
        <v>43</v>
      </c>
      <c r="D6932" t="s">
        <v>106</v>
      </c>
      <c r="E6932">
        <v>132</v>
      </c>
    </row>
    <row r="6933" spans="1:5" x14ac:dyDescent="0.2">
      <c r="A6933" s="43">
        <v>45498</v>
      </c>
      <c r="B6933" t="s">
        <v>102</v>
      </c>
      <c r="C6933" t="s">
        <v>44</v>
      </c>
      <c r="D6933" t="s">
        <v>106</v>
      </c>
      <c r="E6933">
        <v>48</v>
      </c>
    </row>
    <row r="6934" spans="1:5" x14ac:dyDescent="0.2">
      <c r="A6934" s="43">
        <v>45498</v>
      </c>
      <c r="B6934" t="s">
        <v>102</v>
      </c>
      <c r="C6934" t="s">
        <v>45</v>
      </c>
      <c r="D6934" t="s">
        <v>106</v>
      </c>
      <c r="E6934">
        <v>0</v>
      </c>
    </row>
    <row r="6935" spans="1:5" x14ac:dyDescent="0.2">
      <c r="A6935" s="43">
        <v>45498</v>
      </c>
      <c r="B6935" t="s">
        <v>102</v>
      </c>
      <c r="C6935" t="s">
        <v>46</v>
      </c>
      <c r="D6935" t="s">
        <v>106</v>
      </c>
      <c r="E6935">
        <v>168</v>
      </c>
    </row>
    <row r="6936" spans="1:5" x14ac:dyDescent="0.2">
      <c r="A6936" s="43">
        <v>45498</v>
      </c>
      <c r="B6936" t="s">
        <v>102</v>
      </c>
      <c r="C6936" t="s">
        <v>48</v>
      </c>
      <c r="D6936" t="s">
        <v>106</v>
      </c>
      <c r="E6936">
        <v>999</v>
      </c>
    </row>
    <row r="6937" spans="1:5" x14ac:dyDescent="0.2">
      <c r="A6937" s="43">
        <v>45498</v>
      </c>
      <c r="B6937" t="s">
        <v>102</v>
      </c>
      <c r="C6937" t="s">
        <v>50</v>
      </c>
      <c r="D6937" t="s">
        <v>106</v>
      </c>
      <c r="E6937" s="44">
        <v>1630</v>
      </c>
    </row>
    <row r="6938" spans="1:5" x14ac:dyDescent="0.2">
      <c r="A6938" s="43">
        <v>45498</v>
      </c>
      <c r="B6938" t="s">
        <v>102</v>
      </c>
      <c r="C6938" t="s">
        <v>51</v>
      </c>
      <c r="D6938" t="s">
        <v>106</v>
      </c>
      <c r="E6938" s="44">
        <v>1446</v>
      </c>
    </row>
    <row r="6939" spans="1:5" x14ac:dyDescent="0.2">
      <c r="A6939" s="43">
        <v>45498</v>
      </c>
      <c r="B6939" t="s">
        <v>102</v>
      </c>
      <c r="C6939" t="s">
        <v>52</v>
      </c>
      <c r="D6939" t="s">
        <v>106</v>
      </c>
      <c r="E6939">
        <v>7</v>
      </c>
    </row>
    <row r="6940" spans="1:5" x14ac:dyDescent="0.2">
      <c r="A6940" s="43">
        <v>45498</v>
      </c>
      <c r="B6940" t="s">
        <v>102</v>
      </c>
      <c r="C6940" t="s">
        <v>53</v>
      </c>
      <c r="D6940" t="s">
        <v>106</v>
      </c>
      <c r="E6940">
        <v>473</v>
      </c>
    </row>
    <row r="6941" spans="1:5" x14ac:dyDescent="0.2">
      <c r="A6941" s="43">
        <v>45498</v>
      </c>
      <c r="B6941" t="s">
        <v>102</v>
      </c>
      <c r="C6941" t="s">
        <v>54</v>
      </c>
      <c r="D6941" t="s">
        <v>106</v>
      </c>
      <c r="E6941">
        <v>2</v>
      </c>
    </row>
    <row r="6942" spans="1:5" x14ac:dyDescent="0.2">
      <c r="A6942" s="43">
        <v>45498</v>
      </c>
      <c r="B6942" t="s">
        <v>102</v>
      </c>
      <c r="C6942" t="s">
        <v>55</v>
      </c>
      <c r="D6942" t="s">
        <v>106</v>
      </c>
      <c r="E6942">
        <v>337</v>
      </c>
    </row>
    <row r="6943" spans="1:5" x14ac:dyDescent="0.2">
      <c r="A6943" s="43">
        <v>45498</v>
      </c>
      <c r="B6943" t="s">
        <v>102</v>
      </c>
      <c r="C6943" t="s">
        <v>56</v>
      </c>
      <c r="D6943" t="s">
        <v>106</v>
      </c>
      <c r="E6943">
        <v>691</v>
      </c>
    </row>
    <row r="6944" spans="1:5" x14ac:dyDescent="0.2">
      <c r="A6944" s="43">
        <v>45498</v>
      </c>
      <c r="B6944" t="s">
        <v>102</v>
      </c>
      <c r="C6944" t="s">
        <v>57</v>
      </c>
      <c r="D6944" t="s">
        <v>106</v>
      </c>
      <c r="E6944">
        <v>426</v>
      </c>
    </row>
    <row r="6945" spans="1:5" x14ac:dyDescent="0.2">
      <c r="A6945" s="43">
        <v>45498</v>
      </c>
      <c r="B6945" t="s">
        <v>102</v>
      </c>
      <c r="C6945" t="s">
        <v>58</v>
      </c>
      <c r="D6945" t="s">
        <v>106</v>
      </c>
      <c r="E6945" s="44">
        <v>4505</v>
      </c>
    </row>
    <row r="6946" spans="1:5" x14ac:dyDescent="0.2">
      <c r="A6946" s="43">
        <v>45498</v>
      </c>
      <c r="B6946" t="s">
        <v>102</v>
      </c>
      <c r="C6946" t="s">
        <v>59</v>
      </c>
      <c r="D6946" t="s">
        <v>106</v>
      </c>
      <c r="E6946">
        <v>7</v>
      </c>
    </row>
    <row r="6947" spans="1:5" x14ac:dyDescent="0.2">
      <c r="A6947" s="43">
        <v>45498</v>
      </c>
      <c r="B6947" t="s">
        <v>102</v>
      </c>
      <c r="C6947" t="s">
        <v>62</v>
      </c>
      <c r="D6947" t="s">
        <v>106</v>
      </c>
      <c r="E6947">
        <v>178</v>
      </c>
    </row>
    <row r="6948" spans="1:5" x14ac:dyDescent="0.2">
      <c r="A6948" s="43">
        <v>45498</v>
      </c>
      <c r="B6948" t="s">
        <v>102</v>
      </c>
      <c r="C6948" t="s">
        <v>68</v>
      </c>
      <c r="D6948" t="s">
        <v>106</v>
      </c>
      <c r="E6948">
        <v>117</v>
      </c>
    </row>
    <row r="6949" spans="1:5" x14ac:dyDescent="0.2">
      <c r="A6949" s="43">
        <v>45498</v>
      </c>
      <c r="B6949" t="s">
        <v>102</v>
      </c>
      <c r="C6949" t="s">
        <v>89</v>
      </c>
      <c r="D6949" t="s">
        <v>106</v>
      </c>
      <c r="E6949">
        <v>116</v>
      </c>
    </row>
    <row r="6950" spans="1:5" x14ac:dyDescent="0.2">
      <c r="A6950" s="43">
        <v>45498</v>
      </c>
      <c r="B6950" t="s">
        <v>102</v>
      </c>
      <c r="C6950" t="s">
        <v>70</v>
      </c>
      <c r="D6950" t="s">
        <v>106</v>
      </c>
      <c r="E6950">
        <v>455</v>
      </c>
    </row>
    <row r="6951" spans="1:5" x14ac:dyDescent="0.2">
      <c r="A6951" s="43">
        <v>45533</v>
      </c>
      <c r="B6951" t="s">
        <v>101</v>
      </c>
      <c r="C6951" t="s">
        <v>1</v>
      </c>
      <c r="D6951" t="s">
        <v>106</v>
      </c>
      <c r="E6951">
        <v>0</v>
      </c>
    </row>
    <row r="6952" spans="1:5" x14ac:dyDescent="0.2">
      <c r="A6952" s="43">
        <v>45533</v>
      </c>
      <c r="B6952" t="s">
        <v>101</v>
      </c>
      <c r="C6952" t="s">
        <v>3</v>
      </c>
      <c r="D6952" t="s">
        <v>106</v>
      </c>
      <c r="E6952">
        <v>16</v>
      </c>
    </row>
    <row r="6953" spans="1:5" x14ac:dyDescent="0.2">
      <c r="A6953" s="43">
        <v>45533</v>
      </c>
      <c r="B6953" t="s">
        <v>101</v>
      </c>
      <c r="C6953" t="s">
        <v>4</v>
      </c>
      <c r="D6953" t="s">
        <v>106</v>
      </c>
      <c r="E6953">
        <v>38</v>
      </c>
    </row>
    <row r="6954" spans="1:5" x14ac:dyDescent="0.2">
      <c r="A6954" s="43">
        <v>45533</v>
      </c>
      <c r="B6954" t="s">
        <v>101</v>
      </c>
      <c r="C6954" t="s">
        <v>5</v>
      </c>
      <c r="D6954" t="s">
        <v>106</v>
      </c>
      <c r="E6954" s="44">
        <v>10730</v>
      </c>
    </row>
    <row r="6955" spans="1:5" x14ac:dyDescent="0.2">
      <c r="A6955" s="43">
        <v>45533</v>
      </c>
      <c r="B6955" t="s">
        <v>101</v>
      </c>
      <c r="C6955" t="s">
        <v>6</v>
      </c>
      <c r="D6955" t="s">
        <v>106</v>
      </c>
      <c r="E6955">
        <v>11</v>
      </c>
    </row>
    <row r="6956" spans="1:5" x14ac:dyDescent="0.2">
      <c r="A6956" s="43">
        <v>45533</v>
      </c>
      <c r="B6956" t="s">
        <v>101</v>
      </c>
      <c r="C6956" t="s">
        <v>8</v>
      </c>
      <c r="D6956" t="s">
        <v>106</v>
      </c>
      <c r="E6956">
        <v>504</v>
      </c>
    </row>
    <row r="6957" spans="1:5" x14ac:dyDescent="0.2">
      <c r="A6957" s="43">
        <v>45533</v>
      </c>
      <c r="B6957" t="s">
        <v>101</v>
      </c>
      <c r="C6957" t="s">
        <v>9</v>
      </c>
      <c r="D6957" t="s">
        <v>106</v>
      </c>
      <c r="E6957">
        <v>922</v>
      </c>
    </row>
    <row r="6958" spans="1:5" x14ac:dyDescent="0.2">
      <c r="A6958" s="43">
        <v>45533</v>
      </c>
      <c r="B6958" t="s">
        <v>101</v>
      </c>
      <c r="C6958" t="s">
        <v>10</v>
      </c>
      <c r="D6958" t="s">
        <v>106</v>
      </c>
      <c r="E6958">
        <v>408</v>
      </c>
    </row>
    <row r="6959" spans="1:5" x14ac:dyDescent="0.2">
      <c r="A6959" s="43">
        <v>45533</v>
      </c>
      <c r="B6959" t="s">
        <v>101</v>
      </c>
      <c r="C6959" t="s">
        <v>12</v>
      </c>
      <c r="D6959" t="s">
        <v>106</v>
      </c>
      <c r="E6959" s="44">
        <v>13253</v>
      </c>
    </row>
    <row r="6960" spans="1:5" x14ac:dyDescent="0.2">
      <c r="A6960" s="43">
        <v>45533</v>
      </c>
      <c r="B6960" t="s">
        <v>101</v>
      </c>
      <c r="C6960" t="s">
        <v>14</v>
      </c>
      <c r="D6960" t="s">
        <v>106</v>
      </c>
      <c r="E6960">
        <v>590</v>
      </c>
    </row>
    <row r="6961" spans="1:5" x14ac:dyDescent="0.2">
      <c r="A6961" s="43">
        <v>45533</v>
      </c>
      <c r="B6961" t="s">
        <v>101</v>
      </c>
      <c r="C6961" t="s">
        <v>15</v>
      </c>
      <c r="D6961" t="s">
        <v>106</v>
      </c>
      <c r="E6961" s="44">
        <v>3692</v>
      </c>
    </row>
    <row r="6962" spans="1:5" x14ac:dyDescent="0.2">
      <c r="A6962" s="43">
        <v>45533</v>
      </c>
      <c r="B6962" t="s">
        <v>101</v>
      </c>
      <c r="C6962" t="s">
        <v>16</v>
      </c>
      <c r="D6962" t="s">
        <v>106</v>
      </c>
      <c r="E6962" s="44">
        <v>3792</v>
      </c>
    </row>
    <row r="6963" spans="1:5" x14ac:dyDescent="0.2">
      <c r="A6963" s="43">
        <v>45533</v>
      </c>
      <c r="B6963" t="s">
        <v>101</v>
      </c>
      <c r="C6963" t="s">
        <v>17</v>
      </c>
      <c r="D6963" t="s">
        <v>106</v>
      </c>
      <c r="E6963">
        <v>83</v>
      </c>
    </row>
    <row r="6964" spans="1:5" x14ac:dyDescent="0.2">
      <c r="A6964" s="43">
        <v>45533</v>
      </c>
      <c r="B6964" t="s">
        <v>101</v>
      </c>
      <c r="C6964" t="s">
        <v>18</v>
      </c>
      <c r="D6964" t="s">
        <v>106</v>
      </c>
      <c r="E6964" s="44">
        <v>2665</v>
      </c>
    </row>
    <row r="6965" spans="1:5" x14ac:dyDescent="0.2">
      <c r="A6965" s="43">
        <v>45533</v>
      </c>
      <c r="B6965" t="s">
        <v>101</v>
      </c>
      <c r="C6965" t="s">
        <v>19</v>
      </c>
      <c r="D6965" t="s">
        <v>106</v>
      </c>
      <c r="E6965" s="44">
        <v>5241</v>
      </c>
    </row>
    <row r="6966" spans="1:5" x14ac:dyDescent="0.2">
      <c r="A6966" s="43">
        <v>45533</v>
      </c>
      <c r="B6966" t="s">
        <v>101</v>
      </c>
      <c r="C6966" t="s">
        <v>20</v>
      </c>
      <c r="D6966" t="s">
        <v>106</v>
      </c>
      <c r="E6966">
        <v>370</v>
      </c>
    </row>
    <row r="6967" spans="1:5" x14ac:dyDescent="0.2">
      <c r="A6967" s="43">
        <v>45533</v>
      </c>
      <c r="B6967" t="s">
        <v>101</v>
      </c>
      <c r="C6967" t="s">
        <v>21</v>
      </c>
      <c r="D6967" t="s">
        <v>106</v>
      </c>
      <c r="E6967" s="44">
        <v>4821</v>
      </c>
    </row>
    <row r="6968" spans="1:5" x14ac:dyDescent="0.2">
      <c r="A6968" s="43">
        <v>45533</v>
      </c>
      <c r="B6968" t="s">
        <v>101</v>
      </c>
      <c r="C6968" t="s">
        <v>22</v>
      </c>
      <c r="D6968" t="s">
        <v>106</v>
      </c>
      <c r="E6968" s="44">
        <v>2182</v>
      </c>
    </row>
    <row r="6969" spans="1:5" x14ac:dyDescent="0.2">
      <c r="A6969" s="43">
        <v>45533</v>
      </c>
      <c r="B6969" t="s">
        <v>101</v>
      </c>
      <c r="C6969" t="s">
        <v>23</v>
      </c>
      <c r="D6969" t="s">
        <v>106</v>
      </c>
      <c r="E6969">
        <v>37</v>
      </c>
    </row>
    <row r="6970" spans="1:5" x14ac:dyDescent="0.2">
      <c r="A6970" s="43">
        <v>45533</v>
      </c>
      <c r="B6970" t="s">
        <v>101</v>
      </c>
      <c r="C6970" t="s">
        <v>25</v>
      </c>
      <c r="D6970" t="s">
        <v>106</v>
      </c>
      <c r="E6970">
        <v>214</v>
      </c>
    </row>
    <row r="6971" spans="1:5" x14ac:dyDescent="0.2">
      <c r="A6971" s="43">
        <v>45533</v>
      </c>
      <c r="B6971" t="s">
        <v>101</v>
      </c>
      <c r="C6971" t="s">
        <v>27</v>
      </c>
      <c r="D6971" t="s">
        <v>106</v>
      </c>
      <c r="E6971">
        <v>373</v>
      </c>
    </row>
    <row r="6972" spans="1:5" x14ac:dyDescent="0.2">
      <c r="A6972" s="43">
        <v>45533</v>
      </c>
      <c r="B6972" t="s">
        <v>101</v>
      </c>
      <c r="C6972" t="s">
        <v>28</v>
      </c>
      <c r="D6972" t="s">
        <v>106</v>
      </c>
      <c r="E6972">
        <v>22</v>
      </c>
    </row>
    <row r="6973" spans="1:5" x14ac:dyDescent="0.2">
      <c r="A6973" s="43">
        <v>45533</v>
      </c>
      <c r="B6973" t="s">
        <v>101</v>
      </c>
      <c r="C6973" t="s">
        <v>29</v>
      </c>
      <c r="D6973" t="s">
        <v>106</v>
      </c>
      <c r="E6973">
        <v>0</v>
      </c>
    </row>
    <row r="6974" spans="1:5" x14ac:dyDescent="0.2">
      <c r="A6974" s="43">
        <v>45533</v>
      </c>
      <c r="B6974" t="s">
        <v>101</v>
      </c>
      <c r="C6974" t="s">
        <v>31</v>
      </c>
      <c r="D6974" t="s">
        <v>106</v>
      </c>
      <c r="E6974">
        <v>749</v>
      </c>
    </row>
    <row r="6975" spans="1:5" x14ac:dyDescent="0.2">
      <c r="A6975" s="43">
        <v>45533</v>
      </c>
      <c r="B6975" t="s">
        <v>101</v>
      </c>
      <c r="C6975" t="s">
        <v>32</v>
      </c>
      <c r="D6975" t="s">
        <v>106</v>
      </c>
      <c r="E6975" s="44">
        <v>5712</v>
      </c>
    </row>
    <row r="6976" spans="1:5" x14ac:dyDescent="0.2">
      <c r="A6976" s="43">
        <v>45533</v>
      </c>
      <c r="B6976" t="s">
        <v>101</v>
      </c>
      <c r="C6976" t="s">
        <v>33</v>
      </c>
      <c r="D6976" t="s">
        <v>106</v>
      </c>
      <c r="E6976" s="44">
        <v>2681</v>
      </c>
    </row>
    <row r="6977" spans="1:5" x14ac:dyDescent="0.2">
      <c r="A6977" s="43">
        <v>45533</v>
      </c>
      <c r="B6977" t="s">
        <v>101</v>
      </c>
      <c r="C6977" t="s">
        <v>35</v>
      </c>
      <c r="D6977" t="s">
        <v>106</v>
      </c>
      <c r="E6977">
        <v>17</v>
      </c>
    </row>
    <row r="6978" spans="1:5" x14ac:dyDescent="0.2">
      <c r="A6978" s="43">
        <v>45533</v>
      </c>
      <c r="B6978" t="s">
        <v>101</v>
      </c>
      <c r="C6978" t="s">
        <v>36</v>
      </c>
      <c r="D6978" t="s">
        <v>106</v>
      </c>
      <c r="E6978" s="44">
        <v>7214</v>
      </c>
    </row>
    <row r="6979" spans="1:5" x14ac:dyDescent="0.2">
      <c r="A6979" s="43">
        <v>45533</v>
      </c>
      <c r="B6979" t="s">
        <v>101</v>
      </c>
      <c r="C6979" t="s">
        <v>38</v>
      </c>
      <c r="D6979" t="s">
        <v>106</v>
      </c>
      <c r="E6979" s="44">
        <v>16396</v>
      </c>
    </row>
    <row r="6980" spans="1:5" x14ac:dyDescent="0.2">
      <c r="A6980" s="43">
        <v>45533</v>
      </c>
      <c r="B6980" t="s">
        <v>101</v>
      </c>
      <c r="C6980" t="s">
        <v>40</v>
      </c>
      <c r="D6980" t="s">
        <v>106</v>
      </c>
      <c r="E6980" s="44">
        <v>8957</v>
      </c>
    </row>
    <row r="6981" spans="1:5" x14ac:dyDescent="0.2">
      <c r="A6981" s="43">
        <v>45533</v>
      </c>
      <c r="B6981" t="s">
        <v>101</v>
      </c>
      <c r="C6981" t="s">
        <v>41</v>
      </c>
      <c r="D6981" t="s">
        <v>106</v>
      </c>
      <c r="E6981">
        <v>11</v>
      </c>
    </row>
    <row r="6982" spans="1:5" x14ac:dyDescent="0.2">
      <c r="A6982" s="43">
        <v>45533</v>
      </c>
      <c r="B6982" t="s">
        <v>101</v>
      </c>
      <c r="C6982" t="s">
        <v>50</v>
      </c>
      <c r="D6982" t="s">
        <v>106</v>
      </c>
      <c r="E6982">
        <v>15</v>
      </c>
    </row>
    <row r="6983" spans="1:5" x14ac:dyDescent="0.2">
      <c r="A6983" s="43">
        <v>45533</v>
      </c>
      <c r="B6983" t="s">
        <v>101</v>
      </c>
      <c r="C6983" t="s">
        <v>53</v>
      </c>
      <c r="D6983" t="s">
        <v>106</v>
      </c>
      <c r="E6983">
        <v>4</v>
      </c>
    </row>
    <row r="6984" spans="1:5" x14ac:dyDescent="0.2">
      <c r="A6984" s="43">
        <v>45533</v>
      </c>
      <c r="B6984" t="s">
        <v>101</v>
      </c>
      <c r="C6984" t="s">
        <v>58</v>
      </c>
      <c r="D6984" t="s">
        <v>106</v>
      </c>
      <c r="E6984">
        <v>60</v>
      </c>
    </row>
    <row r="6985" spans="1:5" x14ac:dyDescent="0.2">
      <c r="A6985" s="43">
        <v>45533</v>
      </c>
      <c r="B6985" t="s">
        <v>101</v>
      </c>
      <c r="C6985" t="s">
        <v>59</v>
      </c>
      <c r="D6985" t="s">
        <v>106</v>
      </c>
      <c r="E6985" s="44">
        <v>3848</v>
      </c>
    </row>
    <row r="6986" spans="1:5" x14ac:dyDescent="0.2">
      <c r="A6986" s="43">
        <v>45533</v>
      </c>
      <c r="B6986" t="s">
        <v>101</v>
      </c>
      <c r="C6986" t="s">
        <v>61</v>
      </c>
      <c r="D6986" t="s">
        <v>106</v>
      </c>
      <c r="E6986">
        <v>45</v>
      </c>
    </row>
    <row r="6987" spans="1:5" x14ac:dyDescent="0.2">
      <c r="A6987" s="43">
        <v>45533</v>
      </c>
      <c r="B6987" t="s">
        <v>101</v>
      </c>
      <c r="C6987" t="s">
        <v>62</v>
      </c>
      <c r="D6987" t="s">
        <v>106</v>
      </c>
      <c r="E6987" s="44">
        <v>2342</v>
      </c>
    </row>
    <row r="6988" spans="1:5" x14ac:dyDescent="0.2">
      <c r="A6988" s="43">
        <v>45533</v>
      </c>
      <c r="B6988" t="s">
        <v>101</v>
      </c>
      <c r="C6988" t="s">
        <v>63</v>
      </c>
      <c r="D6988" t="s">
        <v>106</v>
      </c>
      <c r="E6988">
        <v>73</v>
      </c>
    </row>
    <row r="6989" spans="1:5" x14ac:dyDescent="0.2">
      <c r="A6989" s="43">
        <v>45533</v>
      </c>
      <c r="B6989" t="s">
        <v>101</v>
      </c>
      <c r="C6989" t="s">
        <v>65</v>
      </c>
      <c r="D6989" t="s">
        <v>106</v>
      </c>
      <c r="E6989">
        <v>0</v>
      </c>
    </row>
    <row r="6990" spans="1:5" x14ac:dyDescent="0.2">
      <c r="A6990" s="43">
        <v>45533</v>
      </c>
      <c r="B6990" t="s">
        <v>101</v>
      </c>
      <c r="C6990" t="s">
        <v>67</v>
      </c>
      <c r="D6990" t="s">
        <v>106</v>
      </c>
      <c r="E6990" s="44">
        <v>6169</v>
      </c>
    </row>
    <row r="6991" spans="1:5" x14ac:dyDescent="0.2">
      <c r="A6991" s="43">
        <v>45533</v>
      </c>
      <c r="B6991" t="s">
        <v>101</v>
      </c>
      <c r="C6991" t="s">
        <v>68</v>
      </c>
      <c r="D6991" t="s">
        <v>106</v>
      </c>
      <c r="E6991" s="44">
        <v>3159</v>
      </c>
    </row>
    <row r="6992" spans="1:5" x14ac:dyDescent="0.2">
      <c r="A6992" s="43">
        <v>45533</v>
      </c>
      <c r="B6992" t="s">
        <v>101</v>
      </c>
      <c r="C6992" t="s">
        <v>89</v>
      </c>
      <c r="D6992" t="s">
        <v>106</v>
      </c>
      <c r="E6992">
        <v>67</v>
      </c>
    </row>
    <row r="6993" spans="1:5" x14ac:dyDescent="0.2">
      <c r="A6993" s="43">
        <v>45533</v>
      </c>
      <c r="B6993" t="s">
        <v>101</v>
      </c>
      <c r="C6993" t="s">
        <v>70</v>
      </c>
      <c r="D6993" t="s">
        <v>106</v>
      </c>
      <c r="E6993" s="44">
        <v>5906</v>
      </c>
    </row>
    <row r="6994" spans="1:5" x14ac:dyDescent="0.2">
      <c r="A6994" s="43">
        <v>45533</v>
      </c>
      <c r="B6994" t="s">
        <v>101</v>
      </c>
      <c r="C6994" t="s">
        <v>71</v>
      </c>
      <c r="D6994" t="s">
        <v>106</v>
      </c>
      <c r="E6994" s="44">
        <v>2131</v>
      </c>
    </row>
    <row r="6995" spans="1:5" x14ac:dyDescent="0.2">
      <c r="A6995" s="43">
        <v>45533</v>
      </c>
      <c r="B6995" t="s">
        <v>102</v>
      </c>
      <c r="C6995" t="s">
        <v>4</v>
      </c>
      <c r="D6995" t="s">
        <v>106</v>
      </c>
      <c r="E6995">
        <v>8</v>
      </c>
    </row>
    <row r="6996" spans="1:5" x14ac:dyDescent="0.2">
      <c r="A6996" s="43">
        <v>45533</v>
      </c>
      <c r="B6996" t="s">
        <v>102</v>
      </c>
      <c r="C6996" t="s">
        <v>5</v>
      </c>
      <c r="D6996" t="s">
        <v>106</v>
      </c>
      <c r="E6996">
        <v>15</v>
      </c>
    </row>
    <row r="6997" spans="1:5" x14ac:dyDescent="0.2">
      <c r="A6997" s="43">
        <v>45533</v>
      </c>
      <c r="B6997" t="s">
        <v>102</v>
      </c>
      <c r="C6997" t="s">
        <v>8</v>
      </c>
      <c r="D6997" t="s">
        <v>106</v>
      </c>
      <c r="E6997">
        <v>10</v>
      </c>
    </row>
    <row r="6998" spans="1:5" x14ac:dyDescent="0.2">
      <c r="A6998" s="43">
        <v>45533</v>
      </c>
      <c r="B6998" t="s">
        <v>102</v>
      </c>
      <c r="C6998" t="s">
        <v>9</v>
      </c>
      <c r="D6998" t="s">
        <v>106</v>
      </c>
      <c r="E6998">
        <v>232</v>
      </c>
    </row>
    <row r="6999" spans="1:5" x14ac:dyDescent="0.2">
      <c r="A6999" s="43">
        <v>45533</v>
      </c>
      <c r="B6999" t="s">
        <v>102</v>
      </c>
      <c r="C6999" t="s">
        <v>11</v>
      </c>
      <c r="D6999" t="s">
        <v>106</v>
      </c>
      <c r="E6999">
        <v>79</v>
      </c>
    </row>
    <row r="7000" spans="1:5" x14ac:dyDescent="0.2">
      <c r="A7000" s="43">
        <v>45533</v>
      </c>
      <c r="B7000" t="s">
        <v>102</v>
      </c>
      <c r="C7000" t="s">
        <v>12</v>
      </c>
      <c r="D7000" t="s">
        <v>106</v>
      </c>
      <c r="E7000">
        <v>926</v>
      </c>
    </row>
    <row r="7001" spans="1:5" x14ac:dyDescent="0.2">
      <c r="A7001" s="43">
        <v>45533</v>
      </c>
      <c r="B7001" t="s">
        <v>102</v>
      </c>
      <c r="C7001" t="s">
        <v>13</v>
      </c>
      <c r="D7001" t="s">
        <v>106</v>
      </c>
      <c r="E7001">
        <v>261</v>
      </c>
    </row>
    <row r="7002" spans="1:5" x14ac:dyDescent="0.2">
      <c r="A7002" s="43">
        <v>45533</v>
      </c>
      <c r="B7002" t="s">
        <v>102</v>
      </c>
      <c r="C7002" t="s">
        <v>19</v>
      </c>
      <c r="D7002" t="s">
        <v>106</v>
      </c>
      <c r="E7002">
        <v>302</v>
      </c>
    </row>
    <row r="7003" spans="1:5" x14ac:dyDescent="0.2">
      <c r="A7003" s="43">
        <v>45533</v>
      </c>
      <c r="B7003" t="s">
        <v>102</v>
      </c>
      <c r="C7003" t="s">
        <v>21</v>
      </c>
      <c r="D7003" t="s">
        <v>106</v>
      </c>
      <c r="E7003">
        <v>148</v>
      </c>
    </row>
    <row r="7004" spans="1:5" x14ac:dyDescent="0.2">
      <c r="A7004" s="43">
        <v>45533</v>
      </c>
      <c r="B7004" t="s">
        <v>102</v>
      </c>
      <c r="C7004" t="s">
        <v>24</v>
      </c>
      <c r="D7004" t="s">
        <v>106</v>
      </c>
      <c r="E7004">
        <v>83</v>
      </c>
    </row>
    <row r="7005" spans="1:5" x14ac:dyDescent="0.2">
      <c r="A7005" s="43">
        <v>45533</v>
      </c>
      <c r="B7005" t="s">
        <v>102</v>
      </c>
      <c r="C7005" t="s">
        <v>27</v>
      </c>
      <c r="D7005" t="s">
        <v>106</v>
      </c>
      <c r="E7005">
        <v>31</v>
      </c>
    </row>
    <row r="7006" spans="1:5" x14ac:dyDescent="0.2">
      <c r="A7006" s="43">
        <v>45533</v>
      </c>
      <c r="B7006" t="s">
        <v>102</v>
      </c>
      <c r="C7006" t="s">
        <v>36</v>
      </c>
      <c r="D7006" t="s">
        <v>106</v>
      </c>
      <c r="E7006">
        <v>860</v>
      </c>
    </row>
    <row r="7007" spans="1:5" x14ac:dyDescent="0.2">
      <c r="A7007" s="43">
        <v>45533</v>
      </c>
      <c r="B7007" t="s">
        <v>102</v>
      </c>
      <c r="C7007" t="s">
        <v>38</v>
      </c>
      <c r="D7007" t="s">
        <v>106</v>
      </c>
      <c r="E7007">
        <v>486</v>
      </c>
    </row>
    <row r="7008" spans="1:5" x14ac:dyDescent="0.2">
      <c r="A7008" s="43">
        <v>45533</v>
      </c>
      <c r="B7008" t="s">
        <v>102</v>
      </c>
      <c r="C7008" t="s">
        <v>40</v>
      </c>
      <c r="D7008" t="s">
        <v>106</v>
      </c>
      <c r="E7008" s="44">
        <v>2437</v>
      </c>
    </row>
    <row r="7009" spans="1:5" x14ac:dyDescent="0.2">
      <c r="A7009" s="43">
        <v>45533</v>
      </c>
      <c r="B7009" t="s">
        <v>102</v>
      </c>
      <c r="C7009" t="s">
        <v>41</v>
      </c>
      <c r="D7009" t="s">
        <v>106</v>
      </c>
      <c r="E7009" s="44">
        <v>1324</v>
      </c>
    </row>
    <row r="7010" spans="1:5" x14ac:dyDescent="0.2">
      <c r="A7010" s="43">
        <v>45533</v>
      </c>
      <c r="B7010" t="s">
        <v>102</v>
      </c>
      <c r="C7010" t="s">
        <v>42</v>
      </c>
      <c r="D7010" t="s">
        <v>106</v>
      </c>
      <c r="E7010">
        <v>181</v>
      </c>
    </row>
    <row r="7011" spans="1:5" x14ac:dyDescent="0.2">
      <c r="A7011" s="43">
        <v>45533</v>
      </c>
      <c r="B7011" t="s">
        <v>102</v>
      </c>
      <c r="C7011" t="s">
        <v>43</v>
      </c>
      <c r="D7011" t="s">
        <v>106</v>
      </c>
      <c r="E7011">
        <v>133</v>
      </c>
    </row>
    <row r="7012" spans="1:5" x14ac:dyDescent="0.2">
      <c r="A7012" s="43">
        <v>45533</v>
      </c>
      <c r="B7012" t="s">
        <v>102</v>
      </c>
      <c r="C7012" t="s">
        <v>44</v>
      </c>
      <c r="D7012" t="s">
        <v>106</v>
      </c>
      <c r="E7012">
        <v>53</v>
      </c>
    </row>
    <row r="7013" spans="1:5" x14ac:dyDescent="0.2">
      <c r="A7013" s="43">
        <v>45533</v>
      </c>
      <c r="B7013" t="s">
        <v>102</v>
      </c>
      <c r="C7013" t="s">
        <v>45</v>
      </c>
      <c r="D7013" t="s">
        <v>106</v>
      </c>
      <c r="E7013">
        <v>2</v>
      </c>
    </row>
    <row r="7014" spans="1:5" x14ac:dyDescent="0.2">
      <c r="A7014" s="43">
        <v>45533</v>
      </c>
      <c r="B7014" t="s">
        <v>102</v>
      </c>
      <c r="C7014" t="s">
        <v>46</v>
      </c>
      <c r="D7014" t="s">
        <v>106</v>
      </c>
      <c r="E7014">
        <v>170</v>
      </c>
    </row>
    <row r="7015" spans="1:5" x14ac:dyDescent="0.2">
      <c r="A7015" s="43">
        <v>45533</v>
      </c>
      <c r="B7015" t="s">
        <v>102</v>
      </c>
      <c r="C7015" t="s">
        <v>48</v>
      </c>
      <c r="D7015" t="s">
        <v>106</v>
      </c>
      <c r="E7015">
        <v>939</v>
      </c>
    </row>
    <row r="7016" spans="1:5" x14ac:dyDescent="0.2">
      <c r="A7016" s="43">
        <v>45533</v>
      </c>
      <c r="B7016" t="s">
        <v>102</v>
      </c>
      <c r="C7016" t="s">
        <v>50</v>
      </c>
      <c r="D7016" t="s">
        <v>106</v>
      </c>
      <c r="E7016" s="44">
        <v>1695</v>
      </c>
    </row>
    <row r="7017" spans="1:5" x14ac:dyDescent="0.2">
      <c r="A7017" s="43">
        <v>45533</v>
      </c>
      <c r="B7017" t="s">
        <v>102</v>
      </c>
      <c r="C7017" t="s">
        <v>51</v>
      </c>
      <c r="D7017" t="s">
        <v>106</v>
      </c>
      <c r="E7017" s="44">
        <v>1636</v>
      </c>
    </row>
    <row r="7018" spans="1:5" x14ac:dyDescent="0.2">
      <c r="A7018" s="43">
        <v>45533</v>
      </c>
      <c r="B7018" t="s">
        <v>102</v>
      </c>
      <c r="C7018" t="s">
        <v>52</v>
      </c>
      <c r="D7018" t="s">
        <v>106</v>
      </c>
      <c r="E7018">
        <v>7</v>
      </c>
    </row>
    <row r="7019" spans="1:5" x14ac:dyDescent="0.2">
      <c r="A7019" s="43">
        <v>45533</v>
      </c>
      <c r="B7019" t="s">
        <v>102</v>
      </c>
      <c r="C7019" t="s">
        <v>53</v>
      </c>
      <c r="D7019" t="s">
        <v>106</v>
      </c>
      <c r="E7019">
        <v>503</v>
      </c>
    </row>
    <row r="7020" spans="1:5" x14ac:dyDescent="0.2">
      <c r="A7020" s="43">
        <v>45533</v>
      </c>
      <c r="B7020" t="s">
        <v>102</v>
      </c>
      <c r="C7020" t="s">
        <v>54</v>
      </c>
      <c r="D7020" t="s">
        <v>106</v>
      </c>
      <c r="E7020">
        <v>4</v>
      </c>
    </row>
    <row r="7021" spans="1:5" x14ac:dyDescent="0.2">
      <c r="A7021" s="43">
        <v>45533</v>
      </c>
      <c r="B7021" t="s">
        <v>102</v>
      </c>
      <c r="C7021" t="s">
        <v>55</v>
      </c>
      <c r="D7021" t="s">
        <v>106</v>
      </c>
      <c r="E7021">
        <v>378</v>
      </c>
    </row>
    <row r="7022" spans="1:5" x14ac:dyDescent="0.2">
      <c r="A7022" s="43">
        <v>45533</v>
      </c>
      <c r="B7022" t="s">
        <v>102</v>
      </c>
      <c r="C7022" t="s">
        <v>56</v>
      </c>
      <c r="D7022" t="s">
        <v>106</v>
      </c>
      <c r="E7022">
        <v>643</v>
      </c>
    </row>
    <row r="7023" spans="1:5" x14ac:dyDescent="0.2">
      <c r="A7023" s="43">
        <v>45533</v>
      </c>
      <c r="B7023" t="s">
        <v>102</v>
      </c>
      <c r="C7023" t="s">
        <v>57</v>
      </c>
      <c r="D7023" t="s">
        <v>106</v>
      </c>
      <c r="E7023">
        <v>534</v>
      </c>
    </row>
    <row r="7024" spans="1:5" x14ac:dyDescent="0.2">
      <c r="A7024" s="43">
        <v>45533</v>
      </c>
      <c r="B7024" t="s">
        <v>102</v>
      </c>
      <c r="C7024" t="s">
        <v>58</v>
      </c>
      <c r="D7024" t="s">
        <v>106</v>
      </c>
      <c r="E7024" s="44">
        <v>4567</v>
      </c>
    </row>
    <row r="7025" spans="1:5" x14ac:dyDescent="0.2">
      <c r="A7025" s="43">
        <v>45533</v>
      </c>
      <c r="B7025" t="s">
        <v>102</v>
      </c>
      <c r="C7025" t="s">
        <v>59</v>
      </c>
      <c r="D7025" t="s">
        <v>106</v>
      </c>
      <c r="E7025">
        <v>8</v>
      </c>
    </row>
    <row r="7026" spans="1:5" x14ac:dyDescent="0.2">
      <c r="A7026" s="43">
        <v>45533</v>
      </c>
      <c r="B7026" t="s">
        <v>102</v>
      </c>
      <c r="C7026" t="s">
        <v>62</v>
      </c>
      <c r="D7026" t="s">
        <v>106</v>
      </c>
      <c r="E7026">
        <v>196</v>
      </c>
    </row>
    <row r="7027" spans="1:5" x14ac:dyDescent="0.2">
      <c r="A7027" s="43">
        <v>45533</v>
      </c>
      <c r="B7027" t="s">
        <v>102</v>
      </c>
      <c r="C7027" t="s">
        <v>68</v>
      </c>
      <c r="D7027" t="s">
        <v>106</v>
      </c>
      <c r="E7027">
        <v>137</v>
      </c>
    </row>
    <row r="7028" spans="1:5" x14ac:dyDescent="0.2">
      <c r="A7028" s="43">
        <v>45533</v>
      </c>
      <c r="B7028" t="s">
        <v>102</v>
      </c>
      <c r="C7028" t="s">
        <v>89</v>
      </c>
      <c r="D7028" t="s">
        <v>106</v>
      </c>
      <c r="E7028">
        <v>118</v>
      </c>
    </row>
    <row r="7029" spans="1:5" x14ac:dyDescent="0.2">
      <c r="A7029" s="43">
        <v>45533</v>
      </c>
      <c r="B7029" t="s">
        <v>102</v>
      </c>
      <c r="C7029" t="s">
        <v>70</v>
      </c>
      <c r="D7029" t="s">
        <v>106</v>
      </c>
      <c r="E7029">
        <v>503</v>
      </c>
    </row>
    <row r="7030" spans="1:5" x14ac:dyDescent="0.2">
      <c r="A7030" s="43">
        <v>45561</v>
      </c>
      <c r="B7030" t="s">
        <v>101</v>
      </c>
      <c r="C7030" t="s">
        <v>1</v>
      </c>
      <c r="D7030" t="s">
        <v>106</v>
      </c>
      <c r="E7030">
        <v>0</v>
      </c>
    </row>
    <row r="7031" spans="1:5" x14ac:dyDescent="0.2">
      <c r="A7031" s="43">
        <v>45561</v>
      </c>
      <c r="B7031" t="s">
        <v>101</v>
      </c>
      <c r="C7031" t="s">
        <v>3</v>
      </c>
      <c r="D7031" t="s">
        <v>106</v>
      </c>
      <c r="E7031">
        <v>11</v>
      </c>
    </row>
    <row r="7032" spans="1:5" x14ac:dyDescent="0.2">
      <c r="A7032" s="43">
        <v>45561</v>
      </c>
      <c r="B7032" t="s">
        <v>101</v>
      </c>
      <c r="C7032" t="s">
        <v>4</v>
      </c>
      <c r="D7032" t="s">
        <v>106</v>
      </c>
      <c r="E7032">
        <v>43</v>
      </c>
    </row>
    <row r="7033" spans="1:5" x14ac:dyDescent="0.2">
      <c r="A7033" s="43">
        <v>45561</v>
      </c>
      <c r="B7033" t="s">
        <v>101</v>
      </c>
      <c r="C7033" t="s">
        <v>5</v>
      </c>
      <c r="D7033" t="s">
        <v>106</v>
      </c>
      <c r="E7033" s="44">
        <v>10558</v>
      </c>
    </row>
    <row r="7034" spans="1:5" x14ac:dyDescent="0.2">
      <c r="A7034" s="43">
        <v>45561</v>
      </c>
      <c r="B7034" t="s">
        <v>101</v>
      </c>
      <c r="C7034" t="s">
        <v>6</v>
      </c>
      <c r="D7034" t="s">
        <v>106</v>
      </c>
      <c r="E7034">
        <v>19</v>
      </c>
    </row>
    <row r="7035" spans="1:5" x14ac:dyDescent="0.2">
      <c r="A7035" s="43">
        <v>45561</v>
      </c>
      <c r="B7035" t="s">
        <v>101</v>
      </c>
      <c r="C7035" t="s">
        <v>8</v>
      </c>
      <c r="D7035" t="s">
        <v>106</v>
      </c>
      <c r="E7035">
        <v>532</v>
      </c>
    </row>
    <row r="7036" spans="1:5" x14ac:dyDescent="0.2">
      <c r="A7036" s="43">
        <v>45561</v>
      </c>
      <c r="B7036" t="s">
        <v>101</v>
      </c>
      <c r="C7036" t="s">
        <v>9</v>
      </c>
      <c r="D7036" t="s">
        <v>106</v>
      </c>
      <c r="E7036">
        <v>973</v>
      </c>
    </row>
    <row r="7037" spans="1:5" x14ac:dyDescent="0.2">
      <c r="A7037" s="43">
        <v>45561</v>
      </c>
      <c r="B7037" t="s">
        <v>101</v>
      </c>
      <c r="C7037" t="s">
        <v>10</v>
      </c>
      <c r="D7037" t="s">
        <v>106</v>
      </c>
      <c r="E7037">
        <v>386</v>
      </c>
    </row>
    <row r="7038" spans="1:5" x14ac:dyDescent="0.2">
      <c r="A7038" s="43">
        <v>45561</v>
      </c>
      <c r="B7038" t="s">
        <v>101</v>
      </c>
      <c r="C7038" t="s">
        <v>12</v>
      </c>
      <c r="D7038" t="s">
        <v>106</v>
      </c>
      <c r="E7038" s="44">
        <v>12960</v>
      </c>
    </row>
    <row r="7039" spans="1:5" x14ac:dyDescent="0.2">
      <c r="A7039" s="43">
        <v>45561</v>
      </c>
      <c r="B7039" t="s">
        <v>101</v>
      </c>
      <c r="C7039" t="s">
        <v>14</v>
      </c>
      <c r="D7039" t="s">
        <v>106</v>
      </c>
      <c r="E7039">
        <v>571</v>
      </c>
    </row>
    <row r="7040" spans="1:5" x14ac:dyDescent="0.2">
      <c r="A7040" s="43">
        <v>45561</v>
      </c>
      <c r="B7040" t="s">
        <v>101</v>
      </c>
      <c r="C7040" t="s">
        <v>15</v>
      </c>
      <c r="D7040" t="s">
        <v>106</v>
      </c>
      <c r="E7040" s="44">
        <v>3599</v>
      </c>
    </row>
    <row r="7041" spans="1:5" x14ac:dyDescent="0.2">
      <c r="A7041" s="43">
        <v>45561</v>
      </c>
      <c r="B7041" t="s">
        <v>101</v>
      </c>
      <c r="C7041" t="s">
        <v>16</v>
      </c>
      <c r="D7041" t="s">
        <v>106</v>
      </c>
      <c r="E7041" s="44">
        <v>3965</v>
      </c>
    </row>
    <row r="7042" spans="1:5" x14ac:dyDescent="0.2">
      <c r="A7042" s="43">
        <v>45561</v>
      </c>
      <c r="B7042" t="s">
        <v>101</v>
      </c>
      <c r="C7042" t="s">
        <v>17</v>
      </c>
      <c r="D7042" t="s">
        <v>106</v>
      </c>
      <c r="E7042">
        <v>96</v>
      </c>
    </row>
    <row r="7043" spans="1:5" x14ac:dyDescent="0.2">
      <c r="A7043" s="43">
        <v>45561</v>
      </c>
      <c r="B7043" t="s">
        <v>101</v>
      </c>
      <c r="C7043" t="s">
        <v>18</v>
      </c>
      <c r="D7043" t="s">
        <v>106</v>
      </c>
      <c r="E7043" s="44">
        <v>2698</v>
      </c>
    </row>
    <row r="7044" spans="1:5" x14ac:dyDescent="0.2">
      <c r="A7044" s="43">
        <v>45561</v>
      </c>
      <c r="B7044" t="s">
        <v>101</v>
      </c>
      <c r="C7044" t="s">
        <v>19</v>
      </c>
      <c r="D7044" t="s">
        <v>106</v>
      </c>
      <c r="E7044" s="44">
        <v>4983</v>
      </c>
    </row>
    <row r="7045" spans="1:5" x14ac:dyDescent="0.2">
      <c r="A7045" s="43">
        <v>45561</v>
      </c>
      <c r="B7045" t="s">
        <v>101</v>
      </c>
      <c r="C7045" t="s">
        <v>20</v>
      </c>
      <c r="D7045" t="s">
        <v>106</v>
      </c>
      <c r="E7045">
        <v>404</v>
      </c>
    </row>
    <row r="7046" spans="1:5" x14ac:dyDescent="0.2">
      <c r="A7046" s="43">
        <v>45561</v>
      </c>
      <c r="B7046" t="s">
        <v>101</v>
      </c>
      <c r="C7046" t="s">
        <v>21</v>
      </c>
      <c r="D7046" t="s">
        <v>106</v>
      </c>
      <c r="E7046" s="44">
        <v>4876</v>
      </c>
    </row>
    <row r="7047" spans="1:5" x14ac:dyDescent="0.2">
      <c r="A7047" s="43">
        <v>45561</v>
      </c>
      <c r="B7047" t="s">
        <v>101</v>
      </c>
      <c r="C7047" t="s">
        <v>22</v>
      </c>
      <c r="D7047" t="s">
        <v>106</v>
      </c>
      <c r="E7047" s="44">
        <v>2251</v>
      </c>
    </row>
    <row r="7048" spans="1:5" x14ac:dyDescent="0.2">
      <c r="A7048" s="43">
        <v>45561</v>
      </c>
      <c r="B7048" t="s">
        <v>101</v>
      </c>
      <c r="C7048" t="s">
        <v>23</v>
      </c>
      <c r="D7048" t="s">
        <v>106</v>
      </c>
      <c r="E7048">
        <v>39</v>
      </c>
    </row>
    <row r="7049" spans="1:5" x14ac:dyDescent="0.2">
      <c r="A7049" s="43">
        <v>45561</v>
      </c>
      <c r="B7049" t="s">
        <v>101</v>
      </c>
      <c r="C7049" t="s">
        <v>25</v>
      </c>
      <c r="D7049" t="s">
        <v>106</v>
      </c>
      <c r="E7049">
        <v>218</v>
      </c>
    </row>
    <row r="7050" spans="1:5" x14ac:dyDescent="0.2">
      <c r="A7050" s="43">
        <v>45561</v>
      </c>
      <c r="B7050" t="s">
        <v>101</v>
      </c>
      <c r="C7050" t="s">
        <v>27</v>
      </c>
      <c r="D7050" t="s">
        <v>106</v>
      </c>
      <c r="E7050">
        <v>332</v>
      </c>
    </row>
    <row r="7051" spans="1:5" x14ac:dyDescent="0.2">
      <c r="A7051" s="43">
        <v>45561</v>
      </c>
      <c r="B7051" t="s">
        <v>101</v>
      </c>
      <c r="C7051" t="s">
        <v>28</v>
      </c>
      <c r="D7051" t="s">
        <v>106</v>
      </c>
      <c r="E7051">
        <v>14</v>
      </c>
    </row>
    <row r="7052" spans="1:5" x14ac:dyDescent="0.2">
      <c r="A7052" s="43">
        <v>45561</v>
      </c>
      <c r="B7052" t="s">
        <v>101</v>
      </c>
      <c r="C7052" t="s">
        <v>29</v>
      </c>
      <c r="D7052" t="s">
        <v>106</v>
      </c>
      <c r="E7052">
        <v>0</v>
      </c>
    </row>
    <row r="7053" spans="1:5" x14ac:dyDescent="0.2">
      <c r="A7053" s="43">
        <v>45561</v>
      </c>
      <c r="B7053" t="s">
        <v>101</v>
      </c>
      <c r="C7053" t="s">
        <v>31</v>
      </c>
      <c r="D7053" t="s">
        <v>106</v>
      </c>
      <c r="E7053">
        <v>781</v>
      </c>
    </row>
    <row r="7054" spans="1:5" x14ac:dyDescent="0.2">
      <c r="A7054" s="43">
        <v>45561</v>
      </c>
      <c r="B7054" t="s">
        <v>101</v>
      </c>
      <c r="C7054" t="s">
        <v>32</v>
      </c>
      <c r="D7054" t="s">
        <v>106</v>
      </c>
      <c r="E7054" s="44">
        <v>5733</v>
      </c>
    </row>
    <row r="7055" spans="1:5" x14ac:dyDescent="0.2">
      <c r="A7055" s="43">
        <v>45561</v>
      </c>
      <c r="B7055" t="s">
        <v>101</v>
      </c>
      <c r="C7055" t="s">
        <v>33</v>
      </c>
      <c r="D7055" t="s">
        <v>106</v>
      </c>
      <c r="E7055" s="44">
        <v>2780</v>
      </c>
    </row>
    <row r="7056" spans="1:5" x14ac:dyDescent="0.2">
      <c r="A7056" s="43">
        <v>45561</v>
      </c>
      <c r="B7056" t="s">
        <v>101</v>
      </c>
      <c r="C7056" t="s">
        <v>34</v>
      </c>
      <c r="D7056" t="s">
        <v>106</v>
      </c>
      <c r="E7056">
        <v>0</v>
      </c>
    </row>
    <row r="7057" spans="1:5" x14ac:dyDescent="0.2">
      <c r="A7057" s="43">
        <v>45561</v>
      </c>
      <c r="B7057" t="s">
        <v>101</v>
      </c>
      <c r="C7057" t="s">
        <v>35</v>
      </c>
      <c r="D7057" t="s">
        <v>106</v>
      </c>
      <c r="E7057">
        <v>19</v>
      </c>
    </row>
    <row r="7058" spans="1:5" x14ac:dyDescent="0.2">
      <c r="A7058" s="43">
        <v>45561</v>
      </c>
      <c r="B7058" t="s">
        <v>101</v>
      </c>
      <c r="C7058" t="s">
        <v>36</v>
      </c>
      <c r="D7058" t="s">
        <v>106</v>
      </c>
      <c r="E7058" s="44">
        <v>7133</v>
      </c>
    </row>
    <row r="7059" spans="1:5" x14ac:dyDescent="0.2">
      <c r="A7059" s="43">
        <v>45561</v>
      </c>
      <c r="B7059" t="s">
        <v>101</v>
      </c>
      <c r="C7059" t="s">
        <v>38</v>
      </c>
      <c r="D7059" t="s">
        <v>106</v>
      </c>
      <c r="E7059" s="44">
        <v>16083</v>
      </c>
    </row>
    <row r="7060" spans="1:5" x14ac:dyDescent="0.2">
      <c r="A7060" s="43">
        <v>45561</v>
      </c>
      <c r="B7060" t="s">
        <v>101</v>
      </c>
      <c r="C7060" t="s">
        <v>40</v>
      </c>
      <c r="D7060" t="s">
        <v>106</v>
      </c>
      <c r="E7060" s="44">
        <v>9017</v>
      </c>
    </row>
    <row r="7061" spans="1:5" x14ac:dyDescent="0.2">
      <c r="A7061" s="43">
        <v>45561</v>
      </c>
      <c r="B7061" t="s">
        <v>101</v>
      </c>
      <c r="C7061" t="s">
        <v>41</v>
      </c>
      <c r="D7061" t="s">
        <v>106</v>
      </c>
      <c r="E7061">
        <v>9</v>
      </c>
    </row>
    <row r="7062" spans="1:5" x14ac:dyDescent="0.2">
      <c r="A7062" s="43">
        <v>45561</v>
      </c>
      <c r="B7062" t="s">
        <v>101</v>
      </c>
      <c r="C7062" t="s">
        <v>50</v>
      </c>
      <c r="D7062" t="s">
        <v>106</v>
      </c>
      <c r="E7062">
        <v>14</v>
      </c>
    </row>
    <row r="7063" spans="1:5" x14ac:dyDescent="0.2">
      <c r="A7063" s="43">
        <v>45561</v>
      </c>
      <c r="B7063" t="s">
        <v>101</v>
      </c>
      <c r="C7063" t="s">
        <v>53</v>
      </c>
      <c r="D7063" t="s">
        <v>106</v>
      </c>
      <c r="E7063">
        <v>2</v>
      </c>
    </row>
    <row r="7064" spans="1:5" x14ac:dyDescent="0.2">
      <c r="A7064" s="43">
        <v>45561</v>
      </c>
      <c r="B7064" t="s">
        <v>101</v>
      </c>
      <c r="C7064" t="s">
        <v>58</v>
      </c>
      <c r="D7064" t="s">
        <v>106</v>
      </c>
      <c r="E7064">
        <v>62</v>
      </c>
    </row>
    <row r="7065" spans="1:5" x14ac:dyDescent="0.2">
      <c r="A7065" s="43">
        <v>45561</v>
      </c>
      <c r="B7065" t="s">
        <v>101</v>
      </c>
      <c r="C7065" t="s">
        <v>59</v>
      </c>
      <c r="D7065" t="s">
        <v>106</v>
      </c>
      <c r="E7065" s="44">
        <v>3914</v>
      </c>
    </row>
    <row r="7066" spans="1:5" x14ac:dyDescent="0.2">
      <c r="A7066" s="43">
        <v>45561</v>
      </c>
      <c r="B7066" t="s">
        <v>101</v>
      </c>
      <c r="C7066" t="s">
        <v>61</v>
      </c>
      <c r="D7066" t="s">
        <v>106</v>
      </c>
      <c r="E7066">
        <v>53</v>
      </c>
    </row>
    <row r="7067" spans="1:5" x14ac:dyDescent="0.2">
      <c r="A7067" s="43">
        <v>45561</v>
      </c>
      <c r="B7067" t="s">
        <v>101</v>
      </c>
      <c r="C7067" t="s">
        <v>62</v>
      </c>
      <c r="D7067" t="s">
        <v>106</v>
      </c>
      <c r="E7067" s="44">
        <v>2213</v>
      </c>
    </row>
    <row r="7068" spans="1:5" x14ac:dyDescent="0.2">
      <c r="A7068" s="43">
        <v>45561</v>
      </c>
      <c r="B7068" t="s">
        <v>101</v>
      </c>
      <c r="C7068" t="s">
        <v>63</v>
      </c>
      <c r="D7068" t="s">
        <v>106</v>
      </c>
      <c r="E7068">
        <v>70</v>
      </c>
    </row>
    <row r="7069" spans="1:5" x14ac:dyDescent="0.2">
      <c r="A7069" s="43">
        <v>45561</v>
      </c>
      <c r="B7069" t="s">
        <v>101</v>
      </c>
      <c r="C7069" t="s">
        <v>65</v>
      </c>
      <c r="D7069" t="s">
        <v>106</v>
      </c>
      <c r="E7069">
        <v>0</v>
      </c>
    </row>
    <row r="7070" spans="1:5" x14ac:dyDescent="0.2">
      <c r="A7070" s="43">
        <v>45561</v>
      </c>
      <c r="B7070" t="s">
        <v>101</v>
      </c>
      <c r="C7070" t="s">
        <v>67</v>
      </c>
      <c r="D7070" t="s">
        <v>106</v>
      </c>
      <c r="E7070" s="44">
        <v>6346</v>
      </c>
    </row>
    <row r="7071" spans="1:5" x14ac:dyDescent="0.2">
      <c r="A7071" s="43">
        <v>45561</v>
      </c>
      <c r="B7071" t="s">
        <v>101</v>
      </c>
      <c r="C7071" t="s">
        <v>68</v>
      </c>
      <c r="D7071" t="s">
        <v>106</v>
      </c>
      <c r="E7071" s="44">
        <v>2913</v>
      </c>
    </row>
    <row r="7072" spans="1:5" x14ac:dyDescent="0.2">
      <c r="A7072" s="43">
        <v>45561</v>
      </c>
      <c r="B7072" t="s">
        <v>101</v>
      </c>
      <c r="C7072" t="s">
        <v>89</v>
      </c>
      <c r="D7072" t="s">
        <v>106</v>
      </c>
      <c r="E7072">
        <v>84</v>
      </c>
    </row>
    <row r="7073" spans="1:5" x14ac:dyDescent="0.2">
      <c r="A7073" s="43">
        <v>45561</v>
      </c>
      <c r="B7073" t="s">
        <v>101</v>
      </c>
      <c r="C7073" t="s">
        <v>70</v>
      </c>
      <c r="D7073" t="s">
        <v>106</v>
      </c>
      <c r="E7073" s="44">
        <v>5851</v>
      </c>
    </row>
    <row r="7074" spans="1:5" x14ac:dyDescent="0.2">
      <c r="A7074" s="43">
        <v>45561</v>
      </c>
      <c r="B7074" t="s">
        <v>101</v>
      </c>
      <c r="C7074" t="s">
        <v>71</v>
      </c>
      <c r="D7074" t="s">
        <v>106</v>
      </c>
      <c r="E7074" s="44">
        <v>2024</v>
      </c>
    </row>
    <row r="7075" spans="1:5" x14ac:dyDescent="0.2">
      <c r="A7075" s="43">
        <v>45561</v>
      </c>
      <c r="B7075" t="s">
        <v>102</v>
      </c>
      <c r="C7075" t="s">
        <v>4</v>
      </c>
      <c r="D7075" t="s">
        <v>106</v>
      </c>
      <c r="E7075">
        <v>2</v>
      </c>
    </row>
    <row r="7076" spans="1:5" x14ac:dyDescent="0.2">
      <c r="A7076" s="43">
        <v>45561</v>
      </c>
      <c r="B7076" t="s">
        <v>102</v>
      </c>
      <c r="C7076" t="s">
        <v>5</v>
      </c>
      <c r="D7076" t="s">
        <v>106</v>
      </c>
      <c r="E7076">
        <v>18</v>
      </c>
    </row>
    <row r="7077" spans="1:5" x14ac:dyDescent="0.2">
      <c r="A7077" s="43">
        <v>45561</v>
      </c>
      <c r="B7077" t="s">
        <v>102</v>
      </c>
      <c r="C7077" t="s">
        <v>8</v>
      </c>
      <c r="D7077" t="s">
        <v>106</v>
      </c>
      <c r="E7077">
        <v>4</v>
      </c>
    </row>
    <row r="7078" spans="1:5" x14ac:dyDescent="0.2">
      <c r="A7078" s="43">
        <v>45561</v>
      </c>
      <c r="B7078" t="s">
        <v>102</v>
      </c>
      <c r="C7078" t="s">
        <v>9</v>
      </c>
      <c r="D7078" t="s">
        <v>106</v>
      </c>
      <c r="E7078">
        <v>240</v>
      </c>
    </row>
    <row r="7079" spans="1:5" x14ac:dyDescent="0.2">
      <c r="A7079" s="43">
        <v>45561</v>
      </c>
      <c r="B7079" t="s">
        <v>102</v>
      </c>
      <c r="C7079" t="s">
        <v>11</v>
      </c>
      <c r="D7079" t="s">
        <v>106</v>
      </c>
      <c r="E7079">
        <v>96</v>
      </c>
    </row>
    <row r="7080" spans="1:5" x14ac:dyDescent="0.2">
      <c r="A7080" s="43">
        <v>45561</v>
      </c>
      <c r="B7080" t="s">
        <v>102</v>
      </c>
      <c r="C7080" t="s">
        <v>12</v>
      </c>
      <c r="D7080" t="s">
        <v>106</v>
      </c>
      <c r="E7080">
        <v>954</v>
      </c>
    </row>
    <row r="7081" spans="1:5" x14ac:dyDescent="0.2">
      <c r="A7081" s="43">
        <v>45561</v>
      </c>
      <c r="B7081" t="s">
        <v>102</v>
      </c>
      <c r="C7081" t="s">
        <v>13</v>
      </c>
      <c r="D7081" t="s">
        <v>106</v>
      </c>
      <c r="E7081">
        <v>263</v>
      </c>
    </row>
    <row r="7082" spans="1:5" x14ac:dyDescent="0.2">
      <c r="A7082" s="43">
        <v>45561</v>
      </c>
      <c r="B7082" t="s">
        <v>102</v>
      </c>
      <c r="C7082" t="s">
        <v>19</v>
      </c>
      <c r="D7082" t="s">
        <v>106</v>
      </c>
      <c r="E7082">
        <v>281</v>
      </c>
    </row>
    <row r="7083" spans="1:5" x14ac:dyDescent="0.2">
      <c r="A7083" s="43">
        <v>45561</v>
      </c>
      <c r="B7083" t="s">
        <v>102</v>
      </c>
      <c r="C7083" t="s">
        <v>21</v>
      </c>
      <c r="D7083" t="s">
        <v>106</v>
      </c>
      <c r="E7083">
        <v>157</v>
      </c>
    </row>
    <row r="7084" spans="1:5" x14ac:dyDescent="0.2">
      <c r="A7084" s="43">
        <v>45561</v>
      </c>
      <c r="B7084" t="s">
        <v>102</v>
      </c>
      <c r="C7084" t="s">
        <v>24</v>
      </c>
      <c r="D7084" t="s">
        <v>106</v>
      </c>
      <c r="E7084">
        <v>76</v>
      </c>
    </row>
    <row r="7085" spans="1:5" x14ac:dyDescent="0.2">
      <c r="A7085" s="43">
        <v>45561</v>
      </c>
      <c r="B7085" t="s">
        <v>102</v>
      </c>
      <c r="C7085" t="s">
        <v>27</v>
      </c>
      <c r="D7085" t="s">
        <v>106</v>
      </c>
      <c r="E7085">
        <v>32</v>
      </c>
    </row>
    <row r="7086" spans="1:5" x14ac:dyDescent="0.2">
      <c r="A7086" s="43">
        <v>45561</v>
      </c>
      <c r="B7086" t="s">
        <v>102</v>
      </c>
      <c r="C7086" t="s">
        <v>36</v>
      </c>
      <c r="D7086" t="s">
        <v>106</v>
      </c>
      <c r="E7086">
        <v>855</v>
      </c>
    </row>
    <row r="7087" spans="1:5" x14ac:dyDescent="0.2">
      <c r="A7087" s="43">
        <v>45561</v>
      </c>
      <c r="B7087" t="s">
        <v>102</v>
      </c>
      <c r="C7087" t="s">
        <v>38</v>
      </c>
      <c r="D7087" t="s">
        <v>106</v>
      </c>
      <c r="E7087">
        <v>489</v>
      </c>
    </row>
    <row r="7088" spans="1:5" x14ac:dyDescent="0.2">
      <c r="A7088" s="43">
        <v>45561</v>
      </c>
      <c r="B7088" t="s">
        <v>102</v>
      </c>
      <c r="C7088" t="s">
        <v>40</v>
      </c>
      <c r="D7088" t="s">
        <v>106</v>
      </c>
      <c r="E7088" s="44">
        <v>2534</v>
      </c>
    </row>
    <row r="7089" spans="1:5" x14ac:dyDescent="0.2">
      <c r="A7089" s="43">
        <v>45561</v>
      </c>
      <c r="B7089" t="s">
        <v>102</v>
      </c>
      <c r="C7089" t="s">
        <v>41</v>
      </c>
      <c r="D7089" t="s">
        <v>106</v>
      </c>
      <c r="E7089" s="44">
        <v>1336</v>
      </c>
    </row>
    <row r="7090" spans="1:5" x14ac:dyDescent="0.2">
      <c r="A7090" s="43">
        <v>45561</v>
      </c>
      <c r="B7090" t="s">
        <v>102</v>
      </c>
      <c r="C7090" t="s">
        <v>42</v>
      </c>
      <c r="D7090" t="s">
        <v>106</v>
      </c>
      <c r="E7090">
        <v>180</v>
      </c>
    </row>
    <row r="7091" spans="1:5" x14ac:dyDescent="0.2">
      <c r="A7091" s="43">
        <v>45561</v>
      </c>
      <c r="B7091" t="s">
        <v>102</v>
      </c>
      <c r="C7091" t="s">
        <v>43</v>
      </c>
      <c r="D7091" t="s">
        <v>106</v>
      </c>
      <c r="E7091">
        <v>108</v>
      </c>
    </row>
    <row r="7092" spans="1:5" x14ac:dyDescent="0.2">
      <c r="A7092" s="43">
        <v>45561</v>
      </c>
      <c r="B7092" t="s">
        <v>102</v>
      </c>
      <c r="C7092" t="s">
        <v>44</v>
      </c>
      <c r="D7092" t="s">
        <v>106</v>
      </c>
      <c r="E7092">
        <v>44</v>
      </c>
    </row>
    <row r="7093" spans="1:5" x14ac:dyDescent="0.2">
      <c r="A7093" s="43">
        <v>45561</v>
      </c>
      <c r="B7093" t="s">
        <v>102</v>
      </c>
      <c r="C7093" t="s">
        <v>45</v>
      </c>
      <c r="D7093" t="s">
        <v>106</v>
      </c>
      <c r="E7093">
        <v>0</v>
      </c>
    </row>
    <row r="7094" spans="1:5" x14ac:dyDescent="0.2">
      <c r="A7094" s="43">
        <v>45561</v>
      </c>
      <c r="B7094" t="s">
        <v>102</v>
      </c>
      <c r="C7094" t="s">
        <v>46</v>
      </c>
      <c r="D7094" t="s">
        <v>106</v>
      </c>
      <c r="E7094">
        <v>185</v>
      </c>
    </row>
    <row r="7095" spans="1:5" x14ac:dyDescent="0.2">
      <c r="A7095" s="43">
        <v>45561</v>
      </c>
      <c r="B7095" t="s">
        <v>102</v>
      </c>
      <c r="C7095" t="s">
        <v>48</v>
      </c>
      <c r="D7095" t="s">
        <v>106</v>
      </c>
      <c r="E7095">
        <v>788</v>
      </c>
    </row>
    <row r="7096" spans="1:5" x14ac:dyDescent="0.2">
      <c r="A7096" s="43">
        <v>45561</v>
      </c>
      <c r="B7096" t="s">
        <v>102</v>
      </c>
      <c r="C7096" t="s">
        <v>50</v>
      </c>
      <c r="D7096" t="s">
        <v>106</v>
      </c>
      <c r="E7096" s="44">
        <v>1653</v>
      </c>
    </row>
    <row r="7097" spans="1:5" x14ac:dyDescent="0.2">
      <c r="A7097" s="43">
        <v>45561</v>
      </c>
      <c r="B7097" t="s">
        <v>102</v>
      </c>
      <c r="C7097" t="s">
        <v>51</v>
      </c>
      <c r="D7097" t="s">
        <v>106</v>
      </c>
      <c r="E7097" s="44">
        <v>1791</v>
      </c>
    </row>
    <row r="7098" spans="1:5" x14ac:dyDescent="0.2">
      <c r="A7098" s="43">
        <v>45561</v>
      </c>
      <c r="B7098" t="s">
        <v>102</v>
      </c>
      <c r="C7098" t="s">
        <v>52</v>
      </c>
      <c r="D7098" t="s">
        <v>106</v>
      </c>
      <c r="E7098">
        <v>11</v>
      </c>
    </row>
    <row r="7099" spans="1:5" x14ac:dyDescent="0.2">
      <c r="A7099" s="43">
        <v>45561</v>
      </c>
      <c r="B7099" t="s">
        <v>102</v>
      </c>
      <c r="C7099" t="s">
        <v>53</v>
      </c>
      <c r="D7099" t="s">
        <v>106</v>
      </c>
      <c r="E7099">
        <v>515</v>
      </c>
    </row>
    <row r="7100" spans="1:5" x14ac:dyDescent="0.2">
      <c r="A7100" s="43">
        <v>45561</v>
      </c>
      <c r="B7100" t="s">
        <v>102</v>
      </c>
      <c r="C7100" t="s">
        <v>54</v>
      </c>
      <c r="D7100" t="s">
        <v>106</v>
      </c>
      <c r="E7100">
        <v>4</v>
      </c>
    </row>
    <row r="7101" spans="1:5" x14ac:dyDescent="0.2">
      <c r="A7101" s="43">
        <v>45561</v>
      </c>
      <c r="B7101" t="s">
        <v>102</v>
      </c>
      <c r="C7101" t="s">
        <v>55</v>
      </c>
      <c r="D7101" t="s">
        <v>106</v>
      </c>
      <c r="E7101">
        <v>429</v>
      </c>
    </row>
    <row r="7102" spans="1:5" x14ac:dyDescent="0.2">
      <c r="A7102" s="43">
        <v>45561</v>
      </c>
      <c r="B7102" t="s">
        <v>102</v>
      </c>
      <c r="C7102" t="s">
        <v>56</v>
      </c>
      <c r="D7102" t="s">
        <v>106</v>
      </c>
      <c r="E7102">
        <v>595</v>
      </c>
    </row>
    <row r="7103" spans="1:5" x14ac:dyDescent="0.2">
      <c r="A7103" s="43">
        <v>45561</v>
      </c>
      <c r="B7103" t="s">
        <v>102</v>
      </c>
      <c r="C7103" t="s">
        <v>57</v>
      </c>
      <c r="D7103" t="s">
        <v>106</v>
      </c>
      <c r="E7103">
        <v>608</v>
      </c>
    </row>
    <row r="7104" spans="1:5" x14ac:dyDescent="0.2">
      <c r="A7104" s="43">
        <v>45561</v>
      </c>
      <c r="B7104" t="s">
        <v>102</v>
      </c>
      <c r="C7104" t="s">
        <v>58</v>
      </c>
      <c r="D7104" t="s">
        <v>106</v>
      </c>
      <c r="E7104" s="44">
        <v>4713</v>
      </c>
    </row>
    <row r="7105" spans="1:5" x14ac:dyDescent="0.2">
      <c r="A7105" s="43">
        <v>45561</v>
      </c>
      <c r="B7105" t="s">
        <v>102</v>
      </c>
      <c r="C7105" t="s">
        <v>59</v>
      </c>
      <c r="D7105" t="s">
        <v>106</v>
      </c>
      <c r="E7105">
        <v>7</v>
      </c>
    </row>
    <row r="7106" spans="1:5" x14ac:dyDescent="0.2">
      <c r="A7106" s="43">
        <v>45561</v>
      </c>
      <c r="B7106" t="s">
        <v>102</v>
      </c>
      <c r="C7106" t="s">
        <v>62</v>
      </c>
      <c r="D7106" t="s">
        <v>106</v>
      </c>
      <c r="E7106">
        <v>184</v>
      </c>
    </row>
    <row r="7107" spans="1:5" x14ac:dyDescent="0.2">
      <c r="A7107" s="43">
        <v>45561</v>
      </c>
      <c r="B7107" t="s">
        <v>102</v>
      </c>
      <c r="C7107" t="s">
        <v>68</v>
      </c>
      <c r="D7107" t="s">
        <v>106</v>
      </c>
      <c r="E7107">
        <v>143</v>
      </c>
    </row>
    <row r="7108" spans="1:5" x14ac:dyDescent="0.2">
      <c r="A7108" s="43">
        <v>45561</v>
      </c>
      <c r="B7108" t="s">
        <v>102</v>
      </c>
      <c r="C7108" t="s">
        <v>89</v>
      </c>
      <c r="D7108" t="s">
        <v>106</v>
      </c>
      <c r="E7108">
        <v>124</v>
      </c>
    </row>
    <row r="7109" spans="1:5" x14ac:dyDescent="0.2">
      <c r="A7109" s="43">
        <v>45561</v>
      </c>
      <c r="B7109" t="s">
        <v>102</v>
      </c>
      <c r="C7109" t="s">
        <v>70</v>
      </c>
      <c r="D7109" t="s">
        <v>106</v>
      </c>
      <c r="E7109">
        <v>504</v>
      </c>
    </row>
    <row r="7110" spans="1:5" x14ac:dyDescent="0.2">
      <c r="A7110" s="43">
        <v>45596</v>
      </c>
      <c r="B7110" t="s">
        <v>101</v>
      </c>
      <c r="C7110" t="s">
        <v>1</v>
      </c>
      <c r="D7110" t="s">
        <v>106</v>
      </c>
      <c r="E7110">
        <v>2</v>
      </c>
    </row>
    <row r="7111" spans="1:5" x14ac:dyDescent="0.2">
      <c r="A7111" s="43">
        <v>45596</v>
      </c>
      <c r="B7111" t="s">
        <v>101</v>
      </c>
      <c r="C7111" t="s">
        <v>3</v>
      </c>
      <c r="D7111" t="s">
        <v>106</v>
      </c>
      <c r="E7111">
        <v>26</v>
      </c>
    </row>
    <row r="7112" spans="1:5" x14ac:dyDescent="0.2">
      <c r="A7112" s="43">
        <v>45596</v>
      </c>
      <c r="B7112" t="s">
        <v>101</v>
      </c>
      <c r="C7112" t="s">
        <v>4</v>
      </c>
      <c r="D7112" t="s">
        <v>106</v>
      </c>
      <c r="E7112">
        <v>47</v>
      </c>
    </row>
    <row r="7113" spans="1:5" x14ac:dyDescent="0.2">
      <c r="A7113" s="43">
        <v>45596</v>
      </c>
      <c r="B7113" t="s">
        <v>101</v>
      </c>
      <c r="C7113" t="s">
        <v>5</v>
      </c>
      <c r="D7113" t="s">
        <v>106</v>
      </c>
      <c r="E7113" s="44">
        <v>10602</v>
      </c>
    </row>
    <row r="7114" spans="1:5" x14ac:dyDescent="0.2">
      <c r="A7114" s="43">
        <v>45596</v>
      </c>
      <c r="B7114" t="s">
        <v>101</v>
      </c>
      <c r="C7114" t="s">
        <v>6</v>
      </c>
      <c r="D7114" t="s">
        <v>106</v>
      </c>
      <c r="E7114">
        <v>21</v>
      </c>
    </row>
    <row r="7115" spans="1:5" x14ac:dyDescent="0.2">
      <c r="A7115" s="43">
        <v>45596</v>
      </c>
      <c r="B7115" t="s">
        <v>101</v>
      </c>
      <c r="C7115" t="s">
        <v>8</v>
      </c>
      <c r="D7115" t="s">
        <v>106</v>
      </c>
      <c r="E7115">
        <v>528</v>
      </c>
    </row>
    <row r="7116" spans="1:5" x14ac:dyDescent="0.2">
      <c r="A7116" s="43">
        <v>45596</v>
      </c>
      <c r="B7116" t="s">
        <v>101</v>
      </c>
      <c r="C7116" t="s">
        <v>9</v>
      </c>
      <c r="D7116" t="s">
        <v>106</v>
      </c>
      <c r="E7116" s="44">
        <v>1006</v>
      </c>
    </row>
    <row r="7117" spans="1:5" x14ac:dyDescent="0.2">
      <c r="A7117" s="43">
        <v>45596</v>
      </c>
      <c r="B7117" t="s">
        <v>101</v>
      </c>
      <c r="C7117" t="s">
        <v>10</v>
      </c>
      <c r="D7117" t="s">
        <v>106</v>
      </c>
      <c r="E7117">
        <v>371</v>
      </c>
    </row>
    <row r="7118" spans="1:5" x14ac:dyDescent="0.2">
      <c r="A7118" s="43">
        <v>45596</v>
      </c>
      <c r="B7118" t="s">
        <v>101</v>
      </c>
      <c r="C7118" t="s">
        <v>12</v>
      </c>
      <c r="D7118" t="s">
        <v>106</v>
      </c>
      <c r="E7118" s="44">
        <v>12863</v>
      </c>
    </row>
    <row r="7119" spans="1:5" x14ac:dyDescent="0.2">
      <c r="A7119" s="43">
        <v>45596</v>
      </c>
      <c r="B7119" t="s">
        <v>101</v>
      </c>
      <c r="C7119" t="s">
        <v>14</v>
      </c>
      <c r="D7119" t="s">
        <v>106</v>
      </c>
      <c r="E7119">
        <v>566</v>
      </c>
    </row>
    <row r="7120" spans="1:5" x14ac:dyDescent="0.2">
      <c r="A7120" s="43">
        <v>45596</v>
      </c>
      <c r="B7120" t="s">
        <v>101</v>
      </c>
      <c r="C7120" t="s">
        <v>15</v>
      </c>
      <c r="D7120" t="s">
        <v>106</v>
      </c>
      <c r="E7120" s="44">
        <v>3759</v>
      </c>
    </row>
    <row r="7121" spans="1:5" x14ac:dyDescent="0.2">
      <c r="A7121" s="43">
        <v>45596</v>
      </c>
      <c r="B7121" t="s">
        <v>101</v>
      </c>
      <c r="C7121" t="s">
        <v>16</v>
      </c>
      <c r="D7121" t="s">
        <v>106</v>
      </c>
      <c r="E7121" s="44">
        <v>3940</v>
      </c>
    </row>
    <row r="7122" spans="1:5" x14ac:dyDescent="0.2">
      <c r="A7122" s="43">
        <v>45596</v>
      </c>
      <c r="B7122" t="s">
        <v>101</v>
      </c>
      <c r="C7122" t="s">
        <v>17</v>
      </c>
      <c r="D7122" t="s">
        <v>106</v>
      </c>
      <c r="E7122">
        <v>130</v>
      </c>
    </row>
    <row r="7123" spans="1:5" x14ac:dyDescent="0.2">
      <c r="A7123" s="43">
        <v>45596</v>
      </c>
      <c r="B7123" t="s">
        <v>101</v>
      </c>
      <c r="C7123" t="s">
        <v>18</v>
      </c>
      <c r="D7123" t="s">
        <v>106</v>
      </c>
      <c r="E7123" s="44">
        <v>2574</v>
      </c>
    </row>
    <row r="7124" spans="1:5" x14ac:dyDescent="0.2">
      <c r="A7124" s="43">
        <v>45596</v>
      </c>
      <c r="B7124" t="s">
        <v>101</v>
      </c>
      <c r="C7124" t="s">
        <v>19</v>
      </c>
      <c r="D7124" t="s">
        <v>106</v>
      </c>
      <c r="E7124" s="44">
        <v>4738</v>
      </c>
    </row>
    <row r="7125" spans="1:5" x14ac:dyDescent="0.2">
      <c r="A7125" s="43">
        <v>45596</v>
      </c>
      <c r="B7125" t="s">
        <v>101</v>
      </c>
      <c r="C7125" t="s">
        <v>20</v>
      </c>
      <c r="D7125" t="s">
        <v>106</v>
      </c>
      <c r="E7125">
        <v>445</v>
      </c>
    </row>
    <row r="7126" spans="1:5" x14ac:dyDescent="0.2">
      <c r="A7126" s="43">
        <v>45596</v>
      </c>
      <c r="B7126" t="s">
        <v>101</v>
      </c>
      <c r="C7126" t="s">
        <v>21</v>
      </c>
      <c r="D7126" t="s">
        <v>106</v>
      </c>
      <c r="E7126" s="44">
        <v>4914</v>
      </c>
    </row>
    <row r="7127" spans="1:5" x14ac:dyDescent="0.2">
      <c r="A7127" s="43">
        <v>45596</v>
      </c>
      <c r="B7127" t="s">
        <v>101</v>
      </c>
      <c r="C7127" t="s">
        <v>22</v>
      </c>
      <c r="D7127" t="s">
        <v>106</v>
      </c>
      <c r="E7127" s="44">
        <v>2310</v>
      </c>
    </row>
    <row r="7128" spans="1:5" x14ac:dyDescent="0.2">
      <c r="A7128" s="43">
        <v>45596</v>
      </c>
      <c r="B7128" t="s">
        <v>101</v>
      </c>
      <c r="C7128" t="s">
        <v>23</v>
      </c>
      <c r="D7128" t="s">
        <v>106</v>
      </c>
      <c r="E7128">
        <v>31</v>
      </c>
    </row>
    <row r="7129" spans="1:5" x14ac:dyDescent="0.2">
      <c r="A7129" s="43">
        <v>45596</v>
      </c>
      <c r="B7129" t="s">
        <v>101</v>
      </c>
      <c r="C7129" t="s">
        <v>25</v>
      </c>
      <c r="D7129" t="s">
        <v>106</v>
      </c>
      <c r="E7129">
        <v>231</v>
      </c>
    </row>
    <row r="7130" spans="1:5" x14ac:dyDescent="0.2">
      <c r="A7130" s="43">
        <v>45596</v>
      </c>
      <c r="B7130" t="s">
        <v>101</v>
      </c>
      <c r="C7130" t="s">
        <v>27</v>
      </c>
      <c r="D7130" t="s">
        <v>106</v>
      </c>
      <c r="E7130">
        <v>229</v>
      </c>
    </row>
    <row r="7131" spans="1:5" x14ac:dyDescent="0.2">
      <c r="A7131" s="43">
        <v>45596</v>
      </c>
      <c r="B7131" t="s">
        <v>101</v>
      </c>
      <c r="C7131" t="s">
        <v>28</v>
      </c>
      <c r="D7131" t="s">
        <v>106</v>
      </c>
      <c r="E7131">
        <v>11</v>
      </c>
    </row>
    <row r="7132" spans="1:5" x14ac:dyDescent="0.2">
      <c r="A7132" s="43">
        <v>45596</v>
      </c>
      <c r="B7132" t="s">
        <v>101</v>
      </c>
      <c r="C7132" t="s">
        <v>29</v>
      </c>
      <c r="D7132" t="s">
        <v>106</v>
      </c>
      <c r="E7132">
        <v>0</v>
      </c>
    </row>
    <row r="7133" spans="1:5" x14ac:dyDescent="0.2">
      <c r="A7133" s="43">
        <v>45596</v>
      </c>
      <c r="B7133" t="s">
        <v>101</v>
      </c>
      <c r="C7133" t="s">
        <v>31</v>
      </c>
      <c r="D7133" t="s">
        <v>106</v>
      </c>
      <c r="E7133">
        <v>793</v>
      </c>
    </row>
    <row r="7134" spans="1:5" x14ac:dyDescent="0.2">
      <c r="A7134" s="43">
        <v>45596</v>
      </c>
      <c r="B7134" t="s">
        <v>101</v>
      </c>
      <c r="C7134" t="s">
        <v>32</v>
      </c>
      <c r="D7134" t="s">
        <v>106</v>
      </c>
      <c r="E7134" s="44">
        <v>5653</v>
      </c>
    </row>
    <row r="7135" spans="1:5" x14ac:dyDescent="0.2">
      <c r="A7135" s="43">
        <v>45596</v>
      </c>
      <c r="B7135" t="s">
        <v>101</v>
      </c>
      <c r="C7135" t="s">
        <v>33</v>
      </c>
      <c r="D7135" t="s">
        <v>106</v>
      </c>
      <c r="E7135" s="44">
        <v>2906</v>
      </c>
    </row>
    <row r="7136" spans="1:5" x14ac:dyDescent="0.2">
      <c r="A7136" s="43">
        <v>45596</v>
      </c>
      <c r="B7136" t="s">
        <v>101</v>
      </c>
      <c r="C7136" t="s">
        <v>35</v>
      </c>
      <c r="D7136" t="s">
        <v>106</v>
      </c>
      <c r="E7136">
        <v>10</v>
      </c>
    </row>
    <row r="7137" spans="1:5" x14ac:dyDescent="0.2">
      <c r="A7137" s="43">
        <v>45596</v>
      </c>
      <c r="B7137" t="s">
        <v>101</v>
      </c>
      <c r="C7137" t="s">
        <v>36</v>
      </c>
      <c r="D7137" t="s">
        <v>106</v>
      </c>
      <c r="E7137" s="44">
        <v>7047</v>
      </c>
    </row>
    <row r="7138" spans="1:5" x14ac:dyDescent="0.2">
      <c r="A7138" s="43">
        <v>45596</v>
      </c>
      <c r="B7138" t="s">
        <v>101</v>
      </c>
      <c r="C7138" t="s">
        <v>38</v>
      </c>
      <c r="D7138" t="s">
        <v>106</v>
      </c>
      <c r="E7138" s="44">
        <v>15759</v>
      </c>
    </row>
    <row r="7139" spans="1:5" x14ac:dyDescent="0.2">
      <c r="A7139" s="43">
        <v>45596</v>
      </c>
      <c r="B7139" t="s">
        <v>101</v>
      </c>
      <c r="C7139" t="s">
        <v>40</v>
      </c>
      <c r="D7139" t="s">
        <v>106</v>
      </c>
      <c r="E7139" s="44">
        <v>8772</v>
      </c>
    </row>
    <row r="7140" spans="1:5" x14ac:dyDescent="0.2">
      <c r="A7140" s="43">
        <v>45596</v>
      </c>
      <c r="B7140" t="s">
        <v>101</v>
      </c>
      <c r="C7140" t="s">
        <v>41</v>
      </c>
      <c r="D7140" t="s">
        <v>106</v>
      </c>
      <c r="E7140">
        <v>11</v>
      </c>
    </row>
    <row r="7141" spans="1:5" x14ac:dyDescent="0.2">
      <c r="A7141" s="43">
        <v>45596</v>
      </c>
      <c r="B7141" t="s">
        <v>101</v>
      </c>
      <c r="C7141" t="s">
        <v>53</v>
      </c>
      <c r="D7141" t="s">
        <v>106</v>
      </c>
      <c r="E7141">
        <v>4</v>
      </c>
    </row>
    <row r="7142" spans="1:5" x14ac:dyDescent="0.2">
      <c r="A7142" s="43">
        <v>45596</v>
      </c>
      <c r="B7142" t="s">
        <v>101</v>
      </c>
      <c r="C7142" t="s">
        <v>58</v>
      </c>
      <c r="D7142" t="s">
        <v>106</v>
      </c>
      <c r="E7142">
        <v>59</v>
      </c>
    </row>
    <row r="7143" spans="1:5" x14ac:dyDescent="0.2">
      <c r="A7143" s="43">
        <v>45596</v>
      </c>
      <c r="B7143" t="s">
        <v>101</v>
      </c>
      <c r="C7143" t="s">
        <v>59</v>
      </c>
      <c r="D7143" t="s">
        <v>106</v>
      </c>
      <c r="E7143" s="44">
        <v>4116</v>
      </c>
    </row>
    <row r="7144" spans="1:5" x14ac:dyDescent="0.2">
      <c r="A7144" s="43">
        <v>45596</v>
      </c>
      <c r="B7144" t="s">
        <v>101</v>
      </c>
      <c r="C7144" t="s">
        <v>61</v>
      </c>
      <c r="D7144" t="s">
        <v>106</v>
      </c>
      <c r="E7144">
        <v>45</v>
      </c>
    </row>
    <row r="7145" spans="1:5" x14ac:dyDescent="0.2">
      <c r="A7145" s="43">
        <v>45596</v>
      </c>
      <c r="B7145" t="s">
        <v>101</v>
      </c>
      <c r="C7145" t="s">
        <v>62</v>
      </c>
      <c r="D7145" t="s">
        <v>106</v>
      </c>
      <c r="E7145" s="44">
        <v>2073</v>
      </c>
    </row>
    <row r="7146" spans="1:5" x14ac:dyDescent="0.2">
      <c r="A7146" s="43">
        <v>45596</v>
      </c>
      <c r="B7146" t="s">
        <v>101</v>
      </c>
      <c r="C7146" t="s">
        <v>63</v>
      </c>
      <c r="D7146" t="s">
        <v>106</v>
      </c>
      <c r="E7146">
        <v>79</v>
      </c>
    </row>
    <row r="7147" spans="1:5" x14ac:dyDescent="0.2">
      <c r="A7147" s="43">
        <v>45596</v>
      </c>
      <c r="B7147" t="s">
        <v>101</v>
      </c>
      <c r="C7147" t="s">
        <v>65</v>
      </c>
      <c r="D7147" t="s">
        <v>106</v>
      </c>
      <c r="E7147">
        <v>0</v>
      </c>
    </row>
    <row r="7148" spans="1:5" x14ac:dyDescent="0.2">
      <c r="A7148" s="43">
        <v>45596</v>
      </c>
      <c r="B7148" t="s">
        <v>101</v>
      </c>
      <c r="C7148" t="s">
        <v>67</v>
      </c>
      <c r="D7148" t="s">
        <v>106</v>
      </c>
      <c r="E7148" s="44">
        <v>6515</v>
      </c>
    </row>
    <row r="7149" spans="1:5" x14ac:dyDescent="0.2">
      <c r="A7149" s="43">
        <v>45596</v>
      </c>
      <c r="B7149" t="s">
        <v>101</v>
      </c>
      <c r="C7149" t="s">
        <v>68</v>
      </c>
      <c r="D7149" t="s">
        <v>106</v>
      </c>
      <c r="E7149" s="44">
        <v>2595</v>
      </c>
    </row>
    <row r="7150" spans="1:5" x14ac:dyDescent="0.2">
      <c r="A7150" s="43">
        <v>45596</v>
      </c>
      <c r="B7150" t="s">
        <v>101</v>
      </c>
      <c r="C7150" t="s">
        <v>89</v>
      </c>
      <c r="D7150" t="s">
        <v>106</v>
      </c>
      <c r="E7150">
        <v>101</v>
      </c>
    </row>
    <row r="7151" spans="1:5" x14ac:dyDescent="0.2">
      <c r="A7151" s="43">
        <v>45596</v>
      </c>
      <c r="B7151" t="s">
        <v>101</v>
      </c>
      <c r="C7151" t="s">
        <v>70</v>
      </c>
      <c r="D7151" t="s">
        <v>106</v>
      </c>
      <c r="E7151" s="44">
        <v>5726</v>
      </c>
    </row>
    <row r="7152" spans="1:5" x14ac:dyDescent="0.2">
      <c r="A7152" s="43">
        <v>45596</v>
      </c>
      <c r="B7152" t="s">
        <v>101</v>
      </c>
      <c r="C7152" t="s">
        <v>71</v>
      </c>
      <c r="D7152" t="s">
        <v>106</v>
      </c>
      <c r="E7152" s="44">
        <v>2096</v>
      </c>
    </row>
    <row r="7153" spans="1:5" x14ac:dyDescent="0.2">
      <c r="A7153" s="43">
        <v>45596</v>
      </c>
      <c r="B7153" t="s">
        <v>102</v>
      </c>
      <c r="C7153" t="s">
        <v>4</v>
      </c>
      <c r="D7153" t="s">
        <v>106</v>
      </c>
      <c r="E7153">
        <v>4</v>
      </c>
    </row>
    <row r="7154" spans="1:5" x14ac:dyDescent="0.2">
      <c r="A7154" s="43">
        <v>45596</v>
      </c>
      <c r="B7154" t="s">
        <v>102</v>
      </c>
      <c r="C7154" t="s">
        <v>5</v>
      </c>
      <c r="D7154" t="s">
        <v>106</v>
      </c>
      <c r="E7154">
        <v>18</v>
      </c>
    </row>
    <row r="7155" spans="1:5" x14ac:dyDescent="0.2">
      <c r="A7155" s="43">
        <v>45596</v>
      </c>
      <c r="B7155" t="s">
        <v>102</v>
      </c>
      <c r="C7155" t="s">
        <v>8</v>
      </c>
      <c r="D7155" t="s">
        <v>106</v>
      </c>
      <c r="E7155">
        <v>7</v>
      </c>
    </row>
    <row r="7156" spans="1:5" x14ac:dyDescent="0.2">
      <c r="A7156" s="43">
        <v>45596</v>
      </c>
      <c r="B7156" t="s">
        <v>102</v>
      </c>
      <c r="C7156" t="s">
        <v>9</v>
      </c>
      <c r="D7156" t="s">
        <v>106</v>
      </c>
      <c r="E7156">
        <v>186</v>
      </c>
    </row>
    <row r="7157" spans="1:5" x14ac:dyDescent="0.2">
      <c r="A7157" s="43">
        <v>45596</v>
      </c>
      <c r="B7157" t="s">
        <v>102</v>
      </c>
      <c r="C7157" t="s">
        <v>11</v>
      </c>
      <c r="D7157" t="s">
        <v>106</v>
      </c>
      <c r="E7157">
        <v>112</v>
      </c>
    </row>
    <row r="7158" spans="1:5" x14ac:dyDescent="0.2">
      <c r="A7158" s="43">
        <v>45596</v>
      </c>
      <c r="B7158" t="s">
        <v>102</v>
      </c>
      <c r="C7158" t="s">
        <v>12</v>
      </c>
      <c r="D7158" t="s">
        <v>106</v>
      </c>
      <c r="E7158">
        <v>986</v>
      </c>
    </row>
    <row r="7159" spans="1:5" x14ac:dyDescent="0.2">
      <c r="A7159" s="43">
        <v>45596</v>
      </c>
      <c r="B7159" t="s">
        <v>102</v>
      </c>
      <c r="C7159" t="s">
        <v>13</v>
      </c>
      <c r="D7159" t="s">
        <v>106</v>
      </c>
      <c r="E7159">
        <v>254</v>
      </c>
    </row>
    <row r="7160" spans="1:5" x14ac:dyDescent="0.2">
      <c r="A7160" s="43">
        <v>45596</v>
      </c>
      <c r="B7160" t="s">
        <v>102</v>
      </c>
      <c r="C7160" t="s">
        <v>19</v>
      </c>
      <c r="D7160" t="s">
        <v>106</v>
      </c>
      <c r="E7160">
        <v>260</v>
      </c>
    </row>
    <row r="7161" spans="1:5" x14ac:dyDescent="0.2">
      <c r="A7161" s="43">
        <v>45596</v>
      </c>
      <c r="B7161" t="s">
        <v>102</v>
      </c>
      <c r="C7161" t="s">
        <v>21</v>
      </c>
      <c r="D7161" t="s">
        <v>106</v>
      </c>
      <c r="E7161">
        <v>166</v>
      </c>
    </row>
    <row r="7162" spans="1:5" x14ac:dyDescent="0.2">
      <c r="A7162" s="43">
        <v>45596</v>
      </c>
      <c r="B7162" t="s">
        <v>102</v>
      </c>
      <c r="C7162" t="s">
        <v>24</v>
      </c>
      <c r="D7162" t="s">
        <v>106</v>
      </c>
      <c r="E7162">
        <v>69</v>
      </c>
    </row>
    <row r="7163" spans="1:5" x14ac:dyDescent="0.2">
      <c r="A7163" s="43">
        <v>45596</v>
      </c>
      <c r="B7163" t="s">
        <v>102</v>
      </c>
      <c r="C7163" t="s">
        <v>27</v>
      </c>
      <c r="D7163" t="s">
        <v>106</v>
      </c>
      <c r="E7163">
        <v>33</v>
      </c>
    </row>
    <row r="7164" spans="1:5" x14ac:dyDescent="0.2">
      <c r="A7164" s="43">
        <v>45596</v>
      </c>
      <c r="B7164" t="s">
        <v>102</v>
      </c>
      <c r="C7164" t="s">
        <v>36</v>
      </c>
      <c r="D7164" t="s">
        <v>106</v>
      </c>
      <c r="E7164">
        <v>780</v>
      </c>
    </row>
    <row r="7165" spans="1:5" x14ac:dyDescent="0.2">
      <c r="A7165" s="43">
        <v>45596</v>
      </c>
      <c r="B7165" t="s">
        <v>102</v>
      </c>
      <c r="C7165" t="s">
        <v>38</v>
      </c>
      <c r="D7165" t="s">
        <v>106</v>
      </c>
      <c r="E7165">
        <v>426</v>
      </c>
    </row>
    <row r="7166" spans="1:5" x14ac:dyDescent="0.2">
      <c r="A7166" s="43">
        <v>45596</v>
      </c>
      <c r="B7166" t="s">
        <v>102</v>
      </c>
      <c r="C7166" t="s">
        <v>40</v>
      </c>
      <c r="D7166" t="s">
        <v>106</v>
      </c>
      <c r="E7166" s="44">
        <v>2661</v>
      </c>
    </row>
    <row r="7167" spans="1:5" x14ac:dyDescent="0.2">
      <c r="A7167" s="43">
        <v>45596</v>
      </c>
      <c r="B7167" t="s">
        <v>102</v>
      </c>
      <c r="C7167" t="s">
        <v>41</v>
      </c>
      <c r="D7167" t="s">
        <v>106</v>
      </c>
      <c r="E7167" s="44">
        <v>1310</v>
      </c>
    </row>
    <row r="7168" spans="1:5" x14ac:dyDescent="0.2">
      <c r="A7168" s="43">
        <v>45596</v>
      </c>
      <c r="B7168" t="s">
        <v>102</v>
      </c>
      <c r="C7168" t="s">
        <v>42</v>
      </c>
      <c r="D7168" t="s">
        <v>106</v>
      </c>
      <c r="E7168">
        <v>173</v>
      </c>
    </row>
    <row r="7169" spans="1:5" x14ac:dyDescent="0.2">
      <c r="A7169" s="43">
        <v>45596</v>
      </c>
      <c r="B7169" t="s">
        <v>102</v>
      </c>
      <c r="C7169" t="s">
        <v>43</v>
      </c>
      <c r="D7169" t="s">
        <v>106</v>
      </c>
      <c r="E7169">
        <v>125</v>
      </c>
    </row>
    <row r="7170" spans="1:5" x14ac:dyDescent="0.2">
      <c r="A7170" s="43">
        <v>45596</v>
      </c>
      <c r="B7170" t="s">
        <v>102</v>
      </c>
      <c r="C7170" t="s">
        <v>44</v>
      </c>
      <c r="D7170" t="s">
        <v>106</v>
      </c>
      <c r="E7170">
        <v>43</v>
      </c>
    </row>
    <row r="7171" spans="1:5" x14ac:dyDescent="0.2">
      <c r="A7171" s="43">
        <v>45596</v>
      </c>
      <c r="B7171" t="s">
        <v>102</v>
      </c>
      <c r="C7171" t="s">
        <v>45</v>
      </c>
      <c r="D7171" t="s">
        <v>106</v>
      </c>
      <c r="E7171">
        <v>0</v>
      </c>
    </row>
    <row r="7172" spans="1:5" x14ac:dyDescent="0.2">
      <c r="A7172" s="43">
        <v>45596</v>
      </c>
      <c r="B7172" t="s">
        <v>102</v>
      </c>
      <c r="C7172" t="s">
        <v>46</v>
      </c>
      <c r="D7172" t="s">
        <v>106</v>
      </c>
      <c r="E7172">
        <v>167</v>
      </c>
    </row>
    <row r="7173" spans="1:5" x14ac:dyDescent="0.2">
      <c r="A7173" s="43">
        <v>45596</v>
      </c>
      <c r="B7173" t="s">
        <v>102</v>
      </c>
      <c r="C7173" t="s">
        <v>48</v>
      </c>
      <c r="D7173" t="s">
        <v>106</v>
      </c>
      <c r="E7173">
        <v>707</v>
      </c>
    </row>
    <row r="7174" spans="1:5" x14ac:dyDescent="0.2">
      <c r="A7174" s="43">
        <v>45596</v>
      </c>
      <c r="B7174" t="s">
        <v>102</v>
      </c>
      <c r="C7174" t="s">
        <v>50</v>
      </c>
      <c r="D7174" t="s">
        <v>106</v>
      </c>
      <c r="E7174" s="44">
        <v>1686</v>
      </c>
    </row>
    <row r="7175" spans="1:5" x14ac:dyDescent="0.2">
      <c r="A7175" s="43">
        <v>45596</v>
      </c>
      <c r="B7175" t="s">
        <v>102</v>
      </c>
      <c r="C7175" t="s">
        <v>51</v>
      </c>
      <c r="D7175" t="s">
        <v>106</v>
      </c>
      <c r="E7175" s="44">
        <v>1942</v>
      </c>
    </row>
    <row r="7176" spans="1:5" x14ac:dyDescent="0.2">
      <c r="A7176" s="43">
        <v>45596</v>
      </c>
      <c r="B7176" t="s">
        <v>102</v>
      </c>
      <c r="C7176" t="s">
        <v>52</v>
      </c>
      <c r="D7176" t="s">
        <v>106</v>
      </c>
      <c r="E7176">
        <v>12</v>
      </c>
    </row>
    <row r="7177" spans="1:5" x14ac:dyDescent="0.2">
      <c r="A7177" s="43">
        <v>45596</v>
      </c>
      <c r="B7177" t="s">
        <v>102</v>
      </c>
      <c r="C7177" t="s">
        <v>53</v>
      </c>
      <c r="D7177" t="s">
        <v>106</v>
      </c>
      <c r="E7177">
        <v>521</v>
      </c>
    </row>
    <row r="7178" spans="1:5" x14ac:dyDescent="0.2">
      <c r="A7178" s="43">
        <v>45596</v>
      </c>
      <c r="B7178" t="s">
        <v>102</v>
      </c>
      <c r="C7178" t="s">
        <v>54</v>
      </c>
      <c r="D7178" t="s">
        <v>106</v>
      </c>
      <c r="E7178">
        <v>2</v>
      </c>
    </row>
    <row r="7179" spans="1:5" x14ac:dyDescent="0.2">
      <c r="A7179" s="43">
        <v>45596</v>
      </c>
      <c r="B7179" t="s">
        <v>102</v>
      </c>
      <c r="C7179" t="s">
        <v>55</v>
      </c>
      <c r="D7179" t="s">
        <v>106</v>
      </c>
      <c r="E7179">
        <v>461</v>
      </c>
    </row>
    <row r="7180" spans="1:5" x14ac:dyDescent="0.2">
      <c r="A7180" s="43">
        <v>45596</v>
      </c>
      <c r="B7180" t="s">
        <v>102</v>
      </c>
      <c r="C7180" t="s">
        <v>56</v>
      </c>
      <c r="D7180" t="s">
        <v>106</v>
      </c>
      <c r="E7180">
        <v>570</v>
      </c>
    </row>
    <row r="7181" spans="1:5" x14ac:dyDescent="0.2">
      <c r="A7181" s="43">
        <v>45596</v>
      </c>
      <c r="B7181" t="s">
        <v>102</v>
      </c>
      <c r="C7181" t="s">
        <v>57</v>
      </c>
      <c r="D7181" t="s">
        <v>106</v>
      </c>
      <c r="E7181">
        <v>644</v>
      </c>
    </row>
    <row r="7182" spans="1:5" x14ac:dyDescent="0.2">
      <c r="A7182" s="43">
        <v>45596</v>
      </c>
      <c r="B7182" t="s">
        <v>102</v>
      </c>
      <c r="C7182" t="s">
        <v>58</v>
      </c>
      <c r="D7182" t="s">
        <v>106</v>
      </c>
      <c r="E7182" s="44">
        <v>4693</v>
      </c>
    </row>
    <row r="7183" spans="1:5" x14ac:dyDescent="0.2">
      <c r="A7183" s="43">
        <v>45596</v>
      </c>
      <c r="B7183" t="s">
        <v>102</v>
      </c>
      <c r="C7183" t="s">
        <v>59</v>
      </c>
      <c r="D7183" t="s">
        <v>106</v>
      </c>
      <c r="E7183">
        <v>10</v>
      </c>
    </row>
    <row r="7184" spans="1:5" x14ac:dyDescent="0.2">
      <c r="A7184" s="43">
        <v>45596</v>
      </c>
      <c r="B7184" t="s">
        <v>102</v>
      </c>
      <c r="C7184" t="s">
        <v>62</v>
      </c>
      <c r="D7184" t="s">
        <v>106</v>
      </c>
      <c r="E7184">
        <v>188</v>
      </c>
    </row>
    <row r="7185" spans="1:5" x14ac:dyDescent="0.2">
      <c r="A7185" s="43">
        <v>45596</v>
      </c>
      <c r="B7185" t="s">
        <v>102</v>
      </c>
      <c r="C7185" t="s">
        <v>68</v>
      </c>
      <c r="D7185" t="s">
        <v>106</v>
      </c>
      <c r="E7185">
        <v>140</v>
      </c>
    </row>
    <row r="7186" spans="1:5" x14ac:dyDescent="0.2">
      <c r="A7186" s="43">
        <v>45596</v>
      </c>
      <c r="B7186" t="s">
        <v>102</v>
      </c>
      <c r="C7186" t="s">
        <v>89</v>
      </c>
      <c r="D7186" t="s">
        <v>106</v>
      </c>
      <c r="E7186">
        <v>124</v>
      </c>
    </row>
    <row r="7187" spans="1:5" x14ac:dyDescent="0.2">
      <c r="A7187" s="43">
        <v>45596</v>
      </c>
      <c r="B7187" t="s">
        <v>102</v>
      </c>
      <c r="C7187" t="s">
        <v>70</v>
      </c>
      <c r="D7187" t="s">
        <v>106</v>
      </c>
      <c r="E7187">
        <v>501</v>
      </c>
    </row>
    <row r="7188" spans="1:5" x14ac:dyDescent="0.2">
      <c r="A7188" s="43">
        <v>44315</v>
      </c>
      <c r="B7188" t="s">
        <v>101</v>
      </c>
      <c r="C7188" t="s">
        <v>1</v>
      </c>
      <c r="D7188" t="s">
        <v>107</v>
      </c>
      <c r="E7188">
        <v>292</v>
      </c>
    </row>
    <row r="7189" spans="1:5" x14ac:dyDescent="0.2">
      <c r="A7189" s="43">
        <v>44315</v>
      </c>
      <c r="B7189" t="s">
        <v>101</v>
      </c>
      <c r="C7189" t="s">
        <v>3</v>
      </c>
      <c r="D7189" t="s">
        <v>107</v>
      </c>
      <c r="E7189">
        <v>739</v>
      </c>
    </row>
    <row r="7190" spans="1:5" x14ac:dyDescent="0.2">
      <c r="A7190" s="43">
        <v>44315</v>
      </c>
      <c r="B7190" t="s">
        <v>101</v>
      </c>
      <c r="C7190" t="s">
        <v>4</v>
      </c>
      <c r="D7190" t="s">
        <v>107</v>
      </c>
      <c r="E7190">
        <v>19</v>
      </c>
    </row>
    <row r="7191" spans="1:5" x14ac:dyDescent="0.2">
      <c r="A7191" s="43">
        <v>44315</v>
      </c>
      <c r="B7191" t="s">
        <v>101</v>
      </c>
      <c r="C7191" t="s">
        <v>5</v>
      </c>
      <c r="D7191" t="s">
        <v>107</v>
      </c>
      <c r="E7191" s="44">
        <v>5481</v>
      </c>
    </row>
    <row r="7192" spans="1:5" x14ac:dyDescent="0.2">
      <c r="A7192" s="43">
        <v>44315</v>
      </c>
      <c r="B7192" t="s">
        <v>101</v>
      </c>
      <c r="C7192" t="s">
        <v>6</v>
      </c>
      <c r="D7192" t="s">
        <v>107</v>
      </c>
      <c r="E7192">
        <v>10</v>
      </c>
    </row>
    <row r="7193" spans="1:5" x14ac:dyDescent="0.2">
      <c r="A7193" s="43">
        <v>44315</v>
      </c>
      <c r="B7193" t="s">
        <v>101</v>
      </c>
      <c r="C7193" t="s">
        <v>8</v>
      </c>
      <c r="D7193" t="s">
        <v>107</v>
      </c>
      <c r="E7193">
        <v>452</v>
      </c>
    </row>
    <row r="7194" spans="1:5" x14ac:dyDescent="0.2">
      <c r="A7194" s="43">
        <v>44315</v>
      </c>
      <c r="B7194" t="s">
        <v>101</v>
      </c>
      <c r="C7194" t="s">
        <v>9</v>
      </c>
      <c r="D7194" t="s">
        <v>107</v>
      </c>
      <c r="E7194">
        <v>228</v>
      </c>
    </row>
    <row r="7195" spans="1:5" x14ac:dyDescent="0.2">
      <c r="A7195" s="43">
        <v>44315</v>
      </c>
      <c r="B7195" t="s">
        <v>101</v>
      </c>
      <c r="C7195" t="s">
        <v>10</v>
      </c>
      <c r="D7195" t="s">
        <v>107</v>
      </c>
      <c r="E7195">
        <v>419</v>
      </c>
    </row>
    <row r="7196" spans="1:5" x14ac:dyDescent="0.2">
      <c r="A7196" s="43">
        <v>44315</v>
      </c>
      <c r="B7196" t="s">
        <v>101</v>
      </c>
      <c r="C7196" t="s">
        <v>12</v>
      </c>
      <c r="D7196" t="s">
        <v>107</v>
      </c>
      <c r="E7196" s="44">
        <v>5273</v>
      </c>
    </row>
    <row r="7197" spans="1:5" x14ac:dyDescent="0.2">
      <c r="A7197" s="43">
        <v>44315</v>
      </c>
      <c r="B7197" t="s">
        <v>101</v>
      </c>
      <c r="C7197" t="s">
        <v>14</v>
      </c>
      <c r="D7197" t="s">
        <v>107</v>
      </c>
      <c r="E7197">
        <v>356</v>
      </c>
    </row>
    <row r="7198" spans="1:5" x14ac:dyDescent="0.2">
      <c r="A7198" s="43">
        <v>44315</v>
      </c>
      <c r="B7198" t="s">
        <v>101</v>
      </c>
      <c r="C7198" t="s">
        <v>15</v>
      </c>
      <c r="D7198" t="s">
        <v>107</v>
      </c>
      <c r="E7198" s="44">
        <v>1876</v>
      </c>
    </row>
    <row r="7199" spans="1:5" x14ac:dyDescent="0.2">
      <c r="A7199" s="43">
        <v>44315</v>
      </c>
      <c r="B7199" t="s">
        <v>101</v>
      </c>
      <c r="C7199" t="s">
        <v>16</v>
      </c>
      <c r="D7199" t="s">
        <v>107</v>
      </c>
      <c r="E7199" s="44">
        <v>1594</v>
      </c>
    </row>
    <row r="7200" spans="1:5" x14ac:dyDescent="0.2">
      <c r="A7200" s="43">
        <v>44315</v>
      </c>
      <c r="B7200" t="s">
        <v>101</v>
      </c>
      <c r="C7200" t="s">
        <v>17</v>
      </c>
      <c r="D7200" t="s">
        <v>107</v>
      </c>
      <c r="E7200">
        <v>39</v>
      </c>
    </row>
    <row r="7201" spans="1:5" x14ac:dyDescent="0.2">
      <c r="A7201" s="43">
        <v>44315</v>
      </c>
      <c r="B7201" t="s">
        <v>101</v>
      </c>
      <c r="C7201" t="s">
        <v>18</v>
      </c>
      <c r="D7201" t="s">
        <v>107</v>
      </c>
      <c r="E7201" s="44">
        <v>3604</v>
      </c>
    </row>
    <row r="7202" spans="1:5" x14ac:dyDescent="0.2">
      <c r="A7202" s="43">
        <v>44315</v>
      </c>
      <c r="B7202" t="s">
        <v>101</v>
      </c>
      <c r="C7202" t="s">
        <v>19</v>
      </c>
      <c r="D7202" t="s">
        <v>107</v>
      </c>
      <c r="E7202" s="44">
        <v>4062</v>
      </c>
    </row>
    <row r="7203" spans="1:5" x14ac:dyDescent="0.2">
      <c r="A7203" s="43">
        <v>44315</v>
      </c>
      <c r="B7203" t="s">
        <v>101</v>
      </c>
      <c r="C7203" t="s">
        <v>20</v>
      </c>
      <c r="D7203" t="s">
        <v>107</v>
      </c>
      <c r="E7203">
        <v>191</v>
      </c>
    </row>
    <row r="7204" spans="1:5" x14ac:dyDescent="0.2">
      <c r="A7204" s="43">
        <v>44315</v>
      </c>
      <c r="B7204" t="s">
        <v>101</v>
      </c>
      <c r="C7204" t="s">
        <v>21</v>
      </c>
      <c r="D7204" t="s">
        <v>107</v>
      </c>
      <c r="E7204" s="44">
        <v>3377</v>
      </c>
    </row>
    <row r="7205" spans="1:5" x14ac:dyDescent="0.2">
      <c r="A7205" s="43">
        <v>44315</v>
      </c>
      <c r="B7205" t="s">
        <v>101</v>
      </c>
      <c r="C7205" t="s">
        <v>22</v>
      </c>
      <c r="D7205" t="s">
        <v>107</v>
      </c>
      <c r="E7205">
        <v>970</v>
      </c>
    </row>
    <row r="7206" spans="1:5" x14ac:dyDescent="0.2">
      <c r="A7206" s="43">
        <v>44315</v>
      </c>
      <c r="B7206" t="s">
        <v>101</v>
      </c>
      <c r="C7206" t="s">
        <v>23</v>
      </c>
      <c r="D7206" t="s">
        <v>107</v>
      </c>
      <c r="E7206">
        <v>4</v>
      </c>
    </row>
    <row r="7207" spans="1:5" x14ac:dyDescent="0.2">
      <c r="A7207" s="43">
        <v>44315</v>
      </c>
      <c r="B7207" t="s">
        <v>101</v>
      </c>
      <c r="C7207" t="s">
        <v>24</v>
      </c>
      <c r="D7207" t="s">
        <v>107</v>
      </c>
      <c r="E7207">
        <v>11</v>
      </c>
    </row>
    <row r="7208" spans="1:5" x14ac:dyDescent="0.2">
      <c r="A7208" s="43">
        <v>44315</v>
      </c>
      <c r="B7208" t="s">
        <v>101</v>
      </c>
      <c r="C7208" t="s">
        <v>25</v>
      </c>
      <c r="D7208" t="s">
        <v>107</v>
      </c>
      <c r="E7208">
        <v>48</v>
      </c>
    </row>
    <row r="7209" spans="1:5" x14ac:dyDescent="0.2">
      <c r="A7209" s="43">
        <v>44315</v>
      </c>
      <c r="B7209" t="s">
        <v>101</v>
      </c>
      <c r="C7209" t="s">
        <v>26</v>
      </c>
      <c r="D7209" t="s">
        <v>107</v>
      </c>
      <c r="E7209">
        <v>0</v>
      </c>
    </row>
    <row r="7210" spans="1:5" x14ac:dyDescent="0.2">
      <c r="A7210" s="43">
        <v>44315</v>
      </c>
      <c r="B7210" t="s">
        <v>101</v>
      </c>
      <c r="C7210" t="s">
        <v>27</v>
      </c>
      <c r="D7210" t="s">
        <v>107</v>
      </c>
      <c r="E7210">
        <v>895</v>
      </c>
    </row>
    <row r="7211" spans="1:5" x14ac:dyDescent="0.2">
      <c r="A7211" s="43">
        <v>44315</v>
      </c>
      <c r="B7211" t="s">
        <v>101</v>
      </c>
      <c r="C7211" t="s">
        <v>28</v>
      </c>
      <c r="D7211" t="s">
        <v>107</v>
      </c>
      <c r="E7211">
        <v>29</v>
      </c>
    </row>
    <row r="7212" spans="1:5" x14ac:dyDescent="0.2">
      <c r="A7212" s="43">
        <v>44315</v>
      </c>
      <c r="B7212" t="s">
        <v>101</v>
      </c>
      <c r="C7212" t="s">
        <v>29</v>
      </c>
      <c r="D7212" t="s">
        <v>107</v>
      </c>
      <c r="E7212">
        <v>0</v>
      </c>
    </row>
    <row r="7213" spans="1:5" x14ac:dyDescent="0.2">
      <c r="A7213" s="43">
        <v>44315</v>
      </c>
      <c r="B7213" t="s">
        <v>101</v>
      </c>
      <c r="C7213" t="s">
        <v>31</v>
      </c>
      <c r="D7213" t="s">
        <v>107</v>
      </c>
      <c r="E7213">
        <v>388</v>
      </c>
    </row>
    <row r="7214" spans="1:5" x14ac:dyDescent="0.2">
      <c r="A7214" s="43">
        <v>44315</v>
      </c>
      <c r="B7214" t="s">
        <v>101</v>
      </c>
      <c r="C7214" t="s">
        <v>32</v>
      </c>
      <c r="D7214" t="s">
        <v>107</v>
      </c>
      <c r="E7214" s="44">
        <v>3252</v>
      </c>
    </row>
    <row r="7215" spans="1:5" x14ac:dyDescent="0.2">
      <c r="A7215" s="43">
        <v>44315</v>
      </c>
      <c r="B7215" t="s">
        <v>101</v>
      </c>
      <c r="C7215" t="s">
        <v>33</v>
      </c>
      <c r="D7215" t="s">
        <v>107</v>
      </c>
      <c r="E7215">
        <v>732</v>
      </c>
    </row>
    <row r="7216" spans="1:5" x14ac:dyDescent="0.2">
      <c r="A7216" s="43">
        <v>44315</v>
      </c>
      <c r="B7216" t="s">
        <v>101</v>
      </c>
      <c r="C7216" t="s">
        <v>34</v>
      </c>
      <c r="D7216" t="s">
        <v>107</v>
      </c>
      <c r="E7216">
        <v>4</v>
      </c>
    </row>
    <row r="7217" spans="1:5" x14ac:dyDescent="0.2">
      <c r="A7217" s="43">
        <v>44315</v>
      </c>
      <c r="B7217" t="s">
        <v>101</v>
      </c>
      <c r="C7217" t="s">
        <v>35</v>
      </c>
      <c r="D7217" t="s">
        <v>107</v>
      </c>
      <c r="E7217">
        <v>10</v>
      </c>
    </row>
    <row r="7218" spans="1:5" x14ac:dyDescent="0.2">
      <c r="A7218" s="43">
        <v>44315</v>
      </c>
      <c r="B7218" t="s">
        <v>101</v>
      </c>
      <c r="C7218" t="s">
        <v>36</v>
      </c>
      <c r="D7218" t="s">
        <v>107</v>
      </c>
      <c r="E7218" s="44">
        <v>6112</v>
      </c>
    </row>
    <row r="7219" spans="1:5" x14ac:dyDescent="0.2">
      <c r="A7219" s="43">
        <v>44315</v>
      </c>
      <c r="B7219" t="s">
        <v>101</v>
      </c>
      <c r="C7219" t="s">
        <v>37</v>
      </c>
      <c r="D7219" t="s">
        <v>107</v>
      </c>
      <c r="E7219">
        <v>452</v>
      </c>
    </row>
    <row r="7220" spans="1:5" x14ac:dyDescent="0.2">
      <c r="A7220" s="43">
        <v>44315</v>
      </c>
      <c r="B7220" t="s">
        <v>101</v>
      </c>
      <c r="C7220" t="s">
        <v>38</v>
      </c>
      <c r="D7220" t="s">
        <v>107</v>
      </c>
      <c r="E7220" s="44">
        <v>12119</v>
      </c>
    </row>
    <row r="7221" spans="1:5" x14ac:dyDescent="0.2">
      <c r="A7221" s="43">
        <v>44315</v>
      </c>
      <c r="B7221" t="s">
        <v>101</v>
      </c>
      <c r="C7221" t="s">
        <v>40</v>
      </c>
      <c r="D7221" t="s">
        <v>107</v>
      </c>
      <c r="E7221" s="44">
        <v>7694</v>
      </c>
    </row>
    <row r="7222" spans="1:5" x14ac:dyDescent="0.2">
      <c r="A7222" s="43">
        <v>44315</v>
      </c>
      <c r="B7222" t="s">
        <v>101</v>
      </c>
      <c r="C7222" t="s">
        <v>41</v>
      </c>
      <c r="D7222" t="s">
        <v>107</v>
      </c>
      <c r="E7222">
        <v>4</v>
      </c>
    </row>
    <row r="7223" spans="1:5" x14ac:dyDescent="0.2">
      <c r="A7223" s="43">
        <v>44315</v>
      </c>
      <c r="B7223" t="s">
        <v>101</v>
      </c>
      <c r="C7223" t="s">
        <v>42</v>
      </c>
      <c r="D7223" t="s">
        <v>107</v>
      </c>
      <c r="E7223">
        <v>4</v>
      </c>
    </row>
    <row r="7224" spans="1:5" x14ac:dyDescent="0.2">
      <c r="A7224" s="43">
        <v>44315</v>
      </c>
      <c r="B7224" t="s">
        <v>101</v>
      </c>
      <c r="C7224" t="s">
        <v>51</v>
      </c>
      <c r="D7224" t="s">
        <v>107</v>
      </c>
      <c r="E7224">
        <v>7</v>
      </c>
    </row>
    <row r="7225" spans="1:5" x14ac:dyDescent="0.2">
      <c r="A7225" s="43">
        <v>44315</v>
      </c>
      <c r="B7225" t="s">
        <v>101</v>
      </c>
      <c r="C7225" t="s">
        <v>53</v>
      </c>
      <c r="D7225" t="s">
        <v>107</v>
      </c>
      <c r="E7225">
        <v>8</v>
      </c>
    </row>
    <row r="7226" spans="1:5" x14ac:dyDescent="0.2">
      <c r="A7226" s="43">
        <v>44315</v>
      </c>
      <c r="B7226" t="s">
        <v>101</v>
      </c>
      <c r="C7226" t="s">
        <v>55</v>
      </c>
      <c r="D7226" t="s">
        <v>107</v>
      </c>
      <c r="E7226">
        <v>2</v>
      </c>
    </row>
    <row r="7227" spans="1:5" x14ac:dyDescent="0.2">
      <c r="A7227" s="43">
        <v>44315</v>
      </c>
      <c r="B7227" t="s">
        <v>101</v>
      </c>
      <c r="C7227" t="s">
        <v>58</v>
      </c>
      <c r="D7227" t="s">
        <v>107</v>
      </c>
      <c r="E7227">
        <v>27</v>
      </c>
    </row>
    <row r="7228" spans="1:5" x14ac:dyDescent="0.2">
      <c r="A7228" s="43">
        <v>44315</v>
      </c>
      <c r="B7228" t="s">
        <v>101</v>
      </c>
      <c r="C7228" t="s">
        <v>59</v>
      </c>
      <c r="D7228" t="s">
        <v>107</v>
      </c>
      <c r="E7228" s="44">
        <v>2067</v>
      </c>
    </row>
    <row r="7229" spans="1:5" x14ac:dyDescent="0.2">
      <c r="A7229" s="43">
        <v>44315</v>
      </c>
      <c r="B7229" t="s">
        <v>101</v>
      </c>
      <c r="C7229" t="s">
        <v>61</v>
      </c>
      <c r="D7229" t="s">
        <v>107</v>
      </c>
      <c r="E7229">
        <v>32</v>
      </c>
    </row>
    <row r="7230" spans="1:5" x14ac:dyDescent="0.2">
      <c r="A7230" s="43">
        <v>44315</v>
      </c>
      <c r="B7230" t="s">
        <v>101</v>
      </c>
      <c r="C7230" t="s">
        <v>62</v>
      </c>
      <c r="D7230" t="s">
        <v>107</v>
      </c>
      <c r="E7230" s="44">
        <v>2267</v>
      </c>
    </row>
    <row r="7231" spans="1:5" x14ac:dyDescent="0.2">
      <c r="A7231" s="43">
        <v>44315</v>
      </c>
      <c r="B7231" t="s">
        <v>101</v>
      </c>
      <c r="C7231" t="s">
        <v>63</v>
      </c>
      <c r="D7231" t="s">
        <v>107</v>
      </c>
      <c r="E7231">
        <v>17</v>
      </c>
    </row>
    <row r="7232" spans="1:5" x14ac:dyDescent="0.2">
      <c r="A7232" s="43">
        <v>44315</v>
      </c>
      <c r="B7232" t="s">
        <v>101</v>
      </c>
      <c r="C7232" t="s">
        <v>64</v>
      </c>
      <c r="D7232" t="s">
        <v>107</v>
      </c>
      <c r="E7232">
        <v>2</v>
      </c>
    </row>
    <row r="7233" spans="1:5" x14ac:dyDescent="0.2">
      <c r="A7233" s="43">
        <v>44315</v>
      </c>
      <c r="B7233" t="s">
        <v>101</v>
      </c>
      <c r="C7233" t="s">
        <v>65</v>
      </c>
      <c r="D7233" t="s">
        <v>107</v>
      </c>
      <c r="E7233">
        <v>0</v>
      </c>
    </row>
    <row r="7234" spans="1:5" x14ac:dyDescent="0.2">
      <c r="A7234" s="43">
        <v>44315</v>
      </c>
      <c r="B7234" t="s">
        <v>101</v>
      </c>
      <c r="C7234" t="s">
        <v>66</v>
      </c>
      <c r="D7234" t="s">
        <v>107</v>
      </c>
      <c r="E7234">
        <v>0</v>
      </c>
    </row>
    <row r="7235" spans="1:5" x14ac:dyDescent="0.2">
      <c r="A7235" s="43">
        <v>44315</v>
      </c>
      <c r="B7235" t="s">
        <v>101</v>
      </c>
      <c r="C7235" t="s">
        <v>67</v>
      </c>
      <c r="D7235" t="s">
        <v>107</v>
      </c>
      <c r="E7235" s="44">
        <v>3244</v>
      </c>
    </row>
    <row r="7236" spans="1:5" x14ac:dyDescent="0.2">
      <c r="A7236" s="43">
        <v>44315</v>
      </c>
      <c r="B7236" t="s">
        <v>101</v>
      </c>
      <c r="C7236" t="s">
        <v>68</v>
      </c>
      <c r="D7236" t="s">
        <v>107</v>
      </c>
      <c r="E7236" s="44">
        <v>2675</v>
      </c>
    </row>
    <row r="7237" spans="1:5" x14ac:dyDescent="0.2">
      <c r="A7237" s="43">
        <v>44315</v>
      </c>
      <c r="B7237" t="s">
        <v>101</v>
      </c>
      <c r="C7237" t="s">
        <v>89</v>
      </c>
      <c r="D7237" t="s">
        <v>107</v>
      </c>
      <c r="E7237">
        <v>2</v>
      </c>
    </row>
    <row r="7238" spans="1:5" x14ac:dyDescent="0.2">
      <c r="A7238" s="43">
        <v>44315</v>
      </c>
      <c r="B7238" t="s">
        <v>101</v>
      </c>
      <c r="C7238" t="s">
        <v>70</v>
      </c>
      <c r="D7238" t="s">
        <v>107</v>
      </c>
      <c r="E7238" s="44">
        <v>4800</v>
      </c>
    </row>
    <row r="7239" spans="1:5" x14ac:dyDescent="0.2">
      <c r="A7239" s="43">
        <v>44315</v>
      </c>
      <c r="B7239" t="s">
        <v>101</v>
      </c>
      <c r="C7239" t="s">
        <v>71</v>
      </c>
      <c r="D7239" t="s">
        <v>107</v>
      </c>
      <c r="E7239" s="44">
        <v>2160</v>
      </c>
    </row>
    <row r="7240" spans="1:5" x14ac:dyDescent="0.2">
      <c r="A7240" s="43">
        <v>44315</v>
      </c>
      <c r="B7240" t="s">
        <v>102</v>
      </c>
      <c r="C7240" t="s">
        <v>1</v>
      </c>
      <c r="D7240" t="s">
        <v>107</v>
      </c>
      <c r="E7240">
        <v>2</v>
      </c>
    </row>
    <row r="7241" spans="1:5" x14ac:dyDescent="0.2">
      <c r="A7241" s="43">
        <v>44315</v>
      </c>
      <c r="B7241" t="s">
        <v>102</v>
      </c>
      <c r="C7241" t="s">
        <v>3</v>
      </c>
      <c r="D7241" t="s">
        <v>107</v>
      </c>
      <c r="E7241">
        <v>7</v>
      </c>
    </row>
    <row r="7242" spans="1:5" x14ac:dyDescent="0.2">
      <c r="A7242" s="43">
        <v>44315</v>
      </c>
      <c r="B7242" t="s">
        <v>102</v>
      </c>
      <c r="C7242" t="s">
        <v>4</v>
      </c>
      <c r="D7242" t="s">
        <v>107</v>
      </c>
      <c r="E7242">
        <v>16</v>
      </c>
    </row>
    <row r="7243" spans="1:5" x14ac:dyDescent="0.2">
      <c r="A7243" s="43">
        <v>44315</v>
      </c>
      <c r="B7243" t="s">
        <v>102</v>
      </c>
      <c r="C7243" t="s">
        <v>5</v>
      </c>
      <c r="D7243" t="s">
        <v>107</v>
      </c>
      <c r="E7243">
        <v>23</v>
      </c>
    </row>
    <row r="7244" spans="1:5" x14ac:dyDescent="0.2">
      <c r="A7244" s="43">
        <v>44315</v>
      </c>
      <c r="B7244" t="s">
        <v>102</v>
      </c>
      <c r="C7244" t="s">
        <v>6</v>
      </c>
      <c r="D7244" t="s">
        <v>107</v>
      </c>
      <c r="E7244">
        <v>2</v>
      </c>
    </row>
    <row r="7245" spans="1:5" x14ac:dyDescent="0.2">
      <c r="A7245" s="43">
        <v>44315</v>
      </c>
      <c r="B7245" t="s">
        <v>102</v>
      </c>
      <c r="C7245" t="s">
        <v>7</v>
      </c>
      <c r="D7245" t="s">
        <v>107</v>
      </c>
      <c r="E7245">
        <v>4</v>
      </c>
    </row>
    <row r="7246" spans="1:5" x14ac:dyDescent="0.2">
      <c r="A7246" s="43">
        <v>44315</v>
      </c>
      <c r="B7246" t="s">
        <v>102</v>
      </c>
      <c r="C7246" t="s">
        <v>8</v>
      </c>
      <c r="D7246" t="s">
        <v>107</v>
      </c>
      <c r="E7246">
        <v>356</v>
      </c>
    </row>
    <row r="7247" spans="1:5" x14ac:dyDescent="0.2">
      <c r="A7247" s="43">
        <v>44315</v>
      </c>
      <c r="B7247" t="s">
        <v>102</v>
      </c>
      <c r="C7247" t="s">
        <v>9</v>
      </c>
      <c r="D7247" t="s">
        <v>107</v>
      </c>
      <c r="E7247">
        <v>187</v>
      </c>
    </row>
    <row r="7248" spans="1:5" x14ac:dyDescent="0.2">
      <c r="A7248" s="43">
        <v>44315</v>
      </c>
      <c r="B7248" t="s">
        <v>102</v>
      </c>
      <c r="C7248" t="s">
        <v>11</v>
      </c>
      <c r="D7248" t="s">
        <v>107</v>
      </c>
      <c r="E7248">
        <v>127</v>
      </c>
    </row>
    <row r="7249" spans="1:5" x14ac:dyDescent="0.2">
      <c r="A7249" s="43">
        <v>44315</v>
      </c>
      <c r="B7249" t="s">
        <v>102</v>
      </c>
      <c r="C7249" t="s">
        <v>12</v>
      </c>
      <c r="D7249" t="s">
        <v>107</v>
      </c>
      <c r="E7249">
        <v>488</v>
      </c>
    </row>
    <row r="7250" spans="1:5" x14ac:dyDescent="0.2">
      <c r="A7250" s="43">
        <v>44315</v>
      </c>
      <c r="B7250" t="s">
        <v>102</v>
      </c>
      <c r="C7250" t="s">
        <v>13</v>
      </c>
      <c r="D7250" t="s">
        <v>107</v>
      </c>
      <c r="E7250">
        <v>89</v>
      </c>
    </row>
    <row r="7251" spans="1:5" x14ac:dyDescent="0.2">
      <c r="A7251" s="43">
        <v>44315</v>
      </c>
      <c r="B7251" t="s">
        <v>102</v>
      </c>
      <c r="C7251" t="s">
        <v>14</v>
      </c>
      <c r="D7251" t="s">
        <v>107</v>
      </c>
      <c r="E7251">
        <v>0</v>
      </c>
    </row>
    <row r="7252" spans="1:5" x14ac:dyDescent="0.2">
      <c r="A7252" s="43">
        <v>44315</v>
      </c>
      <c r="B7252" t="s">
        <v>102</v>
      </c>
      <c r="C7252" t="s">
        <v>15</v>
      </c>
      <c r="D7252" t="s">
        <v>107</v>
      </c>
      <c r="E7252">
        <v>2</v>
      </c>
    </row>
    <row r="7253" spans="1:5" x14ac:dyDescent="0.2">
      <c r="A7253" s="43">
        <v>44315</v>
      </c>
      <c r="B7253" t="s">
        <v>102</v>
      </c>
      <c r="C7253" t="s">
        <v>16</v>
      </c>
      <c r="D7253" t="s">
        <v>107</v>
      </c>
      <c r="E7253">
        <v>2</v>
      </c>
    </row>
    <row r="7254" spans="1:5" x14ac:dyDescent="0.2">
      <c r="A7254" s="43">
        <v>44315</v>
      </c>
      <c r="B7254" t="s">
        <v>102</v>
      </c>
      <c r="C7254" t="s">
        <v>18</v>
      </c>
      <c r="D7254" t="s">
        <v>107</v>
      </c>
      <c r="E7254">
        <v>4</v>
      </c>
    </row>
    <row r="7255" spans="1:5" x14ac:dyDescent="0.2">
      <c r="A7255" s="43">
        <v>44315</v>
      </c>
      <c r="B7255" t="s">
        <v>102</v>
      </c>
      <c r="C7255" t="s">
        <v>19</v>
      </c>
      <c r="D7255" t="s">
        <v>107</v>
      </c>
      <c r="E7255">
        <v>264</v>
      </c>
    </row>
    <row r="7256" spans="1:5" x14ac:dyDescent="0.2">
      <c r="A7256" s="43">
        <v>44315</v>
      </c>
      <c r="B7256" t="s">
        <v>102</v>
      </c>
      <c r="C7256" t="s">
        <v>21</v>
      </c>
      <c r="D7256" t="s">
        <v>107</v>
      </c>
      <c r="E7256">
        <v>47</v>
      </c>
    </row>
    <row r="7257" spans="1:5" x14ac:dyDescent="0.2">
      <c r="A7257" s="43">
        <v>44315</v>
      </c>
      <c r="B7257" t="s">
        <v>102</v>
      </c>
      <c r="C7257" t="s">
        <v>22</v>
      </c>
      <c r="D7257" t="s">
        <v>107</v>
      </c>
      <c r="E7257">
        <v>4</v>
      </c>
    </row>
    <row r="7258" spans="1:5" x14ac:dyDescent="0.2">
      <c r="A7258" s="43">
        <v>44315</v>
      </c>
      <c r="B7258" t="s">
        <v>102</v>
      </c>
      <c r="C7258" t="s">
        <v>24</v>
      </c>
      <c r="D7258" t="s">
        <v>107</v>
      </c>
      <c r="E7258">
        <v>65</v>
      </c>
    </row>
    <row r="7259" spans="1:5" x14ac:dyDescent="0.2">
      <c r="A7259" s="43">
        <v>44315</v>
      </c>
      <c r="B7259" t="s">
        <v>102</v>
      </c>
      <c r="C7259" t="s">
        <v>27</v>
      </c>
      <c r="D7259" t="s">
        <v>107</v>
      </c>
      <c r="E7259">
        <v>46</v>
      </c>
    </row>
    <row r="7260" spans="1:5" x14ac:dyDescent="0.2">
      <c r="A7260" s="43">
        <v>44315</v>
      </c>
      <c r="B7260" t="s">
        <v>102</v>
      </c>
      <c r="C7260" t="s">
        <v>30</v>
      </c>
      <c r="D7260" t="s">
        <v>107</v>
      </c>
      <c r="E7260">
        <v>2</v>
      </c>
    </row>
    <row r="7261" spans="1:5" x14ac:dyDescent="0.2">
      <c r="A7261" s="43">
        <v>44315</v>
      </c>
      <c r="B7261" t="s">
        <v>102</v>
      </c>
      <c r="C7261" t="s">
        <v>31</v>
      </c>
      <c r="D7261" t="s">
        <v>107</v>
      </c>
      <c r="E7261">
        <v>2</v>
      </c>
    </row>
    <row r="7262" spans="1:5" x14ac:dyDescent="0.2">
      <c r="A7262" s="43">
        <v>44315</v>
      </c>
      <c r="B7262" t="s">
        <v>102</v>
      </c>
      <c r="C7262" t="s">
        <v>32</v>
      </c>
      <c r="D7262" t="s">
        <v>107</v>
      </c>
      <c r="E7262">
        <v>7</v>
      </c>
    </row>
    <row r="7263" spans="1:5" x14ac:dyDescent="0.2">
      <c r="A7263" s="43">
        <v>44315</v>
      </c>
      <c r="B7263" t="s">
        <v>102</v>
      </c>
      <c r="C7263" t="s">
        <v>33</v>
      </c>
      <c r="D7263" t="s">
        <v>107</v>
      </c>
      <c r="E7263">
        <v>2</v>
      </c>
    </row>
    <row r="7264" spans="1:5" x14ac:dyDescent="0.2">
      <c r="A7264" s="43">
        <v>44315</v>
      </c>
      <c r="B7264" t="s">
        <v>102</v>
      </c>
      <c r="C7264" t="s">
        <v>36</v>
      </c>
      <c r="D7264" t="s">
        <v>107</v>
      </c>
      <c r="E7264">
        <v>960</v>
      </c>
    </row>
    <row r="7265" spans="1:5" x14ac:dyDescent="0.2">
      <c r="A7265" s="43">
        <v>44315</v>
      </c>
      <c r="B7265" t="s">
        <v>102</v>
      </c>
      <c r="C7265" t="s">
        <v>37</v>
      </c>
      <c r="D7265" t="s">
        <v>107</v>
      </c>
      <c r="E7265">
        <v>35</v>
      </c>
    </row>
    <row r="7266" spans="1:5" x14ac:dyDescent="0.2">
      <c r="A7266" s="43">
        <v>44315</v>
      </c>
      <c r="B7266" t="s">
        <v>102</v>
      </c>
      <c r="C7266" t="s">
        <v>38</v>
      </c>
      <c r="D7266" t="s">
        <v>107</v>
      </c>
      <c r="E7266">
        <v>420</v>
      </c>
    </row>
    <row r="7267" spans="1:5" x14ac:dyDescent="0.2">
      <c r="A7267" s="43">
        <v>44315</v>
      </c>
      <c r="B7267" t="s">
        <v>102</v>
      </c>
      <c r="C7267" t="s">
        <v>40</v>
      </c>
      <c r="D7267" t="s">
        <v>107</v>
      </c>
      <c r="E7267" s="44">
        <v>1982</v>
      </c>
    </row>
    <row r="7268" spans="1:5" x14ac:dyDescent="0.2">
      <c r="A7268" s="43">
        <v>44315</v>
      </c>
      <c r="B7268" t="s">
        <v>102</v>
      </c>
      <c r="C7268" t="s">
        <v>41</v>
      </c>
      <c r="D7268" t="s">
        <v>107</v>
      </c>
      <c r="E7268">
        <v>504</v>
      </c>
    </row>
    <row r="7269" spans="1:5" x14ac:dyDescent="0.2">
      <c r="A7269" s="43">
        <v>44315</v>
      </c>
      <c r="B7269" t="s">
        <v>102</v>
      </c>
      <c r="C7269" t="s">
        <v>42</v>
      </c>
      <c r="D7269" t="s">
        <v>107</v>
      </c>
      <c r="E7269">
        <v>103</v>
      </c>
    </row>
    <row r="7270" spans="1:5" x14ac:dyDescent="0.2">
      <c r="A7270" s="43">
        <v>44315</v>
      </c>
      <c r="B7270" t="s">
        <v>102</v>
      </c>
      <c r="C7270" t="s">
        <v>43</v>
      </c>
      <c r="D7270" t="s">
        <v>107</v>
      </c>
      <c r="E7270">
        <v>110</v>
      </c>
    </row>
    <row r="7271" spans="1:5" x14ac:dyDescent="0.2">
      <c r="A7271" s="43">
        <v>44315</v>
      </c>
      <c r="B7271" t="s">
        <v>102</v>
      </c>
      <c r="C7271" t="s">
        <v>44</v>
      </c>
      <c r="D7271" t="s">
        <v>107</v>
      </c>
      <c r="E7271">
        <v>18</v>
      </c>
    </row>
    <row r="7272" spans="1:5" x14ac:dyDescent="0.2">
      <c r="A7272" s="43">
        <v>44315</v>
      </c>
      <c r="B7272" t="s">
        <v>102</v>
      </c>
      <c r="C7272" t="s">
        <v>45</v>
      </c>
      <c r="D7272" t="s">
        <v>107</v>
      </c>
      <c r="E7272">
        <v>4</v>
      </c>
    </row>
    <row r="7273" spans="1:5" x14ac:dyDescent="0.2">
      <c r="A7273" s="43">
        <v>44315</v>
      </c>
      <c r="B7273" t="s">
        <v>102</v>
      </c>
      <c r="C7273" t="s">
        <v>46</v>
      </c>
      <c r="D7273" t="s">
        <v>107</v>
      </c>
      <c r="E7273">
        <v>50</v>
      </c>
    </row>
    <row r="7274" spans="1:5" x14ac:dyDescent="0.2">
      <c r="A7274" s="43">
        <v>44315</v>
      </c>
      <c r="B7274" t="s">
        <v>102</v>
      </c>
      <c r="C7274" t="s">
        <v>47</v>
      </c>
      <c r="D7274" t="s">
        <v>107</v>
      </c>
      <c r="E7274">
        <v>2</v>
      </c>
    </row>
    <row r="7275" spans="1:5" x14ac:dyDescent="0.2">
      <c r="A7275" s="43">
        <v>44315</v>
      </c>
      <c r="B7275" t="s">
        <v>102</v>
      </c>
      <c r="C7275" t="s">
        <v>48</v>
      </c>
      <c r="D7275" t="s">
        <v>107</v>
      </c>
      <c r="E7275">
        <v>491</v>
      </c>
    </row>
    <row r="7276" spans="1:5" x14ac:dyDescent="0.2">
      <c r="A7276" s="43">
        <v>44315</v>
      </c>
      <c r="B7276" t="s">
        <v>102</v>
      </c>
      <c r="C7276" t="s">
        <v>49</v>
      </c>
      <c r="D7276" t="s">
        <v>107</v>
      </c>
      <c r="E7276">
        <v>0</v>
      </c>
    </row>
    <row r="7277" spans="1:5" x14ac:dyDescent="0.2">
      <c r="A7277" s="43">
        <v>44315</v>
      </c>
      <c r="B7277" t="s">
        <v>102</v>
      </c>
      <c r="C7277" t="s">
        <v>50</v>
      </c>
      <c r="D7277" t="s">
        <v>107</v>
      </c>
      <c r="E7277">
        <v>523</v>
      </c>
    </row>
    <row r="7278" spans="1:5" x14ac:dyDescent="0.2">
      <c r="A7278" s="43">
        <v>44315</v>
      </c>
      <c r="B7278" t="s">
        <v>102</v>
      </c>
      <c r="C7278" t="s">
        <v>51</v>
      </c>
      <c r="D7278" t="s">
        <v>107</v>
      </c>
      <c r="E7278" s="44">
        <v>1379</v>
      </c>
    </row>
    <row r="7279" spans="1:5" x14ac:dyDescent="0.2">
      <c r="A7279" s="43">
        <v>44315</v>
      </c>
      <c r="B7279" t="s">
        <v>102</v>
      </c>
      <c r="C7279" t="s">
        <v>52</v>
      </c>
      <c r="D7279" t="s">
        <v>107</v>
      </c>
      <c r="E7279">
        <v>33</v>
      </c>
    </row>
    <row r="7280" spans="1:5" x14ac:dyDescent="0.2">
      <c r="A7280" s="43">
        <v>44315</v>
      </c>
      <c r="B7280" t="s">
        <v>102</v>
      </c>
      <c r="C7280" t="s">
        <v>53</v>
      </c>
      <c r="D7280" t="s">
        <v>107</v>
      </c>
      <c r="E7280">
        <v>155</v>
      </c>
    </row>
    <row r="7281" spans="1:5" x14ac:dyDescent="0.2">
      <c r="A7281" s="43">
        <v>44315</v>
      </c>
      <c r="B7281" t="s">
        <v>102</v>
      </c>
      <c r="C7281" t="s">
        <v>54</v>
      </c>
      <c r="D7281" t="s">
        <v>107</v>
      </c>
      <c r="E7281">
        <v>0</v>
      </c>
    </row>
    <row r="7282" spans="1:5" x14ac:dyDescent="0.2">
      <c r="A7282" s="43">
        <v>44315</v>
      </c>
      <c r="B7282" t="s">
        <v>102</v>
      </c>
      <c r="C7282" t="s">
        <v>55</v>
      </c>
      <c r="D7282" t="s">
        <v>107</v>
      </c>
      <c r="E7282">
        <v>404</v>
      </c>
    </row>
    <row r="7283" spans="1:5" x14ac:dyDescent="0.2">
      <c r="A7283" s="43">
        <v>44315</v>
      </c>
      <c r="B7283" t="s">
        <v>102</v>
      </c>
      <c r="C7283" t="s">
        <v>56</v>
      </c>
      <c r="D7283" t="s">
        <v>107</v>
      </c>
      <c r="E7283">
        <v>568</v>
      </c>
    </row>
    <row r="7284" spans="1:5" x14ac:dyDescent="0.2">
      <c r="A7284" s="43">
        <v>44315</v>
      </c>
      <c r="B7284" t="s">
        <v>102</v>
      </c>
      <c r="C7284" t="s">
        <v>57</v>
      </c>
      <c r="D7284" t="s">
        <v>107</v>
      </c>
      <c r="E7284">
        <v>223</v>
      </c>
    </row>
    <row r="7285" spans="1:5" x14ac:dyDescent="0.2">
      <c r="A7285" s="43">
        <v>44315</v>
      </c>
      <c r="B7285" t="s">
        <v>102</v>
      </c>
      <c r="C7285" t="s">
        <v>58</v>
      </c>
      <c r="D7285" t="s">
        <v>107</v>
      </c>
      <c r="E7285" s="44">
        <v>1148</v>
      </c>
    </row>
    <row r="7286" spans="1:5" x14ac:dyDescent="0.2">
      <c r="A7286" s="43">
        <v>44315</v>
      </c>
      <c r="B7286" t="s">
        <v>102</v>
      </c>
      <c r="C7286" t="s">
        <v>59</v>
      </c>
      <c r="D7286" t="s">
        <v>107</v>
      </c>
      <c r="E7286">
        <v>7</v>
      </c>
    </row>
    <row r="7287" spans="1:5" x14ac:dyDescent="0.2">
      <c r="A7287" s="43">
        <v>44315</v>
      </c>
      <c r="B7287" t="s">
        <v>102</v>
      </c>
      <c r="C7287" t="s">
        <v>62</v>
      </c>
      <c r="D7287" t="s">
        <v>107</v>
      </c>
      <c r="E7287">
        <v>427</v>
      </c>
    </row>
    <row r="7288" spans="1:5" x14ac:dyDescent="0.2">
      <c r="A7288" s="43">
        <v>44315</v>
      </c>
      <c r="B7288" t="s">
        <v>102</v>
      </c>
      <c r="C7288" t="s">
        <v>67</v>
      </c>
      <c r="D7288" t="s">
        <v>107</v>
      </c>
      <c r="E7288">
        <v>0</v>
      </c>
    </row>
    <row r="7289" spans="1:5" x14ac:dyDescent="0.2">
      <c r="A7289" s="43">
        <v>44315</v>
      </c>
      <c r="B7289" t="s">
        <v>102</v>
      </c>
      <c r="C7289" t="s">
        <v>68</v>
      </c>
      <c r="D7289" t="s">
        <v>107</v>
      </c>
      <c r="E7289">
        <v>147</v>
      </c>
    </row>
    <row r="7290" spans="1:5" x14ac:dyDescent="0.2">
      <c r="A7290" s="43">
        <v>44315</v>
      </c>
      <c r="B7290" t="s">
        <v>102</v>
      </c>
      <c r="C7290" t="s">
        <v>89</v>
      </c>
      <c r="D7290" t="s">
        <v>107</v>
      </c>
      <c r="E7290">
        <v>4</v>
      </c>
    </row>
    <row r="7291" spans="1:5" x14ac:dyDescent="0.2">
      <c r="A7291" s="43">
        <v>44315</v>
      </c>
      <c r="B7291" t="s">
        <v>102</v>
      </c>
      <c r="C7291" t="s">
        <v>70</v>
      </c>
      <c r="D7291" t="s">
        <v>107</v>
      </c>
      <c r="E7291">
        <v>440</v>
      </c>
    </row>
    <row r="7292" spans="1:5" x14ac:dyDescent="0.2">
      <c r="A7292" s="43">
        <v>44315</v>
      </c>
      <c r="B7292" t="s">
        <v>102</v>
      </c>
      <c r="C7292" t="s">
        <v>71</v>
      </c>
      <c r="D7292" t="s">
        <v>107</v>
      </c>
      <c r="E7292">
        <v>0</v>
      </c>
    </row>
    <row r="7293" spans="1:5" x14ac:dyDescent="0.2">
      <c r="A7293" s="43">
        <v>44329</v>
      </c>
      <c r="B7293" t="s">
        <v>101</v>
      </c>
      <c r="C7293" t="s">
        <v>1</v>
      </c>
      <c r="D7293" t="s">
        <v>107</v>
      </c>
      <c r="E7293">
        <v>282</v>
      </c>
    </row>
    <row r="7294" spans="1:5" x14ac:dyDescent="0.2">
      <c r="A7294" s="43">
        <v>44329</v>
      </c>
      <c r="B7294" t="s">
        <v>101</v>
      </c>
      <c r="C7294" t="s">
        <v>3</v>
      </c>
      <c r="D7294" t="s">
        <v>107</v>
      </c>
      <c r="E7294">
        <v>731</v>
      </c>
    </row>
    <row r="7295" spans="1:5" x14ac:dyDescent="0.2">
      <c r="A7295" s="43">
        <v>44329</v>
      </c>
      <c r="B7295" t="s">
        <v>101</v>
      </c>
      <c r="C7295" t="s">
        <v>4</v>
      </c>
      <c r="D7295" t="s">
        <v>107</v>
      </c>
      <c r="E7295">
        <v>18</v>
      </c>
    </row>
    <row r="7296" spans="1:5" x14ac:dyDescent="0.2">
      <c r="A7296" s="43">
        <v>44329</v>
      </c>
      <c r="B7296" t="s">
        <v>101</v>
      </c>
      <c r="C7296" t="s">
        <v>5</v>
      </c>
      <c r="D7296" t="s">
        <v>107</v>
      </c>
      <c r="E7296" s="44">
        <v>5119</v>
      </c>
    </row>
    <row r="7297" spans="1:5" x14ac:dyDescent="0.2">
      <c r="A7297" s="43">
        <v>44329</v>
      </c>
      <c r="B7297" t="s">
        <v>101</v>
      </c>
      <c r="C7297" t="s">
        <v>6</v>
      </c>
      <c r="D7297" t="s">
        <v>107</v>
      </c>
      <c r="E7297">
        <v>8</v>
      </c>
    </row>
    <row r="7298" spans="1:5" x14ac:dyDescent="0.2">
      <c r="A7298" s="43">
        <v>44329</v>
      </c>
      <c r="B7298" t="s">
        <v>101</v>
      </c>
      <c r="C7298" t="s">
        <v>8</v>
      </c>
      <c r="D7298" t="s">
        <v>107</v>
      </c>
      <c r="E7298">
        <v>431</v>
      </c>
    </row>
    <row r="7299" spans="1:5" x14ac:dyDescent="0.2">
      <c r="A7299" s="43">
        <v>44329</v>
      </c>
      <c r="B7299" t="s">
        <v>101</v>
      </c>
      <c r="C7299" t="s">
        <v>9</v>
      </c>
      <c r="D7299" t="s">
        <v>107</v>
      </c>
      <c r="E7299">
        <v>217</v>
      </c>
    </row>
    <row r="7300" spans="1:5" x14ac:dyDescent="0.2">
      <c r="A7300" s="43">
        <v>44329</v>
      </c>
      <c r="B7300" t="s">
        <v>101</v>
      </c>
      <c r="C7300" t="s">
        <v>10</v>
      </c>
      <c r="D7300" t="s">
        <v>107</v>
      </c>
      <c r="E7300">
        <v>407</v>
      </c>
    </row>
    <row r="7301" spans="1:5" x14ac:dyDescent="0.2">
      <c r="A7301" s="43">
        <v>44329</v>
      </c>
      <c r="B7301" t="s">
        <v>101</v>
      </c>
      <c r="C7301" t="s">
        <v>12</v>
      </c>
      <c r="D7301" t="s">
        <v>107</v>
      </c>
      <c r="E7301" s="44">
        <v>4859</v>
      </c>
    </row>
    <row r="7302" spans="1:5" x14ac:dyDescent="0.2">
      <c r="A7302" s="43">
        <v>44329</v>
      </c>
      <c r="B7302" t="s">
        <v>101</v>
      </c>
      <c r="C7302" t="s">
        <v>14</v>
      </c>
      <c r="D7302" t="s">
        <v>107</v>
      </c>
      <c r="E7302">
        <v>328</v>
      </c>
    </row>
    <row r="7303" spans="1:5" x14ac:dyDescent="0.2">
      <c r="A7303" s="43">
        <v>44329</v>
      </c>
      <c r="B7303" t="s">
        <v>101</v>
      </c>
      <c r="C7303" t="s">
        <v>15</v>
      </c>
      <c r="D7303" t="s">
        <v>107</v>
      </c>
      <c r="E7303" s="44">
        <v>1824</v>
      </c>
    </row>
    <row r="7304" spans="1:5" x14ac:dyDescent="0.2">
      <c r="A7304" s="43">
        <v>44329</v>
      </c>
      <c r="B7304" t="s">
        <v>101</v>
      </c>
      <c r="C7304" t="s">
        <v>16</v>
      </c>
      <c r="D7304" t="s">
        <v>107</v>
      </c>
      <c r="E7304" s="44">
        <v>1473</v>
      </c>
    </row>
    <row r="7305" spans="1:5" x14ac:dyDescent="0.2">
      <c r="A7305" s="43">
        <v>44329</v>
      </c>
      <c r="B7305" t="s">
        <v>101</v>
      </c>
      <c r="C7305" t="s">
        <v>17</v>
      </c>
      <c r="D7305" t="s">
        <v>107</v>
      </c>
      <c r="E7305">
        <v>36</v>
      </c>
    </row>
    <row r="7306" spans="1:5" x14ac:dyDescent="0.2">
      <c r="A7306" s="43">
        <v>44329</v>
      </c>
      <c r="B7306" t="s">
        <v>101</v>
      </c>
      <c r="C7306" t="s">
        <v>18</v>
      </c>
      <c r="D7306" t="s">
        <v>107</v>
      </c>
      <c r="E7306" s="44">
        <v>3413</v>
      </c>
    </row>
    <row r="7307" spans="1:5" x14ac:dyDescent="0.2">
      <c r="A7307" s="43">
        <v>44329</v>
      </c>
      <c r="B7307" t="s">
        <v>101</v>
      </c>
      <c r="C7307" t="s">
        <v>19</v>
      </c>
      <c r="D7307" t="s">
        <v>107</v>
      </c>
      <c r="E7307" s="44">
        <v>3746</v>
      </c>
    </row>
    <row r="7308" spans="1:5" x14ac:dyDescent="0.2">
      <c r="A7308" s="43">
        <v>44329</v>
      </c>
      <c r="B7308" t="s">
        <v>101</v>
      </c>
      <c r="C7308" t="s">
        <v>20</v>
      </c>
      <c r="D7308" t="s">
        <v>107</v>
      </c>
      <c r="E7308">
        <v>182</v>
      </c>
    </row>
    <row r="7309" spans="1:5" x14ac:dyDescent="0.2">
      <c r="A7309" s="43">
        <v>44329</v>
      </c>
      <c r="B7309" t="s">
        <v>101</v>
      </c>
      <c r="C7309" t="s">
        <v>21</v>
      </c>
      <c r="D7309" t="s">
        <v>107</v>
      </c>
      <c r="E7309" s="44">
        <v>3162</v>
      </c>
    </row>
    <row r="7310" spans="1:5" x14ac:dyDescent="0.2">
      <c r="A7310" s="43">
        <v>44329</v>
      </c>
      <c r="B7310" t="s">
        <v>101</v>
      </c>
      <c r="C7310" t="s">
        <v>22</v>
      </c>
      <c r="D7310" t="s">
        <v>107</v>
      </c>
      <c r="E7310">
        <v>925</v>
      </c>
    </row>
    <row r="7311" spans="1:5" x14ac:dyDescent="0.2">
      <c r="A7311" s="43">
        <v>44329</v>
      </c>
      <c r="B7311" t="s">
        <v>101</v>
      </c>
      <c r="C7311" t="s">
        <v>23</v>
      </c>
      <c r="D7311" t="s">
        <v>107</v>
      </c>
      <c r="E7311">
        <v>4</v>
      </c>
    </row>
    <row r="7312" spans="1:5" x14ac:dyDescent="0.2">
      <c r="A7312" s="43">
        <v>44329</v>
      </c>
      <c r="B7312" t="s">
        <v>101</v>
      </c>
      <c r="C7312" t="s">
        <v>24</v>
      </c>
      <c r="D7312" t="s">
        <v>107</v>
      </c>
      <c r="E7312">
        <v>9</v>
      </c>
    </row>
    <row r="7313" spans="1:5" x14ac:dyDescent="0.2">
      <c r="A7313" s="43">
        <v>44329</v>
      </c>
      <c r="B7313" t="s">
        <v>101</v>
      </c>
      <c r="C7313" t="s">
        <v>25</v>
      </c>
      <c r="D7313" t="s">
        <v>107</v>
      </c>
      <c r="E7313">
        <v>53</v>
      </c>
    </row>
    <row r="7314" spans="1:5" x14ac:dyDescent="0.2">
      <c r="A7314" s="43">
        <v>44329</v>
      </c>
      <c r="B7314" t="s">
        <v>101</v>
      </c>
      <c r="C7314" t="s">
        <v>26</v>
      </c>
      <c r="D7314" t="s">
        <v>107</v>
      </c>
      <c r="E7314">
        <v>0</v>
      </c>
    </row>
    <row r="7315" spans="1:5" x14ac:dyDescent="0.2">
      <c r="A7315" s="43">
        <v>44329</v>
      </c>
      <c r="B7315" t="s">
        <v>101</v>
      </c>
      <c r="C7315" t="s">
        <v>27</v>
      </c>
      <c r="D7315" t="s">
        <v>107</v>
      </c>
      <c r="E7315">
        <v>834</v>
      </c>
    </row>
    <row r="7316" spans="1:5" x14ac:dyDescent="0.2">
      <c r="A7316" s="43">
        <v>44329</v>
      </c>
      <c r="B7316" t="s">
        <v>101</v>
      </c>
      <c r="C7316" t="s">
        <v>28</v>
      </c>
      <c r="D7316" t="s">
        <v>107</v>
      </c>
      <c r="E7316">
        <v>33</v>
      </c>
    </row>
    <row r="7317" spans="1:5" x14ac:dyDescent="0.2">
      <c r="A7317" s="43">
        <v>44329</v>
      </c>
      <c r="B7317" t="s">
        <v>101</v>
      </c>
      <c r="C7317" t="s">
        <v>29</v>
      </c>
      <c r="D7317" t="s">
        <v>107</v>
      </c>
      <c r="E7317">
        <v>0</v>
      </c>
    </row>
    <row r="7318" spans="1:5" x14ac:dyDescent="0.2">
      <c r="A7318" s="43">
        <v>44329</v>
      </c>
      <c r="B7318" t="s">
        <v>101</v>
      </c>
      <c r="C7318" t="s">
        <v>31</v>
      </c>
      <c r="D7318" t="s">
        <v>107</v>
      </c>
      <c r="E7318">
        <v>382</v>
      </c>
    </row>
    <row r="7319" spans="1:5" x14ac:dyDescent="0.2">
      <c r="A7319" s="43">
        <v>44329</v>
      </c>
      <c r="B7319" t="s">
        <v>101</v>
      </c>
      <c r="C7319" t="s">
        <v>32</v>
      </c>
      <c r="D7319" t="s">
        <v>107</v>
      </c>
      <c r="E7319" s="44">
        <v>3071</v>
      </c>
    </row>
    <row r="7320" spans="1:5" x14ac:dyDescent="0.2">
      <c r="A7320" s="43">
        <v>44329</v>
      </c>
      <c r="B7320" t="s">
        <v>101</v>
      </c>
      <c r="C7320" t="s">
        <v>33</v>
      </c>
      <c r="D7320" t="s">
        <v>107</v>
      </c>
      <c r="E7320">
        <v>695</v>
      </c>
    </row>
    <row r="7321" spans="1:5" x14ac:dyDescent="0.2">
      <c r="A7321" s="43">
        <v>44329</v>
      </c>
      <c r="B7321" t="s">
        <v>101</v>
      </c>
      <c r="C7321" t="s">
        <v>34</v>
      </c>
      <c r="D7321" t="s">
        <v>107</v>
      </c>
      <c r="E7321">
        <v>2</v>
      </c>
    </row>
    <row r="7322" spans="1:5" x14ac:dyDescent="0.2">
      <c r="A7322" s="43">
        <v>44329</v>
      </c>
      <c r="B7322" t="s">
        <v>101</v>
      </c>
      <c r="C7322" t="s">
        <v>35</v>
      </c>
      <c r="D7322" t="s">
        <v>107</v>
      </c>
      <c r="E7322">
        <v>9</v>
      </c>
    </row>
    <row r="7323" spans="1:5" x14ac:dyDescent="0.2">
      <c r="A7323" s="43">
        <v>44329</v>
      </c>
      <c r="B7323" t="s">
        <v>101</v>
      </c>
      <c r="C7323" t="s">
        <v>36</v>
      </c>
      <c r="D7323" t="s">
        <v>107</v>
      </c>
      <c r="E7323" s="44">
        <v>5598</v>
      </c>
    </row>
    <row r="7324" spans="1:5" x14ac:dyDescent="0.2">
      <c r="A7324" s="43">
        <v>44329</v>
      </c>
      <c r="B7324" t="s">
        <v>101</v>
      </c>
      <c r="C7324" t="s">
        <v>37</v>
      </c>
      <c r="D7324" t="s">
        <v>107</v>
      </c>
      <c r="E7324">
        <v>414</v>
      </c>
    </row>
    <row r="7325" spans="1:5" x14ac:dyDescent="0.2">
      <c r="A7325" s="43">
        <v>44329</v>
      </c>
      <c r="B7325" t="s">
        <v>101</v>
      </c>
      <c r="C7325" t="s">
        <v>38</v>
      </c>
      <c r="D7325" t="s">
        <v>107</v>
      </c>
      <c r="E7325" s="44">
        <v>11245</v>
      </c>
    </row>
    <row r="7326" spans="1:5" x14ac:dyDescent="0.2">
      <c r="A7326" s="43">
        <v>44329</v>
      </c>
      <c r="B7326" t="s">
        <v>101</v>
      </c>
      <c r="C7326" t="s">
        <v>40</v>
      </c>
      <c r="D7326" t="s">
        <v>107</v>
      </c>
      <c r="E7326" s="44">
        <v>7198</v>
      </c>
    </row>
    <row r="7327" spans="1:5" x14ac:dyDescent="0.2">
      <c r="A7327" s="43">
        <v>44329</v>
      </c>
      <c r="B7327" t="s">
        <v>101</v>
      </c>
      <c r="C7327" t="s">
        <v>41</v>
      </c>
      <c r="D7327" t="s">
        <v>107</v>
      </c>
      <c r="E7327">
        <v>4</v>
      </c>
    </row>
    <row r="7328" spans="1:5" x14ac:dyDescent="0.2">
      <c r="A7328" s="43">
        <v>44329</v>
      </c>
      <c r="B7328" t="s">
        <v>101</v>
      </c>
      <c r="C7328" t="s">
        <v>42</v>
      </c>
      <c r="D7328" t="s">
        <v>107</v>
      </c>
      <c r="E7328">
        <v>2</v>
      </c>
    </row>
    <row r="7329" spans="1:5" x14ac:dyDescent="0.2">
      <c r="A7329" s="43">
        <v>44329</v>
      </c>
      <c r="B7329" t="s">
        <v>101</v>
      </c>
      <c r="C7329" t="s">
        <v>51</v>
      </c>
      <c r="D7329" t="s">
        <v>107</v>
      </c>
      <c r="E7329">
        <v>7</v>
      </c>
    </row>
    <row r="7330" spans="1:5" x14ac:dyDescent="0.2">
      <c r="A7330" s="43">
        <v>44329</v>
      </c>
      <c r="B7330" t="s">
        <v>101</v>
      </c>
      <c r="C7330" t="s">
        <v>53</v>
      </c>
      <c r="D7330" t="s">
        <v>107</v>
      </c>
      <c r="E7330">
        <v>7</v>
      </c>
    </row>
    <row r="7331" spans="1:5" x14ac:dyDescent="0.2">
      <c r="A7331" s="43">
        <v>44329</v>
      </c>
      <c r="B7331" t="s">
        <v>101</v>
      </c>
      <c r="C7331" t="s">
        <v>55</v>
      </c>
      <c r="D7331" t="s">
        <v>107</v>
      </c>
      <c r="E7331">
        <v>2</v>
      </c>
    </row>
    <row r="7332" spans="1:5" x14ac:dyDescent="0.2">
      <c r="A7332" s="43">
        <v>44329</v>
      </c>
      <c r="B7332" t="s">
        <v>101</v>
      </c>
      <c r="C7332" t="s">
        <v>58</v>
      </c>
      <c r="D7332" t="s">
        <v>107</v>
      </c>
      <c r="E7332">
        <v>25</v>
      </c>
    </row>
    <row r="7333" spans="1:5" x14ac:dyDescent="0.2">
      <c r="A7333" s="43">
        <v>44329</v>
      </c>
      <c r="B7333" t="s">
        <v>101</v>
      </c>
      <c r="C7333" t="s">
        <v>59</v>
      </c>
      <c r="D7333" t="s">
        <v>107</v>
      </c>
      <c r="E7333" s="44">
        <v>1943</v>
      </c>
    </row>
    <row r="7334" spans="1:5" x14ac:dyDescent="0.2">
      <c r="A7334" s="43">
        <v>44329</v>
      </c>
      <c r="B7334" t="s">
        <v>101</v>
      </c>
      <c r="C7334" t="s">
        <v>60</v>
      </c>
      <c r="D7334" t="s">
        <v>107</v>
      </c>
      <c r="E7334">
        <v>0</v>
      </c>
    </row>
    <row r="7335" spans="1:5" x14ac:dyDescent="0.2">
      <c r="A7335" s="43">
        <v>44329</v>
      </c>
      <c r="B7335" t="s">
        <v>101</v>
      </c>
      <c r="C7335" t="s">
        <v>61</v>
      </c>
      <c r="D7335" t="s">
        <v>107</v>
      </c>
      <c r="E7335">
        <v>31</v>
      </c>
    </row>
    <row r="7336" spans="1:5" x14ac:dyDescent="0.2">
      <c r="A7336" s="43">
        <v>44329</v>
      </c>
      <c r="B7336" t="s">
        <v>101</v>
      </c>
      <c r="C7336" t="s">
        <v>62</v>
      </c>
      <c r="D7336" t="s">
        <v>107</v>
      </c>
      <c r="E7336" s="44">
        <v>2054</v>
      </c>
    </row>
    <row r="7337" spans="1:5" x14ac:dyDescent="0.2">
      <c r="A7337" s="43">
        <v>44329</v>
      </c>
      <c r="B7337" t="s">
        <v>101</v>
      </c>
      <c r="C7337" t="s">
        <v>63</v>
      </c>
      <c r="D7337" t="s">
        <v>107</v>
      </c>
      <c r="E7337">
        <v>16</v>
      </c>
    </row>
    <row r="7338" spans="1:5" x14ac:dyDescent="0.2">
      <c r="A7338" s="43">
        <v>44329</v>
      </c>
      <c r="B7338" t="s">
        <v>101</v>
      </c>
      <c r="C7338" t="s">
        <v>64</v>
      </c>
      <c r="D7338" t="s">
        <v>107</v>
      </c>
      <c r="E7338">
        <v>2</v>
      </c>
    </row>
    <row r="7339" spans="1:5" x14ac:dyDescent="0.2">
      <c r="A7339" s="43">
        <v>44329</v>
      </c>
      <c r="B7339" t="s">
        <v>101</v>
      </c>
      <c r="C7339" t="s">
        <v>65</v>
      </c>
      <c r="D7339" t="s">
        <v>107</v>
      </c>
      <c r="E7339">
        <v>0</v>
      </c>
    </row>
    <row r="7340" spans="1:5" x14ac:dyDescent="0.2">
      <c r="A7340" s="43">
        <v>44329</v>
      </c>
      <c r="B7340" t="s">
        <v>101</v>
      </c>
      <c r="C7340" t="s">
        <v>66</v>
      </c>
      <c r="D7340" t="s">
        <v>107</v>
      </c>
      <c r="E7340">
        <v>0</v>
      </c>
    </row>
    <row r="7341" spans="1:5" x14ac:dyDescent="0.2">
      <c r="A7341" s="43">
        <v>44329</v>
      </c>
      <c r="B7341" t="s">
        <v>101</v>
      </c>
      <c r="C7341" t="s">
        <v>67</v>
      </c>
      <c r="D7341" t="s">
        <v>107</v>
      </c>
      <c r="E7341" s="44">
        <v>3054</v>
      </c>
    </row>
    <row r="7342" spans="1:5" x14ac:dyDescent="0.2">
      <c r="A7342" s="43">
        <v>44329</v>
      </c>
      <c r="B7342" t="s">
        <v>101</v>
      </c>
      <c r="C7342" t="s">
        <v>68</v>
      </c>
      <c r="D7342" t="s">
        <v>107</v>
      </c>
      <c r="E7342" s="44">
        <v>2489</v>
      </c>
    </row>
    <row r="7343" spans="1:5" x14ac:dyDescent="0.2">
      <c r="A7343" s="43">
        <v>44329</v>
      </c>
      <c r="B7343" t="s">
        <v>101</v>
      </c>
      <c r="C7343" t="s">
        <v>89</v>
      </c>
      <c r="D7343" t="s">
        <v>107</v>
      </c>
      <c r="E7343">
        <v>2</v>
      </c>
    </row>
    <row r="7344" spans="1:5" x14ac:dyDescent="0.2">
      <c r="A7344" s="43">
        <v>44329</v>
      </c>
      <c r="B7344" t="s">
        <v>101</v>
      </c>
      <c r="C7344" t="s">
        <v>70</v>
      </c>
      <c r="D7344" t="s">
        <v>107</v>
      </c>
      <c r="E7344" s="44">
        <v>4483</v>
      </c>
    </row>
    <row r="7345" spans="1:5" x14ac:dyDescent="0.2">
      <c r="A7345" s="43">
        <v>44329</v>
      </c>
      <c r="B7345" t="s">
        <v>101</v>
      </c>
      <c r="C7345" t="s">
        <v>71</v>
      </c>
      <c r="D7345" t="s">
        <v>107</v>
      </c>
      <c r="E7345" s="44">
        <v>2075</v>
      </c>
    </row>
    <row r="7346" spans="1:5" x14ac:dyDescent="0.2">
      <c r="A7346" s="43">
        <v>44329</v>
      </c>
      <c r="B7346" t="s">
        <v>102</v>
      </c>
      <c r="C7346" t="s">
        <v>1</v>
      </c>
      <c r="D7346" t="s">
        <v>107</v>
      </c>
      <c r="E7346">
        <v>2</v>
      </c>
    </row>
    <row r="7347" spans="1:5" x14ac:dyDescent="0.2">
      <c r="A7347" s="43">
        <v>44329</v>
      </c>
      <c r="B7347" t="s">
        <v>102</v>
      </c>
      <c r="C7347" t="s">
        <v>3</v>
      </c>
      <c r="D7347" t="s">
        <v>107</v>
      </c>
      <c r="E7347">
        <v>2</v>
      </c>
    </row>
    <row r="7348" spans="1:5" x14ac:dyDescent="0.2">
      <c r="A7348" s="43">
        <v>44329</v>
      </c>
      <c r="B7348" t="s">
        <v>102</v>
      </c>
      <c r="C7348" t="s">
        <v>4</v>
      </c>
      <c r="D7348" t="s">
        <v>107</v>
      </c>
      <c r="E7348">
        <v>15</v>
      </c>
    </row>
    <row r="7349" spans="1:5" x14ac:dyDescent="0.2">
      <c r="A7349" s="43">
        <v>44329</v>
      </c>
      <c r="B7349" t="s">
        <v>102</v>
      </c>
      <c r="C7349" t="s">
        <v>5</v>
      </c>
      <c r="D7349" t="s">
        <v>107</v>
      </c>
      <c r="E7349">
        <v>23</v>
      </c>
    </row>
    <row r="7350" spans="1:5" x14ac:dyDescent="0.2">
      <c r="A7350" s="43">
        <v>44329</v>
      </c>
      <c r="B7350" t="s">
        <v>102</v>
      </c>
      <c r="C7350" t="s">
        <v>7</v>
      </c>
      <c r="D7350" t="s">
        <v>107</v>
      </c>
      <c r="E7350">
        <v>4</v>
      </c>
    </row>
    <row r="7351" spans="1:5" x14ac:dyDescent="0.2">
      <c r="A7351" s="43">
        <v>44329</v>
      </c>
      <c r="B7351" t="s">
        <v>102</v>
      </c>
      <c r="C7351" t="s">
        <v>8</v>
      </c>
      <c r="D7351" t="s">
        <v>107</v>
      </c>
      <c r="E7351">
        <v>357</v>
      </c>
    </row>
    <row r="7352" spans="1:5" x14ac:dyDescent="0.2">
      <c r="A7352" s="43">
        <v>44329</v>
      </c>
      <c r="B7352" t="s">
        <v>102</v>
      </c>
      <c r="C7352" t="s">
        <v>9</v>
      </c>
      <c r="D7352" t="s">
        <v>107</v>
      </c>
      <c r="E7352">
        <v>172</v>
      </c>
    </row>
    <row r="7353" spans="1:5" x14ac:dyDescent="0.2">
      <c r="A7353" s="43">
        <v>44329</v>
      </c>
      <c r="B7353" t="s">
        <v>102</v>
      </c>
      <c r="C7353" t="s">
        <v>11</v>
      </c>
      <c r="D7353" t="s">
        <v>107</v>
      </c>
      <c r="E7353">
        <v>121</v>
      </c>
    </row>
    <row r="7354" spans="1:5" x14ac:dyDescent="0.2">
      <c r="A7354" s="43">
        <v>44329</v>
      </c>
      <c r="B7354" t="s">
        <v>102</v>
      </c>
      <c r="C7354" t="s">
        <v>12</v>
      </c>
      <c r="D7354" t="s">
        <v>107</v>
      </c>
      <c r="E7354">
        <v>456</v>
      </c>
    </row>
    <row r="7355" spans="1:5" x14ac:dyDescent="0.2">
      <c r="A7355" s="43">
        <v>44329</v>
      </c>
      <c r="B7355" t="s">
        <v>102</v>
      </c>
      <c r="C7355" t="s">
        <v>13</v>
      </c>
      <c r="D7355" t="s">
        <v>107</v>
      </c>
      <c r="E7355">
        <v>81</v>
      </c>
    </row>
    <row r="7356" spans="1:5" x14ac:dyDescent="0.2">
      <c r="A7356" s="43">
        <v>44329</v>
      </c>
      <c r="B7356" t="s">
        <v>102</v>
      </c>
      <c r="C7356" t="s">
        <v>14</v>
      </c>
      <c r="D7356" t="s">
        <v>107</v>
      </c>
      <c r="E7356">
        <v>0</v>
      </c>
    </row>
    <row r="7357" spans="1:5" x14ac:dyDescent="0.2">
      <c r="A7357" s="43">
        <v>44329</v>
      </c>
      <c r="B7357" t="s">
        <v>102</v>
      </c>
      <c r="C7357" t="s">
        <v>15</v>
      </c>
      <c r="D7357" t="s">
        <v>107</v>
      </c>
      <c r="E7357">
        <v>2</v>
      </c>
    </row>
    <row r="7358" spans="1:5" x14ac:dyDescent="0.2">
      <c r="A7358" s="43">
        <v>44329</v>
      </c>
      <c r="B7358" t="s">
        <v>102</v>
      </c>
      <c r="C7358" t="s">
        <v>16</v>
      </c>
      <c r="D7358" t="s">
        <v>107</v>
      </c>
      <c r="E7358">
        <v>2</v>
      </c>
    </row>
    <row r="7359" spans="1:5" x14ac:dyDescent="0.2">
      <c r="A7359" s="43">
        <v>44329</v>
      </c>
      <c r="B7359" t="s">
        <v>102</v>
      </c>
      <c r="C7359" t="s">
        <v>18</v>
      </c>
      <c r="D7359" t="s">
        <v>107</v>
      </c>
      <c r="E7359">
        <v>4</v>
      </c>
    </row>
    <row r="7360" spans="1:5" x14ac:dyDescent="0.2">
      <c r="A7360" s="43">
        <v>44329</v>
      </c>
      <c r="B7360" t="s">
        <v>102</v>
      </c>
      <c r="C7360" t="s">
        <v>19</v>
      </c>
      <c r="D7360" t="s">
        <v>107</v>
      </c>
      <c r="E7360">
        <v>265</v>
      </c>
    </row>
    <row r="7361" spans="1:5" x14ac:dyDescent="0.2">
      <c r="A7361" s="43">
        <v>44329</v>
      </c>
      <c r="B7361" t="s">
        <v>102</v>
      </c>
      <c r="C7361" t="s">
        <v>21</v>
      </c>
      <c r="D7361" t="s">
        <v>107</v>
      </c>
      <c r="E7361">
        <v>42</v>
      </c>
    </row>
    <row r="7362" spans="1:5" x14ac:dyDescent="0.2">
      <c r="A7362" s="43">
        <v>44329</v>
      </c>
      <c r="B7362" t="s">
        <v>102</v>
      </c>
      <c r="C7362" t="s">
        <v>22</v>
      </c>
      <c r="D7362" t="s">
        <v>107</v>
      </c>
      <c r="E7362">
        <v>2</v>
      </c>
    </row>
    <row r="7363" spans="1:5" x14ac:dyDescent="0.2">
      <c r="A7363" s="43">
        <v>44329</v>
      </c>
      <c r="B7363" t="s">
        <v>102</v>
      </c>
      <c r="C7363" t="s">
        <v>24</v>
      </c>
      <c r="D7363" t="s">
        <v>107</v>
      </c>
      <c r="E7363">
        <v>62</v>
      </c>
    </row>
    <row r="7364" spans="1:5" x14ac:dyDescent="0.2">
      <c r="A7364" s="43">
        <v>44329</v>
      </c>
      <c r="B7364" t="s">
        <v>102</v>
      </c>
      <c r="C7364" t="s">
        <v>27</v>
      </c>
      <c r="D7364" t="s">
        <v>107</v>
      </c>
      <c r="E7364">
        <v>44</v>
      </c>
    </row>
    <row r="7365" spans="1:5" x14ac:dyDescent="0.2">
      <c r="A7365" s="43">
        <v>44329</v>
      </c>
      <c r="B7365" t="s">
        <v>102</v>
      </c>
      <c r="C7365" t="s">
        <v>30</v>
      </c>
      <c r="D7365" t="s">
        <v>107</v>
      </c>
      <c r="E7365">
        <v>2</v>
      </c>
    </row>
    <row r="7366" spans="1:5" x14ac:dyDescent="0.2">
      <c r="A7366" s="43">
        <v>44329</v>
      </c>
      <c r="B7366" t="s">
        <v>102</v>
      </c>
      <c r="C7366" t="s">
        <v>31</v>
      </c>
      <c r="D7366" t="s">
        <v>107</v>
      </c>
      <c r="E7366">
        <v>2</v>
      </c>
    </row>
    <row r="7367" spans="1:5" x14ac:dyDescent="0.2">
      <c r="A7367" s="43">
        <v>44329</v>
      </c>
      <c r="B7367" t="s">
        <v>102</v>
      </c>
      <c r="C7367" t="s">
        <v>32</v>
      </c>
      <c r="D7367" t="s">
        <v>107</v>
      </c>
      <c r="E7367">
        <v>7</v>
      </c>
    </row>
    <row r="7368" spans="1:5" x14ac:dyDescent="0.2">
      <c r="A7368" s="43">
        <v>44329</v>
      </c>
      <c r="B7368" t="s">
        <v>102</v>
      </c>
      <c r="C7368" t="s">
        <v>33</v>
      </c>
      <c r="D7368" t="s">
        <v>107</v>
      </c>
      <c r="E7368">
        <v>0</v>
      </c>
    </row>
    <row r="7369" spans="1:5" x14ac:dyDescent="0.2">
      <c r="A7369" s="43">
        <v>44329</v>
      </c>
      <c r="B7369" t="s">
        <v>102</v>
      </c>
      <c r="C7369" t="s">
        <v>36</v>
      </c>
      <c r="D7369" t="s">
        <v>107</v>
      </c>
      <c r="E7369">
        <v>911</v>
      </c>
    </row>
    <row r="7370" spans="1:5" x14ac:dyDescent="0.2">
      <c r="A7370" s="43">
        <v>44329</v>
      </c>
      <c r="B7370" t="s">
        <v>102</v>
      </c>
      <c r="C7370" t="s">
        <v>37</v>
      </c>
      <c r="D7370" t="s">
        <v>107</v>
      </c>
      <c r="E7370">
        <v>30</v>
      </c>
    </row>
    <row r="7371" spans="1:5" x14ac:dyDescent="0.2">
      <c r="A7371" s="43">
        <v>44329</v>
      </c>
      <c r="B7371" t="s">
        <v>102</v>
      </c>
      <c r="C7371" t="s">
        <v>38</v>
      </c>
      <c r="D7371" t="s">
        <v>107</v>
      </c>
      <c r="E7371">
        <v>389</v>
      </c>
    </row>
    <row r="7372" spans="1:5" x14ac:dyDescent="0.2">
      <c r="A7372" s="43">
        <v>44329</v>
      </c>
      <c r="B7372" t="s">
        <v>102</v>
      </c>
      <c r="C7372" t="s">
        <v>40</v>
      </c>
      <c r="D7372" t="s">
        <v>107</v>
      </c>
      <c r="E7372" s="44">
        <v>1869</v>
      </c>
    </row>
    <row r="7373" spans="1:5" x14ac:dyDescent="0.2">
      <c r="A7373" s="43">
        <v>44329</v>
      </c>
      <c r="B7373" t="s">
        <v>102</v>
      </c>
      <c r="C7373" t="s">
        <v>41</v>
      </c>
      <c r="D7373" t="s">
        <v>107</v>
      </c>
      <c r="E7373">
        <v>516</v>
      </c>
    </row>
    <row r="7374" spans="1:5" x14ac:dyDescent="0.2">
      <c r="A7374" s="43">
        <v>44329</v>
      </c>
      <c r="B7374" t="s">
        <v>102</v>
      </c>
      <c r="C7374" t="s">
        <v>42</v>
      </c>
      <c r="D7374" t="s">
        <v>107</v>
      </c>
      <c r="E7374">
        <v>86</v>
      </c>
    </row>
    <row r="7375" spans="1:5" x14ac:dyDescent="0.2">
      <c r="A7375" s="43">
        <v>44329</v>
      </c>
      <c r="B7375" t="s">
        <v>102</v>
      </c>
      <c r="C7375" t="s">
        <v>43</v>
      </c>
      <c r="D7375" t="s">
        <v>107</v>
      </c>
      <c r="E7375">
        <v>103</v>
      </c>
    </row>
    <row r="7376" spans="1:5" x14ac:dyDescent="0.2">
      <c r="A7376" s="43">
        <v>44329</v>
      </c>
      <c r="B7376" t="s">
        <v>102</v>
      </c>
      <c r="C7376" t="s">
        <v>44</v>
      </c>
      <c r="D7376" t="s">
        <v>107</v>
      </c>
      <c r="E7376">
        <v>15</v>
      </c>
    </row>
    <row r="7377" spans="1:5" x14ac:dyDescent="0.2">
      <c r="A7377" s="43">
        <v>44329</v>
      </c>
      <c r="B7377" t="s">
        <v>102</v>
      </c>
      <c r="C7377" t="s">
        <v>45</v>
      </c>
      <c r="D7377" t="s">
        <v>107</v>
      </c>
      <c r="E7377">
        <v>4</v>
      </c>
    </row>
    <row r="7378" spans="1:5" x14ac:dyDescent="0.2">
      <c r="A7378" s="43">
        <v>44329</v>
      </c>
      <c r="B7378" t="s">
        <v>102</v>
      </c>
      <c r="C7378" t="s">
        <v>46</v>
      </c>
      <c r="D7378" t="s">
        <v>107</v>
      </c>
      <c r="E7378">
        <v>42</v>
      </c>
    </row>
    <row r="7379" spans="1:5" x14ac:dyDescent="0.2">
      <c r="A7379" s="43">
        <v>44329</v>
      </c>
      <c r="B7379" t="s">
        <v>102</v>
      </c>
      <c r="C7379" t="s">
        <v>47</v>
      </c>
      <c r="D7379" t="s">
        <v>107</v>
      </c>
      <c r="E7379">
        <v>2</v>
      </c>
    </row>
    <row r="7380" spans="1:5" x14ac:dyDescent="0.2">
      <c r="A7380" s="43">
        <v>44329</v>
      </c>
      <c r="B7380" t="s">
        <v>102</v>
      </c>
      <c r="C7380" t="s">
        <v>48</v>
      </c>
      <c r="D7380" t="s">
        <v>107</v>
      </c>
      <c r="E7380">
        <v>380</v>
      </c>
    </row>
    <row r="7381" spans="1:5" x14ac:dyDescent="0.2">
      <c r="A7381" s="43">
        <v>44329</v>
      </c>
      <c r="B7381" t="s">
        <v>102</v>
      </c>
      <c r="C7381" t="s">
        <v>49</v>
      </c>
      <c r="D7381" t="s">
        <v>107</v>
      </c>
      <c r="E7381">
        <v>0</v>
      </c>
    </row>
    <row r="7382" spans="1:5" x14ac:dyDescent="0.2">
      <c r="A7382" s="43">
        <v>44329</v>
      </c>
      <c r="B7382" t="s">
        <v>102</v>
      </c>
      <c r="C7382" t="s">
        <v>50</v>
      </c>
      <c r="D7382" t="s">
        <v>107</v>
      </c>
      <c r="E7382">
        <v>484</v>
      </c>
    </row>
    <row r="7383" spans="1:5" x14ac:dyDescent="0.2">
      <c r="A7383" s="43">
        <v>44329</v>
      </c>
      <c r="B7383" t="s">
        <v>102</v>
      </c>
      <c r="C7383" t="s">
        <v>51</v>
      </c>
      <c r="D7383" t="s">
        <v>107</v>
      </c>
      <c r="E7383" s="44">
        <v>1286</v>
      </c>
    </row>
    <row r="7384" spans="1:5" x14ac:dyDescent="0.2">
      <c r="A7384" s="43">
        <v>44329</v>
      </c>
      <c r="B7384" t="s">
        <v>102</v>
      </c>
      <c r="C7384" t="s">
        <v>52</v>
      </c>
      <c r="D7384" t="s">
        <v>107</v>
      </c>
      <c r="E7384">
        <v>30</v>
      </c>
    </row>
    <row r="7385" spans="1:5" x14ac:dyDescent="0.2">
      <c r="A7385" s="43">
        <v>44329</v>
      </c>
      <c r="B7385" t="s">
        <v>102</v>
      </c>
      <c r="C7385" t="s">
        <v>53</v>
      </c>
      <c r="D7385" t="s">
        <v>107</v>
      </c>
      <c r="E7385">
        <v>137</v>
      </c>
    </row>
    <row r="7386" spans="1:5" x14ac:dyDescent="0.2">
      <c r="A7386" s="43">
        <v>44329</v>
      </c>
      <c r="B7386" t="s">
        <v>102</v>
      </c>
      <c r="C7386" t="s">
        <v>54</v>
      </c>
      <c r="D7386" t="s">
        <v>107</v>
      </c>
      <c r="E7386">
        <v>0</v>
      </c>
    </row>
    <row r="7387" spans="1:5" x14ac:dyDescent="0.2">
      <c r="A7387" s="43">
        <v>44329</v>
      </c>
      <c r="B7387" t="s">
        <v>102</v>
      </c>
      <c r="C7387" t="s">
        <v>55</v>
      </c>
      <c r="D7387" t="s">
        <v>107</v>
      </c>
      <c r="E7387">
        <v>389</v>
      </c>
    </row>
    <row r="7388" spans="1:5" x14ac:dyDescent="0.2">
      <c r="A7388" s="43">
        <v>44329</v>
      </c>
      <c r="B7388" t="s">
        <v>102</v>
      </c>
      <c r="C7388" t="s">
        <v>56</v>
      </c>
      <c r="D7388" t="s">
        <v>107</v>
      </c>
      <c r="E7388">
        <v>535</v>
      </c>
    </row>
    <row r="7389" spans="1:5" x14ac:dyDescent="0.2">
      <c r="A7389" s="43">
        <v>44329</v>
      </c>
      <c r="B7389" t="s">
        <v>102</v>
      </c>
      <c r="C7389" t="s">
        <v>57</v>
      </c>
      <c r="D7389" t="s">
        <v>107</v>
      </c>
      <c r="E7389">
        <v>214</v>
      </c>
    </row>
    <row r="7390" spans="1:5" x14ac:dyDescent="0.2">
      <c r="A7390" s="43">
        <v>44329</v>
      </c>
      <c r="B7390" t="s">
        <v>102</v>
      </c>
      <c r="C7390" t="s">
        <v>58</v>
      </c>
      <c r="D7390" t="s">
        <v>107</v>
      </c>
      <c r="E7390" s="44">
        <v>1069</v>
      </c>
    </row>
    <row r="7391" spans="1:5" x14ac:dyDescent="0.2">
      <c r="A7391" s="43">
        <v>44329</v>
      </c>
      <c r="B7391" t="s">
        <v>102</v>
      </c>
      <c r="C7391" t="s">
        <v>59</v>
      </c>
      <c r="D7391" t="s">
        <v>107</v>
      </c>
      <c r="E7391">
        <v>8</v>
      </c>
    </row>
    <row r="7392" spans="1:5" x14ac:dyDescent="0.2">
      <c r="A7392" s="43">
        <v>44329</v>
      </c>
      <c r="B7392" t="s">
        <v>102</v>
      </c>
      <c r="C7392" t="s">
        <v>62</v>
      </c>
      <c r="D7392" t="s">
        <v>107</v>
      </c>
      <c r="E7392">
        <v>376</v>
      </c>
    </row>
    <row r="7393" spans="1:5" x14ac:dyDescent="0.2">
      <c r="A7393" s="43">
        <v>44329</v>
      </c>
      <c r="B7393" t="s">
        <v>102</v>
      </c>
      <c r="C7393" t="s">
        <v>67</v>
      </c>
      <c r="D7393" t="s">
        <v>107</v>
      </c>
      <c r="E7393">
        <v>0</v>
      </c>
    </row>
    <row r="7394" spans="1:5" x14ac:dyDescent="0.2">
      <c r="A7394" s="43">
        <v>44329</v>
      </c>
      <c r="B7394" t="s">
        <v>102</v>
      </c>
      <c r="C7394" t="s">
        <v>68</v>
      </c>
      <c r="D7394" t="s">
        <v>107</v>
      </c>
      <c r="E7394">
        <v>144</v>
      </c>
    </row>
    <row r="7395" spans="1:5" x14ac:dyDescent="0.2">
      <c r="A7395" s="43">
        <v>44329</v>
      </c>
      <c r="B7395" t="s">
        <v>102</v>
      </c>
      <c r="C7395" t="s">
        <v>89</v>
      </c>
      <c r="D7395" t="s">
        <v>107</v>
      </c>
      <c r="E7395">
        <v>4</v>
      </c>
    </row>
    <row r="7396" spans="1:5" x14ac:dyDescent="0.2">
      <c r="A7396" s="43">
        <v>44329</v>
      </c>
      <c r="B7396" t="s">
        <v>102</v>
      </c>
      <c r="C7396" t="s">
        <v>70</v>
      </c>
      <c r="D7396" t="s">
        <v>107</v>
      </c>
      <c r="E7396">
        <v>434</v>
      </c>
    </row>
    <row r="7397" spans="1:5" x14ac:dyDescent="0.2">
      <c r="A7397" s="43">
        <v>44329</v>
      </c>
      <c r="B7397" t="s">
        <v>102</v>
      </c>
      <c r="C7397" t="s">
        <v>71</v>
      </c>
      <c r="D7397" t="s">
        <v>107</v>
      </c>
      <c r="E7397">
        <v>0</v>
      </c>
    </row>
    <row r="7398" spans="1:5" x14ac:dyDescent="0.2">
      <c r="A7398" s="43">
        <v>44406</v>
      </c>
      <c r="B7398" t="s">
        <v>101</v>
      </c>
      <c r="C7398" t="s">
        <v>1</v>
      </c>
      <c r="D7398" t="s">
        <v>107</v>
      </c>
      <c r="E7398">
        <v>232</v>
      </c>
    </row>
    <row r="7399" spans="1:5" x14ac:dyDescent="0.2">
      <c r="A7399" s="43">
        <v>44406</v>
      </c>
      <c r="B7399" t="s">
        <v>101</v>
      </c>
      <c r="C7399" t="s">
        <v>3</v>
      </c>
      <c r="D7399" t="s">
        <v>107</v>
      </c>
      <c r="E7399">
        <v>736</v>
      </c>
    </row>
    <row r="7400" spans="1:5" x14ac:dyDescent="0.2">
      <c r="A7400" s="43">
        <v>44406</v>
      </c>
      <c r="B7400" t="s">
        <v>101</v>
      </c>
      <c r="C7400" t="s">
        <v>4</v>
      </c>
      <c r="D7400" t="s">
        <v>107</v>
      </c>
      <c r="E7400">
        <v>17</v>
      </c>
    </row>
    <row r="7401" spans="1:5" x14ac:dyDescent="0.2">
      <c r="A7401" s="43">
        <v>44406</v>
      </c>
      <c r="B7401" t="s">
        <v>101</v>
      </c>
      <c r="C7401" t="s">
        <v>5</v>
      </c>
      <c r="D7401" t="s">
        <v>107</v>
      </c>
      <c r="E7401" s="44">
        <v>4414</v>
      </c>
    </row>
    <row r="7402" spans="1:5" x14ac:dyDescent="0.2">
      <c r="A7402" s="43">
        <v>44406</v>
      </c>
      <c r="B7402" t="s">
        <v>101</v>
      </c>
      <c r="C7402" t="s">
        <v>6</v>
      </c>
      <c r="D7402" t="s">
        <v>107</v>
      </c>
      <c r="E7402">
        <v>9</v>
      </c>
    </row>
    <row r="7403" spans="1:5" x14ac:dyDescent="0.2">
      <c r="A7403" s="43">
        <v>44406</v>
      </c>
      <c r="B7403" t="s">
        <v>101</v>
      </c>
      <c r="C7403" t="s">
        <v>8</v>
      </c>
      <c r="D7403" t="s">
        <v>107</v>
      </c>
      <c r="E7403">
        <v>327</v>
      </c>
    </row>
    <row r="7404" spans="1:5" x14ac:dyDescent="0.2">
      <c r="A7404" s="43">
        <v>44406</v>
      </c>
      <c r="B7404" t="s">
        <v>101</v>
      </c>
      <c r="C7404" t="s">
        <v>9</v>
      </c>
      <c r="D7404" t="s">
        <v>107</v>
      </c>
      <c r="E7404">
        <v>150</v>
      </c>
    </row>
    <row r="7405" spans="1:5" x14ac:dyDescent="0.2">
      <c r="A7405" s="43">
        <v>44406</v>
      </c>
      <c r="B7405" t="s">
        <v>101</v>
      </c>
      <c r="C7405" t="s">
        <v>10</v>
      </c>
      <c r="D7405" t="s">
        <v>107</v>
      </c>
      <c r="E7405">
        <v>463</v>
      </c>
    </row>
    <row r="7406" spans="1:5" x14ac:dyDescent="0.2">
      <c r="A7406" s="43">
        <v>44406</v>
      </c>
      <c r="B7406" t="s">
        <v>101</v>
      </c>
      <c r="C7406" t="s">
        <v>12</v>
      </c>
      <c r="D7406" t="s">
        <v>107</v>
      </c>
      <c r="E7406" s="44">
        <v>4551</v>
      </c>
    </row>
    <row r="7407" spans="1:5" x14ac:dyDescent="0.2">
      <c r="A7407" s="43">
        <v>44406</v>
      </c>
      <c r="B7407" t="s">
        <v>101</v>
      </c>
      <c r="C7407" t="s">
        <v>14</v>
      </c>
      <c r="D7407" t="s">
        <v>107</v>
      </c>
      <c r="E7407">
        <v>298</v>
      </c>
    </row>
    <row r="7408" spans="1:5" x14ac:dyDescent="0.2">
      <c r="A7408" s="43">
        <v>44406</v>
      </c>
      <c r="B7408" t="s">
        <v>101</v>
      </c>
      <c r="C7408" t="s">
        <v>15</v>
      </c>
      <c r="D7408" t="s">
        <v>107</v>
      </c>
      <c r="E7408" s="44">
        <v>1892</v>
      </c>
    </row>
    <row r="7409" spans="1:5" x14ac:dyDescent="0.2">
      <c r="A7409" s="43">
        <v>44406</v>
      </c>
      <c r="B7409" t="s">
        <v>101</v>
      </c>
      <c r="C7409" t="s">
        <v>16</v>
      </c>
      <c r="D7409" t="s">
        <v>107</v>
      </c>
      <c r="E7409" s="44">
        <v>1506</v>
      </c>
    </row>
    <row r="7410" spans="1:5" x14ac:dyDescent="0.2">
      <c r="A7410" s="43">
        <v>44406</v>
      </c>
      <c r="B7410" t="s">
        <v>101</v>
      </c>
      <c r="C7410" t="s">
        <v>17</v>
      </c>
      <c r="D7410" t="s">
        <v>107</v>
      </c>
      <c r="E7410">
        <v>30</v>
      </c>
    </row>
    <row r="7411" spans="1:5" x14ac:dyDescent="0.2">
      <c r="A7411" s="43">
        <v>44406</v>
      </c>
      <c r="B7411" t="s">
        <v>101</v>
      </c>
      <c r="C7411" t="s">
        <v>18</v>
      </c>
      <c r="D7411" t="s">
        <v>107</v>
      </c>
      <c r="E7411" s="44">
        <v>3350</v>
      </c>
    </row>
    <row r="7412" spans="1:5" x14ac:dyDescent="0.2">
      <c r="A7412" s="43">
        <v>44406</v>
      </c>
      <c r="B7412" t="s">
        <v>101</v>
      </c>
      <c r="C7412" t="s">
        <v>19</v>
      </c>
      <c r="D7412" t="s">
        <v>107</v>
      </c>
      <c r="E7412" s="44">
        <v>4052</v>
      </c>
    </row>
    <row r="7413" spans="1:5" x14ac:dyDescent="0.2">
      <c r="A7413" s="43">
        <v>44406</v>
      </c>
      <c r="B7413" t="s">
        <v>101</v>
      </c>
      <c r="C7413" t="s">
        <v>20</v>
      </c>
      <c r="D7413" t="s">
        <v>107</v>
      </c>
      <c r="E7413">
        <v>218</v>
      </c>
    </row>
    <row r="7414" spans="1:5" x14ac:dyDescent="0.2">
      <c r="A7414" s="43">
        <v>44406</v>
      </c>
      <c r="B7414" t="s">
        <v>101</v>
      </c>
      <c r="C7414" t="s">
        <v>21</v>
      </c>
      <c r="D7414" t="s">
        <v>107</v>
      </c>
      <c r="E7414" s="44">
        <v>2993</v>
      </c>
    </row>
    <row r="7415" spans="1:5" x14ac:dyDescent="0.2">
      <c r="A7415" s="43">
        <v>44406</v>
      </c>
      <c r="B7415" t="s">
        <v>101</v>
      </c>
      <c r="C7415" t="s">
        <v>22</v>
      </c>
      <c r="D7415" t="s">
        <v>107</v>
      </c>
      <c r="E7415">
        <v>840</v>
      </c>
    </row>
    <row r="7416" spans="1:5" x14ac:dyDescent="0.2">
      <c r="A7416" s="43">
        <v>44406</v>
      </c>
      <c r="B7416" t="s">
        <v>101</v>
      </c>
      <c r="C7416" t="s">
        <v>23</v>
      </c>
      <c r="D7416" t="s">
        <v>107</v>
      </c>
      <c r="E7416">
        <v>4</v>
      </c>
    </row>
    <row r="7417" spans="1:5" x14ac:dyDescent="0.2">
      <c r="A7417" s="43">
        <v>44406</v>
      </c>
      <c r="B7417" t="s">
        <v>101</v>
      </c>
      <c r="C7417" t="s">
        <v>25</v>
      </c>
      <c r="D7417" t="s">
        <v>107</v>
      </c>
      <c r="E7417">
        <v>56</v>
      </c>
    </row>
    <row r="7418" spans="1:5" x14ac:dyDescent="0.2">
      <c r="A7418" s="43">
        <v>44406</v>
      </c>
      <c r="B7418" t="s">
        <v>101</v>
      </c>
      <c r="C7418" t="s">
        <v>27</v>
      </c>
      <c r="D7418" t="s">
        <v>107</v>
      </c>
      <c r="E7418">
        <v>653</v>
      </c>
    </row>
    <row r="7419" spans="1:5" x14ac:dyDescent="0.2">
      <c r="A7419" s="43">
        <v>44406</v>
      </c>
      <c r="B7419" t="s">
        <v>101</v>
      </c>
      <c r="C7419" t="s">
        <v>28</v>
      </c>
      <c r="D7419" t="s">
        <v>107</v>
      </c>
      <c r="E7419">
        <v>27</v>
      </c>
    </row>
    <row r="7420" spans="1:5" x14ac:dyDescent="0.2">
      <c r="A7420" s="43">
        <v>44406</v>
      </c>
      <c r="B7420" t="s">
        <v>101</v>
      </c>
      <c r="C7420" t="s">
        <v>29</v>
      </c>
      <c r="D7420" t="s">
        <v>107</v>
      </c>
      <c r="E7420">
        <v>0</v>
      </c>
    </row>
    <row r="7421" spans="1:5" x14ac:dyDescent="0.2">
      <c r="A7421" s="43">
        <v>44406</v>
      </c>
      <c r="B7421" t="s">
        <v>101</v>
      </c>
      <c r="C7421" t="s">
        <v>31</v>
      </c>
      <c r="D7421" t="s">
        <v>107</v>
      </c>
      <c r="E7421">
        <v>366</v>
      </c>
    </row>
    <row r="7422" spans="1:5" x14ac:dyDescent="0.2">
      <c r="A7422" s="43">
        <v>44406</v>
      </c>
      <c r="B7422" t="s">
        <v>101</v>
      </c>
      <c r="C7422" t="s">
        <v>32</v>
      </c>
      <c r="D7422" t="s">
        <v>107</v>
      </c>
      <c r="E7422" s="44">
        <v>3032</v>
      </c>
    </row>
    <row r="7423" spans="1:5" x14ac:dyDescent="0.2">
      <c r="A7423" s="43">
        <v>44406</v>
      </c>
      <c r="B7423" t="s">
        <v>101</v>
      </c>
      <c r="C7423" t="s">
        <v>33</v>
      </c>
      <c r="D7423" t="s">
        <v>107</v>
      </c>
      <c r="E7423">
        <v>609</v>
      </c>
    </row>
    <row r="7424" spans="1:5" x14ac:dyDescent="0.2">
      <c r="A7424" s="43">
        <v>44406</v>
      </c>
      <c r="B7424" t="s">
        <v>101</v>
      </c>
      <c r="C7424" t="s">
        <v>35</v>
      </c>
      <c r="D7424" t="s">
        <v>107</v>
      </c>
      <c r="E7424">
        <v>10</v>
      </c>
    </row>
    <row r="7425" spans="1:5" x14ac:dyDescent="0.2">
      <c r="A7425" s="43">
        <v>44406</v>
      </c>
      <c r="B7425" t="s">
        <v>101</v>
      </c>
      <c r="C7425" t="s">
        <v>36</v>
      </c>
      <c r="D7425" t="s">
        <v>107</v>
      </c>
      <c r="E7425" s="44">
        <v>4621</v>
      </c>
    </row>
    <row r="7426" spans="1:5" x14ac:dyDescent="0.2">
      <c r="A7426" s="43">
        <v>44406</v>
      </c>
      <c r="B7426" t="s">
        <v>101</v>
      </c>
      <c r="C7426" t="s">
        <v>37</v>
      </c>
      <c r="D7426" t="s">
        <v>107</v>
      </c>
      <c r="E7426">
        <v>353</v>
      </c>
    </row>
    <row r="7427" spans="1:5" x14ac:dyDescent="0.2">
      <c r="A7427" s="43">
        <v>44406</v>
      </c>
      <c r="B7427" t="s">
        <v>101</v>
      </c>
      <c r="C7427" t="s">
        <v>38</v>
      </c>
      <c r="D7427" t="s">
        <v>107</v>
      </c>
      <c r="E7427" s="44">
        <v>10698</v>
      </c>
    </row>
    <row r="7428" spans="1:5" x14ac:dyDescent="0.2">
      <c r="A7428" s="43">
        <v>44406</v>
      </c>
      <c r="B7428" t="s">
        <v>101</v>
      </c>
      <c r="C7428" t="s">
        <v>40</v>
      </c>
      <c r="D7428" t="s">
        <v>107</v>
      </c>
      <c r="E7428" s="44">
        <v>6393</v>
      </c>
    </row>
    <row r="7429" spans="1:5" x14ac:dyDescent="0.2">
      <c r="A7429" s="43">
        <v>44406</v>
      </c>
      <c r="B7429" t="s">
        <v>101</v>
      </c>
      <c r="C7429" t="s">
        <v>41</v>
      </c>
      <c r="D7429" t="s">
        <v>107</v>
      </c>
      <c r="E7429">
        <v>4</v>
      </c>
    </row>
    <row r="7430" spans="1:5" x14ac:dyDescent="0.2">
      <c r="A7430" s="43">
        <v>44406</v>
      </c>
      <c r="B7430" t="s">
        <v>101</v>
      </c>
      <c r="C7430" t="s">
        <v>51</v>
      </c>
      <c r="D7430" t="s">
        <v>107</v>
      </c>
      <c r="E7430">
        <v>4</v>
      </c>
    </row>
    <row r="7431" spans="1:5" x14ac:dyDescent="0.2">
      <c r="A7431" s="43">
        <v>44406</v>
      </c>
      <c r="B7431" t="s">
        <v>101</v>
      </c>
      <c r="C7431" t="s">
        <v>53</v>
      </c>
      <c r="D7431" t="s">
        <v>107</v>
      </c>
      <c r="E7431">
        <v>2</v>
      </c>
    </row>
    <row r="7432" spans="1:5" x14ac:dyDescent="0.2">
      <c r="A7432" s="43">
        <v>44406</v>
      </c>
      <c r="B7432" t="s">
        <v>101</v>
      </c>
      <c r="C7432" t="s">
        <v>58</v>
      </c>
      <c r="D7432" t="s">
        <v>107</v>
      </c>
      <c r="E7432">
        <v>18</v>
      </c>
    </row>
    <row r="7433" spans="1:5" x14ac:dyDescent="0.2">
      <c r="A7433" s="43">
        <v>44406</v>
      </c>
      <c r="B7433" t="s">
        <v>101</v>
      </c>
      <c r="C7433" t="s">
        <v>59</v>
      </c>
      <c r="D7433" t="s">
        <v>107</v>
      </c>
      <c r="E7433" s="44">
        <v>1626</v>
      </c>
    </row>
    <row r="7434" spans="1:5" x14ac:dyDescent="0.2">
      <c r="A7434" s="43">
        <v>44406</v>
      </c>
      <c r="B7434" t="s">
        <v>101</v>
      </c>
      <c r="C7434" t="s">
        <v>60</v>
      </c>
      <c r="D7434" t="s">
        <v>107</v>
      </c>
      <c r="E7434">
        <v>0</v>
      </c>
    </row>
    <row r="7435" spans="1:5" x14ac:dyDescent="0.2">
      <c r="A7435" s="43">
        <v>44406</v>
      </c>
      <c r="B7435" t="s">
        <v>101</v>
      </c>
      <c r="C7435" t="s">
        <v>61</v>
      </c>
      <c r="D7435" t="s">
        <v>107</v>
      </c>
      <c r="E7435">
        <v>40</v>
      </c>
    </row>
    <row r="7436" spans="1:5" x14ac:dyDescent="0.2">
      <c r="A7436" s="43">
        <v>44406</v>
      </c>
      <c r="B7436" t="s">
        <v>101</v>
      </c>
      <c r="C7436" t="s">
        <v>62</v>
      </c>
      <c r="D7436" t="s">
        <v>107</v>
      </c>
      <c r="E7436" s="44">
        <v>1890</v>
      </c>
    </row>
    <row r="7437" spans="1:5" x14ac:dyDescent="0.2">
      <c r="A7437" s="43">
        <v>44406</v>
      </c>
      <c r="B7437" t="s">
        <v>101</v>
      </c>
      <c r="C7437" t="s">
        <v>63</v>
      </c>
      <c r="D7437" t="s">
        <v>107</v>
      </c>
      <c r="E7437">
        <v>21</v>
      </c>
    </row>
    <row r="7438" spans="1:5" x14ac:dyDescent="0.2">
      <c r="A7438" s="43">
        <v>44406</v>
      </c>
      <c r="B7438" t="s">
        <v>101</v>
      </c>
      <c r="C7438" t="s">
        <v>64</v>
      </c>
      <c r="D7438" t="s">
        <v>107</v>
      </c>
      <c r="E7438">
        <v>2</v>
      </c>
    </row>
    <row r="7439" spans="1:5" x14ac:dyDescent="0.2">
      <c r="A7439" s="43">
        <v>44406</v>
      </c>
      <c r="B7439" t="s">
        <v>101</v>
      </c>
      <c r="C7439" t="s">
        <v>65</v>
      </c>
      <c r="D7439" t="s">
        <v>107</v>
      </c>
      <c r="E7439">
        <v>0</v>
      </c>
    </row>
    <row r="7440" spans="1:5" x14ac:dyDescent="0.2">
      <c r="A7440" s="43">
        <v>44406</v>
      </c>
      <c r="B7440" t="s">
        <v>101</v>
      </c>
      <c r="C7440" t="s">
        <v>67</v>
      </c>
      <c r="D7440" t="s">
        <v>107</v>
      </c>
      <c r="E7440" s="44">
        <v>2557</v>
      </c>
    </row>
    <row r="7441" spans="1:5" x14ac:dyDescent="0.2">
      <c r="A7441" s="43">
        <v>44406</v>
      </c>
      <c r="B7441" t="s">
        <v>101</v>
      </c>
      <c r="C7441" t="s">
        <v>68</v>
      </c>
      <c r="D7441" t="s">
        <v>107</v>
      </c>
      <c r="E7441" s="44">
        <v>2086</v>
      </c>
    </row>
    <row r="7442" spans="1:5" x14ac:dyDescent="0.2">
      <c r="A7442" s="43">
        <v>44406</v>
      </c>
      <c r="B7442" t="s">
        <v>101</v>
      </c>
      <c r="C7442" t="s">
        <v>89</v>
      </c>
      <c r="D7442" t="s">
        <v>107</v>
      </c>
      <c r="E7442">
        <v>17</v>
      </c>
    </row>
    <row r="7443" spans="1:5" x14ac:dyDescent="0.2">
      <c r="A7443" s="43">
        <v>44406</v>
      </c>
      <c r="B7443" t="s">
        <v>101</v>
      </c>
      <c r="C7443" t="s">
        <v>70</v>
      </c>
      <c r="D7443" t="s">
        <v>107</v>
      </c>
      <c r="E7443" s="44">
        <v>3991</v>
      </c>
    </row>
    <row r="7444" spans="1:5" x14ac:dyDescent="0.2">
      <c r="A7444" s="43">
        <v>44406</v>
      </c>
      <c r="B7444" t="s">
        <v>101</v>
      </c>
      <c r="C7444" t="s">
        <v>71</v>
      </c>
      <c r="D7444" t="s">
        <v>107</v>
      </c>
      <c r="E7444" s="44">
        <v>2041</v>
      </c>
    </row>
    <row r="7445" spans="1:5" x14ac:dyDescent="0.2">
      <c r="A7445" s="43">
        <v>44406</v>
      </c>
      <c r="B7445" t="s">
        <v>102</v>
      </c>
      <c r="C7445" t="s">
        <v>3</v>
      </c>
      <c r="D7445" t="s">
        <v>107</v>
      </c>
      <c r="E7445">
        <v>4</v>
      </c>
    </row>
    <row r="7446" spans="1:5" x14ac:dyDescent="0.2">
      <c r="A7446" s="43">
        <v>44406</v>
      </c>
      <c r="B7446" t="s">
        <v>102</v>
      </c>
      <c r="C7446" t="s">
        <v>4</v>
      </c>
      <c r="D7446" t="s">
        <v>107</v>
      </c>
      <c r="E7446">
        <v>4</v>
      </c>
    </row>
    <row r="7447" spans="1:5" x14ac:dyDescent="0.2">
      <c r="A7447" s="43">
        <v>44406</v>
      </c>
      <c r="B7447" t="s">
        <v>102</v>
      </c>
      <c r="C7447" t="s">
        <v>5</v>
      </c>
      <c r="D7447" t="s">
        <v>107</v>
      </c>
      <c r="E7447">
        <v>23</v>
      </c>
    </row>
    <row r="7448" spans="1:5" x14ac:dyDescent="0.2">
      <c r="A7448" s="43">
        <v>44406</v>
      </c>
      <c r="B7448" t="s">
        <v>102</v>
      </c>
      <c r="C7448" t="s">
        <v>7</v>
      </c>
      <c r="D7448" t="s">
        <v>107</v>
      </c>
      <c r="E7448">
        <v>2</v>
      </c>
    </row>
    <row r="7449" spans="1:5" x14ac:dyDescent="0.2">
      <c r="A7449" s="43">
        <v>44406</v>
      </c>
      <c r="B7449" t="s">
        <v>102</v>
      </c>
      <c r="C7449" t="s">
        <v>8</v>
      </c>
      <c r="D7449" t="s">
        <v>107</v>
      </c>
      <c r="E7449">
        <v>282</v>
      </c>
    </row>
    <row r="7450" spans="1:5" x14ac:dyDescent="0.2">
      <c r="A7450" s="43">
        <v>44406</v>
      </c>
      <c r="B7450" t="s">
        <v>102</v>
      </c>
      <c r="C7450" t="s">
        <v>9</v>
      </c>
      <c r="D7450" t="s">
        <v>107</v>
      </c>
      <c r="E7450">
        <v>110</v>
      </c>
    </row>
    <row r="7451" spans="1:5" x14ac:dyDescent="0.2">
      <c r="A7451" s="43">
        <v>44406</v>
      </c>
      <c r="B7451" t="s">
        <v>102</v>
      </c>
      <c r="C7451" t="s">
        <v>11</v>
      </c>
      <c r="D7451" t="s">
        <v>107</v>
      </c>
      <c r="E7451">
        <v>87</v>
      </c>
    </row>
    <row r="7452" spans="1:5" x14ac:dyDescent="0.2">
      <c r="A7452" s="43">
        <v>44406</v>
      </c>
      <c r="B7452" t="s">
        <v>102</v>
      </c>
      <c r="C7452" t="s">
        <v>12</v>
      </c>
      <c r="D7452" t="s">
        <v>107</v>
      </c>
      <c r="E7452">
        <v>436</v>
      </c>
    </row>
    <row r="7453" spans="1:5" x14ac:dyDescent="0.2">
      <c r="A7453" s="43">
        <v>44406</v>
      </c>
      <c r="B7453" t="s">
        <v>102</v>
      </c>
      <c r="C7453" t="s">
        <v>13</v>
      </c>
      <c r="D7453" t="s">
        <v>107</v>
      </c>
      <c r="E7453">
        <v>58</v>
      </c>
    </row>
    <row r="7454" spans="1:5" x14ac:dyDescent="0.2">
      <c r="A7454" s="43">
        <v>44406</v>
      </c>
      <c r="B7454" t="s">
        <v>102</v>
      </c>
      <c r="C7454" t="s">
        <v>16</v>
      </c>
      <c r="D7454" t="s">
        <v>107</v>
      </c>
      <c r="E7454">
        <v>4</v>
      </c>
    </row>
    <row r="7455" spans="1:5" x14ac:dyDescent="0.2">
      <c r="A7455" s="43">
        <v>44406</v>
      </c>
      <c r="B7455" t="s">
        <v>102</v>
      </c>
      <c r="C7455" t="s">
        <v>18</v>
      </c>
      <c r="D7455" t="s">
        <v>107</v>
      </c>
      <c r="E7455">
        <v>4</v>
      </c>
    </row>
    <row r="7456" spans="1:5" x14ac:dyDescent="0.2">
      <c r="A7456" s="43">
        <v>44406</v>
      </c>
      <c r="B7456" t="s">
        <v>102</v>
      </c>
      <c r="C7456" t="s">
        <v>19</v>
      </c>
      <c r="D7456" t="s">
        <v>107</v>
      </c>
      <c r="E7456">
        <v>259</v>
      </c>
    </row>
    <row r="7457" spans="1:5" x14ac:dyDescent="0.2">
      <c r="A7457" s="43">
        <v>44406</v>
      </c>
      <c r="B7457" t="s">
        <v>102</v>
      </c>
      <c r="C7457" t="s">
        <v>21</v>
      </c>
      <c r="D7457" t="s">
        <v>107</v>
      </c>
      <c r="E7457">
        <v>35</v>
      </c>
    </row>
    <row r="7458" spans="1:5" x14ac:dyDescent="0.2">
      <c r="A7458" s="43">
        <v>44406</v>
      </c>
      <c r="B7458" t="s">
        <v>102</v>
      </c>
      <c r="C7458" t="s">
        <v>22</v>
      </c>
      <c r="D7458" t="s">
        <v>107</v>
      </c>
      <c r="E7458">
        <v>4</v>
      </c>
    </row>
    <row r="7459" spans="1:5" x14ac:dyDescent="0.2">
      <c r="A7459" s="43">
        <v>44406</v>
      </c>
      <c r="B7459" t="s">
        <v>102</v>
      </c>
      <c r="C7459" t="s">
        <v>24</v>
      </c>
      <c r="D7459" t="s">
        <v>107</v>
      </c>
      <c r="E7459">
        <v>40</v>
      </c>
    </row>
    <row r="7460" spans="1:5" x14ac:dyDescent="0.2">
      <c r="A7460" s="43">
        <v>44406</v>
      </c>
      <c r="B7460" t="s">
        <v>102</v>
      </c>
      <c r="C7460" t="s">
        <v>27</v>
      </c>
      <c r="D7460" t="s">
        <v>107</v>
      </c>
      <c r="E7460">
        <v>35</v>
      </c>
    </row>
    <row r="7461" spans="1:5" x14ac:dyDescent="0.2">
      <c r="A7461" s="43">
        <v>44406</v>
      </c>
      <c r="B7461" t="s">
        <v>102</v>
      </c>
      <c r="C7461" t="s">
        <v>32</v>
      </c>
      <c r="D7461" t="s">
        <v>107</v>
      </c>
      <c r="E7461">
        <v>2</v>
      </c>
    </row>
    <row r="7462" spans="1:5" x14ac:dyDescent="0.2">
      <c r="A7462" s="43">
        <v>44406</v>
      </c>
      <c r="B7462" t="s">
        <v>102</v>
      </c>
      <c r="C7462" t="s">
        <v>36</v>
      </c>
      <c r="D7462" t="s">
        <v>107</v>
      </c>
      <c r="E7462">
        <v>758</v>
      </c>
    </row>
    <row r="7463" spans="1:5" x14ac:dyDescent="0.2">
      <c r="A7463" s="43">
        <v>44406</v>
      </c>
      <c r="B7463" t="s">
        <v>102</v>
      </c>
      <c r="C7463" t="s">
        <v>37</v>
      </c>
      <c r="D7463" t="s">
        <v>107</v>
      </c>
      <c r="E7463">
        <v>20</v>
      </c>
    </row>
    <row r="7464" spans="1:5" x14ac:dyDescent="0.2">
      <c r="A7464" s="43">
        <v>44406</v>
      </c>
      <c r="B7464" t="s">
        <v>102</v>
      </c>
      <c r="C7464" t="s">
        <v>38</v>
      </c>
      <c r="D7464" t="s">
        <v>107</v>
      </c>
      <c r="E7464">
        <v>354</v>
      </c>
    </row>
    <row r="7465" spans="1:5" x14ac:dyDescent="0.2">
      <c r="A7465" s="43">
        <v>44406</v>
      </c>
      <c r="B7465" t="s">
        <v>102</v>
      </c>
      <c r="C7465" t="s">
        <v>40</v>
      </c>
      <c r="D7465" t="s">
        <v>107</v>
      </c>
      <c r="E7465" s="44">
        <v>1275</v>
      </c>
    </row>
    <row r="7466" spans="1:5" x14ac:dyDescent="0.2">
      <c r="A7466" s="43">
        <v>44406</v>
      </c>
      <c r="B7466" t="s">
        <v>102</v>
      </c>
      <c r="C7466" t="s">
        <v>41</v>
      </c>
      <c r="D7466" t="s">
        <v>107</v>
      </c>
      <c r="E7466">
        <v>622</v>
      </c>
    </row>
    <row r="7467" spans="1:5" x14ac:dyDescent="0.2">
      <c r="A7467" s="43">
        <v>44406</v>
      </c>
      <c r="B7467" t="s">
        <v>102</v>
      </c>
      <c r="C7467" t="s">
        <v>42</v>
      </c>
      <c r="D7467" t="s">
        <v>107</v>
      </c>
      <c r="E7467">
        <v>49</v>
      </c>
    </row>
    <row r="7468" spans="1:5" x14ac:dyDescent="0.2">
      <c r="A7468" s="43">
        <v>44406</v>
      </c>
      <c r="B7468" t="s">
        <v>102</v>
      </c>
      <c r="C7468" t="s">
        <v>43</v>
      </c>
      <c r="D7468" t="s">
        <v>107</v>
      </c>
      <c r="E7468">
        <v>90</v>
      </c>
    </row>
    <row r="7469" spans="1:5" x14ac:dyDescent="0.2">
      <c r="A7469" s="43">
        <v>44406</v>
      </c>
      <c r="B7469" t="s">
        <v>102</v>
      </c>
      <c r="C7469" t="s">
        <v>44</v>
      </c>
      <c r="D7469" t="s">
        <v>107</v>
      </c>
      <c r="E7469">
        <v>26</v>
      </c>
    </row>
    <row r="7470" spans="1:5" x14ac:dyDescent="0.2">
      <c r="A7470" s="43">
        <v>44406</v>
      </c>
      <c r="B7470" t="s">
        <v>102</v>
      </c>
      <c r="C7470" t="s">
        <v>45</v>
      </c>
      <c r="D7470" t="s">
        <v>107</v>
      </c>
      <c r="E7470">
        <v>4</v>
      </c>
    </row>
    <row r="7471" spans="1:5" x14ac:dyDescent="0.2">
      <c r="A7471" s="43">
        <v>44406</v>
      </c>
      <c r="B7471" t="s">
        <v>102</v>
      </c>
      <c r="C7471" t="s">
        <v>46</v>
      </c>
      <c r="D7471" t="s">
        <v>107</v>
      </c>
      <c r="E7471">
        <v>40</v>
      </c>
    </row>
    <row r="7472" spans="1:5" x14ac:dyDescent="0.2">
      <c r="A7472" s="43">
        <v>44406</v>
      </c>
      <c r="B7472" t="s">
        <v>102</v>
      </c>
      <c r="C7472" t="s">
        <v>48</v>
      </c>
      <c r="D7472" t="s">
        <v>107</v>
      </c>
      <c r="E7472">
        <v>457</v>
      </c>
    </row>
    <row r="7473" spans="1:5" x14ac:dyDescent="0.2">
      <c r="A7473" s="43">
        <v>44406</v>
      </c>
      <c r="B7473" t="s">
        <v>102</v>
      </c>
      <c r="C7473" t="s">
        <v>49</v>
      </c>
      <c r="D7473" t="s">
        <v>107</v>
      </c>
      <c r="E7473">
        <v>0</v>
      </c>
    </row>
    <row r="7474" spans="1:5" x14ac:dyDescent="0.2">
      <c r="A7474" s="43">
        <v>44406</v>
      </c>
      <c r="B7474" t="s">
        <v>102</v>
      </c>
      <c r="C7474" t="s">
        <v>50</v>
      </c>
      <c r="D7474" t="s">
        <v>107</v>
      </c>
      <c r="E7474">
        <v>448</v>
      </c>
    </row>
    <row r="7475" spans="1:5" x14ac:dyDescent="0.2">
      <c r="A7475" s="43">
        <v>44406</v>
      </c>
      <c r="B7475" t="s">
        <v>102</v>
      </c>
      <c r="C7475" t="s">
        <v>51</v>
      </c>
      <c r="D7475" t="s">
        <v>107</v>
      </c>
      <c r="E7475">
        <v>977</v>
      </c>
    </row>
    <row r="7476" spans="1:5" x14ac:dyDescent="0.2">
      <c r="A7476" s="43">
        <v>44406</v>
      </c>
      <c r="B7476" t="s">
        <v>102</v>
      </c>
      <c r="C7476" t="s">
        <v>52</v>
      </c>
      <c r="D7476" t="s">
        <v>107</v>
      </c>
      <c r="E7476">
        <v>26</v>
      </c>
    </row>
    <row r="7477" spans="1:5" x14ac:dyDescent="0.2">
      <c r="A7477" s="43">
        <v>44406</v>
      </c>
      <c r="B7477" t="s">
        <v>102</v>
      </c>
      <c r="C7477" t="s">
        <v>53</v>
      </c>
      <c r="D7477" t="s">
        <v>107</v>
      </c>
      <c r="E7477">
        <v>93</v>
      </c>
    </row>
    <row r="7478" spans="1:5" x14ac:dyDescent="0.2">
      <c r="A7478" s="43">
        <v>44406</v>
      </c>
      <c r="B7478" t="s">
        <v>102</v>
      </c>
      <c r="C7478" t="s">
        <v>54</v>
      </c>
      <c r="D7478" t="s">
        <v>107</v>
      </c>
      <c r="E7478">
        <v>0</v>
      </c>
    </row>
    <row r="7479" spans="1:5" x14ac:dyDescent="0.2">
      <c r="A7479" s="43">
        <v>44406</v>
      </c>
      <c r="B7479" t="s">
        <v>102</v>
      </c>
      <c r="C7479" t="s">
        <v>55</v>
      </c>
      <c r="D7479" t="s">
        <v>107</v>
      </c>
      <c r="E7479">
        <v>334</v>
      </c>
    </row>
    <row r="7480" spans="1:5" x14ac:dyDescent="0.2">
      <c r="A7480" s="43">
        <v>44406</v>
      </c>
      <c r="B7480" t="s">
        <v>102</v>
      </c>
      <c r="C7480" t="s">
        <v>56</v>
      </c>
      <c r="D7480" t="s">
        <v>107</v>
      </c>
      <c r="E7480">
        <v>605</v>
      </c>
    </row>
    <row r="7481" spans="1:5" x14ac:dyDescent="0.2">
      <c r="A7481" s="43">
        <v>44406</v>
      </c>
      <c r="B7481" t="s">
        <v>102</v>
      </c>
      <c r="C7481" t="s">
        <v>57</v>
      </c>
      <c r="D7481" t="s">
        <v>107</v>
      </c>
      <c r="E7481">
        <v>211</v>
      </c>
    </row>
    <row r="7482" spans="1:5" x14ac:dyDescent="0.2">
      <c r="A7482" s="43">
        <v>44406</v>
      </c>
      <c r="B7482" t="s">
        <v>102</v>
      </c>
      <c r="C7482" t="s">
        <v>58</v>
      </c>
      <c r="D7482" t="s">
        <v>107</v>
      </c>
      <c r="E7482" s="44">
        <v>1009</v>
      </c>
    </row>
    <row r="7483" spans="1:5" x14ac:dyDescent="0.2">
      <c r="A7483" s="43">
        <v>44406</v>
      </c>
      <c r="B7483" t="s">
        <v>102</v>
      </c>
      <c r="C7483" t="s">
        <v>59</v>
      </c>
      <c r="D7483" t="s">
        <v>107</v>
      </c>
      <c r="E7483">
        <v>7</v>
      </c>
    </row>
    <row r="7484" spans="1:5" x14ac:dyDescent="0.2">
      <c r="A7484" s="43">
        <v>44406</v>
      </c>
      <c r="B7484" t="s">
        <v>102</v>
      </c>
      <c r="C7484" t="s">
        <v>62</v>
      </c>
      <c r="D7484" t="s">
        <v>107</v>
      </c>
      <c r="E7484">
        <v>341</v>
      </c>
    </row>
    <row r="7485" spans="1:5" x14ac:dyDescent="0.2">
      <c r="A7485" s="43">
        <v>44406</v>
      </c>
      <c r="B7485" t="s">
        <v>102</v>
      </c>
      <c r="C7485" t="s">
        <v>68</v>
      </c>
      <c r="D7485" t="s">
        <v>107</v>
      </c>
      <c r="E7485">
        <v>116</v>
      </c>
    </row>
    <row r="7486" spans="1:5" x14ac:dyDescent="0.2">
      <c r="A7486" s="43">
        <v>44406</v>
      </c>
      <c r="B7486" t="s">
        <v>102</v>
      </c>
      <c r="C7486" t="s">
        <v>89</v>
      </c>
      <c r="D7486" t="s">
        <v>107</v>
      </c>
      <c r="E7486">
        <v>16</v>
      </c>
    </row>
    <row r="7487" spans="1:5" x14ac:dyDescent="0.2">
      <c r="A7487" s="43">
        <v>44406</v>
      </c>
      <c r="B7487" t="s">
        <v>102</v>
      </c>
      <c r="C7487" t="s">
        <v>70</v>
      </c>
      <c r="D7487" t="s">
        <v>107</v>
      </c>
      <c r="E7487">
        <v>402</v>
      </c>
    </row>
    <row r="7488" spans="1:5" x14ac:dyDescent="0.2">
      <c r="A7488" s="43">
        <v>44406</v>
      </c>
      <c r="B7488" t="s">
        <v>102</v>
      </c>
      <c r="C7488" t="s">
        <v>71</v>
      </c>
      <c r="D7488" t="s">
        <v>107</v>
      </c>
      <c r="E7488">
        <v>0</v>
      </c>
    </row>
    <row r="7489" spans="1:5" x14ac:dyDescent="0.2">
      <c r="A7489" s="43">
        <v>44434</v>
      </c>
      <c r="B7489" t="s">
        <v>101</v>
      </c>
      <c r="C7489" t="s">
        <v>1</v>
      </c>
      <c r="D7489" t="s">
        <v>107</v>
      </c>
      <c r="E7489">
        <v>197</v>
      </c>
    </row>
    <row r="7490" spans="1:5" x14ac:dyDescent="0.2">
      <c r="A7490" s="43">
        <v>44434</v>
      </c>
      <c r="B7490" t="s">
        <v>101</v>
      </c>
      <c r="C7490" t="s">
        <v>3</v>
      </c>
      <c r="D7490" t="s">
        <v>107</v>
      </c>
      <c r="E7490">
        <v>731</v>
      </c>
    </row>
    <row r="7491" spans="1:5" x14ac:dyDescent="0.2">
      <c r="A7491" s="43">
        <v>44434</v>
      </c>
      <c r="B7491" t="s">
        <v>101</v>
      </c>
      <c r="C7491" t="s">
        <v>4</v>
      </c>
      <c r="D7491" t="s">
        <v>107</v>
      </c>
      <c r="E7491">
        <v>14</v>
      </c>
    </row>
    <row r="7492" spans="1:5" x14ac:dyDescent="0.2">
      <c r="A7492" s="43">
        <v>44434</v>
      </c>
      <c r="B7492" t="s">
        <v>101</v>
      </c>
      <c r="C7492" t="s">
        <v>5</v>
      </c>
      <c r="D7492" t="s">
        <v>107</v>
      </c>
      <c r="E7492" s="44">
        <v>4105</v>
      </c>
    </row>
    <row r="7493" spans="1:5" x14ac:dyDescent="0.2">
      <c r="A7493" s="43">
        <v>44434</v>
      </c>
      <c r="B7493" t="s">
        <v>101</v>
      </c>
      <c r="C7493" t="s">
        <v>6</v>
      </c>
      <c r="D7493" t="s">
        <v>107</v>
      </c>
      <c r="E7493">
        <v>12</v>
      </c>
    </row>
    <row r="7494" spans="1:5" x14ac:dyDescent="0.2">
      <c r="A7494" s="43">
        <v>44434</v>
      </c>
      <c r="B7494" t="s">
        <v>101</v>
      </c>
      <c r="C7494" t="s">
        <v>8</v>
      </c>
      <c r="D7494" t="s">
        <v>107</v>
      </c>
      <c r="E7494">
        <v>368</v>
      </c>
    </row>
    <row r="7495" spans="1:5" x14ac:dyDescent="0.2">
      <c r="A7495" s="43">
        <v>44434</v>
      </c>
      <c r="B7495" t="s">
        <v>101</v>
      </c>
      <c r="C7495" t="s">
        <v>9</v>
      </c>
      <c r="D7495" t="s">
        <v>107</v>
      </c>
      <c r="E7495">
        <v>135</v>
      </c>
    </row>
    <row r="7496" spans="1:5" x14ac:dyDescent="0.2">
      <c r="A7496" s="43">
        <v>44434</v>
      </c>
      <c r="B7496" t="s">
        <v>101</v>
      </c>
      <c r="C7496" t="s">
        <v>10</v>
      </c>
      <c r="D7496" t="s">
        <v>107</v>
      </c>
      <c r="E7496">
        <v>418</v>
      </c>
    </row>
    <row r="7497" spans="1:5" x14ac:dyDescent="0.2">
      <c r="A7497" s="43">
        <v>44434</v>
      </c>
      <c r="B7497" t="s">
        <v>101</v>
      </c>
      <c r="C7497" t="s">
        <v>12</v>
      </c>
      <c r="D7497" t="s">
        <v>107</v>
      </c>
      <c r="E7497" s="44">
        <v>4178</v>
      </c>
    </row>
    <row r="7498" spans="1:5" x14ac:dyDescent="0.2">
      <c r="A7498" s="43">
        <v>44434</v>
      </c>
      <c r="B7498" t="s">
        <v>101</v>
      </c>
      <c r="C7498" t="s">
        <v>14</v>
      </c>
      <c r="D7498" t="s">
        <v>107</v>
      </c>
      <c r="E7498">
        <v>282</v>
      </c>
    </row>
    <row r="7499" spans="1:5" x14ac:dyDescent="0.2">
      <c r="A7499" s="43">
        <v>44434</v>
      </c>
      <c r="B7499" t="s">
        <v>101</v>
      </c>
      <c r="C7499" t="s">
        <v>15</v>
      </c>
      <c r="D7499" t="s">
        <v>107</v>
      </c>
      <c r="E7499" s="44">
        <v>1898</v>
      </c>
    </row>
    <row r="7500" spans="1:5" x14ac:dyDescent="0.2">
      <c r="A7500" s="43">
        <v>44434</v>
      </c>
      <c r="B7500" t="s">
        <v>101</v>
      </c>
      <c r="C7500" t="s">
        <v>16</v>
      </c>
      <c r="D7500" t="s">
        <v>107</v>
      </c>
      <c r="E7500" s="44">
        <v>1477</v>
      </c>
    </row>
    <row r="7501" spans="1:5" x14ac:dyDescent="0.2">
      <c r="A7501" s="43">
        <v>44434</v>
      </c>
      <c r="B7501" t="s">
        <v>101</v>
      </c>
      <c r="C7501" t="s">
        <v>17</v>
      </c>
      <c r="D7501" t="s">
        <v>107</v>
      </c>
      <c r="E7501">
        <v>28</v>
      </c>
    </row>
    <row r="7502" spans="1:5" x14ac:dyDescent="0.2">
      <c r="A7502" s="43">
        <v>44434</v>
      </c>
      <c r="B7502" t="s">
        <v>101</v>
      </c>
      <c r="C7502" t="s">
        <v>18</v>
      </c>
      <c r="D7502" t="s">
        <v>107</v>
      </c>
      <c r="E7502" s="44">
        <v>3154</v>
      </c>
    </row>
    <row r="7503" spans="1:5" x14ac:dyDescent="0.2">
      <c r="A7503" s="43">
        <v>44434</v>
      </c>
      <c r="B7503" t="s">
        <v>101</v>
      </c>
      <c r="C7503" t="s">
        <v>19</v>
      </c>
      <c r="D7503" t="s">
        <v>107</v>
      </c>
      <c r="E7503" s="44">
        <v>3873</v>
      </c>
    </row>
    <row r="7504" spans="1:5" x14ac:dyDescent="0.2">
      <c r="A7504" s="43">
        <v>44434</v>
      </c>
      <c r="B7504" t="s">
        <v>101</v>
      </c>
      <c r="C7504" t="s">
        <v>20</v>
      </c>
      <c r="D7504" t="s">
        <v>107</v>
      </c>
      <c r="E7504">
        <v>215</v>
      </c>
    </row>
    <row r="7505" spans="1:5" x14ac:dyDescent="0.2">
      <c r="A7505" s="43">
        <v>44434</v>
      </c>
      <c r="B7505" t="s">
        <v>101</v>
      </c>
      <c r="C7505" t="s">
        <v>21</v>
      </c>
      <c r="D7505" t="s">
        <v>107</v>
      </c>
      <c r="E7505" s="44">
        <v>2657</v>
      </c>
    </row>
    <row r="7506" spans="1:5" x14ac:dyDescent="0.2">
      <c r="A7506" s="43">
        <v>44434</v>
      </c>
      <c r="B7506" t="s">
        <v>101</v>
      </c>
      <c r="C7506" t="s">
        <v>22</v>
      </c>
      <c r="D7506" t="s">
        <v>107</v>
      </c>
      <c r="E7506">
        <v>794</v>
      </c>
    </row>
    <row r="7507" spans="1:5" x14ac:dyDescent="0.2">
      <c r="A7507" s="43">
        <v>44434</v>
      </c>
      <c r="B7507" t="s">
        <v>101</v>
      </c>
      <c r="C7507" t="s">
        <v>23</v>
      </c>
      <c r="D7507" t="s">
        <v>107</v>
      </c>
      <c r="E7507">
        <v>10</v>
      </c>
    </row>
    <row r="7508" spans="1:5" x14ac:dyDescent="0.2">
      <c r="A7508" s="43">
        <v>44434</v>
      </c>
      <c r="B7508" t="s">
        <v>101</v>
      </c>
      <c r="C7508" t="s">
        <v>25</v>
      </c>
      <c r="D7508" t="s">
        <v>107</v>
      </c>
      <c r="E7508">
        <v>49</v>
      </c>
    </row>
    <row r="7509" spans="1:5" x14ac:dyDescent="0.2">
      <c r="A7509" s="43">
        <v>44434</v>
      </c>
      <c r="B7509" t="s">
        <v>101</v>
      </c>
      <c r="C7509" t="s">
        <v>27</v>
      </c>
      <c r="D7509" t="s">
        <v>107</v>
      </c>
      <c r="E7509">
        <v>586</v>
      </c>
    </row>
    <row r="7510" spans="1:5" x14ac:dyDescent="0.2">
      <c r="A7510" s="43">
        <v>44434</v>
      </c>
      <c r="B7510" t="s">
        <v>101</v>
      </c>
      <c r="C7510" t="s">
        <v>28</v>
      </c>
      <c r="D7510" t="s">
        <v>107</v>
      </c>
      <c r="E7510">
        <v>31</v>
      </c>
    </row>
    <row r="7511" spans="1:5" x14ac:dyDescent="0.2">
      <c r="A7511" s="43">
        <v>44434</v>
      </c>
      <c r="B7511" t="s">
        <v>101</v>
      </c>
      <c r="C7511" t="s">
        <v>29</v>
      </c>
      <c r="D7511" t="s">
        <v>107</v>
      </c>
      <c r="E7511">
        <v>0</v>
      </c>
    </row>
    <row r="7512" spans="1:5" x14ac:dyDescent="0.2">
      <c r="A7512" s="43">
        <v>44434</v>
      </c>
      <c r="B7512" t="s">
        <v>101</v>
      </c>
      <c r="C7512" t="s">
        <v>31</v>
      </c>
      <c r="D7512" t="s">
        <v>107</v>
      </c>
      <c r="E7512">
        <v>337</v>
      </c>
    </row>
    <row r="7513" spans="1:5" x14ac:dyDescent="0.2">
      <c r="A7513" s="43">
        <v>44434</v>
      </c>
      <c r="B7513" t="s">
        <v>101</v>
      </c>
      <c r="C7513" t="s">
        <v>32</v>
      </c>
      <c r="D7513" t="s">
        <v>107</v>
      </c>
      <c r="E7513" s="44">
        <v>2895</v>
      </c>
    </row>
    <row r="7514" spans="1:5" x14ac:dyDescent="0.2">
      <c r="A7514" s="43">
        <v>44434</v>
      </c>
      <c r="B7514" t="s">
        <v>101</v>
      </c>
      <c r="C7514" t="s">
        <v>33</v>
      </c>
      <c r="D7514" t="s">
        <v>107</v>
      </c>
      <c r="E7514">
        <v>573</v>
      </c>
    </row>
    <row r="7515" spans="1:5" x14ac:dyDescent="0.2">
      <c r="A7515" s="43">
        <v>44434</v>
      </c>
      <c r="B7515" t="s">
        <v>101</v>
      </c>
      <c r="C7515" t="s">
        <v>35</v>
      </c>
      <c r="D7515" t="s">
        <v>107</v>
      </c>
      <c r="E7515">
        <v>8</v>
      </c>
    </row>
    <row r="7516" spans="1:5" x14ac:dyDescent="0.2">
      <c r="A7516" s="43">
        <v>44434</v>
      </c>
      <c r="B7516" t="s">
        <v>101</v>
      </c>
      <c r="C7516" t="s">
        <v>36</v>
      </c>
      <c r="D7516" t="s">
        <v>107</v>
      </c>
      <c r="E7516" s="44">
        <v>4047</v>
      </c>
    </row>
    <row r="7517" spans="1:5" x14ac:dyDescent="0.2">
      <c r="A7517" s="43">
        <v>44434</v>
      </c>
      <c r="B7517" t="s">
        <v>101</v>
      </c>
      <c r="C7517" t="s">
        <v>37</v>
      </c>
      <c r="D7517" t="s">
        <v>107</v>
      </c>
      <c r="E7517">
        <v>307</v>
      </c>
    </row>
    <row r="7518" spans="1:5" x14ac:dyDescent="0.2">
      <c r="A7518" s="43">
        <v>44434</v>
      </c>
      <c r="B7518" t="s">
        <v>101</v>
      </c>
      <c r="C7518" t="s">
        <v>38</v>
      </c>
      <c r="D7518" t="s">
        <v>107</v>
      </c>
      <c r="E7518" s="44">
        <v>10131</v>
      </c>
    </row>
    <row r="7519" spans="1:5" x14ac:dyDescent="0.2">
      <c r="A7519" s="43">
        <v>44434</v>
      </c>
      <c r="B7519" t="s">
        <v>101</v>
      </c>
      <c r="C7519" t="s">
        <v>40</v>
      </c>
      <c r="D7519" t="s">
        <v>107</v>
      </c>
      <c r="E7519" s="44">
        <v>5698</v>
      </c>
    </row>
    <row r="7520" spans="1:5" x14ac:dyDescent="0.2">
      <c r="A7520" s="43">
        <v>44434</v>
      </c>
      <c r="B7520" t="s">
        <v>101</v>
      </c>
      <c r="C7520" t="s">
        <v>41</v>
      </c>
      <c r="D7520" t="s">
        <v>107</v>
      </c>
      <c r="E7520">
        <v>4</v>
      </c>
    </row>
    <row r="7521" spans="1:5" x14ac:dyDescent="0.2">
      <c r="A7521" s="43">
        <v>44434</v>
      </c>
      <c r="B7521" t="s">
        <v>101</v>
      </c>
      <c r="C7521" t="s">
        <v>51</v>
      </c>
      <c r="D7521" t="s">
        <v>107</v>
      </c>
      <c r="E7521">
        <v>4</v>
      </c>
    </row>
    <row r="7522" spans="1:5" x14ac:dyDescent="0.2">
      <c r="A7522" s="43">
        <v>44434</v>
      </c>
      <c r="B7522" t="s">
        <v>101</v>
      </c>
      <c r="C7522" t="s">
        <v>53</v>
      </c>
      <c r="D7522" t="s">
        <v>107</v>
      </c>
      <c r="E7522">
        <v>2</v>
      </c>
    </row>
    <row r="7523" spans="1:5" x14ac:dyDescent="0.2">
      <c r="A7523" s="43">
        <v>44434</v>
      </c>
      <c r="B7523" t="s">
        <v>101</v>
      </c>
      <c r="C7523" t="s">
        <v>58</v>
      </c>
      <c r="D7523" t="s">
        <v>107</v>
      </c>
      <c r="E7523">
        <v>18</v>
      </c>
    </row>
    <row r="7524" spans="1:5" x14ac:dyDescent="0.2">
      <c r="A7524" s="43">
        <v>44434</v>
      </c>
      <c r="B7524" t="s">
        <v>101</v>
      </c>
      <c r="C7524" t="s">
        <v>59</v>
      </c>
      <c r="D7524" t="s">
        <v>107</v>
      </c>
      <c r="E7524" s="44">
        <v>1487</v>
      </c>
    </row>
    <row r="7525" spans="1:5" x14ac:dyDescent="0.2">
      <c r="A7525" s="43">
        <v>44434</v>
      </c>
      <c r="B7525" t="s">
        <v>101</v>
      </c>
      <c r="C7525" t="s">
        <v>60</v>
      </c>
      <c r="D7525" t="s">
        <v>107</v>
      </c>
      <c r="E7525">
        <v>0</v>
      </c>
    </row>
    <row r="7526" spans="1:5" x14ac:dyDescent="0.2">
      <c r="A7526" s="43">
        <v>44434</v>
      </c>
      <c r="B7526" t="s">
        <v>101</v>
      </c>
      <c r="C7526" t="s">
        <v>61</v>
      </c>
      <c r="D7526" t="s">
        <v>107</v>
      </c>
      <c r="E7526">
        <v>35</v>
      </c>
    </row>
    <row r="7527" spans="1:5" x14ac:dyDescent="0.2">
      <c r="A7527" s="43">
        <v>44434</v>
      </c>
      <c r="B7527" t="s">
        <v>101</v>
      </c>
      <c r="C7527" t="s">
        <v>62</v>
      </c>
      <c r="D7527" t="s">
        <v>107</v>
      </c>
      <c r="E7527" s="44">
        <v>1784</v>
      </c>
    </row>
    <row r="7528" spans="1:5" x14ac:dyDescent="0.2">
      <c r="A7528" s="43">
        <v>44434</v>
      </c>
      <c r="B7528" t="s">
        <v>101</v>
      </c>
      <c r="C7528" t="s">
        <v>63</v>
      </c>
      <c r="D7528" t="s">
        <v>107</v>
      </c>
      <c r="E7528">
        <v>29</v>
      </c>
    </row>
    <row r="7529" spans="1:5" x14ac:dyDescent="0.2">
      <c r="A7529" s="43">
        <v>44434</v>
      </c>
      <c r="B7529" t="s">
        <v>101</v>
      </c>
      <c r="C7529" t="s">
        <v>64</v>
      </c>
      <c r="D7529" t="s">
        <v>107</v>
      </c>
      <c r="E7529">
        <v>2</v>
      </c>
    </row>
    <row r="7530" spans="1:5" x14ac:dyDescent="0.2">
      <c r="A7530" s="43">
        <v>44434</v>
      </c>
      <c r="B7530" t="s">
        <v>101</v>
      </c>
      <c r="C7530" t="s">
        <v>65</v>
      </c>
      <c r="D7530" t="s">
        <v>107</v>
      </c>
      <c r="E7530">
        <v>0</v>
      </c>
    </row>
    <row r="7531" spans="1:5" x14ac:dyDescent="0.2">
      <c r="A7531" s="43">
        <v>44434</v>
      </c>
      <c r="B7531" t="s">
        <v>101</v>
      </c>
      <c r="C7531" t="s">
        <v>67</v>
      </c>
      <c r="D7531" t="s">
        <v>107</v>
      </c>
      <c r="E7531" s="44">
        <v>2268</v>
      </c>
    </row>
    <row r="7532" spans="1:5" x14ac:dyDescent="0.2">
      <c r="A7532" s="43">
        <v>44434</v>
      </c>
      <c r="B7532" t="s">
        <v>101</v>
      </c>
      <c r="C7532" t="s">
        <v>68</v>
      </c>
      <c r="D7532" t="s">
        <v>107</v>
      </c>
      <c r="E7532" s="44">
        <v>1916</v>
      </c>
    </row>
    <row r="7533" spans="1:5" x14ac:dyDescent="0.2">
      <c r="A7533" s="43">
        <v>44434</v>
      </c>
      <c r="B7533" t="s">
        <v>101</v>
      </c>
      <c r="C7533" t="s">
        <v>89</v>
      </c>
      <c r="D7533" t="s">
        <v>107</v>
      </c>
      <c r="E7533">
        <v>8</v>
      </c>
    </row>
    <row r="7534" spans="1:5" x14ac:dyDescent="0.2">
      <c r="A7534" s="43">
        <v>44434</v>
      </c>
      <c r="B7534" t="s">
        <v>101</v>
      </c>
      <c r="C7534" t="s">
        <v>70</v>
      </c>
      <c r="D7534" t="s">
        <v>107</v>
      </c>
      <c r="E7534" s="44">
        <v>3555</v>
      </c>
    </row>
    <row r="7535" spans="1:5" x14ac:dyDescent="0.2">
      <c r="A7535" s="43">
        <v>44434</v>
      </c>
      <c r="B7535" t="s">
        <v>101</v>
      </c>
      <c r="C7535" t="s">
        <v>71</v>
      </c>
      <c r="D7535" t="s">
        <v>107</v>
      </c>
      <c r="E7535" s="44">
        <v>2037</v>
      </c>
    </row>
    <row r="7536" spans="1:5" x14ac:dyDescent="0.2">
      <c r="A7536" s="43">
        <v>44434</v>
      </c>
      <c r="B7536" t="s">
        <v>102</v>
      </c>
      <c r="C7536" t="s">
        <v>3</v>
      </c>
      <c r="D7536" t="s">
        <v>107</v>
      </c>
      <c r="E7536">
        <v>4</v>
      </c>
    </row>
    <row r="7537" spans="1:5" x14ac:dyDescent="0.2">
      <c r="A7537" s="43">
        <v>44434</v>
      </c>
      <c r="B7537" t="s">
        <v>102</v>
      </c>
      <c r="C7537" t="s">
        <v>4</v>
      </c>
      <c r="D7537" t="s">
        <v>107</v>
      </c>
      <c r="E7537">
        <v>4</v>
      </c>
    </row>
    <row r="7538" spans="1:5" x14ac:dyDescent="0.2">
      <c r="A7538" s="43">
        <v>44434</v>
      </c>
      <c r="B7538" t="s">
        <v>102</v>
      </c>
      <c r="C7538" t="s">
        <v>5</v>
      </c>
      <c r="D7538" t="s">
        <v>107</v>
      </c>
      <c r="E7538">
        <v>21</v>
      </c>
    </row>
    <row r="7539" spans="1:5" x14ac:dyDescent="0.2">
      <c r="A7539" s="43">
        <v>44434</v>
      </c>
      <c r="B7539" t="s">
        <v>102</v>
      </c>
      <c r="C7539" t="s">
        <v>7</v>
      </c>
      <c r="D7539" t="s">
        <v>107</v>
      </c>
      <c r="E7539">
        <v>0</v>
      </c>
    </row>
    <row r="7540" spans="1:5" x14ac:dyDescent="0.2">
      <c r="A7540" s="43">
        <v>44434</v>
      </c>
      <c r="B7540" t="s">
        <v>102</v>
      </c>
      <c r="C7540" t="s">
        <v>8</v>
      </c>
      <c r="D7540" t="s">
        <v>107</v>
      </c>
      <c r="E7540">
        <v>270</v>
      </c>
    </row>
    <row r="7541" spans="1:5" x14ac:dyDescent="0.2">
      <c r="A7541" s="43">
        <v>44434</v>
      </c>
      <c r="B7541" t="s">
        <v>102</v>
      </c>
      <c r="C7541" t="s">
        <v>9</v>
      </c>
      <c r="D7541" t="s">
        <v>107</v>
      </c>
      <c r="E7541">
        <v>101</v>
      </c>
    </row>
    <row r="7542" spans="1:5" x14ac:dyDescent="0.2">
      <c r="A7542" s="43">
        <v>44434</v>
      </c>
      <c r="B7542" t="s">
        <v>102</v>
      </c>
      <c r="C7542" t="s">
        <v>11</v>
      </c>
      <c r="D7542" t="s">
        <v>107</v>
      </c>
      <c r="E7542">
        <v>79</v>
      </c>
    </row>
    <row r="7543" spans="1:5" x14ac:dyDescent="0.2">
      <c r="A7543" s="43">
        <v>44434</v>
      </c>
      <c r="B7543" t="s">
        <v>102</v>
      </c>
      <c r="C7543" t="s">
        <v>12</v>
      </c>
      <c r="D7543" t="s">
        <v>107</v>
      </c>
      <c r="E7543">
        <v>425</v>
      </c>
    </row>
    <row r="7544" spans="1:5" x14ac:dyDescent="0.2">
      <c r="A7544" s="43">
        <v>44434</v>
      </c>
      <c r="B7544" t="s">
        <v>102</v>
      </c>
      <c r="C7544" t="s">
        <v>13</v>
      </c>
      <c r="D7544" t="s">
        <v>107</v>
      </c>
      <c r="E7544">
        <v>51</v>
      </c>
    </row>
    <row r="7545" spans="1:5" x14ac:dyDescent="0.2">
      <c r="A7545" s="43">
        <v>44434</v>
      </c>
      <c r="B7545" t="s">
        <v>102</v>
      </c>
      <c r="C7545" t="s">
        <v>15</v>
      </c>
      <c r="D7545" t="s">
        <v>107</v>
      </c>
      <c r="E7545">
        <v>5</v>
      </c>
    </row>
    <row r="7546" spans="1:5" x14ac:dyDescent="0.2">
      <c r="A7546" s="43">
        <v>44434</v>
      </c>
      <c r="B7546" t="s">
        <v>102</v>
      </c>
      <c r="C7546" t="s">
        <v>16</v>
      </c>
      <c r="D7546" t="s">
        <v>107</v>
      </c>
      <c r="E7546">
        <v>4</v>
      </c>
    </row>
    <row r="7547" spans="1:5" x14ac:dyDescent="0.2">
      <c r="A7547" s="43">
        <v>44434</v>
      </c>
      <c r="B7547" t="s">
        <v>102</v>
      </c>
      <c r="C7547" t="s">
        <v>18</v>
      </c>
      <c r="D7547" t="s">
        <v>107</v>
      </c>
      <c r="E7547">
        <v>4</v>
      </c>
    </row>
    <row r="7548" spans="1:5" x14ac:dyDescent="0.2">
      <c r="A7548" s="43">
        <v>44434</v>
      </c>
      <c r="B7548" t="s">
        <v>102</v>
      </c>
      <c r="C7548" t="s">
        <v>19</v>
      </c>
      <c r="D7548" t="s">
        <v>107</v>
      </c>
      <c r="E7548">
        <v>215</v>
      </c>
    </row>
    <row r="7549" spans="1:5" x14ac:dyDescent="0.2">
      <c r="A7549" s="43">
        <v>44434</v>
      </c>
      <c r="B7549" t="s">
        <v>102</v>
      </c>
      <c r="C7549" t="s">
        <v>21</v>
      </c>
      <c r="D7549" t="s">
        <v>107</v>
      </c>
      <c r="E7549">
        <v>36</v>
      </c>
    </row>
    <row r="7550" spans="1:5" x14ac:dyDescent="0.2">
      <c r="A7550" s="43">
        <v>44434</v>
      </c>
      <c r="B7550" t="s">
        <v>102</v>
      </c>
      <c r="C7550" t="s">
        <v>22</v>
      </c>
      <c r="D7550" t="s">
        <v>107</v>
      </c>
      <c r="E7550">
        <v>4</v>
      </c>
    </row>
    <row r="7551" spans="1:5" x14ac:dyDescent="0.2">
      <c r="A7551" s="43">
        <v>44434</v>
      </c>
      <c r="B7551" t="s">
        <v>102</v>
      </c>
      <c r="C7551" t="s">
        <v>24</v>
      </c>
      <c r="D7551" t="s">
        <v>107</v>
      </c>
      <c r="E7551">
        <v>32</v>
      </c>
    </row>
    <row r="7552" spans="1:5" x14ac:dyDescent="0.2">
      <c r="A7552" s="43">
        <v>44434</v>
      </c>
      <c r="B7552" t="s">
        <v>102</v>
      </c>
      <c r="C7552" t="s">
        <v>27</v>
      </c>
      <c r="D7552" t="s">
        <v>107</v>
      </c>
      <c r="E7552">
        <v>29</v>
      </c>
    </row>
    <row r="7553" spans="1:5" x14ac:dyDescent="0.2">
      <c r="A7553" s="43">
        <v>44434</v>
      </c>
      <c r="B7553" t="s">
        <v>102</v>
      </c>
      <c r="C7553" t="s">
        <v>32</v>
      </c>
      <c r="D7553" t="s">
        <v>107</v>
      </c>
      <c r="E7553">
        <v>2</v>
      </c>
    </row>
    <row r="7554" spans="1:5" x14ac:dyDescent="0.2">
      <c r="A7554" s="43">
        <v>44434</v>
      </c>
      <c r="B7554" t="s">
        <v>102</v>
      </c>
      <c r="C7554" t="s">
        <v>36</v>
      </c>
      <c r="D7554" t="s">
        <v>107</v>
      </c>
      <c r="E7554">
        <v>648</v>
      </c>
    </row>
    <row r="7555" spans="1:5" x14ac:dyDescent="0.2">
      <c r="A7555" s="43">
        <v>44434</v>
      </c>
      <c r="B7555" t="s">
        <v>102</v>
      </c>
      <c r="C7555" t="s">
        <v>37</v>
      </c>
      <c r="D7555" t="s">
        <v>107</v>
      </c>
      <c r="E7555">
        <v>20</v>
      </c>
    </row>
    <row r="7556" spans="1:5" x14ac:dyDescent="0.2">
      <c r="A7556" s="43">
        <v>44434</v>
      </c>
      <c r="B7556" t="s">
        <v>102</v>
      </c>
      <c r="C7556" t="s">
        <v>38</v>
      </c>
      <c r="D7556" t="s">
        <v>107</v>
      </c>
      <c r="E7556">
        <v>339</v>
      </c>
    </row>
    <row r="7557" spans="1:5" x14ac:dyDescent="0.2">
      <c r="A7557" s="43">
        <v>44434</v>
      </c>
      <c r="B7557" t="s">
        <v>102</v>
      </c>
      <c r="C7557" t="s">
        <v>40</v>
      </c>
      <c r="D7557" t="s">
        <v>107</v>
      </c>
      <c r="E7557" s="44">
        <v>1015</v>
      </c>
    </row>
    <row r="7558" spans="1:5" x14ac:dyDescent="0.2">
      <c r="A7558" s="43">
        <v>44434</v>
      </c>
      <c r="B7558" t="s">
        <v>102</v>
      </c>
      <c r="C7558" t="s">
        <v>41</v>
      </c>
      <c r="D7558" t="s">
        <v>107</v>
      </c>
      <c r="E7558">
        <v>609</v>
      </c>
    </row>
    <row r="7559" spans="1:5" x14ac:dyDescent="0.2">
      <c r="A7559" s="43">
        <v>44434</v>
      </c>
      <c r="B7559" t="s">
        <v>102</v>
      </c>
      <c r="C7559" t="s">
        <v>42</v>
      </c>
      <c r="D7559" t="s">
        <v>107</v>
      </c>
      <c r="E7559">
        <v>41</v>
      </c>
    </row>
    <row r="7560" spans="1:5" x14ac:dyDescent="0.2">
      <c r="A7560" s="43">
        <v>44434</v>
      </c>
      <c r="B7560" t="s">
        <v>102</v>
      </c>
      <c r="C7560" t="s">
        <v>43</v>
      </c>
      <c r="D7560" t="s">
        <v>107</v>
      </c>
      <c r="E7560">
        <v>94</v>
      </c>
    </row>
    <row r="7561" spans="1:5" x14ac:dyDescent="0.2">
      <c r="A7561" s="43">
        <v>44434</v>
      </c>
      <c r="B7561" t="s">
        <v>102</v>
      </c>
      <c r="C7561" t="s">
        <v>44</v>
      </c>
      <c r="D7561" t="s">
        <v>107</v>
      </c>
      <c r="E7561">
        <v>24</v>
      </c>
    </row>
    <row r="7562" spans="1:5" x14ac:dyDescent="0.2">
      <c r="A7562" s="43">
        <v>44434</v>
      </c>
      <c r="B7562" t="s">
        <v>102</v>
      </c>
      <c r="C7562" t="s">
        <v>45</v>
      </c>
      <c r="D7562" t="s">
        <v>107</v>
      </c>
      <c r="E7562">
        <v>4</v>
      </c>
    </row>
    <row r="7563" spans="1:5" x14ac:dyDescent="0.2">
      <c r="A7563" s="43">
        <v>44434</v>
      </c>
      <c r="B7563" t="s">
        <v>102</v>
      </c>
      <c r="C7563" t="s">
        <v>46</v>
      </c>
      <c r="D7563" t="s">
        <v>107</v>
      </c>
      <c r="E7563">
        <v>51</v>
      </c>
    </row>
    <row r="7564" spans="1:5" x14ac:dyDescent="0.2">
      <c r="A7564" s="43">
        <v>44434</v>
      </c>
      <c r="B7564" t="s">
        <v>102</v>
      </c>
      <c r="C7564" t="s">
        <v>48</v>
      </c>
      <c r="D7564" t="s">
        <v>107</v>
      </c>
      <c r="E7564">
        <v>458</v>
      </c>
    </row>
    <row r="7565" spans="1:5" x14ac:dyDescent="0.2">
      <c r="A7565" s="43">
        <v>44434</v>
      </c>
      <c r="B7565" t="s">
        <v>102</v>
      </c>
      <c r="C7565" t="s">
        <v>49</v>
      </c>
      <c r="D7565" t="s">
        <v>107</v>
      </c>
      <c r="E7565">
        <v>2</v>
      </c>
    </row>
    <row r="7566" spans="1:5" x14ac:dyDescent="0.2">
      <c r="A7566" s="43">
        <v>44434</v>
      </c>
      <c r="B7566" t="s">
        <v>102</v>
      </c>
      <c r="C7566" t="s">
        <v>50</v>
      </c>
      <c r="D7566" t="s">
        <v>107</v>
      </c>
      <c r="E7566">
        <v>380</v>
      </c>
    </row>
    <row r="7567" spans="1:5" x14ac:dyDescent="0.2">
      <c r="A7567" s="43">
        <v>44434</v>
      </c>
      <c r="B7567" t="s">
        <v>102</v>
      </c>
      <c r="C7567" t="s">
        <v>51</v>
      </c>
      <c r="D7567" t="s">
        <v>107</v>
      </c>
      <c r="E7567">
        <v>626</v>
      </c>
    </row>
    <row r="7568" spans="1:5" x14ac:dyDescent="0.2">
      <c r="A7568" s="43">
        <v>44434</v>
      </c>
      <c r="B7568" t="s">
        <v>102</v>
      </c>
      <c r="C7568" t="s">
        <v>52</v>
      </c>
      <c r="D7568" t="s">
        <v>107</v>
      </c>
      <c r="E7568">
        <v>17</v>
      </c>
    </row>
    <row r="7569" spans="1:5" x14ac:dyDescent="0.2">
      <c r="A7569" s="43">
        <v>44434</v>
      </c>
      <c r="B7569" t="s">
        <v>102</v>
      </c>
      <c r="C7569" t="s">
        <v>53</v>
      </c>
      <c r="D7569" t="s">
        <v>107</v>
      </c>
      <c r="E7569">
        <v>75</v>
      </c>
    </row>
    <row r="7570" spans="1:5" x14ac:dyDescent="0.2">
      <c r="A7570" s="43">
        <v>44434</v>
      </c>
      <c r="B7570" t="s">
        <v>102</v>
      </c>
      <c r="C7570" t="s">
        <v>54</v>
      </c>
      <c r="D7570" t="s">
        <v>107</v>
      </c>
      <c r="E7570">
        <v>2</v>
      </c>
    </row>
    <row r="7571" spans="1:5" x14ac:dyDescent="0.2">
      <c r="A7571" s="43">
        <v>44434</v>
      </c>
      <c r="B7571" t="s">
        <v>102</v>
      </c>
      <c r="C7571" t="s">
        <v>55</v>
      </c>
      <c r="D7571" t="s">
        <v>107</v>
      </c>
      <c r="E7571">
        <v>243</v>
      </c>
    </row>
    <row r="7572" spans="1:5" x14ac:dyDescent="0.2">
      <c r="A7572" s="43">
        <v>44434</v>
      </c>
      <c r="B7572" t="s">
        <v>102</v>
      </c>
      <c r="C7572" t="s">
        <v>56</v>
      </c>
      <c r="D7572" t="s">
        <v>107</v>
      </c>
      <c r="E7572">
        <v>464</v>
      </c>
    </row>
    <row r="7573" spans="1:5" x14ac:dyDescent="0.2">
      <c r="A7573" s="43">
        <v>44434</v>
      </c>
      <c r="B7573" t="s">
        <v>102</v>
      </c>
      <c r="C7573" t="s">
        <v>57</v>
      </c>
      <c r="D7573" t="s">
        <v>107</v>
      </c>
      <c r="E7573">
        <v>174</v>
      </c>
    </row>
    <row r="7574" spans="1:5" x14ac:dyDescent="0.2">
      <c r="A7574" s="43">
        <v>44434</v>
      </c>
      <c r="B7574" t="s">
        <v>102</v>
      </c>
      <c r="C7574" t="s">
        <v>58</v>
      </c>
      <c r="D7574" t="s">
        <v>107</v>
      </c>
      <c r="E7574">
        <v>929</v>
      </c>
    </row>
    <row r="7575" spans="1:5" x14ac:dyDescent="0.2">
      <c r="A7575" s="43">
        <v>44434</v>
      </c>
      <c r="B7575" t="s">
        <v>102</v>
      </c>
      <c r="C7575" t="s">
        <v>59</v>
      </c>
      <c r="D7575" t="s">
        <v>107</v>
      </c>
      <c r="E7575">
        <v>2</v>
      </c>
    </row>
    <row r="7576" spans="1:5" x14ac:dyDescent="0.2">
      <c r="A7576" s="43">
        <v>44434</v>
      </c>
      <c r="B7576" t="s">
        <v>102</v>
      </c>
      <c r="C7576" t="s">
        <v>62</v>
      </c>
      <c r="D7576" t="s">
        <v>107</v>
      </c>
      <c r="E7576">
        <v>269</v>
      </c>
    </row>
    <row r="7577" spans="1:5" x14ac:dyDescent="0.2">
      <c r="A7577" s="43">
        <v>44434</v>
      </c>
      <c r="B7577" t="s">
        <v>102</v>
      </c>
      <c r="C7577" t="s">
        <v>68</v>
      </c>
      <c r="D7577" t="s">
        <v>107</v>
      </c>
      <c r="E7577">
        <v>104</v>
      </c>
    </row>
    <row r="7578" spans="1:5" x14ac:dyDescent="0.2">
      <c r="A7578" s="43">
        <v>44434</v>
      </c>
      <c r="B7578" t="s">
        <v>102</v>
      </c>
      <c r="C7578" t="s">
        <v>89</v>
      </c>
      <c r="D7578" t="s">
        <v>107</v>
      </c>
      <c r="E7578">
        <v>14</v>
      </c>
    </row>
    <row r="7579" spans="1:5" x14ac:dyDescent="0.2">
      <c r="A7579" s="43">
        <v>44434</v>
      </c>
      <c r="B7579" t="s">
        <v>102</v>
      </c>
      <c r="C7579" t="s">
        <v>70</v>
      </c>
      <c r="D7579" t="s">
        <v>107</v>
      </c>
      <c r="E7579">
        <v>353</v>
      </c>
    </row>
    <row r="7580" spans="1:5" x14ac:dyDescent="0.2">
      <c r="A7580" s="43">
        <v>44469</v>
      </c>
      <c r="B7580" t="s">
        <v>101</v>
      </c>
      <c r="C7580" t="s">
        <v>1</v>
      </c>
      <c r="D7580" t="s">
        <v>107</v>
      </c>
      <c r="E7580">
        <v>173</v>
      </c>
    </row>
    <row r="7581" spans="1:5" x14ac:dyDescent="0.2">
      <c r="A7581" s="43">
        <v>44469</v>
      </c>
      <c r="B7581" t="s">
        <v>101</v>
      </c>
      <c r="C7581" t="s">
        <v>2</v>
      </c>
      <c r="D7581" t="s">
        <v>107</v>
      </c>
      <c r="E7581">
        <v>0</v>
      </c>
    </row>
    <row r="7582" spans="1:5" x14ac:dyDescent="0.2">
      <c r="A7582" s="43">
        <v>44469</v>
      </c>
      <c r="B7582" t="s">
        <v>101</v>
      </c>
      <c r="C7582" t="s">
        <v>3</v>
      </c>
      <c r="D7582" t="s">
        <v>107</v>
      </c>
      <c r="E7582">
        <v>699</v>
      </c>
    </row>
    <row r="7583" spans="1:5" x14ac:dyDescent="0.2">
      <c r="A7583" s="43">
        <v>44469</v>
      </c>
      <c r="B7583" t="s">
        <v>101</v>
      </c>
      <c r="C7583" t="s">
        <v>4</v>
      </c>
      <c r="D7583" t="s">
        <v>107</v>
      </c>
      <c r="E7583">
        <v>16</v>
      </c>
    </row>
    <row r="7584" spans="1:5" x14ac:dyDescent="0.2">
      <c r="A7584" s="43">
        <v>44469</v>
      </c>
      <c r="B7584" t="s">
        <v>101</v>
      </c>
      <c r="C7584" t="s">
        <v>5</v>
      </c>
      <c r="D7584" t="s">
        <v>107</v>
      </c>
      <c r="E7584" s="44">
        <v>4046</v>
      </c>
    </row>
    <row r="7585" spans="1:5" x14ac:dyDescent="0.2">
      <c r="A7585" s="43">
        <v>44469</v>
      </c>
      <c r="B7585" t="s">
        <v>101</v>
      </c>
      <c r="C7585" t="s">
        <v>6</v>
      </c>
      <c r="D7585" t="s">
        <v>107</v>
      </c>
      <c r="E7585">
        <v>12</v>
      </c>
    </row>
    <row r="7586" spans="1:5" x14ac:dyDescent="0.2">
      <c r="A7586" s="43">
        <v>44469</v>
      </c>
      <c r="B7586" t="s">
        <v>101</v>
      </c>
      <c r="C7586" t="s">
        <v>8</v>
      </c>
      <c r="D7586" t="s">
        <v>107</v>
      </c>
      <c r="E7586">
        <v>375</v>
      </c>
    </row>
    <row r="7587" spans="1:5" x14ac:dyDescent="0.2">
      <c r="A7587" s="43">
        <v>44469</v>
      </c>
      <c r="B7587" t="s">
        <v>101</v>
      </c>
      <c r="C7587" t="s">
        <v>9</v>
      </c>
      <c r="D7587" t="s">
        <v>107</v>
      </c>
      <c r="E7587">
        <v>130</v>
      </c>
    </row>
    <row r="7588" spans="1:5" x14ac:dyDescent="0.2">
      <c r="A7588" s="43">
        <v>44469</v>
      </c>
      <c r="B7588" t="s">
        <v>101</v>
      </c>
      <c r="C7588" t="s">
        <v>10</v>
      </c>
      <c r="D7588" t="s">
        <v>107</v>
      </c>
      <c r="E7588">
        <v>415</v>
      </c>
    </row>
    <row r="7589" spans="1:5" x14ac:dyDescent="0.2">
      <c r="A7589" s="43">
        <v>44469</v>
      </c>
      <c r="B7589" t="s">
        <v>101</v>
      </c>
      <c r="C7589" t="s">
        <v>12</v>
      </c>
      <c r="D7589" t="s">
        <v>107</v>
      </c>
      <c r="E7589" s="44">
        <v>4001</v>
      </c>
    </row>
    <row r="7590" spans="1:5" x14ac:dyDescent="0.2">
      <c r="A7590" s="43">
        <v>44469</v>
      </c>
      <c r="B7590" t="s">
        <v>101</v>
      </c>
      <c r="C7590" t="s">
        <v>14</v>
      </c>
      <c r="D7590" t="s">
        <v>107</v>
      </c>
      <c r="E7590">
        <v>297</v>
      </c>
    </row>
    <row r="7591" spans="1:5" x14ac:dyDescent="0.2">
      <c r="A7591" s="43">
        <v>44469</v>
      </c>
      <c r="B7591" t="s">
        <v>101</v>
      </c>
      <c r="C7591" t="s">
        <v>15</v>
      </c>
      <c r="D7591" t="s">
        <v>107</v>
      </c>
      <c r="E7591" s="44">
        <v>1884</v>
      </c>
    </row>
    <row r="7592" spans="1:5" x14ac:dyDescent="0.2">
      <c r="A7592" s="43">
        <v>44469</v>
      </c>
      <c r="B7592" t="s">
        <v>101</v>
      </c>
      <c r="C7592" t="s">
        <v>16</v>
      </c>
      <c r="D7592" t="s">
        <v>107</v>
      </c>
      <c r="E7592" s="44">
        <v>1494</v>
      </c>
    </row>
    <row r="7593" spans="1:5" x14ac:dyDescent="0.2">
      <c r="A7593" s="43">
        <v>44469</v>
      </c>
      <c r="B7593" t="s">
        <v>101</v>
      </c>
      <c r="C7593" t="s">
        <v>17</v>
      </c>
      <c r="D7593" t="s">
        <v>107</v>
      </c>
      <c r="E7593">
        <v>29</v>
      </c>
    </row>
    <row r="7594" spans="1:5" x14ac:dyDescent="0.2">
      <c r="A7594" s="43">
        <v>44469</v>
      </c>
      <c r="B7594" t="s">
        <v>101</v>
      </c>
      <c r="C7594" t="s">
        <v>18</v>
      </c>
      <c r="D7594" t="s">
        <v>107</v>
      </c>
      <c r="E7594" s="44">
        <v>3091</v>
      </c>
    </row>
    <row r="7595" spans="1:5" x14ac:dyDescent="0.2">
      <c r="A7595" s="43">
        <v>44469</v>
      </c>
      <c r="B7595" t="s">
        <v>101</v>
      </c>
      <c r="C7595" t="s">
        <v>19</v>
      </c>
      <c r="D7595" t="s">
        <v>107</v>
      </c>
      <c r="E7595" s="44">
        <v>3955</v>
      </c>
    </row>
    <row r="7596" spans="1:5" x14ac:dyDescent="0.2">
      <c r="A7596" s="43">
        <v>44469</v>
      </c>
      <c r="B7596" t="s">
        <v>101</v>
      </c>
      <c r="C7596" t="s">
        <v>20</v>
      </c>
      <c r="D7596" t="s">
        <v>107</v>
      </c>
      <c r="E7596">
        <v>218</v>
      </c>
    </row>
    <row r="7597" spans="1:5" x14ac:dyDescent="0.2">
      <c r="A7597" s="43">
        <v>44469</v>
      </c>
      <c r="B7597" t="s">
        <v>101</v>
      </c>
      <c r="C7597" t="s">
        <v>21</v>
      </c>
      <c r="D7597" t="s">
        <v>107</v>
      </c>
      <c r="E7597" s="44">
        <v>2584</v>
      </c>
    </row>
    <row r="7598" spans="1:5" x14ac:dyDescent="0.2">
      <c r="A7598" s="43">
        <v>44469</v>
      </c>
      <c r="B7598" t="s">
        <v>101</v>
      </c>
      <c r="C7598" t="s">
        <v>22</v>
      </c>
      <c r="D7598" t="s">
        <v>107</v>
      </c>
      <c r="E7598">
        <v>710</v>
      </c>
    </row>
    <row r="7599" spans="1:5" x14ac:dyDescent="0.2">
      <c r="A7599" s="43">
        <v>44469</v>
      </c>
      <c r="B7599" t="s">
        <v>101</v>
      </c>
      <c r="C7599" t="s">
        <v>23</v>
      </c>
      <c r="D7599" t="s">
        <v>107</v>
      </c>
      <c r="E7599">
        <v>14</v>
      </c>
    </row>
    <row r="7600" spans="1:5" x14ac:dyDescent="0.2">
      <c r="A7600" s="43">
        <v>44469</v>
      </c>
      <c r="B7600" t="s">
        <v>101</v>
      </c>
      <c r="C7600" t="s">
        <v>25</v>
      </c>
      <c r="D7600" t="s">
        <v>107</v>
      </c>
      <c r="E7600">
        <v>13</v>
      </c>
    </row>
    <row r="7601" spans="1:5" x14ac:dyDescent="0.2">
      <c r="A7601" s="43">
        <v>44469</v>
      </c>
      <c r="B7601" t="s">
        <v>101</v>
      </c>
      <c r="C7601" t="s">
        <v>27</v>
      </c>
      <c r="D7601" t="s">
        <v>107</v>
      </c>
      <c r="E7601">
        <v>556</v>
      </c>
    </row>
    <row r="7602" spans="1:5" x14ac:dyDescent="0.2">
      <c r="A7602" s="43">
        <v>44469</v>
      </c>
      <c r="B7602" t="s">
        <v>101</v>
      </c>
      <c r="C7602" t="s">
        <v>28</v>
      </c>
      <c r="D7602" t="s">
        <v>107</v>
      </c>
      <c r="E7602">
        <v>34</v>
      </c>
    </row>
    <row r="7603" spans="1:5" x14ac:dyDescent="0.2">
      <c r="A7603" s="43">
        <v>44469</v>
      </c>
      <c r="B7603" t="s">
        <v>101</v>
      </c>
      <c r="C7603" t="s">
        <v>29</v>
      </c>
      <c r="D7603" t="s">
        <v>107</v>
      </c>
      <c r="E7603">
        <v>0</v>
      </c>
    </row>
    <row r="7604" spans="1:5" x14ac:dyDescent="0.2">
      <c r="A7604" s="43">
        <v>44469</v>
      </c>
      <c r="B7604" t="s">
        <v>101</v>
      </c>
      <c r="C7604" t="s">
        <v>31</v>
      </c>
      <c r="D7604" t="s">
        <v>107</v>
      </c>
      <c r="E7604">
        <v>338</v>
      </c>
    </row>
    <row r="7605" spans="1:5" x14ac:dyDescent="0.2">
      <c r="A7605" s="43">
        <v>44469</v>
      </c>
      <c r="B7605" t="s">
        <v>101</v>
      </c>
      <c r="C7605" t="s">
        <v>32</v>
      </c>
      <c r="D7605" t="s">
        <v>107</v>
      </c>
      <c r="E7605" s="44">
        <v>3029</v>
      </c>
    </row>
    <row r="7606" spans="1:5" x14ac:dyDescent="0.2">
      <c r="A7606" s="43">
        <v>44469</v>
      </c>
      <c r="B7606" t="s">
        <v>101</v>
      </c>
      <c r="C7606" t="s">
        <v>33</v>
      </c>
      <c r="D7606" t="s">
        <v>107</v>
      </c>
      <c r="E7606">
        <v>618</v>
      </c>
    </row>
    <row r="7607" spans="1:5" x14ac:dyDescent="0.2">
      <c r="A7607" s="43">
        <v>44469</v>
      </c>
      <c r="B7607" t="s">
        <v>101</v>
      </c>
      <c r="C7607" t="s">
        <v>35</v>
      </c>
      <c r="D7607" t="s">
        <v>107</v>
      </c>
      <c r="E7607">
        <v>7</v>
      </c>
    </row>
    <row r="7608" spans="1:5" x14ac:dyDescent="0.2">
      <c r="A7608" s="43">
        <v>44469</v>
      </c>
      <c r="B7608" t="s">
        <v>101</v>
      </c>
      <c r="C7608" t="s">
        <v>36</v>
      </c>
      <c r="D7608" t="s">
        <v>107</v>
      </c>
      <c r="E7608" s="44">
        <v>3725</v>
      </c>
    </row>
    <row r="7609" spans="1:5" x14ac:dyDescent="0.2">
      <c r="A7609" s="43">
        <v>44469</v>
      </c>
      <c r="B7609" t="s">
        <v>101</v>
      </c>
      <c r="C7609" t="s">
        <v>37</v>
      </c>
      <c r="D7609" t="s">
        <v>107</v>
      </c>
      <c r="E7609">
        <v>260</v>
      </c>
    </row>
    <row r="7610" spans="1:5" x14ac:dyDescent="0.2">
      <c r="A7610" s="43">
        <v>44469</v>
      </c>
      <c r="B7610" t="s">
        <v>101</v>
      </c>
      <c r="C7610" t="s">
        <v>38</v>
      </c>
      <c r="D7610" t="s">
        <v>107</v>
      </c>
      <c r="E7610" s="44">
        <v>10013</v>
      </c>
    </row>
    <row r="7611" spans="1:5" x14ac:dyDescent="0.2">
      <c r="A7611" s="43">
        <v>44469</v>
      </c>
      <c r="B7611" t="s">
        <v>101</v>
      </c>
      <c r="C7611" t="s">
        <v>40</v>
      </c>
      <c r="D7611" t="s">
        <v>107</v>
      </c>
      <c r="E7611" s="44">
        <v>5414</v>
      </c>
    </row>
    <row r="7612" spans="1:5" x14ac:dyDescent="0.2">
      <c r="A7612" s="43">
        <v>44469</v>
      </c>
      <c r="B7612" t="s">
        <v>101</v>
      </c>
      <c r="C7612" t="s">
        <v>41</v>
      </c>
      <c r="D7612" t="s">
        <v>107</v>
      </c>
      <c r="E7612">
        <v>7</v>
      </c>
    </row>
    <row r="7613" spans="1:5" x14ac:dyDescent="0.2">
      <c r="A7613" s="43">
        <v>44469</v>
      </c>
      <c r="B7613" t="s">
        <v>101</v>
      </c>
      <c r="C7613" t="s">
        <v>51</v>
      </c>
      <c r="D7613" t="s">
        <v>107</v>
      </c>
      <c r="E7613">
        <v>2</v>
      </c>
    </row>
    <row r="7614" spans="1:5" x14ac:dyDescent="0.2">
      <c r="A7614" s="43">
        <v>44469</v>
      </c>
      <c r="B7614" t="s">
        <v>101</v>
      </c>
      <c r="C7614" t="s">
        <v>53</v>
      </c>
      <c r="D7614" t="s">
        <v>107</v>
      </c>
      <c r="E7614">
        <v>4</v>
      </c>
    </row>
    <row r="7615" spans="1:5" x14ac:dyDescent="0.2">
      <c r="A7615" s="43">
        <v>44469</v>
      </c>
      <c r="B7615" t="s">
        <v>101</v>
      </c>
      <c r="C7615" t="s">
        <v>58</v>
      </c>
      <c r="D7615" t="s">
        <v>107</v>
      </c>
      <c r="E7615">
        <v>12</v>
      </c>
    </row>
    <row r="7616" spans="1:5" x14ac:dyDescent="0.2">
      <c r="A7616" s="43">
        <v>44469</v>
      </c>
      <c r="B7616" t="s">
        <v>101</v>
      </c>
      <c r="C7616" t="s">
        <v>59</v>
      </c>
      <c r="D7616" t="s">
        <v>107</v>
      </c>
      <c r="E7616" s="44">
        <v>1369</v>
      </c>
    </row>
    <row r="7617" spans="1:5" x14ac:dyDescent="0.2">
      <c r="A7617" s="43">
        <v>44469</v>
      </c>
      <c r="B7617" t="s">
        <v>101</v>
      </c>
      <c r="C7617" t="s">
        <v>60</v>
      </c>
      <c r="D7617" t="s">
        <v>107</v>
      </c>
      <c r="E7617">
        <v>0</v>
      </c>
    </row>
    <row r="7618" spans="1:5" x14ac:dyDescent="0.2">
      <c r="A7618" s="43">
        <v>44469</v>
      </c>
      <c r="B7618" t="s">
        <v>101</v>
      </c>
      <c r="C7618" t="s">
        <v>61</v>
      </c>
      <c r="D7618" t="s">
        <v>107</v>
      </c>
      <c r="E7618">
        <v>33</v>
      </c>
    </row>
    <row r="7619" spans="1:5" x14ac:dyDescent="0.2">
      <c r="A7619" s="43">
        <v>44469</v>
      </c>
      <c r="B7619" t="s">
        <v>101</v>
      </c>
      <c r="C7619" t="s">
        <v>62</v>
      </c>
      <c r="D7619" t="s">
        <v>107</v>
      </c>
      <c r="E7619" s="44">
        <v>1884</v>
      </c>
    </row>
    <row r="7620" spans="1:5" x14ac:dyDescent="0.2">
      <c r="A7620" s="43">
        <v>44469</v>
      </c>
      <c r="B7620" t="s">
        <v>101</v>
      </c>
      <c r="C7620" t="s">
        <v>63</v>
      </c>
      <c r="D7620" t="s">
        <v>107</v>
      </c>
      <c r="E7620">
        <v>30</v>
      </c>
    </row>
    <row r="7621" spans="1:5" x14ac:dyDescent="0.2">
      <c r="A7621" s="43">
        <v>44469</v>
      </c>
      <c r="B7621" t="s">
        <v>101</v>
      </c>
      <c r="C7621" t="s">
        <v>64</v>
      </c>
      <c r="D7621" t="s">
        <v>107</v>
      </c>
      <c r="E7621">
        <v>2</v>
      </c>
    </row>
    <row r="7622" spans="1:5" x14ac:dyDescent="0.2">
      <c r="A7622" s="43">
        <v>44469</v>
      </c>
      <c r="B7622" t="s">
        <v>101</v>
      </c>
      <c r="C7622" t="s">
        <v>65</v>
      </c>
      <c r="D7622" t="s">
        <v>107</v>
      </c>
      <c r="E7622">
        <v>0</v>
      </c>
    </row>
    <row r="7623" spans="1:5" x14ac:dyDescent="0.2">
      <c r="A7623" s="43">
        <v>44469</v>
      </c>
      <c r="B7623" t="s">
        <v>101</v>
      </c>
      <c r="C7623" t="s">
        <v>67</v>
      </c>
      <c r="D7623" t="s">
        <v>107</v>
      </c>
      <c r="E7623" s="44">
        <v>2114</v>
      </c>
    </row>
    <row r="7624" spans="1:5" x14ac:dyDescent="0.2">
      <c r="A7624" s="43">
        <v>44469</v>
      </c>
      <c r="B7624" t="s">
        <v>101</v>
      </c>
      <c r="C7624" t="s">
        <v>68</v>
      </c>
      <c r="D7624" t="s">
        <v>107</v>
      </c>
      <c r="E7624" s="44">
        <v>1900</v>
      </c>
    </row>
    <row r="7625" spans="1:5" x14ac:dyDescent="0.2">
      <c r="A7625" s="43">
        <v>44469</v>
      </c>
      <c r="B7625" t="s">
        <v>101</v>
      </c>
      <c r="C7625" t="s">
        <v>89</v>
      </c>
      <c r="D7625" t="s">
        <v>107</v>
      </c>
      <c r="E7625">
        <v>7</v>
      </c>
    </row>
    <row r="7626" spans="1:5" x14ac:dyDescent="0.2">
      <c r="A7626" s="43">
        <v>44469</v>
      </c>
      <c r="B7626" t="s">
        <v>101</v>
      </c>
      <c r="C7626" t="s">
        <v>70</v>
      </c>
      <c r="D7626" t="s">
        <v>107</v>
      </c>
      <c r="E7626" s="44">
        <v>3305</v>
      </c>
    </row>
    <row r="7627" spans="1:5" x14ac:dyDescent="0.2">
      <c r="A7627" s="43">
        <v>44469</v>
      </c>
      <c r="B7627" t="s">
        <v>101</v>
      </c>
      <c r="C7627" t="s">
        <v>71</v>
      </c>
      <c r="D7627" t="s">
        <v>107</v>
      </c>
      <c r="E7627" s="44">
        <v>2085</v>
      </c>
    </row>
    <row r="7628" spans="1:5" x14ac:dyDescent="0.2">
      <c r="A7628" s="43">
        <v>44469</v>
      </c>
      <c r="B7628" t="s">
        <v>102</v>
      </c>
      <c r="C7628" t="s">
        <v>3</v>
      </c>
      <c r="D7628" t="s">
        <v>107</v>
      </c>
      <c r="E7628">
        <v>4</v>
      </c>
    </row>
    <row r="7629" spans="1:5" x14ac:dyDescent="0.2">
      <c r="A7629" s="43">
        <v>44469</v>
      </c>
      <c r="B7629" t="s">
        <v>102</v>
      </c>
      <c r="C7629" t="s">
        <v>4</v>
      </c>
      <c r="D7629" t="s">
        <v>107</v>
      </c>
      <c r="E7629">
        <v>2</v>
      </c>
    </row>
    <row r="7630" spans="1:5" x14ac:dyDescent="0.2">
      <c r="A7630" s="43">
        <v>44469</v>
      </c>
      <c r="B7630" t="s">
        <v>102</v>
      </c>
      <c r="C7630" t="s">
        <v>5</v>
      </c>
      <c r="D7630" t="s">
        <v>107</v>
      </c>
      <c r="E7630">
        <v>14</v>
      </c>
    </row>
    <row r="7631" spans="1:5" x14ac:dyDescent="0.2">
      <c r="A7631" s="43">
        <v>44469</v>
      </c>
      <c r="B7631" t="s">
        <v>102</v>
      </c>
      <c r="C7631" t="s">
        <v>7</v>
      </c>
      <c r="D7631" t="s">
        <v>107</v>
      </c>
      <c r="E7631">
        <v>0</v>
      </c>
    </row>
    <row r="7632" spans="1:5" x14ac:dyDescent="0.2">
      <c r="A7632" s="43">
        <v>44469</v>
      </c>
      <c r="B7632" t="s">
        <v>102</v>
      </c>
      <c r="C7632" t="s">
        <v>8</v>
      </c>
      <c r="D7632" t="s">
        <v>107</v>
      </c>
      <c r="E7632">
        <v>251</v>
      </c>
    </row>
    <row r="7633" spans="1:5" x14ac:dyDescent="0.2">
      <c r="A7633" s="43">
        <v>44469</v>
      </c>
      <c r="B7633" t="s">
        <v>102</v>
      </c>
      <c r="C7633" t="s">
        <v>9</v>
      </c>
      <c r="D7633" t="s">
        <v>107</v>
      </c>
      <c r="E7633">
        <v>103</v>
      </c>
    </row>
    <row r="7634" spans="1:5" x14ac:dyDescent="0.2">
      <c r="A7634" s="43">
        <v>44469</v>
      </c>
      <c r="B7634" t="s">
        <v>102</v>
      </c>
      <c r="C7634" t="s">
        <v>11</v>
      </c>
      <c r="D7634" t="s">
        <v>107</v>
      </c>
      <c r="E7634">
        <v>61</v>
      </c>
    </row>
    <row r="7635" spans="1:5" x14ac:dyDescent="0.2">
      <c r="A7635" s="43">
        <v>44469</v>
      </c>
      <c r="B7635" t="s">
        <v>102</v>
      </c>
      <c r="C7635" t="s">
        <v>12</v>
      </c>
      <c r="D7635" t="s">
        <v>107</v>
      </c>
      <c r="E7635">
        <v>410</v>
      </c>
    </row>
    <row r="7636" spans="1:5" x14ac:dyDescent="0.2">
      <c r="A7636" s="43">
        <v>44469</v>
      </c>
      <c r="B7636" t="s">
        <v>102</v>
      </c>
      <c r="C7636" t="s">
        <v>13</v>
      </c>
      <c r="D7636" t="s">
        <v>107</v>
      </c>
      <c r="E7636">
        <v>40</v>
      </c>
    </row>
    <row r="7637" spans="1:5" x14ac:dyDescent="0.2">
      <c r="A7637" s="43">
        <v>44469</v>
      </c>
      <c r="B7637" t="s">
        <v>102</v>
      </c>
      <c r="C7637" t="s">
        <v>15</v>
      </c>
      <c r="D7637" t="s">
        <v>107</v>
      </c>
      <c r="E7637">
        <v>2</v>
      </c>
    </row>
    <row r="7638" spans="1:5" x14ac:dyDescent="0.2">
      <c r="A7638" s="43">
        <v>44469</v>
      </c>
      <c r="B7638" t="s">
        <v>102</v>
      </c>
      <c r="C7638" t="s">
        <v>16</v>
      </c>
      <c r="D7638" t="s">
        <v>107</v>
      </c>
      <c r="E7638">
        <v>2</v>
      </c>
    </row>
    <row r="7639" spans="1:5" x14ac:dyDescent="0.2">
      <c r="A7639" s="43">
        <v>44469</v>
      </c>
      <c r="B7639" t="s">
        <v>102</v>
      </c>
      <c r="C7639" t="s">
        <v>18</v>
      </c>
      <c r="D7639" t="s">
        <v>107</v>
      </c>
      <c r="E7639">
        <v>2</v>
      </c>
    </row>
    <row r="7640" spans="1:5" x14ac:dyDescent="0.2">
      <c r="A7640" s="43">
        <v>44469</v>
      </c>
      <c r="B7640" t="s">
        <v>102</v>
      </c>
      <c r="C7640" t="s">
        <v>19</v>
      </c>
      <c r="D7640" t="s">
        <v>107</v>
      </c>
      <c r="E7640">
        <v>219</v>
      </c>
    </row>
    <row r="7641" spans="1:5" x14ac:dyDescent="0.2">
      <c r="A7641" s="43">
        <v>44469</v>
      </c>
      <c r="B7641" t="s">
        <v>102</v>
      </c>
      <c r="C7641" t="s">
        <v>21</v>
      </c>
      <c r="D7641" t="s">
        <v>107</v>
      </c>
      <c r="E7641">
        <v>33</v>
      </c>
    </row>
    <row r="7642" spans="1:5" x14ac:dyDescent="0.2">
      <c r="A7642" s="43">
        <v>44469</v>
      </c>
      <c r="B7642" t="s">
        <v>102</v>
      </c>
      <c r="C7642" t="s">
        <v>22</v>
      </c>
      <c r="D7642" t="s">
        <v>107</v>
      </c>
      <c r="E7642">
        <v>2</v>
      </c>
    </row>
    <row r="7643" spans="1:5" x14ac:dyDescent="0.2">
      <c r="A7643" s="43">
        <v>44469</v>
      </c>
      <c r="B7643" t="s">
        <v>102</v>
      </c>
      <c r="C7643" t="s">
        <v>24</v>
      </c>
      <c r="D7643" t="s">
        <v>107</v>
      </c>
      <c r="E7643">
        <v>25</v>
      </c>
    </row>
    <row r="7644" spans="1:5" x14ac:dyDescent="0.2">
      <c r="A7644" s="43">
        <v>44469</v>
      </c>
      <c r="B7644" t="s">
        <v>102</v>
      </c>
      <c r="C7644" t="s">
        <v>27</v>
      </c>
      <c r="D7644" t="s">
        <v>107</v>
      </c>
      <c r="E7644">
        <v>28</v>
      </c>
    </row>
    <row r="7645" spans="1:5" x14ac:dyDescent="0.2">
      <c r="A7645" s="43">
        <v>44469</v>
      </c>
      <c r="B7645" t="s">
        <v>102</v>
      </c>
      <c r="C7645" t="s">
        <v>32</v>
      </c>
      <c r="D7645" t="s">
        <v>107</v>
      </c>
      <c r="E7645">
        <v>5</v>
      </c>
    </row>
    <row r="7646" spans="1:5" x14ac:dyDescent="0.2">
      <c r="A7646" s="43">
        <v>44469</v>
      </c>
      <c r="B7646" t="s">
        <v>102</v>
      </c>
      <c r="C7646" t="s">
        <v>36</v>
      </c>
      <c r="D7646" t="s">
        <v>107</v>
      </c>
      <c r="E7646">
        <v>592</v>
      </c>
    </row>
    <row r="7647" spans="1:5" x14ac:dyDescent="0.2">
      <c r="A7647" s="43">
        <v>44469</v>
      </c>
      <c r="B7647" t="s">
        <v>102</v>
      </c>
      <c r="C7647" t="s">
        <v>37</v>
      </c>
      <c r="D7647" t="s">
        <v>107</v>
      </c>
      <c r="E7647">
        <v>14</v>
      </c>
    </row>
    <row r="7648" spans="1:5" x14ac:dyDescent="0.2">
      <c r="A7648" s="43">
        <v>44469</v>
      </c>
      <c r="B7648" t="s">
        <v>102</v>
      </c>
      <c r="C7648" t="s">
        <v>38</v>
      </c>
      <c r="D7648" t="s">
        <v>107</v>
      </c>
      <c r="E7648">
        <v>354</v>
      </c>
    </row>
    <row r="7649" spans="1:5" x14ac:dyDescent="0.2">
      <c r="A7649" s="43">
        <v>44469</v>
      </c>
      <c r="B7649" t="s">
        <v>102</v>
      </c>
      <c r="C7649" t="s">
        <v>40</v>
      </c>
      <c r="D7649" t="s">
        <v>107</v>
      </c>
      <c r="E7649">
        <v>884</v>
      </c>
    </row>
    <row r="7650" spans="1:5" x14ac:dyDescent="0.2">
      <c r="A7650" s="43">
        <v>44469</v>
      </c>
      <c r="B7650" t="s">
        <v>102</v>
      </c>
      <c r="C7650" t="s">
        <v>41</v>
      </c>
      <c r="D7650" t="s">
        <v>107</v>
      </c>
      <c r="E7650">
        <v>544</v>
      </c>
    </row>
    <row r="7651" spans="1:5" x14ac:dyDescent="0.2">
      <c r="A7651" s="43">
        <v>44469</v>
      </c>
      <c r="B7651" t="s">
        <v>102</v>
      </c>
      <c r="C7651" t="s">
        <v>42</v>
      </c>
      <c r="D7651" t="s">
        <v>107</v>
      </c>
      <c r="E7651">
        <v>48</v>
      </c>
    </row>
    <row r="7652" spans="1:5" x14ac:dyDescent="0.2">
      <c r="A7652" s="43">
        <v>44469</v>
      </c>
      <c r="B7652" t="s">
        <v>102</v>
      </c>
      <c r="C7652" t="s">
        <v>43</v>
      </c>
      <c r="D7652" t="s">
        <v>107</v>
      </c>
      <c r="E7652">
        <v>60</v>
      </c>
    </row>
    <row r="7653" spans="1:5" x14ac:dyDescent="0.2">
      <c r="A7653" s="43">
        <v>44469</v>
      </c>
      <c r="B7653" t="s">
        <v>102</v>
      </c>
      <c r="C7653" t="s">
        <v>44</v>
      </c>
      <c r="D7653" t="s">
        <v>107</v>
      </c>
      <c r="E7653">
        <v>31</v>
      </c>
    </row>
    <row r="7654" spans="1:5" x14ac:dyDescent="0.2">
      <c r="A7654" s="43">
        <v>44469</v>
      </c>
      <c r="B7654" t="s">
        <v>102</v>
      </c>
      <c r="C7654" t="s">
        <v>45</v>
      </c>
      <c r="D7654" t="s">
        <v>107</v>
      </c>
      <c r="E7654">
        <v>2</v>
      </c>
    </row>
    <row r="7655" spans="1:5" x14ac:dyDescent="0.2">
      <c r="A7655" s="43">
        <v>44469</v>
      </c>
      <c r="B7655" t="s">
        <v>102</v>
      </c>
      <c r="C7655" t="s">
        <v>46</v>
      </c>
      <c r="D7655" t="s">
        <v>107</v>
      </c>
      <c r="E7655">
        <v>47</v>
      </c>
    </row>
    <row r="7656" spans="1:5" x14ac:dyDescent="0.2">
      <c r="A7656" s="43">
        <v>44469</v>
      </c>
      <c r="B7656" t="s">
        <v>102</v>
      </c>
      <c r="C7656" t="s">
        <v>48</v>
      </c>
      <c r="D7656" t="s">
        <v>107</v>
      </c>
      <c r="E7656">
        <v>459</v>
      </c>
    </row>
    <row r="7657" spans="1:5" x14ac:dyDescent="0.2">
      <c r="A7657" s="43">
        <v>44469</v>
      </c>
      <c r="B7657" t="s">
        <v>102</v>
      </c>
      <c r="C7657" t="s">
        <v>49</v>
      </c>
      <c r="D7657" t="s">
        <v>107</v>
      </c>
      <c r="E7657">
        <v>5</v>
      </c>
    </row>
    <row r="7658" spans="1:5" x14ac:dyDescent="0.2">
      <c r="A7658" s="43">
        <v>44469</v>
      </c>
      <c r="B7658" t="s">
        <v>102</v>
      </c>
      <c r="C7658" t="s">
        <v>50</v>
      </c>
      <c r="D7658" t="s">
        <v>107</v>
      </c>
      <c r="E7658">
        <v>378</v>
      </c>
    </row>
    <row r="7659" spans="1:5" x14ac:dyDescent="0.2">
      <c r="A7659" s="43">
        <v>44469</v>
      </c>
      <c r="B7659" t="s">
        <v>102</v>
      </c>
      <c r="C7659" t="s">
        <v>51</v>
      </c>
      <c r="D7659" t="s">
        <v>107</v>
      </c>
      <c r="E7659">
        <v>523</v>
      </c>
    </row>
    <row r="7660" spans="1:5" x14ac:dyDescent="0.2">
      <c r="A7660" s="43">
        <v>44469</v>
      </c>
      <c r="B7660" t="s">
        <v>102</v>
      </c>
      <c r="C7660" t="s">
        <v>52</v>
      </c>
      <c r="D7660" t="s">
        <v>107</v>
      </c>
      <c r="E7660">
        <v>16</v>
      </c>
    </row>
    <row r="7661" spans="1:5" x14ac:dyDescent="0.2">
      <c r="A7661" s="43">
        <v>44469</v>
      </c>
      <c r="B7661" t="s">
        <v>102</v>
      </c>
      <c r="C7661" t="s">
        <v>53</v>
      </c>
      <c r="D7661" t="s">
        <v>107</v>
      </c>
      <c r="E7661">
        <v>86</v>
      </c>
    </row>
    <row r="7662" spans="1:5" x14ac:dyDescent="0.2">
      <c r="A7662" s="43">
        <v>44469</v>
      </c>
      <c r="B7662" t="s">
        <v>102</v>
      </c>
      <c r="C7662" t="s">
        <v>54</v>
      </c>
      <c r="D7662" t="s">
        <v>107</v>
      </c>
      <c r="E7662">
        <v>4</v>
      </c>
    </row>
    <row r="7663" spans="1:5" x14ac:dyDescent="0.2">
      <c r="A7663" s="43">
        <v>44469</v>
      </c>
      <c r="B7663" t="s">
        <v>102</v>
      </c>
      <c r="C7663" t="s">
        <v>55</v>
      </c>
      <c r="D7663" t="s">
        <v>107</v>
      </c>
      <c r="E7663">
        <v>199</v>
      </c>
    </row>
    <row r="7664" spans="1:5" x14ac:dyDescent="0.2">
      <c r="A7664" s="43">
        <v>44469</v>
      </c>
      <c r="B7664" t="s">
        <v>102</v>
      </c>
      <c r="C7664" t="s">
        <v>56</v>
      </c>
      <c r="D7664" t="s">
        <v>107</v>
      </c>
      <c r="E7664">
        <v>543</v>
      </c>
    </row>
    <row r="7665" spans="1:5" x14ac:dyDescent="0.2">
      <c r="A7665" s="43">
        <v>44469</v>
      </c>
      <c r="B7665" t="s">
        <v>102</v>
      </c>
      <c r="C7665" t="s">
        <v>57</v>
      </c>
      <c r="D7665" t="s">
        <v>107</v>
      </c>
      <c r="E7665">
        <v>175</v>
      </c>
    </row>
    <row r="7666" spans="1:5" x14ac:dyDescent="0.2">
      <c r="A7666" s="43">
        <v>44469</v>
      </c>
      <c r="B7666" t="s">
        <v>102</v>
      </c>
      <c r="C7666" t="s">
        <v>58</v>
      </c>
      <c r="D7666" t="s">
        <v>107</v>
      </c>
      <c r="E7666">
        <v>917</v>
      </c>
    </row>
    <row r="7667" spans="1:5" x14ac:dyDescent="0.2">
      <c r="A7667" s="43">
        <v>44469</v>
      </c>
      <c r="B7667" t="s">
        <v>102</v>
      </c>
      <c r="C7667" t="s">
        <v>59</v>
      </c>
      <c r="D7667" t="s">
        <v>107</v>
      </c>
      <c r="E7667">
        <v>4</v>
      </c>
    </row>
    <row r="7668" spans="1:5" x14ac:dyDescent="0.2">
      <c r="A7668" s="43">
        <v>44469</v>
      </c>
      <c r="B7668" t="s">
        <v>102</v>
      </c>
      <c r="C7668" t="s">
        <v>62</v>
      </c>
      <c r="D7668" t="s">
        <v>107</v>
      </c>
      <c r="E7668">
        <v>232</v>
      </c>
    </row>
    <row r="7669" spans="1:5" x14ac:dyDescent="0.2">
      <c r="A7669" s="43">
        <v>44469</v>
      </c>
      <c r="B7669" t="s">
        <v>102</v>
      </c>
      <c r="C7669" t="s">
        <v>68</v>
      </c>
      <c r="D7669" t="s">
        <v>107</v>
      </c>
      <c r="E7669">
        <v>100</v>
      </c>
    </row>
    <row r="7670" spans="1:5" x14ac:dyDescent="0.2">
      <c r="A7670" s="43">
        <v>44469</v>
      </c>
      <c r="B7670" t="s">
        <v>102</v>
      </c>
      <c r="C7670" t="s">
        <v>89</v>
      </c>
      <c r="D7670" t="s">
        <v>107</v>
      </c>
      <c r="E7670">
        <v>17</v>
      </c>
    </row>
    <row r="7671" spans="1:5" x14ac:dyDescent="0.2">
      <c r="A7671" s="43">
        <v>44469</v>
      </c>
      <c r="B7671" t="s">
        <v>102</v>
      </c>
      <c r="C7671" t="s">
        <v>70</v>
      </c>
      <c r="D7671" t="s">
        <v>107</v>
      </c>
      <c r="E7671">
        <v>351</v>
      </c>
    </row>
    <row r="7672" spans="1:5" x14ac:dyDescent="0.2">
      <c r="A7672" s="43">
        <v>44497</v>
      </c>
      <c r="B7672" t="s">
        <v>101</v>
      </c>
      <c r="C7672" t="s">
        <v>1</v>
      </c>
      <c r="D7672" t="s">
        <v>107</v>
      </c>
      <c r="E7672">
        <v>172</v>
      </c>
    </row>
    <row r="7673" spans="1:5" x14ac:dyDescent="0.2">
      <c r="A7673" s="43">
        <v>44497</v>
      </c>
      <c r="B7673" t="s">
        <v>101</v>
      </c>
      <c r="C7673" t="s">
        <v>3</v>
      </c>
      <c r="D7673" t="s">
        <v>107</v>
      </c>
      <c r="E7673">
        <v>447</v>
      </c>
    </row>
    <row r="7674" spans="1:5" x14ac:dyDescent="0.2">
      <c r="A7674" s="43">
        <v>44497</v>
      </c>
      <c r="B7674" t="s">
        <v>101</v>
      </c>
      <c r="C7674" t="s">
        <v>4</v>
      </c>
      <c r="D7674" t="s">
        <v>107</v>
      </c>
      <c r="E7674">
        <v>15</v>
      </c>
    </row>
    <row r="7675" spans="1:5" x14ac:dyDescent="0.2">
      <c r="A7675" s="43">
        <v>44497</v>
      </c>
      <c r="B7675" t="s">
        <v>101</v>
      </c>
      <c r="C7675" t="s">
        <v>5</v>
      </c>
      <c r="D7675" t="s">
        <v>107</v>
      </c>
      <c r="E7675" s="44">
        <v>4391</v>
      </c>
    </row>
    <row r="7676" spans="1:5" x14ac:dyDescent="0.2">
      <c r="A7676" s="43">
        <v>44497</v>
      </c>
      <c r="B7676" t="s">
        <v>101</v>
      </c>
      <c r="C7676" t="s">
        <v>6</v>
      </c>
      <c r="D7676" t="s">
        <v>107</v>
      </c>
      <c r="E7676">
        <v>10</v>
      </c>
    </row>
    <row r="7677" spans="1:5" x14ac:dyDescent="0.2">
      <c r="A7677" s="43">
        <v>44497</v>
      </c>
      <c r="B7677" t="s">
        <v>101</v>
      </c>
      <c r="C7677" t="s">
        <v>8</v>
      </c>
      <c r="D7677" t="s">
        <v>107</v>
      </c>
      <c r="E7677">
        <v>345</v>
      </c>
    </row>
    <row r="7678" spans="1:5" x14ac:dyDescent="0.2">
      <c r="A7678" s="43">
        <v>44497</v>
      </c>
      <c r="B7678" t="s">
        <v>101</v>
      </c>
      <c r="C7678" t="s">
        <v>9</v>
      </c>
      <c r="D7678" t="s">
        <v>107</v>
      </c>
      <c r="E7678">
        <v>95</v>
      </c>
    </row>
    <row r="7679" spans="1:5" x14ac:dyDescent="0.2">
      <c r="A7679" s="43">
        <v>44497</v>
      </c>
      <c r="B7679" t="s">
        <v>101</v>
      </c>
      <c r="C7679" t="s">
        <v>10</v>
      </c>
      <c r="D7679" t="s">
        <v>107</v>
      </c>
      <c r="E7679">
        <v>459</v>
      </c>
    </row>
    <row r="7680" spans="1:5" x14ac:dyDescent="0.2">
      <c r="A7680" s="43">
        <v>44497</v>
      </c>
      <c r="B7680" t="s">
        <v>101</v>
      </c>
      <c r="C7680" t="s">
        <v>12</v>
      </c>
      <c r="D7680" t="s">
        <v>107</v>
      </c>
      <c r="E7680" s="44">
        <v>4030</v>
      </c>
    </row>
    <row r="7681" spans="1:5" x14ac:dyDescent="0.2">
      <c r="A7681" s="43">
        <v>44497</v>
      </c>
      <c r="B7681" t="s">
        <v>101</v>
      </c>
      <c r="C7681" t="s">
        <v>14</v>
      </c>
      <c r="D7681" t="s">
        <v>107</v>
      </c>
      <c r="E7681">
        <v>303</v>
      </c>
    </row>
    <row r="7682" spans="1:5" x14ac:dyDescent="0.2">
      <c r="A7682" s="43">
        <v>44497</v>
      </c>
      <c r="B7682" t="s">
        <v>101</v>
      </c>
      <c r="C7682" t="s">
        <v>15</v>
      </c>
      <c r="D7682" t="s">
        <v>107</v>
      </c>
      <c r="E7682" s="44">
        <v>2041</v>
      </c>
    </row>
    <row r="7683" spans="1:5" x14ac:dyDescent="0.2">
      <c r="A7683" s="43">
        <v>44497</v>
      </c>
      <c r="B7683" t="s">
        <v>101</v>
      </c>
      <c r="C7683" t="s">
        <v>16</v>
      </c>
      <c r="D7683" t="s">
        <v>107</v>
      </c>
      <c r="E7683" s="44">
        <v>1557</v>
      </c>
    </row>
    <row r="7684" spans="1:5" x14ac:dyDescent="0.2">
      <c r="A7684" s="43">
        <v>44497</v>
      </c>
      <c r="B7684" t="s">
        <v>101</v>
      </c>
      <c r="C7684" t="s">
        <v>17</v>
      </c>
      <c r="D7684" t="s">
        <v>107</v>
      </c>
      <c r="E7684">
        <v>34</v>
      </c>
    </row>
    <row r="7685" spans="1:5" x14ac:dyDescent="0.2">
      <c r="A7685" s="43">
        <v>44497</v>
      </c>
      <c r="B7685" t="s">
        <v>101</v>
      </c>
      <c r="C7685" t="s">
        <v>18</v>
      </c>
      <c r="D7685" t="s">
        <v>107</v>
      </c>
      <c r="E7685" s="44">
        <v>2974</v>
      </c>
    </row>
    <row r="7686" spans="1:5" x14ac:dyDescent="0.2">
      <c r="A7686" s="43">
        <v>44497</v>
      </c>
      <c r="B7686" t="s">
        <v>101</v>
      </c>
      <c r="C7686" t="s">
        <v>19</v>
      </c>
      <c r="D7686" t="s">
        <v>107</v>
      </c>
      <c r="E7686" s="44">
        <v>4173</v>
      </c>
    </row>
    <row r="7687" spans="1:5" x14ac:dyDescent="0.2">
      <c r="A7687" s="43">
        <v>44497</v>
      </c>
      <c r="B7687" t="s">
        <v>101</v>
      </c>
      <c r="C7687" t="s">
        <v>20</v>
      </c>
      <c r="D7687" t="s">
        <v>107</v>
      </c>
      <c r="E7687">
        <v>207</v>
      </c>
    </row>
    <row r="7688" spans="1:5" x14ac:dyDescent="0.2">
      <c r="A7688" s="43">
        <v>44497</v>
      </c>
      <c r="B7688" t="s">
        <v>101</v>
      </c>
      <c r="C7688" t="s">
        <v>21</v>
      </c>
      <c r="D7688" t="s">
        <v>107</v>
      </c>
      <c r="E7688" s="44">
        <v>2667</v>
      </c>
    </row>
    <row r="7689" spans="1:5" x14ac:dyDescent="0.2">
      <c r="A7689" s="43">
        <v>44497</v>
      </c>
      <c r="B7689" t="s">
        <v>101</v>
      </c>
      <c r="C7689" t="s">
        <v>22</v>
      </c>
      <c r="D7689" t="s">
        <v>107</v>
      </c>
      <c r="E7689">
        <v>784</v>
      </c>
    </row>
    <row r="7690" spans="1:5" x14ac:dyDescent="0.2">
      <c r="A7690" s="43">
        <v>44497</v>
      </c>
      <c r="B7690" t="s">
        <v>101</v>
      </c>
      <c r="C7690" t="s">
        <v>23</v>
      </c>
      <c r="D7690" t="s">
        <v>107</v>
      </c>
      <c r="E7690">
        <v>14</v>
      </c>
    </row>
    <row r="7691" spans="1:5" x14ac:dyDescent="0.2">
      <c r="A7691" s="43">
        <v>44497</v>
      </c>
      <c r="B7691" t="s">
        <v>101</v>
      </c>
      <c r="C7691" t="s">
        <v>25</v>
      </c>
      <c r="D7691" t="s">
        <v>107</v>
      </c>
      <c r="E7691">
        <v>18</v>
      </c>
    </row>
    <row r="7692" spans="1:5" x14ac:dyDescent="0.2">
      <c r="A7692" s="43">
        <v>44497</v>
      </c>
      <c r="B7692" t="s">
        <v>101</v>
      </c>
      <c r="C7692" t="s">
        <v>27</v>
      </c>
      <c r="D7692" t="s">
        <v>107</v>
      </c>
      <c r="E7692">
        <v>560</v>
      </c>
    </row>
    <row r="7693" spans="1:5" x14ac:dyDescent="0.2">
      <c r="A7693" s="43">
        <v>44497</v>
      </c>
      <c r="B7693" t="s">
        <v>101</v>
      </c>
      <c r="C7693" t="s">
        <v>28</v>
      </c>
      <c r="D7693" t="s">
        <v>107</v>
      </c>
      <c r="E7693">
        <v>45</v>
      </c>
    </row>
    <row r="7694" spans="1:5" x14ac:dyDescent="0.2">
      <c r="A7694" s="43">
        <v>44497</v>
      </c>
      <c r="B7694" t="s">
        <v>101</v>
      </c>
      <c r="C7694" t="s">
        <v>29</v>
      </c>
      <c r="D7694" t="s">
        <v>107</v>
      </c>
      <c r="E7694">
        <v>0</v>
      </c>
    </row>
    <row r="7695" spans="1:5" x14ac:dyDescent="0.2">
      <c r="A7695" s="43">
        <v>44497</v>
      </c>
      <c r="B7695" t="s">
        <v>101</v>
      </c>
      <c r="C7695" t="s">
        <v>31</v>
      </c>
      <c r="D7695" t="s">
        <v>107</v>
      </c>
      <c r="E7695">
        <v>353</v>
      </c>
    </row>
    <row r="7696" spans="1:5" x14ac:dyDescent="0.2">
      <c r="A7696" s="43">
        <v>44497</v>
      </c>
      <c r="B7696" t="s">
        <v>101</v>
      </c>
      <c r="C7696" t="s">
        <v>32</v>
      </c>
      <c r="D7696" t="s">
        <v>107</v>
      </c>
      <c r="E7696" s="44">
        <v>3328</v>
      </c>
    </row>
    <row r="7697" spans="1:5" x14ac:dyDescent="0.2">
      <c r="A7697" s="43">
        <v>44497</v>
      </c>
      <c r="B7697" t="s">
        <v>101</v>
      </c>
      <c r="C7697" t="s">
        <v>33</v>
      </c>
      <c r="D7697" t="s">
        <v>107</v>
      </c>
      <c r="E7697">
        <v>653</v>
      </c>
    </row>
    <row r="7698" spans="1:5" x14ac:dyDescent="0.2">
      <c r="A7698" s="43">
        <v>44497</v>
      </c>
      <c r="B7698" t="s">
        <v>101</v>
      </c>
      <c r="C7698" t="s">
        <v>35</v>
      </c>
      <c r="D7698" t="s">
        <v>107</v>
      </c>
      <c r="E7698">
        <v>9</v>
      </c>
    </row>
    <row r="7699" spans="1:5" x14ac:dyDescent="0.2">
      <c r="A7699" s="43">
        <v>44497</v>
      </c>
      <c r="B7699" t="s">
        <v>101</v>
      </c>
      <c r="C7699" t="s">
        <v>36</v>
      </c>
      <c r="D7699" t="s">
        <v>107</v>
      </c>
      <c r="E7699" s="44">
        <v>4080</v>
      </c>
    </row>
    <row r="7700" spans="1:5" x14ac:dyDescent="0.2">
      <c r="A7700" s="43">
        <v>44497</v>
      </c>
      <c r="B7700" t="s">
        <v>101</v>
      </c>
      <c r="C7700" t="s">
        <v>37</v>
      </c>
      <c r="D7700" t="s">
        <v>107</v>
      </c>
      <c r="E7700">
        <v>288</v>
      </c>
    </row>
    <row r="7701" spans="1:5" x14ac:dyDescent="0.2">
      <c r="A7701" s="43">
        <v>44497</v>
      </c>
      <c r="B7701" t="s">
        <v>101</v>
      </c>
      <c r="C7701" t="s">
        <v>38</v>
      </c>
      <c r="D7701" t="s">
        <v>107</v>
      </c>
      <c r="E7701" s="44">
        <v>10989</v>
      </c>
    </row>
    <row r="7702" spans="1:5" x14ac:dyDescent="0.2">
      <c r="A7702" s="43">
        <v>44497</v>
      </c>
      <c r="B7702" t="s">
        <v>101</v>
      </c>
      <c r="C7702" t="s">
        <v>40</v>
      </c>
      <c r="D7702" t="s">
        <v>107</v>
      </c>
      <c r="E7702" s="44">
        <v>5685</v>
      </c>
    </row>
    <row r="7703" spans="1:5" x14ac:dyDescent="0.2">
      <c r="A7703" s="43">
        <v>44497</v>
      </c>
      <c r="B7703" t="s">
        <v>101</v>
      </c>
      <c r="C7703" t="s">
        <v>41</v>
      </c>
      <c r="D7703" t="s">
        <v>107</v>
      </c>
      <c r="E7703">
        <v>5</v>
      </c>
    </row>
    <row r="7704" spans="1:5" x14ac:dyDescent="0.2">
      <c r="A7704" s="43">
        <v>44497</v>
      </c>
      <c r="B7704" t="s">
        <v>101</v>
      </c>
      <c r="C7704" t="s">
        <v>53</v>
      </c>
      <c r="D7704" t="s">
        <v>107</v>
      </c>
      <c r="E7704">
        <v>2</v>
      </c>
    </row>
    <row r="7705" spans="1:5" x14ac:dyDescent="0.2">
      <c r="A7705" s="43">
        <v>44497</v>
      </c>
      <c r="B7705" t="s">
        <v>101</v>
      </c>
      <c r="C7705" t="s">
        <v>58</v>
      </c>
      <c r="D7705" t="s">
        <v>107</v>
      </c>
      <c r="E7705">
        <v>16</v>
      </c>
    </row>
    <row r="7706" spans="1:5" x14ac:dyDescent="0.2">
      <c r="A7706" s="43">
        <v>44497</v>
      </c>
      <c r="B7706" t="s">
        <v>101</v>
      </c>
      <c r="C7706" t="s">
        <v>59</v>
      </c>
      <c r="D7706" t="s">
        <v>107</v>
      </c>
      <c r="E7706" s="44">
        <v>1508</v>
      </c>
    </row>
    <row r="7707" spans="1:5" x14ac:dyDescent="0.2">
      <c r="A7707" s="43">
        <v>44497</v>
      </c>
      <c r="B7707" t="s">
        <v>101</v>
      </c>
      <c r="C7707" t="s">
        <v>60</v>
      </c>
      <c r="D7707" t="s">
        <v>107</v>
      </c>
      <c r="E7707">
        <v>0</v>
      </c>
    </row>
    <row r="7708" spans="1:5" x14ac:dyDescent="0.2">
      <c r="A7708" s="43">
        <v>44497</v>
      </c>
      <c r="B7708" t="s">
        <v>101</v>
      </c>
      <c r="C7708" t="s">
        <v>61</v>
      </c>
      <c r="D7708" t="s">
        <v>107</v>
      </c>
      <c r="E7708">
        <v>33</v>
      </c>
    </row>
    <row r="7709" spans="1:5" x14ac:dyDescent="0.2">
      <c r="A7709" s="43">
        <v>44497</v>
      </c>
      <c r="B7709" t="s">
        <v>101</v>
      </c>
      <c r="C7709" t="s">
        <v>62</v>
      </c>
      <c r="D7709" t="s">
        <v>107</v>
      </c>
      <c r="E7709" s="44">
        <v>2017</v>
      </c>
    </row>
    <row r="7710" spans="1:5" x14ac:dyDescent="0.2">
      <c r="A7710" s="43">
        <v>44497</v>
      </c>
      <c r="B7710" t="s">
        <v>101</v>
      </c>
      <c r="C7710" t="s">
        <v>63</v>
      </c>
      <c r="D7710" t="s">
        <v>107</v>
      </c>
      <c r="E7710">
        <v>29</v>
      </c>
    </row>
    <row r="7711" spans="1:5" x14ac:dyDescent="0.2">
      <c r="A7711" s="43">
        <v>44497</v>
      </c>
      <c r="B7711" t="s">
        <v>101</v>
      </c>
      <c r="C7711" t="s">
        <v>64</v>
      </c>
      <c r="D7711" t="s">
        <v>107</v>
      </c>
      <c r="E7711">
        <v>2</v>
      </c>
    </row>
    <row r="7712" spans="1:5" x14ac:dyDescent="0.2">
      <c r="A7712" s="43">
        <v>44497</v>
      </c>
      <c r="B7712" t="s">
        <v>101</v>
      </c>
      <c r="C7712" t="s">
        <v>65</v>
      </c>
      <c r="D7712" t="s">
        <v>107</v>
      </c>
      <c r="E7712">
        <v>0</v>
      </c>
    </row>
    <row r="7713" spans="1:5" x14ac:dyDescent="0.2">
      <c r="A7713" s="43">
        <v>44497</v>
      </c>
      <c r="B7713" t="s">
        <v>101</v>
      </c>
      <c r="C7713" t="s">
        <v>67</v>
      </c>
      <c r="D7713" t="s">
        <v>107</v>
      </c>
      <c r="E7713" s="44">
        <v>2232</v>
      </c>
    </row>
    <row r="7714" spans="1:5" x14ac:dyDescent="0.2">
      <c r="A7714" s="43">
        <v>44497</v>
      </c>
      <c r="B7714" t="s">
        <v>101</v>
      </c>
      <c r="C7714" t="s">
        <v>68</v>
      </c>
      <c r="D7714" t="s">
        <v>107</v>
      </c>
      <c r="E7714" s="44">
        <v>2015</v>
      </c>
    </row>
    <row r="7715" spans="1:5" x14ac:dyDescent="0.2">
      <c r="A7715" s="43">
        <v>44497</v>
      </c>
      <c r="B7715" t="s">
        <v>101</v>
      </c>
      <c r="C7715" t="s">
        <v>89</v>
      </c>
      <c r="D7715" t="s">
        <v>107</v>
      </c>
      <c r="E7715">
        <v>11</v>
      </c>
    </row>
    <row r="7716" spans="1:5" x14ac:dyDescent="0.2">
      <c r="A7716" s="43">
        <v>44497</v>
      </c>
      <c r="B7716" t="s">
        <v>101</v>
      </c>
      <c r="C7716" t="s">
        <v>70</v>
      </c>
      <c r="D7716" t="s">
        <v>107</v>
      </c>
      <c r="E7716" s="44">
        <v>3368</v>
      </c>
    </row>
    <row r="7717" spans="1:5" x14ac:dyDescent="0.2">
      <c r="A7717" s="43">
        <v>44497</v>
      </c>
      <c r="B7717" t="s">
        <v>101</v>
      </c>
      <c r="C7717" t="s">
        <v>71</v>
      </c>
      <c r="D7717" t="s">
        <v>107</v>
      </c>
      <c r="E7717" s="44">
        <v>2249</v>
      </c>
    </row>
    <row r="7718" spans="1:5" x14ac:dyDescent="0.2">
      <c r="A7718" s="43">
        <v>44497</v>
      </c>
      <c r="B7718" t="s">
        <v>102</v>
      </c>
      <c r="C7718" t="s">
        <v>3</v>
      </c>
      <c r="D7718" t="s">
        <v>107</v>
      </c>
      <c r="E7718">
        <v>4</v>
      </c>
    </row>
    <row r="7719" spans="1:5" x14ac:dyDescent="0.2">
      <c r="A7719" s="43">
        <v>44497</v>
      </c>
      <c r="B7719" t="s">
        <v>102</v>
      </c>
      <c r="C7719" t="s">
        <v>4</v>
      </c>
      <c r="D7719" t="s">
        <v>107</v>
      </c>
      <c r="E7719">
        <v>4</v>
      </c>
    </row>
    <row r="7720" spans="1:5" x14ac:dyDescent="0.2">
      <c r="A7720" s="43">
        <v>44497</v>
      </c>
      <c r="B7720" t="s">
        <v>102</v>
      </c>
      <c r="C7720" t="s">
        <v>5</v>
      </c>
      <c r="D7720" t="s">
        <v>107</v>
      </c>
      <c r="E7720">
        <v>10</v>
      </c>
    </row>
    <row r="7721" spans="1:5" x14ac:dyDescent="0.2">
      <c r="A7721" s="43">
        <v>44497</v>
      </c>
      <c r="B7721" t="s">
        <v>102</v>
      </c>
      <c r="C7721" t="s">
        <v>7</v>
      </c>
      <c r="D7721" t="s">
        <v>107</v>
      </c>
      <c r="E7721">
        <v>0</v>
      </c>
    </row>
    <row r="7722" spans="1:5" x14ac:dyDescent="0.2">
      <c r="A7722" s="43">
        <v>44497</v>
      </c>
      <c r="B7722" t="s">
        <v>102</v>
      </c>
      <c r="C7722" t="s">
        <v>8</v>
      </c>
      <c r="D7722" t="s">
        <v>107</v>
      </c>
      <c r="E7722">
        <v>256</v>
      </c>
    </row>
    <row r="7723" spans="1:5" x14ac:dyDescent="0.2">
      <c r="A7723" s="43">
        <v>44497</v>
      </c>
      <c r="B7723" t="s">
        <v>102</v>
      </c>
      <c r="C7723" t="s">
        <v>9</v>
      </c>
      <c r="D7723" t="s">
        <v>107</v>
      </c>
      <c r="E7723">
        <v>114</v>
      </c>
    </row>
    <row r="7724" spans="1:5" x14ac:dyDescent="0.2">
      <c r="A7724" s="43">
        <v>44497</v>
      </c>
      <c r="B7724" t="s">
        <v>102</v>
      </c>
      <c r="C7724" t="s">
        <v>11</v>
      </c>
      <c r="D7724" t="s">
        <v>107</v>
      </c>
      <c r="E7724">
        <v>53</v>
      </c>
    </row>
    <row r="7725" spans="1:5" x14ac:dyDescent="0.2">
      <c r="A7725" s="43">
        <v>44497</v>
      </c>
      <c r="B7725" t="s">
        <v>102</v>
      </c>
      <c r="C7725" t="s">
        <v>12</v>
      </c>
      <c r="D7725" t="s">
        <v>107</v>
      </c>
      <c r="E7725">
        <v>416</v>
      </c>
    </row>
    <row r="7726" spans="1:5" x14ac:dyDescent="0.2">
      <c r="A7726" s="43">
        <v>44497</v>
      </c>
      <c r="B7726" t="s">
        <v>102</v>
      </c>
      <c r="C7726" t="s">
        <v>13</v>
      </c>
      <c r="D7726" t="s">
        <v>107</v>
      </c>
      <c r="E7726">
        <v>29</v>
      </c>
    </row>
    <row r="7727" spans="1:5" x14ac:dyDescent="0.2">
      <c r="A7727" s="43">
        <v>44497</v>
      </c>
      <c r="B7727" t="s">
        <v>102</v>
      </c>
      <c r="C7727" t="s">
        <v>15</v>
      </c>
      <c r="D7727" t="s">
        <v>107</v>
      </c>
      <c r="E7727">
        <v>4</v>
      </c>
    </row>
    <row r="7728" spans="1:5" x14ac:dyDescent="0.2">
      <c r="A7728" s="43">
        <v>44497</v>
      </c>
      <c r="B7728" t="s">
        <v>102</v>
      </c>
      <c r="C7728" t="s">
        <v>16</v>
      </c>
      <c r="D7728" t="s">
        <v>107</v>
      </c>
      <c r="E7728">
        <v>0</v>
      </c>
    </row>
    <row r="7729" spans="1:5" x14ac:dyDescent="0.2">
      <c r="A7729" s="43">
        <v>44497</v>
      </c>
      <c r="B7729" t="s">
        <v>102</v>
      </c>
      <c r="C7729" t="s">
        <v>18</v>
      </c>
      <c r="D7729" t="s">
        <v>107</v>
      </c>
      <c r="E7729">
        <v>4</v>
      </c>
    </row>
    <row r="7730" spans="1:5" x14ac:dyDescent="0.2">
      <c r="A7730" s="43">
        <v>44497</v>
      </c>
      <c r="B7730" t="s">
        <v>102</v>
      </c>
      <c r="C7730" t="s">
        <v>19</v>
      </c>
      <c r="D7730" t="s">
        <v>107</v>
      </c>
      <c r="E7730">
        <v>246</v>
      </c>
    </row>
    <row r="7731" spans="1:5" x14ac:dyDescent="0.2">
      <c r="A7731" s="43">
        <v>44497</v>
      </c>
      <c r="B7731" t="s">
        <v>102</v>
      </c>
      <c r="C7731" t="s">
        <v>21</v>
      </c>
      <c r="D7731" t="s">
        <v>107</v>
      </c>
      <c r="E7731">
        <v>47</v>
      </c>
    </row>
    <row r="7732" spans="1:5" x14ac:dyDescent="0.2">
      <c r="A7732" s="43">
        <v>44497</v>
      </c>
      <c r="B7732" t="s">
        <v>102</v>
      </c>
      <c r="C7732" t="s">
        <v>22</v>
      </c>
      <c r="D7732" t="s">
        <v>107</v>
      </c>
      <c r="E7732">
        <v>4</v>
      </c>
    </row>
    <row r="7733" spans="1:5" x14ac:dyDescent="0.2">
      <c r="A7733" s="43">
        <v>44497</v>
      </c>
      <c r="B7733" t="s">
        <v>102</v>
      </c>
      <c r="C7733" t="s">
        <v>24</v>
      </c>
      <c r="D7733" t="s">
        <v>107</v>
      </c>
      <c r="E7733">
        <v>26</v>
      </c>
    </row>
    <row r="7734" spans="1:5" x14ac:dyDescent="0.2">
      <c r="A7734" s="43">
        <v>44497</v>
      </c>
      <c r="B7734" t="s">
        <v>102</v>
      </c>
      <c r="C7734" t="s">
        <v>27</v>
      </c>
      <c r="D7734" t="s">
        <v>107</v>
      </c>
      <c r="E7734">
        <v>40</v>
      </c>
    </row>
    <row r="7735" spans="1:5" x14ac:dyDescent="0.2">
      <c r="A7735" s="43">
        <v>44497</v>
      </c>
      <c r="B7735" t="s">
        <v>102</v>
      </c>
      <c r="C7735" t="s">
        <v>32</v>
      </c>
      <c r="D7735" t="s">
        <v>107</v>
      </c>
      <c r="E7735">
        <v>5</v>
      </c>
    </row>
    <row r="7736" spans="1:5" x14ac:dyDescent="0.2">
      <c r="A7736" s="43">
        <v>44497</v>
      </c>
      <c r="B7736" t="s">
        <v>102</v>
      </c>
      <c r="C7736" t="s">
        <v>36</v>
      </c>
      <c r="D7736" t="s">
        <v>107</v>
      </c>
      <c r="E7736">
        <v>631</v>
      </c>
    </row>
    <row r="7737" spans="1:5" x14ac:dyDescent="0.2">
      <c r="A7737" s="43">
        <v>44497</v>
      </c>
      <c r="B7737" t="s">
        <v>102</v>
      </c>
      <c r="C7737" t="s">
        <v>37</v>
      </c>
      <c r="D7737" t="s">
        <v>107</v>
      </c>
      <c r="E7737">
        <v>17</v>
      </c>
    </row>
    <row r="7738" spans="1:5" x14ac:dyDescent="0.2">
      <c r="A7738" s="43">
        <v>44497</v>
      </c>
      <c r="B7738" t="s">
        <v>102</v>
      </c>
      <c r="C7738" t="s">
        <v>38</v>
      </c>
      <c r="D7738" t="s">
        <v>107</v>
      </c>
      <c r="E7738">
        <v>401</v>
      </c>
    </row>
    <row r="7739" spans="1:5" x14ac:dyDescent="0.2">
      <c r="A7739" s="43">
        <v>44497</v>
      </c>
      <c r="B7739" t="s">
        <v>102</v>
      </c>
      <c r="C7739" t="s">
        <v>40</v>
      </c>
      <c r="D7739" t="s">
        <v>107</v>
      </c>
      <c r="E7739">
        <v>900</v>
      </c>
    </row>
    <row r="7740" spans="1:5" x14ac:dyDescent="0.2">
      <c r="A7740" s="43">
        <v>44497</v>
      </c>
      <c r="B7740" t="s">
        <v>102</v>
      </c>
      <c r="C7740" t="s">
        <v>41</v>
      </c>
      <c r="D7740" t="s">
        <v>107</v>
      </c>
      <c r="E7740">
        <v>488</v>
      </c>
    </row>
    <row r="7741" spans="1:5" x14ac:dyDescent="0.2">
      <c r="A7741" s="43">
        <v>44497</v>
      </c>
      <c r="B7741" t="s">
        <v>102</v>
      </c>
      <c r="C7741" t="s">
        <v>42</v>
      </c>
      <c r="D7741" t="s">
        <v>107</v>
      </c>
      <c r="E7741">
        <v>56</v>
      </c>
    </row>
    <row r="7742" spans="1:5" x14ac:dyDescent="0.2">
      <c r="A7742" s="43">
        <v>44497</v>
      </c>
      <c r="B7742" t="s">
        <v>102</v>
      </c>
      <c r="C7742" t="s">
        <v>43</v>
      </c>
      <c r="D7742" t="s">
        <v>107</v>
      </c>
      <c r="E7742">
        <v>48</v>
      </c>
    </row>
    <row r="7743" spans="1:5" x14ac:dyDescent="0.2">
      <c r="A7743" s="43">
        <v>44497</v>
      </c>
      <c r="B7743" t="s">
        <v>102</v>
      </c>
      <c r="C7743" t="s">
        <v>44</v>
      </c>
      <c r="D7743" t="s">
        <v>107</v>
      </c>
      <c r="E7743">
        <v>29</v>
      </c>
    </row>
    <row r="7744" spans="1:5" x14ac:dyDescent="0.2">
      <c r="A7744" s="43">
        <v>44497</v>
      </c>
      <c r="B7744" t="s">
        <v>102</v>
      </c>
      <c r="C7744" t="s">
        <v>45</v>
      </c>
      <c r="D7744" t="s">
        <v>107</v>
      </c>
      <c r="E7744">
        <v>4</v>
      </c>
    </row>
    <row r="7745" spans="1:5" x14ac:dyDescent="0.2">
      <c r="A7745" s="43">
        <v>44497</v>
      </c>
      <c r="B7745" t="s">
        <v>102</v>
      </c>
      <c r="C7745" t="s">
        <v>46</v>
      </c>
      <c r="D7745" t="s">
        <v>107</v>
      </c>
      <c r="E7745">
        <v>47</v>
      </c>
    </row>
    <row r="7746" spans="1:5" x14ac:dyDescent="0.2">
      <c r="A7746" s="43">
        <v>44497</v>
      </c>
      <c r="B7746" t="s">
        <v>102</v>
      </c>
      <c r="C7746" t="s">
        <v>48</v>
      </c>
      <c r="D7746" t="s">
        <v>107</v>
      </c>
      <c r="E7746">
        <v>522</v>
      </c>
    </row>
    <row r="7747" spans="1:5" x14ac:dyDescent="0.2">
      <c r="A7747" s="43">
        <v>44497</v>
      </c>
      <c r="B7747" t="s">
        <v>102</v>
      </c>
      <c r="C7747" t="s">
        <v>49</v>
      </c>
      <c r="D7747" t="s">
        <v>107</v>
      </c>
      <c r="E7747">
        <v>4</v>
      </c>
    </row>
    <row r="7748" spans="1:5" x14ac:dyDescent="0.2">
      <c r="A7748" s="43">
        <v>44497</v>
      </c>
      <c r="B7748" t="s">
        <v>102</v>
      </c>
      <c r="C7748" t="s">
        <v>50</v>
      </c>
      <c r="D7748" t="s">
        <v>107</v>
      </c>
      <c r="E7748">
        <v>428</v>
      </c>
    </row>
    <row r="7749" spans="1:5" x14ac:dyDescent="0.2">
      <c r="A7749" s="43">
        <v>44497</v>
      </c>
      <c r="B7749" t="s">
        <v>102</v>
      </c>
      <c r="C7749" t="s">
        <v>51</v>
      </c>
      <c r="D7749" t="s">
        <v>107</v>
      </c>
      <c r="E7749">
        <v>569</v>
      </c>
    </row>
    <row r="7750" spans="1:5" x14ac:dyDescent="0.2">
      <c r="A7750" s="43">
        <v>44497</v>
      </c>
      <c r="B7750" t="s">
        <v>102</v>
      </c>
      <c r="C7750" t="s">
        <v>52</v>
      </c>
      <c r="D7750" t="s">
        <v>107</v>
      </c>
      <c r="E7750">
        <v>21</v>
      </c>
    </row>
    <row r="7751" spans="1:5" x14ac:dyDescent="0.2">
      <c r="A7751" s="43">
        <v>44497</v>
      </c>
      <c r="B7751" t="s">
        <v>102</v>
      </c>
      <c r="C7751" t="s">
        <v>53</v>
      </c>
      <c r="D7751" t="s">
        <v>107</v>
      </c>
      <c r="E7751">
        <v>84</v>
      </c>
    </row>
    <row r="7752" spans="1:5" x14ac:dyDescent="0.2">
      <c r="A7752" s="43">
        <v>44497</v>
      </c>
      <c r="B7752" t="s">
        <v>102</v>
      </c>
      <c r="C7752" t="s">
        <v>54</v>
      </c>
      <c r="D7752" t="s">
        <v>107</v>
      </c>
      <c r="E7752">
        <v>2</v>
      </c>
    </row>
    <row r="7753" spans="1:5" x14ac:dyDescent="0.2">
      <c r="A7753" s="43">
        <v>44497</v>
      </c>
      <c r="B7753" t="s">
        <v>102</v>
      </c>
      <c r="C7753" t="s">
        <v>55</v>
      </c>
      <c r="D7753" t="s">
        <v>107</v>
      </c>
      <c r="E7753">
        <v>194</v>
      </c>
    </row>
    <row r="7754" spans="1:5" x14ac:dyDescent="0.2">
      <c r="A7754" s="43">
        <v>44497</v>
      </c>
      <c r="B7754" t="s">
        <v>102</v>
      </c>
      <c r="C7754" t="s">
        <v>56</v>
      </c>
      <c r="D7754" t="s">
        <v>107</v>
      </c>
      <c r="E7754">
        <v>600</v>
      </c>
    </row>
    <row r="7755" spans="1:5" x14ac:dyDescent="0.2">
      <c r="A7755" s="43">
        <v>44497</v>
      </c>
      <c r="B7755" t="s">
        <v>102</v>
      </c>
      <c r="C7755" t="s">
        <v>57</v>
      </c>
      <c r="D7755" t="s">
        <v>107</v>
      </c>
      <c r="E7755">
        <v>188</v>
      </c>
    </row>
    <row r="7756" spans="1:5" x14ac:dyDescent="0.2">
      <c r="A7756" s="43">
        <v>44497</v>
      </c>
      <c r="B7756" t="s">
        <v>102</v>
      </c>
      <c r="C7756" t="s">
        <v>58</v>
      </c>
      <c r="D7756" t="s">
        <v>107</v>
      </c>
      <c r="E7756" s="44">
        <v>1022</v>
      </c>
    </row>
    <row r="7757" spans="1:5" x14ac:dyDescent="0.2">
      <c r="A7757" s="43">
        <v>44497</v>
      </c>
      <c r="B7757" t="s">
        <v>102</v>
      </c>
      <c r="C7757" t="s">
        <v>59</v>
      </c>
      <c r="D7757" t="s">
        <v>107</v>
      </c>
      <c r="E7757">
        <v>4</v>
      </c>
    </row>
    <row r="7758" spans="1:5" x14ac:dyDescent="0.2">
      <c r="A7758" s="43">
        <v>44497</v>
      </c>
      <c r="B7758" t="s">
        <v>102</v>
      </c>
      <c r="C7758" t="s">
        <v>62</v>
      </c>
      <c r="D7758" t="s">
        <v>107</v>
      </c>
      <c r="E7758">
        <v>257</v>
      </c>
    </row>
    <row r="7759" spans="1:5" x14ac:dyDescent="0.2">
      <c r="A7759" s="43">
        <v>44497</v>
      </c>
      <c r="B7759" t="s">
        <v>102</v>
      </c>
      <c r="C7759" t="s">
        <v>68</v>
      </c>
      <c r="D7759" t="s">
        <v>107</v>
      </c>
      <c r="E7759">
        <v>117</v>
      </c>
    </row>
    <row r="7760" spans="1:5" x14ac:dyDescent="0.2">
      <c r="A7760" s="43">
        <v>44497</v>
      </c>
      <c r="B7760" t="s">
        <v>102</v>
      </c>
      <c r="C7760" t="s">
        <v>89</v>
      </c>
      <c r="D7760" t="s">
        <v>107</v>
      </c>
      <c r="E7760">
        <v>14</v>
      </c>
    </row>
    <row r="7761" spans="1:5" x14ac:dyDescent="0.2">
      <c r="A7761" s="43">
        <v>44497</v>
      </c>
      <c r="B7761" t="s">
        <v>102</v>
      </c>
      <c r="C7761" t="s">
        <v>70</v>
      </c>
      <c r="D7761" t="s">
        <v>107</v>
      </c>
      <c r="E7761">
        <v>358</v>
      </c>
    </row>
    <row r="7762" spans="1:5" x14ac:dyDescent="0.2">
      <c r="A7762" s="43">
        <v>44525</v>
      </c>
      <c r="B7762" t="s">
        <v>101</v>
      </c>
      <c r="C7762" t="s">
        <v>1</v>
      </c>
      <c r="D7762" t="s">
        <v>107</v>
      </c>
      <c r="E7762">
        <v>150</v>
      </c>
    </row>
    <row r="7763" spans="1:5" x14ac:dyDescent="0.2">
      <c r="A7763" s="43">
        <v>44525</v>
      </c>
      <c r="B7763" t="s">
        <v>101</v>
      </c>
      <c r="C7763" t="s">
        <v>3</v>
      </c>
      <c r="D7763" t="s">
        <v>107</v>
      </c>
      <c r="E7763">
        <v>354</v>
      </c>
    </row>
    <row r="7764" spans="1:5" x14ac:dyDescent="0.2">
      <c r="A7764" s="43">
        <v>44525</v>
      </c>
      <c r="B7764" t="s">
        <v>101</v>
      </c>
      <c r="C7764" t="s">
        <v>4</v>
      </c>
      <c r="D7764" t="s">
        <v>107</v>
      </c>
      <c r="E7764">
        <v>15</v>
      </c>
    </row>
    <row r="7765" spans="1:5" x14ac:dyDescent="0.2">
      <c r="A7765" s="43">
        <v>44525</v>
      </c>
      <c r="B7765" t="s">
        <v>101</v>
      </c>
      <c r="C7765" t="s">
        <v>5</v>
      </c>
      <c r="D7765" t="s">
        <v>107</v>
      </c>
      <c r="E7765" s="44">
        <v>4770</v>
      </c>
    </row>
    <row r="7766" spans="1:5" x14ac:dyDescent="0.2">
      <c r="A7766" s="43">
        <v>44525</v>
      </c>
      <c r="B7766" t="s">
        <v>101</v>
      </c>
      <c r="C7766" t="s">
        <v>6</v>
      </c>
      <c r="D7766" t="s">
        <v>107</v>
      </c>
      <c r="E7766">
        <v>11</v>
      </c>
    </row>
    <row r="7767" spans="1:5" x14ac:dyDescent="0.2">
      <c r="A7767" s="43">
        <v>44525</v>
      </c>
      <c r="B7767" t="s">
        <v>101</v>
      </c>
      <c r="C7767" t="s">
        <v>8</v>
      </c>
      <c r="D7767" t="s">
        <v>107</v>
      </c>
      <c r="E7767">
        <v>314</v>
      </c>
    </row>
    <row r="7768" spans="1:5" x14ac:dyDescent="0.2">
      <c r="A7768" s="43">
        <v>44525</v>
      </c>
      <c r="B7768" t="s">
        <v>101</v>
      </c>
      <c r="C7768" t="s">
        <v>9</v>
      </c>
      <c r="D7768" t="s">
        <v>107</v>
      </c>
      <c r="E7768">
        <v>102</v>
      </c>
    </row>
    <row r="7769" spans="1:5" x14ac:dyDescent="0.2">
      <c r="A7769" s="43">
        <v>44525</v>
      </c>
      <c r="B7769" t="s">
        <v>101</v>
      </c>
      <c r="C7769" t="s">
        <v>10</v>
      </c>
      <c r="D7769" t="s">
        <v>107</v>
      </c>
      <c r="E7769">
        <v>458</v>
      </c>
    </row>
    <row r="7770" spans="1:5" x14ac:dyDescent="0.2">
      <c r="A7770" s="43">
        <v>44525</v>
      </c>
      <c r="B7770" t="s">
        <v>101</v>
      </c>
      <c r="C7770" t="s">
        <v>12</v>
      </c>
      <c r="D7770" t="s">
        <v>107</v>
      </c>
      <c r="E7770" s="44">
        <v>4074</v>
      </c>
    </row>
    <row r="7771" spans="1:5" x14ac:dyDescent="0.2">
      <c r="A7771" s="43">
        <v>44525</v>
      </c>
      <c r="B7771" t="s">
        <v>101</v>
      </c>
      <c r="C7771" t="s">
        <v>14</v>
      </c>
      <c r="D7771" t="s">
        <v>107</v>
      </c>
      <c r="E7771">
        <v>331</v>
      </c>
    </row>
    <row r="7772" spans="1:5" x14ac:dyDescent="0.2">
      <c r="A7772" s="43">
        <v>44525</v>
      </c>
      <c r="B7772" t="s">
        <v>101</v>
      </c>
      <c r="C7772" t="s">
        <v>15</v>
      </c>
      <c r="D7772" t="s">
        <v>107</v>
      </c>
      <c r="E7772" s="44">
        <v>2195</v>
      </c>
    </row>
    <row r="7773" spans="1:5" x14ac:dyDescent="0.2">
      <c r="A7773" s="43">
        <v>44525</v>
      </c>
      <c r="B7773" t="s">
        <v>101</v>
      </c>
      <c r="C7773" t="s">
        <v>16</v>
      </c>
      <c r="D7773" t="s">
        <v>107</v>
      </c>
      <c r="E7773" s="44">
        <v>1678</v>
      </c>
    </row>
    <row r="7774" spans="1:5" x14ac:dyDescent="0.2">
      <c r="A7774" s="43">
        <v>44525</v>
      </c>
      <c r="B7774" t="s">
        <v>101</v>
      </c>
      <c r="C7774" t="s">
        <v>17</v>
      </c>
      <c r="D7774" t="s">
        <v>107</v>
      </c>
      <c r="E7774">
        <v>38</v>
      </c>
    </row>
    <row r="7775" spans="1:5" x14ac:dyDescent="0.2">
      <c r="A7775" s="43">
        <v>44525</v>
      </c>
      <c r="B7775" t="s">
        <v>101</v>
      </c>
      <c r="C7775" t="s">
        <v>18</v>
      </c>
      <c r="D7775" t="s">
        <v>107</v>
      </c>
      <c r="E7775" s="44">
        <v>3054</v>
      </c>
    </row>
    <row r="7776" spans="1:5" x14ac:dyDescent="0.2">
      <c r="A7776" s="43">
        <v>44525</v>
      </c>
      <c r="B7776" t="s">
        <v>101</v>
      </c>
      <c r="C7776" t="s">
        <v>19</v>
      </c>
      <c r="D7776" t="s">
        <v>107</v>
      </c>
      <c r="E7776" s="44">
        <v>4605</v>
      </c>
    </row>
    <row r="7777" spans="1:5" x14ac:dyDescent="0.2">
      <c r="A7777" s="43">
        <v>44525</v>
      </c>
      <c r="B7777" t="s">
        <v>101</v>
      </c>
      <c r="C7777" t="s">
        <v>20</v>
      </c>
      <c r="D7777" t="s">
        <v>107</v>
      </c>
      <c r="E7777">
        <v>190</v>
      </c>
    </row>
    <row r="7778" spans="1:5" x14ac:dyDescent="0.2">
      <c r="A7778" s="43">
        <v>44525</v>
      </c>
      <c r="B7778" t="s">
        <v>101</v>
      </c>
      <c r="C7778" t="s">
        <v>21</v>
      </c>
      <c r="D7778" t="s">
        <v>107</v>
      </c>
      <c r="E7778" s="44">
        <v>2865</v>
      </c>
    </row>
    <row r="7779" spans="1:5" x14ac:dyDescent="0.2">
      <c r="A7779" s="43">
        <v>44525</v>
      </c>
      <c r="B7779" t="s">
        <v>101</v>
      </c>
      <c r="C7779" t="s">
        <v>22</v>
      </c>
      <c r="D7779" t="s">
        <v>107</v>
      </c>
      <c r="E7779">
        <v>799</v>
      </c>
    </row>
    <row r="7780" spans="1:5" x14ac:dyDescent="0.2">
      <c r="A7780" s="43">
        <v>44525</v>
      </c>
      <c r="B7780" t="s">
        <v>101</v>
      </c>
      <c r="C7780" t="s">
        <v>23</v>
      </c>
      <c r="D7780" t="s">
        <v>107</v>
      </c>
      <c r="E7780">
        <v>12</v>
      </c>
    </row>
    <row r="7781" spans="1:5" x14ac:dyDescent="0.2">
      <c r="A7781" s="43">
        <v>44525</v>
      </c>
      <c r="B7781" t="s">
        <v>101</v>
      </c>
      <c r="C7781" t="s">
        <v>25</v>
      </c>
      <c r="D7781" t="s">
        <v>107</v>
      </c>
      <c r="E7781">
        <v>7</v>
      </c>
    </row>
    <row r="7782" spans="1:5" x14ac:dyDescent="0.2">
      <c r="A7782" s="43">
        <v>44525</v>
      </c>
      <c r="B7782" t="s">
        <v>101</v>
      </c>
      <c r="C7782" t="s">
        <v>27</v>
      </c>
      <c r="D7782" t="s">
        <v>107</v>
      </c>
      <c r="E7782">
        <v>607</v>
      </c>
    </row>
    <row r="7783" spans="1:5" x14ac:dyDescent="0.2">
      <c r="A7783" s="43">
        <v>44525</v>
      </c>
      <c r="B7783" t="s">
        <v>101</v>
      </c>
      <c r="C7783" t="s">
        <v>28</v>
      </c>
      <c r="D7783" t="s">
        <v>107</v>
      </c>
      <c r="E7783">
        <v>41</v>
      </c>
    </row>
    <row r="7784" spans="1:5" x14ac:dyDescent="0.2">
      <c r="A7784" s="43">
        <v>44525</v>
      </c>
      <c r="B7784" t="s">
        <v>101</v>
      </c>
      <c r="C7784" t="s">
        <v>29</v>
      </c>
      <c r="D7784" t="s">
        <v>107</v>
      </c>
      <c r="E7784">
        <v>2</v>
      </c>
    </row>
    <row r="7785" spans="1:5" x14ac:dyDescent="0.2">
      <c r="A7785" s="43">
        <v>44525</v>
      </c>
      <c r="B7785" t="s">
        <v>101</v>
      </c>
      <c r="C7785" t="s">
        <v>31</v>
      </c>
      <c r="D7785" t="s">
        <v>107</v>
      </c>
      <c r="E7785">
        <v>401</v>
      </c>
    </row>
    <row r="7786" spans="1:5" x14ac:dyDescent="0.2">
      <c r="A7786" s="43">
        <v>44525</v>
      </c>
      <c r="B7786" t="s">
        <v>101</v>
      </c>
      <c r="C7786" t="s">
        <v>32</v>
      </c>
      <c r="D7786" t="s">
        <v>107</v>
      </c>
      <c r="E7786" s="44">
        <v>3496</v>
      </c>
    </row>
    <row r="7787" spans="1:5" x14ac:dyDescent="0.2">
      <c r="A7787" s="43">
        <v>44525</v>
      </c>
      <c r="B7787" t="s">
        <v>101</v>
      </c>
      <c r="C7787" t="s">
        <v>33</v>
      </c>
      <c r="D7787" t="s">
        <v>107</v>
      </c>
      <c r="E7787">
        <v>708</v>
      </c>
    </row>
    <row r="7788" spans="1:5" x14ac:dyDescent="0.2">
      <c r="A7788" s="43">
        <v>44525</v>
      </c>
      <c r="B7788" t="s">
        <v>101</v>
      </c>
      <c r="C7788" t="s">
        <v>35</v>
      </c>
      <c r="D7788" t="s">
        <v>107</v>
      </c>
      <c r="E7788">
        <v>10</v>
      </c>
    </row>
    <row r="7789" spans="1:5" x14ac:dyDescent="0.2">
      <c r="A7789" s="43">
        <v>44525</v>
      </c>
      <c r="B7789" t="s">
        <v>101</v>
      </c>
      <c r="C7789" t="s">
        <v>36</v>
      </c>
      <c r="D7789" t="s">
        <v>107</v>
      </c>
      <c r="E7789" s="44">
        <v>4345</v>
      </c>
    </row>
    <row r="7790" spans="1:5" x14ac:dyDescent="0.2">
      <c r="A7790" s="43">
        <v>44525</v>
      </c>
      <c r="B7790" t="s">
        <v>101</v>
      </c>
      <c r="C7790" t="s">
        <v>37</v>
      </c>
      <c r="D7790" t="s">
        <v>107</v>
      </c>
      <c r="E7790">
        <v>342</v>
      </c>
    </row>
    <row r="7791" spans="1:5" x14ac:dyDescent="0.2">
      <c r="A7791" s="43">
        <v>44525</v>
      </c>
      <c r="B7791" t="s">
        <v>101</v>
      </c>
      <c r="C7791" t="s">
        <v>38</v>
      </c>
      <c r="D7791" t="s">
        <v>107</v>
      </c>
      <c r="E7791" s="44">
        <v>11726</v>
      </c>
    </row>
    <row r="7792" spans="1:5" x14ac:dyDescent="0.2">
      <c r="A7792" s="43">
        <v>44525</v>
      </c>
      <c r="B7792" t="s">
        <v>101</v>
      </c>
      <c r="C7792" t="s">
        <v>40</v>
      </c>
      <c r="D7792" t="s">
        <v>107</v>
      </c>
      <c r="E7792" s="44">
        <v>6138</v>
      </c>
    </row>
    <row r="7793" spans="1:5" x14ac:dyDescent="0.2">
      <c r="A7793" s="43">
        <v>44525</v>
      </c>
      <c r="B7793" t="s">
        <v>101</v>
      </c>
      <c r="C7793" t="s">
        <v>41</v>
      </c>
      <c r="D7793" t="s">
        <v>107</v>
      </c>
      <c r="E7793">
        <v>10</v>
      </c>
    </row>
    <row r="7794" spans="1:5" x14ac:dyDescent="0.2">
      <c r="A7794" s="43">
        <v>44525</v>
      </c>
      <c r="B7794" t="s">
        <v>101</v>
      </c>
      <c r="C7794" t="s">
        <v>51</v>
      </c>
      <c r="D7794" t="s">
        <v>107</v>
      </c>
      <c r="E7794">
        <v>5</v>
      </c>
    </row>
    <row r="7795" spans="1:5" x14ac:dyDescent="0.2">
      <c r="A7795" s="43">
        <v>44525</v>
      </c>
      <c r="B7795" t="s">
        <v>101</v>
      </c>
      <c r="C7795" t="s">
        <v>53</v>
      </c>
      <c r="D7795" t="s">
        <v>107</v>
      </c>
      <c r="E7795">
        <v>5</v>
      </c>
    </row>
    <row r="7796" spans="1:5" x14ac:dyDescent="0.2">
      <c r="A7796" s="43">
        <v>44525</v>
      </c>
      <c r="B7796" t="s">
        <v>101</v>
      </c>
      <c r="C7796" t="s">
        <v>58</v>
      </c>
      <c r="D7796" t="s">
        <v>107</v>
      </c>
      <c r="E7796">
        <v>15</v>
      </c>
    </row>
    <row r="7797" spans="1:5" x14ac:dyDescent="0.2">
      <c r="A7797" s="43">
        <v>44525</v>
      </c>
      <c r="B7797" t="s">
        <v>101</v>
      </c>
      <c r="C7797" t="s">
        <v>59</v>
      </c>
      <c r="D7797" t="s">
        <v>107</v>
      </c>
      <c r="E7797" s="44">
        <v>1581</v>
      </c>
    </row>
    <row r="7798" spans="1:5" x14ac:dyDescent="0.2">
      <c r="A7798" s="43">
        <v>44525</v>
      </c>
      <c r="B7798" t="s">
        <v>101</v>
      </c>
      <c r="C7798" t="s">
        <v>60</v>
      </c>
      <c r="D7798" t="s">
        <v>107</v>
      </c>
      <c r="E7798">
        <v>0</v>
      </c>
    </row>
    <row r="7799" spans="1:5" x14ac:dyDescent="0.2">
      <c r="A7799" s="43">
        <v>44525</v>
      </c>
      <c r="B7799" t="s">
        <v>101</v>
      </c>
      <c r="C7799" t="s">
        <v>61</v>
      </c>
      <c r="D7799" t="s">
        <v>107</v>
      </c>
      <c r="E7799">
        <v>31</v>
      </c>
    </row>
    <row r="7800" spans="1:5" x14ac:dyDescent="0.2">
      <c r="A7800" s="43">
        <v>44525</v>
      </c>
      <c r="B7800" t="s">
        <v>101</v>
      </c>
      <c r="C7800" t="s">
        <v>62</v>
      </c>
      <c r="D7800" t="s">
        <v>107</v>
      </c>
      <c r="E7800" s="44">
        <v>2047</v>
      </c>
    </row>
    <row r="7801" spans="1:5" x14ac:dyDescent="0.2">
      <c r="A7801" s="43">
        <v>44525</v>
      </c>
      <c r="B7801" t="s">
        <v>101</v>
      </c>
      <c r="C7801" t="s">
        <v>63</v>
      </c>
      <c r="D7801" t="s">
        <v>107</v>
      </c>
      <c r="E7801">
        <v>28</v>
      </c>
    </row>
    <row r="7802" spans="1:5" x14ac:dyDescent="0.2">
      <c r="A7802" s="43">
        <v>44525</v>
      </c>
      <c r="B7802" t="s">
        <v>101</v>
      </c>
      <c r="C7802" t="s">
        <v>65</v>
      </c>
      <c r="D7802" t="s">
        <v>107</v>
      </c>
      <c r="E7802">
        <v>0</v>
      </c>
    </row>
    <row r="7803" spans="1:5" x14ac:dyDescent="0.2">
      <c r="A7803" s="43">
        <v>44525</v>
      </c>
      <c r="B7803" t="s">
        <v>101</v>
      </c>
      <c r="C7803" t="s">
        <v>67</v>
      </c>
      <c r="D7803" t="s">
        <v>107</v>
      </c>
      <c r="E7803" s="44">
        <v>2356</v>
      </c>
    </row>
    <row r="7804" spans="1:5" x14ac:dyDescent="0.2">
      <c r="A7804" s="43">
        <v>44525</v>
      </c>
      <c r="B7804" t="s">
        <v>101</v>
      </c>
      <c r="C7804" t="s">
        <v>68</v>
      </c>
      <c r="D7804" t="s">
        <v>107</v>
      </c>
      <c r="E7804" s="44">
        <v>2190</v>
      </c>
    </row>
    <row r="7805" spans="1:5" x14ac:dyDescent="0.2">
      <c r="A7805" s="43">
        <v>44525</v>
      </c>
      <c r="B7805" t="s">
        <v>101</v>
      </c>
      <c r="C7805" t="s">
        <v>89</v>
      </c>
      <c r="D7805" t="s">
        <v>107</v>
      </c>
      <c r="E7805">
        <v>7</v>
      </c>
    </row>
    <row r="7806" spans="1:5" x14ac:dyDescent="0.2">
      <c r="A7806" s="43">
        <v>44525</v>
      </c>
      <c r="B7806" t="s">
        <v>101</v>
      </c>
      <c r="C7806" t="s">
        <v>70</v>
      </c>
      <c r="D7806" t="s">
        <v>107</v>
      </c>
      <c r="E7806" s="44">
        <v>3402</v>
      </c>
    </row>
    <row r="7807" spans="1:5" x14ac:dyDescent="0.2">
      <c r="A7807" s="43">
        <v>44525</v>
      </c>
      <c r="B7807" t="s">
        <v>101</v>
      </c>
      <c r="C7807" t="s">
        <v>71</v>
      </c>
      <c r="D7807" t="s">
        <v>107</v>
      </c>
      <c r="E7807" s="44">
        <v>2282</v>
      </c>
    </row>
    <row r="7808" spans="1:5" x14ac:dyDescent="0.2">
      <c r="A7808" s="43">
        <v>44525</v>
      </c>
      <c r="B7808" t="s">
        <v>102</v>
      </c>
      <c r="C7808" t="s">
        <v>4</v>
      </c>
      <c r="D7808" t="s">
        <v>107</v>
      </c>
      <c r="E7808">
        <v>4</v>
      </c>
    </row>
    <row r="7809" spans="1:5" x14ac:dyDescent="0.2">
      <c r="A7809" s="43">
        <v>44525</v>
      </c>
      <c r="B7809" t="s">
        <v>102</v>
      </c>
      <c r="C7809" t="s">
        <v>5</v>
      </c>
      <c r="D7809" t="s">
        <v>107</v>
      </c>
      <c r="E7809">
        <v>9</v>
      </c>
    </row>
    <row r="7810" spans="1:5" x14ac:dyDescent="0.2">
      <c r="A7810" s="43">
        <v>44525</v>
      </c>
      <c r="B7810" t="s">
        <v>102</v>
      </c>
      <c r="C7810" t="s">
        <v>7</v>
      </c>
      <c r="D7810" t="s">
        <v>107</v>
      </c>
      <c r="E7810">
        <v>2</v>
      </c>
    </row>
    <row r="7811" spans="1:5" x14ac:dyDescent="0.2">
      <c r="A7811" s="43">
        <v>44525</v>
      </c>
      <c r="B7811" t="s">
        <v>102</v>
      </c>
      <c r="C7811" t="s">
        <v>8</v>
      </c>
      <c r="D7811" t="s">
        <v>107</v>
      </c>
      <c r="E7811">
        <v>274</v>
      </c>
    </row>
    <row r="7812" spans="1:5" x14ac:dyDescent="0.2">
      <c r="A7812" s="43">
        <v>44525</v>
      </c>
      <c r="B7812" t="s">
        <v>102</v>
      </c>
      <c r="C7812" t="s">
        <v>9</v>
      </c>
      <c r="D7812" t="s">
        <v>107</v>
      </c>
      <c r="E7812">
        <v>122</v>
      </c>
    </row>
    <row r="7813" spans="1:5" x14ac:dyDescent="0.2">
      <c r="A7813" s="43">
        <v>44525</v>
      </c>
      <c r="B7813" t="s">
        <v>102</v>
      </c>
      <c r="C7813" t="s">
        <v>11</v>
      </c>
      <c r="D7813" t="s">
        <v>107</v>
      </c>
      <c r="E7813">
        <v>54</v>
      </c>
    </row>
    <row r="7814" spans="1:5" x14ac:dyDescent="0.2">
      <c r="A7814" s="43">
        <v>44525</v>
      </c>
      <c r="B7814" t="s">
        <v>102</v>
      </c>
      <c r="C7814" t="s">
        <v>12</v>
      </c>
      <c r="D7814" t="s">
        <v>107</v>
      </c>
      <c r="E7814">
        <v>427</v>
      </c>
    </row>
    <row r="7815" spans="1:5" x14ac:dyDescent="0.2">
      <c r="A7815" s="43">
        <v>44525</v>
      </c>
      <c r="B7815" t="s">
        <v>102</v>
      </c>
      <c r="C7815" t="s">
        <v>13</v>
      </c>
      <c r="D7815" t="s">
        <v>107</v>
      </c>
      <c r="E7815">
        <v>33</v>
      </c>
    </row>
    <row r="7816" spans="1:5" x14ac:dyDescent="0.2">
      <c r="A7816" s="43">
        <v>44525</v>
      </c>
      <c r="B7816" t="s">
        <v>102</v>
      </c>
      <c r="C7816" t="s">
        <v>16</v>
      </c>
      <c r="D7816" t="s">
        <v>107</v>
      </c>
      <c r="E7816">
        <v>0</v>
      </c>
    </row>
    <row r="7817" spans="1:5" x14ac:dyDescent="0.2">
      <c r="A7817" s="43">
        <v>44525</v>
      </c>
      <c r="B7817" t="s">
        <v>102</v>
      </c>
      <c r="C7817" t="s">
        <v>18</v>
      </c>
      <c r="D7817" t="s">
        <v>107</v>
      </c>
      <c r="E7817">
        <v>4</v>
      </c>
    </row>
    <row r="7818" spans="1:5" x14ac:dyDescent="0.2">
      <c r="A7818" s="43">
        <v>44525</v>
      </c>
      <c r="B7818" t="s">
        <v>102</v>
      </c>
      <c r="C7818" t="s">
        <v>19</v>
      </c>
      <c r="D7818" t="s">
        <v>107</v>
      </c>
      <c r="E7818">
        <v>230</v>
      </c>
    </row>
    <row r="7819" spans="1:5" x14ac:dyDescent="0.2">
      <c r="A7819" s="43">
        <v>44525</v>
      </c>
      <c r="B7819" t="s">
        <v>102</v>
      </c>
      <c r="C7819" t="s">
        <v>21</v>
      </c>
      <c r="D7819" t="s">
        <v>107</v>
      </c>
      <c r="E7819">
        <v>66</v>
      </c>
    </row>
    <row r="7820" spans="1:5" x14ac:dyDescent="0.2">
      <c r="A7820" s="43">
        <v>44525</v>
      </c>
      <c r="B7820" t="s">
        <v>102</v>
      </c>
      <c r="C7820" t="s">
        <v>22</v>
      </c>
      <c r="D7820" t="s">
        <v>107</v>
      </c>
      <c r="E7820">
        <v>2</v>
      </c>
    </row>
    <row r="7821" spans="1:5" x14ac:dyDescent="0.2">
      <c r="A7821" s="43">
        <v>44525</v>
      </c>
      <c r="B7821" t="s">
        <v>102</v>
      </c>
      <c r="C7821" t="s">
        <v>24</v>
      </c>
      <c r="D7821" t="s">
        <v>107</v>
      </c>
      <c r="E7821">
        <v>27</v>
      </c>
    </row>
    <row r="7822" spans="1:5" x14ac:dyDescent="0.2">
      <c r="A7822" s="43">
        <v>44525</v>
      </c>
      <c r="B7822" t="s">
        <v>102</v>
      </c>
      <c r="C7822" t="s">
        <v>27</v>
      </c>
      <c r="D7822" t="s">
        <v>107</v>
      </c>
      <c r="E7822">
        <v>46</v>
      </c>
    </row>
    <row r="7823" spans="1:5" x14ac:dyDescent="0.2">
      <c r="A7823" s="43">
        <v>44525</v>
      </c>
      <c r="B7823" t="s">
        <v>102</v>
      </c>
      <c r="C7823" t="s">
        <v>32</v>
      </c>
      <c r="D7823" t="s">
        <v>107</v>
      </c>
      <c r="E7823">
        <v>7</v>
      </c>
    </row>
    <row r="7824" spans="1:5" x14ac:dyDescent="0.2">
      <c r="A7824" s="43">
        <v>44525</v>
      </c>
      <c r="B7824" t="s">
        <v>102</v>
      </c>
      <c r="C7824" t="s">
        <v>36</v>
      </c>
      <c r="D7824" t="s">
        <v>107</v>
      </c>
      <c r="E7824">
        <v>678</v>
      </c>
    </row>
    <row r="7825" spans="1:5" x14ac:dyDescent="0.2">
      <c r="A7825" s="43">
        <v>44525</v>
      </c>
      <c r="B7825" t="s">
        <v>102</v>
      </c>
      <c r="C7825" t="s">
        <v>37</v>
      </c>
      <c r="D7825" t="s">
        <v>107</v>
      </c>
      <c r="E7825">
        <v>32</v>
      </c>
    </row>
    <row r="7826" spans="1:5" x14ac:dyDescent="0.2">
      <c r="A7826" s="43">
        <v>44525</v>
      </c>
      <c r="B7826" t="s">
        <v>102</v>
      </c>
      <c r="C7826" t="s">
        <v>38</v>
      </c>
      <c r="D7826" t="s">
        <v>107</v>
      </c>
      <c r="E7826">
        <v>397</v>
      </c>
    </row>
    <row r="7827" spans="1:5" x14ac:dyDescent="0.2">
      <c r="A7827" s="43">
        <v>44525</v>
      </c>
      <c r="B7827" t="s">
        <v>102</v>
      </c>
      <c r="C7827" t="s">
        <v>40</v>
      </c>
      <c r="D7827" t="s">
        <v>107</v>
      </c>
      <c r="E7827">
        <v>964</v>
      </c>
    </row>
    <row r="7828" spans="1:5" x14ac:dyDescent="0.2">
      <c r="A7828" s="43">
        <v>44525</v>
      </c>
      <c r="B7828" t="s">
        <v>102</v>
      </c>
      <c r="C7828" t="s">
        <v>41</v>
      </c>
      <c r="D7828" t="s">
        <v>107</v>
      </c>
      <c r="E7828">
        <v>440</v>
      </c>
    </row>
    <row r="7829" spans="1:5" x14ac:dyDescent="0.2">
      <c r="A7829" s="43">
        <v>44525</v>
      </c>
      <c r="B7829" t="s">
        <v>102</v>
      </c>
      <c r="C7829" t="s">
        <v>42</v>
      </c>
      <c r="D7829" t="s">
        <v>107</v>
      </c>
      <c r="E7829">
        <v>65</v>
      </c>
    </row>
    <row r="7830" spans="1:5" x14ac:dyDescent="0.2">
      <c r="A7830" s="43">
        <v>44525</v>
      </c>
      <c r="B7830" t="s">
        <v>102</v>
      </c>
      <c r="C7830" t="s">
        <v>43</v>
      </c>
      <c r="D7830" t="s">
        <v>107</v>
      </c>
      <c r="E7830">
        <v>53</v>
      </c>
    </row>
    <row r="7831" spans="1:5" x14ac:dyDescent="0.2">
      <c r="A7831" s="43">
        <v>44525</v>
      </c>
      <c r="B7831" t="s">
        <v>102</v>
      </c>
      <c r="C7831" t="s">
        <v>44</v>
      </c>
      <c r="D7831" t="s">
        <v>107</v>
      </c>
      <c r="E7831">
        <v>35</v>
      </c>
    </row>
    <row r="7832" spans="1:5" x14ac:dyDescent="0.2">
      <c r="A7832" s="43">
        <v>44525</v>
      </c>
      <c r="B7832" t="s">
        <v>102</v>
      </c>
      <c r="C7832" t="s">
        <v>45</v>
      </c>
      <c r="D7832" t="s">
        <v>107</v>
      </c>
      <c r="E7832">
        <v>4</v>
      </c>
    </row>
    <row r="7833" spans="1:5" x14ac:dyDescent="0.2">
      <c r="A7833" s="43">
        <v>44525</v>
      </c>
      <c r="B7833" t="s">
        <v>102</v>
      </c>
      <c r="C7833" t="s">
        <v>46</v>
      </c>
      <c r="D7833" t="s">
        <v>107</v>
      </c>
      <c r="E7833">
        <v>42</v>
      </c>
    </row>
    <row r="7834" spans="1:5" x14ac:dyDescent="0.2">
      <c r="A7834" s="43">
        <v>44525</v>
      </c>
      <c r="B7834" t="s">
        <v>102</v>
      </c>
      <c r="C7834" t="s">
        <v>48</v>
      </c>
      <c r="D7834" t="s">
        <v>107</v>
      </c>
      <c r="E7834">
        <v>595</v>
      </c>
    </row>
    <row r="7835" spans="1:5" x14ac:dyDescent="0.2">
      <c r="A7835" s="43">
        <v>44525</v>
      </c>
      <c r="B7835" t="s">
        <v>102</v>
      </c>
      <c r="C7835" t="s">
        <v>49</v>
      </c>
      <c r="D7835" t="s">
        <v>107</v>
      </c>
      <c r="E7835">
        <v>4</v>
      </c>
    </row>
    <row r="7836" spans="1:5" x14ac:dyDescent="0.2">
      <c r="A7836" s="43">
        <v>44525</v>
      </c>
      <c r="B7836" t="s">
        <v>102</v>
      </c>
      <c r="C7836" t="s">
        <v>50</v>
      </c>
      <c r="D7836" t="s">
        <v>107</v>
      </c>
      <c r="E7836">
        <v>472</v>
      </c>
    </row>
    <row r="7837" spans="1:5" x14ac:dyDescent="0.2">
      <c r="A7837" s="43">
        <v>44525</v>
      </c>
      <c r="B7837" t="s">
        <v>102</v>
      </c>
      <c r="C7837" t="s">
        <v>51</v>
      </c>
      <c r="D7837" t="s">
        <v>107</v>
      </c>
      <c r="E7837">
        <v>616</v>
      </c>
    </row>
    <row r="7838" spans="1:5" x14ac:dyDescent="0.2">
      <c r="A7838" s="43">
        <v>44525</v>
      </c>
      <c r="B7838" t="s">
        <v>102</v>
      </c>
      <c r="C7838" t="s">
        <v>52</v>
      </c>
      <c r="D7838" t="s">
        <v>107</v>
      </c>
      <c r="E7838">
        <v>22</v>
      </c>
    </row>
    <row r="7839" spans="1:5" x14ac:dyDescent="0.2">
      <c r="A7839" s="43">
        <v>44525</v>
      </c>
      <c r="B7839" t="s">
        <v>102</v>
      </c>
      <c r="C7839" t="s">
        <v>53</v>
      </c>
      <c r="D7839" t="s">
        <v>107</v>
      </c>
      <c r="E7839">
        <v>94</v>
      </c>
    </row>
    <row r="7840" spans="1:5" x14ac:dyDescent="0.2">
      <c r="A7840" s="43">
        <v>44525</v>
      </c>
      <c r="B7840" t="s">
        <v>102</v>
      </c>
      <c r="C7840" t="s">
        <v>54</v>
      </c>
      <c r="D7840" t="s">
        <v>107</v>
      </c>
      <c r="E7840">
        <v>2</v>
      </c>
    </row>
    <row r="7841" spans="1:5" x14ac:dyDescent="0.2">
      <c r="A7841" s="43">
        <v>44525</v>
      </c>
      <c r="B7841" t="s">
        <v>102</v>
      </c>
      <c r="C7841" t="s">
        <v>55</v>
      </c>
      <c r="D7841" t="s">
        <v>107</v>
      </c>
      <c r="E7841">
        <v>191</v>
      </c>
    </row>
    <row r="7842" spans="1:5" x14ac:dyDescent="0.2">
      <c r="A7842" s="43">
        <v>44525</v>
      </c>
      <c r="B7842" t="s">
        <v>102</v>
      </c>
      <c r="C7842" t="s">
        <v>56</v>
      </c>
      <c r="D7842" t="s">
        <v>107</v>
      </c>
      <c r="E7842">
        <v>720</v>
      </c>
    </row>
    <row r="7843" spans="1:5" x14ac:dyDescent="0.2">
      <c r="A7843" s="43">
        <v>44525</v>
      </c>
      <c r="B7843" t="s">
        <v>102</v>
      </c>
      <c r="C7843" t="s">
        <v>57</v>
      </c>
      <c r="D7843" t="s">
        <v>107</v>
      </c>
      <c r="E7843">
        <v>188</v>
      </c>
    </row>
    <row r="7844" spans="1:5" x14ac:dyDescent="0.2">
      <c r="A7844" s="43">
        <v>44525</v>
      </c>
      <c r="B7844" t="s">
        <v>102</v>
      </c>
      <c r="C7844" t="s">
        <v>58</v>
      </c>
      <c r="D7844" t="s">
        <v>107</v>
      </c>
      <c r="E7844" s="44">
        <v>1061</v>
      </c>
    </row>
    <row r="7845" spans="1:5" x14ac:dyDescent="0.2">
      <c r="A7845" s="43">
        <v>44525</v>
      </c>
      <c r="B7845" t="s">
        <v>102</v>
      </c>
      <c r="C7845" t="s">
        <v>59</v>
      </c>
      <c r="D7845" t="s">
        <v>107</v>
      </c>
      <c r="E7845">
        <v>4</v>
      </c>
    </row>
    <row r="7846" spans="1:5" x14ac:dyDescent="0.2">
      <c r="A7846" s="43">
        <v>44525</v>
      </c>
      <c r="B7846" t="s">
        <v>102</v>
      </c>
      <c r="C7846" t="s">
        <v>62</v>
      </c>
      <c r="D7846" t="s">
        <v>107</v>
      </c>
      <c r="E7846">
        <v>285</v>
      </c>
    </row>
    <row r="7847" spans="1:5" x14ac:dyDescent="0.2">
      <c r="A7847" s="43">
        <v>44525</v>
      </c>
      <c r="B7847" t="s">
        <v>102</v>
      </c>
      <c r="C7847" t="s">
        <v>68</v>
      </c>
      <c r="D7847" t="s">
        <v>107</v>
      </c>
      <c r="E7847">
        <v>128</v>
      </c>
    </row>
    <row r="7848" spans="1:5" x14ac:dyDescent="0.2">
      <c r="A7848" s="43">
        <v>44525</v>
      </c>
      <c r="B7848" t="s">
        <v>102</v>
      </c>
      <c r="C7848" t="s">
        <v>89</v>
      </c>
      <c r="D7848" t="s">
        <v>107</v>
      </c>
      <c r="E7848">
        <v>17</v>
      </c>
    </row>
    <row r="7849" spans="1:5" x14ac:dyDescent="0.2">
      <c r="A7849" s="43">
        <v>44525</v>
      </c>
      <c r="B7849" t="s">
        <v>102</v>
      </c>
      <c r="C7849" t="s">
        <v>70</v>
      </c>
      <c r="D7849" t="s">
        <v>107</v>
      </c>
      <c r="E7849">
        <v>361</v>
      </c>
    </row>
    <row r="7850" spans="1:5" x14ac:dyDescent="0.2">
      <c r="A7850" s="43">
        <v>44553</v>
      </c>
      <c r="B7850" t="s">
        <v>101</v>
      </c>
      <c r="C7850" t="s">
        <v>1</v>
      </c>
      <c r="D7850" t="s">
        <v>107</v>
      </c>
      <c r="E7850">
        <v>75</v>
      </c>
    </row>
    <row r="7851" spans="1:5" x14ac:dyDescent="0.2">
      <c r="A7851" s="43">
        <v>44553</v>
      </c>
      <c r="B7851" t="s">
        <v>101</v>
      </c>
      <c r="C7851" t="s">
        <v>3</v>
      </c>
      <c r="D7851" t="s">
        <v>107</v>
      </c>
      <c r="E7851">
        <v>192</v>
      </c>
    </row>
    <row r="7852" spans="1:5" x14ac:dyDescent="0.2">
      <c r="A7852" s="43">
        <v>44553</v>
      </c>
      <c r="B7852" t="s">
        <v>101</v>
      </c>
      <c r="C7852" t="s">
        <v>4</v>
      </c>
      <c r="D7852" t="s">
        <v>107</v>
      </c>
      <c r="E7852">
        <v>20</v>
      </c>
    </row>
    <row r="7853" spans="1:5" x14ac:dyDescent="0.2">
      <c r="A7853" s="43">
        <v>44553</v>
      </c>
      <c r="B7853" t="s">
        <v>101</v>
      </c>
      <c r="C7853" t="s">
        <v>5</v>
      </c>
      <c r="D7853" t="s">
        <v>107</v>
      </c>
      <c r="E7853" s="44">
        <v>4828</v>
      </c>
    </row>
    <row r="7854" spans="1:5" x14ac:dyDescent="0.2">
      <c r="A7854" s="43">
        <v>44553</v>
      </c>
      <c r="B7854" t="s">
        <v>101</v>
      </c>
      <c r="C7854" t="s">
        <v>6</v>
      </c>
      <c r="D7854" t="s">
        <v>107</v>
      </c>
      <c r="E7854">
        <v>10</v>
      </c>
    </row>
    <row r="7855" spans="1:5" x14ac:dyDescent="0.2">
      <c r="A7855" s="43">
        <v>44553</v>
      </c>
      <c r="B7855" t="s">
        <v>101</v>
      </c>
      <c r="C7855" t="s">
        <v>8</v>
      </c>
      <c r="D7855" t="s">
        <v>107</v>
      </c>
      <c r="E7855">
        <v>377</v>
      </c>
    </row>
    <row r="7856" spans="1:5" x14ac:dyDescent="0.2">
      <c r="A7856" s="43">
        <v>44553</v>
      </c>
      <c r="B7856" t="s">
        <v>101</v>
      </c>
      <c r="C7856" t="s">
        <v>9</v>
      </c>
      <c r="D7856" t="s">
        <v>107</v>
      </c>
      <c r="E7856">
        <v>71</v>
      </c>
    </row>
    <row r="7857" spans="1:5" x14ac:dyDescent="0.2">
      <c r="A7857" s="43">
        <v>44553</v>
      </c>
      <c r="B7857" t="s">
        <v>101</v>
      </c>
      <c r="C7857" t="s">
        <v>10</v>
      </c>
      <c r="D7857" t="s">
        <v>107</v>
      </c>
      <c r="E7857">
        <v>370</v>
      </c>
    </row>
    <row r="7858" spans="1:5" x14ac:dyDescent="0.2">
      <c r="A7858" s="43">
        <v>44553</v>
      </c>
      <c r="B7858" t="s">
        <v>101</v>
      </c>
      <c r="C7858" t="s">
        <v>12</v>
      </c>
      <c r="D7858" t="s">
        <v>107</v>
      </c>
      <c r="E7858" s="44">
        <v>3951</v>
      </c>
    </row>
    <row r="7859" spans="1:5" x14ac:dyDescent="0.2">
      <c r="A7859" s="43">
        <v>44553</v>
      </c>
      <c r="B7859" t="s">
        <v>101</v>
      </c>
      <c r="C7859" t="s">
        <v>14</v>
      </c>
      <c r="D7859" t="s">
        <v>107</v>
      </c>
      <c r="E7859">
        <v>349</v>
      </c>
    </row>
    <row r="7860" spans="1:5" x14ac:dyDescent="0.2">
      <c r="A7860" s="43">
        <v>44553</v>
      </c>
      <c r="B7860" t="s">
        <v>101</v>
      </c>
      <c r="C7860" t="s">
        <v>15</v>
      </c>
      <c r="D7860" t="s">
        <v>107</v>
      </c>
      <c r="E7860" s="44">
        <v>2203</v>
      </c>
    </row>
    <row r="7861" spans="1:5" x14ac:dyDescent="0.2">
      <c r="A7861" s="43">
        <v>44553</v>
      </c>
      <c r="B7861" t="s">
        <v>101</v>
      </c>
      <c r="C7861" t="s">
        <v>16</v>
      </c>
      <c r="D7861" t="s">
        <v>107</v>
      </c>
      <c r="E7861" s="44">
        <v>1639</v>
      </c>
    </row>
    <row r="7862" spans="1:5" x14ac:dyDescent="0.2">
      <c r="A7862" s="43">
        <v>44553</v>
      </c>
      <c r="B7862" t="s">
        <v>101</v>
      </c>
      <c r="C7862" t="s">
        <v>17</v>
      </c>
      <c r="D7862" t="s">
        <v>107</v>
      </c>
      <c r="E7862">
        <v>43</v>
      </c>
    </row>
    <row r="7863" spans="1:5" x14ac:dyDescent="0.2">
      <c r="A7863" s="43">
        <v>44553</v>
      </c>
      <c r="B7863" t="s">
        <v>101</v>
      </c>
      <c r="C7863" t="s">
        <v>18</v>
      </c>
      <c r="D7863" t="s">
        <v>107</v>
      </c>
      <c r="E7863" s="44">
        <v>2996</v>
      </c>
    </row>
    <row r="7864" spans="1:5" x14ac:dyDescent="0.2">
      <c r="A7864" s="43">
        <v>44553</v>
      </c>
      <c r="B7864" t="s">
        <v>101</v>
      </c>
      <c r="C7864" t="s">
        <v>19</v>
      </c>
      <c r="D7864" t="s">
        <v>107</v>
      </c>
      <c r="E7864" s="44">
        <v>4679</v>
      </c>
    </row>
    <row r="7865" spans="1:5" x14ac:dyDescent="0.2">
      <c r="A7865" s="43">
        <v>44553</v>
      </c>
      <c r="B7865" t="s">
        <v>101</v>
      </c>
      <c r="C7865" t="s">
        <v>20</v>
      </c>
      <c r="D7865" t="s">
        <v>107</v>
      </c>
      <c r="E7865">
        <v>160</v>
      </c>
    </row>
    <row r="7866" spans="1:5" x14ac:dyDescent="0.2">
      <c r="A7866" s="43">
        <v>44553</v>
      </c>
      <c r="B7866" t="s">
        <v>101</v>
      </c>
      <c r="C7866" t="s">
        <v>21</v>
      </c>
      <c r="D7866" t="s">
        <v>107</v>
      </c>
      <c r="E7866" s="44">
        <v>2668</v>
      </c>
    </row>
    <row r="7867" spans="1:5" x14ac:dyDescent="0.2">
      <c r="A7867" s="43">
        <v>44553</v>
      </c>
      <c r="B7867" t="s">
        <v>101</v>
      </c>
      <c r="C7867" t="s">
        <v>22</v>
      </c>
      <c r="D7867" t="s">
        <v>107</v>
      </c>
      <c r="E7867">
        <v>758</v>
      </c>
    </row>
    <row r="7868" spans="1:5" x14ac:dyDescent="0.2">
      <c r="A7868" s="43">
        <v>44553</v>
      </c>
      <c r="B7868" t="s">
        <v>101</v>
      </c>
      <c r="C7868" t="s">
        <v>23</v>
      </c>
      <c r="D7868" t="s">
        <v>107</v>
      </c>
      <c r="E7868">
        <v>12</v>
      </c>
    </row>
    <row r="7869" spans="1:5" x14ac:dyDescent="0.2">
      <c r="A7869" s="43">
        <v>44553</v>
      </c>
      <c r="B7869" t="s">
        <v>101</v>
      </c>
      <c r="C7869" t="s">
        <v>25</v>
      </c>
      <c r="D7869" t="s">
        <v>107</v>
      </c>
      <c r="E7869">
        <v>4</v>
      </c>
    </row>
    <row r="7870" spans="1:5" x14ac:dyDescent="0.2">
      <c r="A7870" s="43">
        <v>44553</v>
      </c>
      <c r="B7870" t="s">
        <v>101</v>
      </c>
      <c r="C7870" t="s">
        <v>27</v>
      </c>
      <c r="D7870" t="s">
        <v>107</v>
      </c>
      <c r="E7870">
        <v>619</v>
      </c>
    </row>
    <row r="7871" spans="1:5" x14ac:dyDescent="0.2">
      <c r="A7871" s="43">
        <v>44553</v>
      </c>
      <c r="B7871" t="s">
        <v>101</v>
      </c>
      <c r="C7871" t="s">
        <v>28</v>
      </c>
      <c r="D7871" t="s">
        <v>107</v>
      </c>
      <c r="E7871">
        <v>43</v>
      </c>
    </row>
    <row r="7872" spans="1:5" x14ac:dyDescent="0.2">
      <c r="A7872" s="43">
        <v>44553</v>
      </c>
      <c r="B7872" t="s">
        <v>101</v>
      </c>
      <c r="C7872" t="s">
        <v>29</v>
      </c>
      <c r="D7872" t="s">
        <v>107</v>
      </c>
      <c r="E7872">
        <v>2</v>
      </c>
    </row>
    <row r="7873" spans="1:5" x14ac:dyDescent="0.2">
      <c r="A7873" s="43">
        <v>44553</v>
      </c>
      <c r="B7873" t="s">
        <v>101</v>
      </c>
      <c r="C7873" t="s">
        <v>31</v>
      </c>
      <c r="D7873" t="s">
        <v>107</v>
      </c>
      <c r="E7873">
        <v>393</v>
      </c>
    </row>
    <row r="7874" spans="1:5" x14ac:dyDescent="0.2">
      <c r="A7874" s="43">
        <v>44553</v>
      </c>
      <c r="B7874" t="s">
        <v>101</v>
      </c>
      <c r="C7874" t="s">
        <v>32</v>
      </c>
      <c r="D7874" t="s">
        <v>107</v>
      </c>
      <c r="E7874" s="44">
        <v>3555</v>
      </c>
    </row>
    <row r="7875" spans="1:5" x14ac:dyDescent="0.2">
      <c r="A7875" s="43">
        <v>44553</v>
      </c>
      <c r="B7875" t="s">
        <v>101</v>
      </c>
      <c r="C7875" t="s">
        <v>33</v>
      </c>
      <c r="D7875" t="s">
        <v>107</v>
      </c>
      <c r="E7875">
        <v>715</v>
      </c>
    </row>
    <row r="7876" spans="1:5" x14ac:dyDescent="0.2">
      <c r="A7876" s="43">
        <v>44553</v>
      </c>
      <c r="B7876" t="s">
        <v>101</v>
      </c>
      <c r="C7876" t="s">
        <v>35</v>
      </c>
      <c r="D7876" t="s">
        <v>107</v>
      </c>
      <c r="E7876">
        <v>4</v>
      </c>
    </row>
    <row r="7877" spans="1:5" x14ac:dyDescent="0.2">
      <c r="A7877" s="43">
        <v>44553</v>
      </c>
      <c r="B7877" t="s">
        <v>101</v>
      </c>
      <c r="C7877" t="s">
        <v>36</v>
      </c>
      <c r="D7877" t="s">
        <v>107</v>
      </c>
      <c r="E7877" s="44">
        <v>4286</v>
      </c>
    </row>
    <row r="7878" spans="1:5" x14ac:dyDescent="0.2">
      <c r="A7878" s="43">
        <v>44553</v>
      </c>
      <c r="B7878" t="s">
        <v>101</v>
      </c>
      <c r="C7878" t="s">
        <v>37</v>
      </c>
      <c r="D7878" t="s">
        <v>107</v>
      </c>
      <c r="E7878">
        <v>289</v>
      </c>
    </row>
    <row r="7879" spans="1:5" x14ac:dyDescent="0.2">
      <c r="A7879" s="43">
        <v>44553</v>
      </c>
      <c r="B7879" t="s">
        <v>101</v>
      </c>
      <c r="C7879" t="s">
        <v>38</v>
      </c>
      <c r="D7879" t="s">
        <v>107</v>
      </c>
      <c r="E7879" s="44">
        <v>11492</v>
      </c>
    </row>
    <row r="7880" spans="1:5" x14ac:dyDescent="0.2">
      <c r="A7880" s="43">
        <v>44553</v>
      </c>
      <c r="B7880" t="s">
        <v>101</v>
      </c>
      <c r="C7880" t="s">
        <v>40</v>
      </c>
      <c r="D7880" t="s">
        <v>107</v>
      </c>
      <c r="E7880" s="44">
        <v>6095</v>
      </c>
    </row>
    <row r="7881" spans="1:5" x14ac:dyDescent="0.2">
      <c r="A7881" s="43">
        <v>44553</v>
      </c>
      <c r="B7881" t="s">
        <v>101</v>
      </c>
      <c r="C7881" t="s">
        <v>41</v>
      </c>
      <c r="D7881" t="s">
        <v>107</v>
      </c>
      <c r="E7881">
        <v>11</v>
      </c>
    </row>
    <row r="7882" spans="1:5" x14ac:dyDescent="0.2">
      <c r="A7882" s="43">
        <v>44553</v>
      </c>
      <c r="B7882" t="s">
        <v>101</v>
      </c>
      <c r="C7882" t="s">
        <v>53</v>
      </c>
      <c r="D7882" t="s">
        <v>107</v>
      </c>
      <c r="E7882">
        <v>4</v>
      </c>
    </row>
    <row r="7883" spans="1:5" x14ac:dyDescent="0.2">
      <c r="A7883" s="43">
        <v>44553</v>
      </c>
      <c r="B7883" t="s">
        <v>101</v>
      </c>
      <c r="C7883" t="s">
        <v>58</v>
      </c>
      <c r="D7883" t="s">
        <v>107</v>
      </c>
      <c r="E7883">
        <v>15</v>
      </c>
    </row>
    <row r="7884" spans="1:5" x14ac:dyDescent="0.2">
      <c r="A7884" s="43">
        <v>44553</v>
      </c>
      <c r="B7884" t="s">
        <v>101</v>
      </c>
      <c r="C7884" t="s">
        <v>59</v>
      </c>
      <c r="D7884" t="s">
        <v>107</v>
      </c>
      <c r="E7884" s="44">
        <v>1654</v>
      </c>
    </row>
    <row r="7885" spans="1:5" x14ac:dyDescent="0.2">
      <c r="A7885" s="43">
        <v>44553</v>
      </c>
      <c r="B7885" t="s">
        <v>101</v>
      </c>
      <c r="C7885" t="s">
        <v>61</v>
      </c>
      <c r="D7885" t="s">
        <v>107</v>
      </c>
      <c r="E7885">
        <v>26</v>
      </c>
    </row>
    <row r="7886" spans="1:5" x14ac:dyDescent="0.2">
      <c r="A7886" s="43">
        <v>44553</v>
      </c>
      <c r="B7886" t="s">
        <v>101</v>
      </c>
      <c r="C7886" t="s">
        <v>62</v>
      </c>
      <c r="D7886" t="s">
        <v>107</v>
      </c>
      <c r="E7886" s="44">
        <v>2031</v>
      </c>
    </row>
    <row r="7887" spans="1:5" x14ac:dyDescent="0.2">
      <c r="A7887" s="43">
        <v>44553</v>
      </c>
      <c r="B7887" t="s">
        <v>101</v>
      </c>
      <c r="C7887" t="s">
        <v>63</v>
      </c>
      <c r="D7887" t="s">
        <v>107</v>
      </c>
      <c r="E7887">
        <v>19</v>
      </c>
    </row>
    <row r="7888" spans="1:5" x14ac:dyDescent="0.2">
      <c r="A7888" s="43">
        <v>44553</v>
      </c>
      <c r="B7888" t="s">
        <v>101</v>
      </c>
      <c r="C7888" t="s">
        <v>65</v>
      </c>
      <c r="D7888" t="s">
        <v>107</v>
      </c>
      <c r="E7888">
        <v>0</v>
      </c>
    </row>
    <row r="7889" spans="1:5" x14ac:dyDescent="0.2">
      <c r="A7889" s="43">
        <v>44553</v>
      </c>
      <c r="B7889" t="s">
        <v>101</v>
      </c>
      <c r="C7889" t="s">
        <v>67</v>
      </c>
      <c r="D7889" t="s">
        <v>107</v>
      </c>
      <c r="E7889" s="44">
        <v>2369</v>
      </c>
    </row>
    <row r="7890" spans="1:5" x14ac:dyDescent="0.2">
      <c r="A7890" s="43">
        <v>44553</v>
      </c>
      <c r="B7890" t="s">
        <v>101</v>
      </c>
      <c r="C7890" t="s">
        <v>68</v>
      </c>
      <c r="D7890" t="s">
        <v>107</v>
      </c>
      <c r="E7890" s="44">
        <v>2236</v>
      </c>
    </row>
    <row r="7891" spans="1:5" x14ac:dyDescent="0.2">
      <c r="A7891" s="43">
        <v>44553</v>
      </c>
      <c r="B7891" t="s">
        <v>101</v>
      </c>
      <c r="C7891" t="s">
        <v>89</v>
      </c>
      <c r="D7891" t="s">
        <v>107</v>
      </c>
      <c r="E7891">
        <v>16</v>
      </c>
    </row>
    <row r="7892" spans="1:5" x14ac:dyDescent="0.2">
      <c r="A7892" s="43">
        <v>44553</v>
      </c>
      <c r="B7892" t="s">
        <v>101</v>
      </c>
      <c r="C7892" t="s">
        <v>70</v>
      </c>
      <c r="D7892" t="s">
        <v>107</v>
      </c>
      <c r="E7892" s="44">
        <v>3485</v>
      </c>
    </row>
    <row r="7893" spans="1:5" x14ac:dyDescent="0.2">
      <c r="A7893" s="43">
        <v>44553</v>
      </c>
      <c r="B7893" t="s">
        <v>101</v>
      </c>
      <c r="C7893" t="s">
        <v>71</v>
      </c>
      <c r="D7893" t="s">
        <v>107</v>
      </c>
      <c r="E7893" s="44">
        <v>2216</v>
      </c>
    </row>
    <row r="7894" spans="1:5" x14ac:dyDescent="0.2">
      <c r="A7894" s="43">
        <v>44553</v>
      </c>
      <c r="B7894" t="s">
        <v>102</v>
      </c>
      <c r="C7894" t="s">
        <v>4</v>
      </c>
      <c r="D7894" t="s">
        <v>107</v>
      </c>
      <c r="E7894">
        <v>4</v>
      </c>
    </row>
    <row r="7895" spans="1:5" x14ac:dyDescent="0.2">
      <c r="A7895" s="43">
        <v>44553</v>
      </c>
      <c r="B7895" t="s">
        <v>102</v>
      </c>
      <c r="C7895" t="s">
        <v>5</v>
      </c>
      <c r="D7895" t="s">
        <v>107</v>
      </c>
      <c r="E7895">
        <v>15</v>
      </c>
    </row>
    <row r="7896" spans="1:5" x14ac:dyDescent="0.2">
      <c r="A7896" s="43">
        <v>44553</v>
      </c>
      <c r="B7896" t="s">
        <v>102</v>
      </c>
      <c r="C7896" t="s">
        <v>7</v>
      </c>
      <c r="D7896" t="s">
        <v>107</v>
      </c>
      <c r="E7896">
        <v>8</v>
      </c>
    </row>
    <row r="7897" spans="1:5" x14ac:dyDescent="0.2">
      <c r="A7897" s="43">
        <v>44553</v>
      </c>
      <c r="B7897" t="s">
        <v>102</v>
      </c>
      <c r="C7897" t="s">
        <v>8</v>
      </c>
      <c r="D7897" t="s">
        <v>107</v>
      </c>
      <c r="E7897">
        <v>266</v>
      </c>
    </row>
    <row r="7898" spans="1:5" x14ac:dyDescent="0.2">
      <c r="A7898" s="43">
        <v>44553</v>
      </c>
      <c r="B7898" t="s">
        <v>102</v>
      </c>
      <c r="C7898" t="s">
        <v>9</v>
      </c>
      <c r="D7898" t="s">
        <v>107</v>
      </c>
      <c r="E7898">
        <v>140</v>
      </c>
    </row>
    <row r="7899" spans="1:5" x14ac:dyDescent="0.2">
      <c r="A7899" s="43">
        <v>44553</v>
      </c>
      <c r="B7899" t="s">
        <v>102</v>
      </c>
      <c r="C7899" t="s">
        <v>11</v>
      </c>
      <c r="D7899" t="s">
        <v>107</v>
      </c>
      <c r="E7899">
        <v>58</v>
      </c>
    </row>
    <row r="7900" spans="1:5" x14ac:dyDescent="0.2">
      <c r="A7900" s="43">
        <v>44553</v>
      </c>
      <c r="B7900" t="s">
        <v>102</v>
      </c>
      <c r="C7900" t="s">
        <v>12</v>
      </c>
      <c r="D7900" t="s">
        <v>107</v>
      </c>
      <c r="E7900">
        <v>435</v>
      </c>
    </row>
    <row r="7901" spans="1:5" x14ac:dyDescent="0.2">
      <c r="A7901" s="43">
        <v>44553</v>
      </c>
      <c r="B7901" t="s">
        <v>102</v>
      </c>
      <c r="C7901" t="s">
        <v>13</v>
      </c>
      <c r="D7901" t="s">
        <v>107</v>
      </c>
      <c r="E7901">
        <v>30</v>
      </c>
    </row>
    <row r="7902" spans="1:5" x14ac:dyDescent="0.2">
      <c r="A7902" s="43">
        <v>44553</v>
      </c>
      <c r="B7902" t="s">
        <v>102</v>
      </c>
      <c r="C7902" t="s">
        <v>16</v>
      </c>
      <c r="D7902" t="s">
        <v>107</v>
      </c>
      <c r="E7902">
        <v>2</v>
      </c>
    </row>
    <row r="7903" spans="1:5" x14ac:dyDescent="0.2">
      <c r="A7903" s="43">
        <v>44553</v>
      </c>
      <c r="B7903" t="s">
        <v>102</v>
      </c>
      <c r="C7903" t="s">
        <v>18</v>
      </c>
      <c r="D7903" t="s">
        <v>107</v>
      </c>
      <c r="E7903">
        <v>4</v>
      </c>
    </row>
    <row r="7904" spans="1:5" x14ac:dyDescent="0.2">
      <c r="A7904" s="43">
        <v>44553</v>
      </c>
      <c r="B7904" t="s">
        <v>102</v>
      </c>
      <c r="C7904" t="s">
        <v>19</v>
      </c>
      <c r="D7904" t="s">
        <v>107</v>
      </c>
      <c r="E7904">
        <v>241</v>
      </c>
    </row>
    <row r="7905" spans="1:5" x14ac:dyDescent="0.2">
      <c r="A7905" s="43">
        <v>44553</v>
      </c>
      <c r="B7905" t="s">
        <v>102</v>
      </c>
      <c r="C7905" t="s">
        <v>21</v>
      </c>
      <c r="D7905" t="s">
        <v>107</v>
      </c>
      <c r="E7905">
        <v>77</v>
      </c>
    </row>
    <row r="7906" spans="1:5" x14ac:dyDescent="0.2">
      <c r="A7906" s="43">
        <v>44553</v>
      </c>
      <c r="B7906" t="s">
        <v>102</v>
      </c>
      <c r="C7906" t="s">
        <v>22</v>
      </c>
      <c r="D7906" t="s">
        <v>107</v>
      </c>
      <c r="E7906">
        <v>2</v>
      </c>
    </row>
    <row r="7907" spans="1:5" x14ac:dyDescent="0.2">
      <c r="A7907" s="43">
        <v>44553</v>
      </c>
      <c r="B7907" t="s">
        <v>102</v>
      </c>
      <c r="C7907" t="s">
        <v>24</v>
      </c>
      <c r="D7907" t="s">
        <v>107</v>
      </c>
      <c r="E7907">
        <v>25</v>
      </c>
    </row>
    <row r="7908" spans="1:5" x14ac:dyDescent="0.2">
      <c r="A7908" s="43">
        <v>44553</v>
      </c>
      <c r="B7908" t="s">
        <v>102</v>
      </c>
      <c r="C7908" t="s">
        <v>27</v>
      </c>
      <c r="D7908" t="s">
        <v>107</v>
      </c>
      <c r="E7908">
        <v>44</v>
      </c>
    </row>
    <row r="7909" spans="1:5" x14ac:dyDescent="0.2">
      <c r="A7909" s="43">
        <v>44553</v>
      </c>
      <c r="B7909" t="s">
        <v>102</v>
      </c>
      <c r="C7909" t="s">
        <v>32</v>
      </c>
      <c r="D7909" t="s">
        <v>107</v>
      </c>
      <c r="E7909">
        <v>7</v>
      </c>
    </row>
    <row r="7910" spans="1:5" x14ac:dyDescent="0.2">
      <c r="A7910" s="43">
        <v>44553</v>
      </c>
      <c r="B7910" t="s">
        <v>102</v>
      </c>
      <c r="C7910" t="s">
        <v>36</v>
      </c>
      <c r="D7910" t="s">
        <v>107</v>
      </c>
      <c r="E7910">
        <v>654</v>
      </c>
    </row>
    <row r="7911" spans="1:5" x14ac:dyDescent="0.2">
      <c r="A7911" s="43">
        <v>44553</v>
      </c>
      <c r="B7911" t="s">
        <v>102</v>
      </c>
      <c r="C7911" t="s">
        <v>37</v>
      </c>
      <c r="D7911" t="s">
        <v>107</v>
      </c>
      <c r="E7911">
        <v>29</v>
      </c>
    </row>
    <row r="7912" spans="1:5" x14ac:dyDescent="0.2">
      <c r="A7912" s="43">
        <v>44553</v>
      </c>
      <c r="B7912" t="s">
        <v>102</v>
      </c>
      <c r="C7912" t="s">
        <v>38</v>
      </c>
      <c r="D7912" t="s">
        <v>107</v>
      </c>
      <c r="E7912">
        <v>383</v>
      </c>
    </row>
    <row r="7913" spans="1:5" x14ac:dyDescent="0.2">
      <c r="A7913" s="43">
        <v>44553</v>
      </c>
      <c r="B7913" t="s">
        <v>102</v>
      </c>
      <c r="C7913" t="s">
        <v>40</v>
      </c>
      <c r="D7913" t="s">
        <v>107</v>
      </c>
      <c r="E7913" s="44">
        <v>1007</v>
      </c>
    </row>
    <row r="7914" spans="1:5" x14ac:dyDescent="0.2">
      <c r="A7914" s="43">
        <v>44553</v>
      </c>
      <c r="B7914" t="s">
        <v>102</v>
      </c>
      <c r="C7914" t="s">
        <v>41</v>
      </c>
      <c r="D7914" t="s">
        <v>107</v>
      </c>
      <c r="E7914">
        <v>426</v>
      </c>
    </row>
    <row r="7915" spans="1:5" x14ac:dyDescent="0.2">
      <c r="A7915" s="43">
        <v>44553</v>
      </c>
      <c r="B7915" t="s">
        <v>102</v>
      </c>
      <c r="C7915" t="s">
        <v>42</v>
      </c>
      <c r="D7915" t="s">
        <v>107</v>
      </c>
      <c r="E7915">
        <v>79</v>
      </c>
    </row>
    <row r="7916" spans="1:5" x14ac:dyDescent="0.2">
      <c r="A7916" s="43">
        <v>44553</v>
      </c>
      <c r="B7916" t="s">
        <v>102</v>
      </c>
      <c r="C7916" t="s">
        <v>43</v>
      </c>
      <c r="D7916" t="s">
        <v>107</v>
      </c>
      <c r="E7916">
        <v>57</v>
      </c>
    </row>
    <row r="7917" spans="1:5" x14ac:dyDescent="0.2">
      <c r="A7917" s="43">
        <v>44553</v>
      </c>
      <c r="B7917" t="s">
        <v>102</v>
      </c>
      <c r="C7917" t="s">
        <v>44</v>
      </c>
      <c r="D7917" t="s">
        <v>107</v>
      </c>
      <c r="E7917">
        <v>29</v>
      </c>
    </row>
    <row r="7918" spans="1:5" x14ac:dyDescent="0.2">
      <c r="A7918" s="43">
        <v>44553</v>
      </c>
      <c r="B7918" t="s">
        <v>102</v>
      </c>
      <c r="C7918" t="s">
        <v>45</v>
      </c>
      <c r="D7918" t="s">
        <v>107</v>
      </c>
      <c r="E7918">
        <v>2</v>
      </c>
    </row>
    <row r="7919" spans="1:5" x14ac:dyDescent="0.2">
      <c r="A7919" s="43">
        <v>44553</v>
      </c>
      <c r="B7919" t="s">
        <v>102</v>
      </c>
      <c r="C7919" t="s">
        <v>46</v>
      </c>
      <c r="D7919" t="s">
        <v>107</v>
      </c>
      <c r="E7919">
        <v>40</v>
      </c>
    </row>
    <row r="7920" spans="1:5" x14ac:dyDescent="0.2">
      <c r="A7920" s="43">
        <v>44553</v>
      </c>
      <c r="B7920" t="s">
        <v>102</v>
      </c>
      <c r="C7920" t="s">
        <v>48</v>
      </c>
      <c r="D7920" t="s">
        <v>107</v>
      </c>
      <c r="E7920">
        <v>623</v>
      </c>
    </row>
    <row r="7921" spans="1:5" x14ac:dyDescent="0.2">
      <c r="A7921" s="43">
        <v>44553</v>
      </c>
      <c r="B7921" t="s">
        <v>102</v>
      </c>
      <c r="C7921" t="s">
        <v>50</v>
      </c>
      <c r="D7921" t="s">
        <v>107</v>
      </c>
      <c r="E7921">
        <v>517</v>
      </c>
    </row>
    <row r="7922" spans="1:5" x14ac:dyDescent="0.2">
      <c r="A7922" s="43">
        <v>44553</v>
      </c>
      <c r="B7922" t="s">
        <v>102</v>
      </c>
      <c r="C7922" t="s">
        <v>51</v>
      </c>
      <c r="D7922" t="s">
        <v>107</v>
      </c>
      <c r="E7922">
        <v>638</v>
      </c>
    </row>
    <row r="7923" spans="1:5" x14ac:dyDescent="0.2">
      <c r="A7923" s="43">
        <v>44553</v>
      </c>
      <c r="B7923" t="s">
        <v>102</v>
      </c>
      <c r="C7923" t="s">
        <v>52</v>
      </c>
      <c r="D7923" t="s">
        <v>107</v>
      </c>
      <c r="E7923">
        <v>20</v>
      </c>
    </row>
    <row r="7924" spans="1:5" x14ac:dyDescent="0.2">
      <c r="A7924" s="43">
        <v>44553</v>
      </c>
      <c r="B7924" t="s">
        <v>102</v>
      </c>
      <c r="C7924" t="s">
        <v>53</v>
      </c>
      <c r="D7924" t="s">
        <v>107</v>
      </c>
      <c r="E7924">
        <v>98</v>
      </c>
    </row>
    <row r="7925" spans="1:5" x14ac:dyDescent="0.2">
      <c r="A7925" s="43">
        <v>44553</v>
      </c>
      <c r="B7925" t="s">
        <v>102</v>
      </c>
      <c r="C7925" t="s">
        <v>54</v>
      </c>
      <c r="D7925" t="s">
        <v>107</v>
      </c>
      <c r="E7925">
        <v>2</v>
      </c>
    </row>
    <row r="7926" spans="1:5" x14ac:dyDescent="0.2">
      <c r="A7926" s="43">
        <v>44553</v>
      </c>
      <c r="B7926" t="s">
        <v>102</v>
      </c>
      <c r="C7926" t="s">
        <v>55</v>
      </c>
      <c r="D7926" t="s">
        <v>107</v>
      </c>
      <c r="E7926">
        <v>145</v>
      </c>
    </row>
    <row r="7927" spans="1:5" x14ac:dyDescent="0.2">
      <c r="A7927" s="43">
        <v>44553</v>
      </c>
      <c r="B7927" t="s">
        <v>102</v>
      </c>
      <c r="C7927" t="s">
        <v>56</v>
      </c>
      <c r="D7927" t="s">
        <v>107</v>
      </c>
      <c r="E7927">
        <v>700</v>
      </c>
    </row>
    <row r="7928" spans="1:5" x14ac:dyDescent="0.2">
      <c r="A7928" s="43">
        <v>44553</v>
      </c>
      <c r="B7928" t="s">
        <v>102</v>
      </c>
      <c r="C7928" t="s">
        <v>57</v>
      </c>
      <c r="D7928" t="s">
        <v>107</v>
      </c>
      <c r="E7928">
        <v>200</v>
      </c>
    </row>
    <row r="7929" spans="1:5" x14ac:dyDescent="0.2">
      <c r="A7929" s="43">
        <v>44553</v>
      </c>
      <c r="B7929" t="s">
        <v>102</v>
      </c>
      <c r="C7929" t="s">
        <v>58</v>
      </c>
      <c r="D7929" t="s">
        <v>107</v>
      </c>
      <c r="E7929" s="44">
        <v>1067</v>
      </c>
    </row>
    <row r="7930" spans="1:5" x14ac:dyDescent="0.2">
      <c r="A7930" s="43">
        <v>44553</v>
      </c>
      <c r="B7930" t="s">
        <v>102</v>
      </c>
      <c r="C7930" t="s">
        <v>59</v>
      </c>
      <c r="D7930" t="s">
        <v>107</v>
      </c>
      <c r="E7930">
        <v>4</v>
      </c>
    </row>
    <row r="7931" spans="1:5" x14ac:dyDescent="0.2">
      <c r="A7931" s="43">
        <v>44553</v>
      </c>
      <c r="B7931" t="s">
        <v>102</v>
      </c>
      <c r="C7931" t="s">
        <v>62</v>
      </c>
      <c r="D7931" t="s">
        <v>107</v>
      </c>
      <c r="E7931">
        <v>264</v>
      </c>
    </row>
    <row r="7932" spans="1:5" x14ac:dyDescent="0.2">
      <c r="A7932" s="43">
        <v>44553</v>
      </c>
      <c r="B7932" t="s">
        <v>102</v>
      </c>
      <c r="C7932" t="s">
        <v>68</v>
      </c>
      <c r="D7932" t="s">
        <v>107</v>
      </c>
      <c r="E7932">
        <v>141</v>
      </c>
    </row>
    <row r="7933" spans="1:5" x14ac:dyDescent="0.2">
      <c r="A7933" s="43">
        <v>44553</v>
      </c>
      <c r="B7933" t="s">
        <v>102</v>
      </c>
      <c r="C7933" t="s">
        <v>89</v>
      </c>
      <c r="D7933" t="s">
        <v>107</v>
      </c>
      <c r="E7933">
        <v>14</v>
      </c>
    </row>
    <row r="7934" spans="1:5" x14ac:dyDescent="0.2">
      <c r="A7934" s="43">
        <v>44553</v>
      </c>
      <c r="B7934" t="s">
        <v>102</v>
      </c>
      <c r="C7934" t="s">
        <v>70</v>
      </c>
      <c r="D7934" t="s">
        <v>107</v>
      </c>
      <c r="E7934">
        <v>413</v>
      </c>
    </row>
    <row r="7935" spans="1:5" x14ac:dyDescent="0.2">
      <c r="A7935" s="43">
        <v>44588</v>
      </c>
      <c r="B7935" t="s">
        <v>101</v>
      </c>
      <c r="C7935" t="s">
        <v>1</v>
      </c>
      <c r="D7935" t="s">
        <v>107</v>
      </c>
      <c r="E7935">
        <v>23</v>
      </c>
    </row>
    <row r="7936" spans="1:5" x14ac:dyDescent="0.2">
      <c r="A7936" s="43">
        <v>44588</v>
      </c>
      <c r="B7936" t="s">
        <v>101</v>
      </c>
      <c r="C7936" t="s">
        <v>3</v>
      </c>
      <c r="D7936" t="s">
        <v>107</v>
      </c>
      <c r="E7936">
        <v>137</v>
      </c>
    </row>
    <row r="7937" spans="1:5" x14ac:dyDescent="0.2">
      <c r="A7937" s="43">
        <v>44588</v>
      </c>
      <c r="B7937" t="s">
        <v>101</v>
      </c>
      <c r="C7937" t="s">
        <v>4</v>
      </c>
      <c r="D7937" t="s">
        <v>107</v>
      </c>
      <c r="E7937">
        <v>27</v>
      </c>
    </row>
    <row r="7938" spans="1:5" x14ac:dyDescent="0.2">
      <c r="A7938" s="43">
        <v>44588</v>
      </c>
      <c r="B7938" t="s">
        <v>101</v>
      </c>
      <c r="C7938" t="s">
        <v>5</v>
      </c>
      <c r="D7938" t="s">
        <v>107</v>
      </c>
      <c r="E7938" s="44">
        <v>4618</v>
      </c>
    </row>
    <row r="7939" spans="1:5" x14ac:dyDescent="0.2">
      <c r="A7939" s="43">
        <v>44588</v>
      </c>
      <c r="B7939" t="s">
        <v>101</v>
      </c>
      <c r="C7939" t="s">
        <v>6</v>
      </c>
      <c r="D7939" t="s">
        <v>107</v>
      </c>
      <c r="E7939">
        <v>12</v>
      </c>
    </row>
    <row r="7940" spans="1:5" x14ac:dyDescent="0.2">
      <c r="A7940" s="43">
        <v>44588</v>
      </c>
      <c r="B7940" t="s">
        <v>101</v>
      </c>
      <c r="C7940" t="s">
        <v>8</v>
      </c>
      <c r="D7940" t="s">
        <v>107</v>
      </c>
      <c r="E7940">
        <v>480</v>
      </c>
    </row>
    <row r="7941" spans="1:5" x14ac:dyDescent="0.2">
      <c r="A7941" s="43">
        <v>44588</v>
      </c>
      <c r="B7941" t="s">
        <v>101</v>
      </c>
      <c r="C7941" t="s">
        <v>9</v>
      </c>
      <c r="D7941" t="s">
        <v>107</v>
      </c>
      <c r="E7941">
        <v>62</v>
      </c>
    </row>
    <row r="7942" spans="1:5" x14ac:dyDescent="0.2">
      <c r="A7942" s="43">
        <v>44588</v>
      </c>
      <c r="B7942" t="s">
        <v>101</v>
      </c>
      <c r="C7942" t="s">
        <v>10</v>
      </c>
      <c r="D7942" t="s">
        <v>107</v>
      </c>
      <c r="E7942">
        <v>326</v>
      </c>
    </row>
    <row r="7943" spans="1:5" x14ac:dyDescent="0.2">
      <c r="A7943" s="43">
        <v>44588</v>
      </c>
      <c r="B7943" t="s">
        <v>101</v>
      </c>
      <c r="C7943" t="s">
        <v>12</v>
      </c>
      <c r="D7943" t="s">
        <v>107</v>
      </c>
      <c r="E7943" s="44">
        <v>3675</v>
      </c>
    </row>
    <row r="7944" spans="1:5" x14ac:dyDescent="0.2">
      <c r="A7944" s="43">
        <v>44588</v>
      </c>
      <c r="B7944" t="s">
        <v>101</v>
      </c>
      <c r="C7944" t="s">
        <v>14</v>
      </c>
      <c r="D7944" t="s">
        <v>107</v>
      </c>
      <c r="E7944">
        <v>319</v>
      </c>
    </row>
    <row r="7945" spans="1:5" x14ac:dyDescent="0.2">
      <c r="A7945" s="43">
        <v>44588</v>
      </c>
      <c r="B7945" t="s">
        <v>101</v>
      </c>
      <c r="C7945" t="s">
        <v>15</v>
      </c>
      <c r="D7945" t="s">
        <v>107</v>
      </c>
      <c r="E7945" s="44">
        <v>2081</v>
      </c>
    </row>
    <row r="7946" spans="1:5" x14ac:dyDescent="0.2">
      <c r="A7946" s="43">
        <v>44588</v>
      </c>
      <c r="B7946" t="s">
        <v>101</v>
      </c>
      <c r="C7946" t="s">
        <v>16</v>
      </c>
      <c r="D7946" t="s">
        <v>107</v>
      </c>
      <c r="E7946" s="44">
        <v>1589</v>
      </c>
    </row>
    <row r="7947" spans="1:5" x14ac:dyDescent="0.2">
      <c r="A7947" s="43">
        <v>44588</v>
      </c>
      <c r="B7947" t="s">
        <v>101</v>
      </c>
      <c r="C7947" t="s">
        <v>17</v>
      </c>
      <c r="D7947" t="s">
        <v>107</v>
      </c>
      <c r="E7947">
        <v>40</v>
      </c>
    </row>
    <row r="7948" spans="1:5" x14ac:dyDescent="0.2">
      <c r="A7948" s="43">
        <v>44588</v>
      </c>
      <c r="B7948" t="s">
        <v>101</v>
      </c>
      <c r="C7948" t="s">
        <v>18</v>
      </c>
      <c r="D7948" t="s">
        <v>107</v>
      </c>
      <c r="E7948" s="44">
        <v>2770</v>
      </c>
    </row>
    <row r="7949" spans="1:5" x14ac:dyDescent="0.2">
      <c r="A7949" s="43">
        <v>44588</v>
      </c>
      <c r="B7949" t="s">
        <v>101</v>
      </c>
      <c r="C7949" t="s">
        <v>19</v>
      </c>
      <c r="D7949" t="s">
        <v>107</v>
      </c>
      <c r="E7949" s="44">
        <v>4550</v>
      </c>
    </row>
    <row r="7950" spans="1:5" x14ac:dyDescent="0.2">
      <c r="A7950" s="43">
        <v>44588</v>
      </c>
      <c r="B7950" t="s">
        <v>101</v>
      </c>
      <c r="C7950" t="s">
        <v>20</v>
      </c>
      <c r="D7950" t="s">
        <v>107</v>
      </c>
      <c r="E7950">
        <v>142</v>
      </c>
    </row>
    <row r="7951" spans="1:5" x14ac:dyDescent="0.2">
      <c r="A7951" s="43">
        <v>44588</v>
      </c>
      <c r="B7951" t="s">
        <v>101</v>
      </c>
      <c r="C7951" t="s">
        <v>21</v>
      </c>
      <c r="D7951" t="s">
        <v>107</v>
      </c>
      <c r="E7951" s="44">
        <v>2502</v>
      </c>
    </row>
    <row r="7952" spans="1:5" x14ac:dyDescent="0.2">
      <c r="A7952" s="43">
        <v>44588</v>
      </c>
      <c r="B7952" t="s">
        <v>101</v>
      </c>
      <c r="C7952" t="s">
        <v>22</v>
      </c>
      <c r="D7952" t="s">
        <v>107</v>
      </c>
      <c r="E7952">
        <v>747</v>
      </c>
    </row>
    <row r="7953" spans="1:5" x14ac:dyDescent="0.2">
      <c r="A7953" s="43">
        <v>44588</v>
      </c>
      <c r="B7953" t="s">
        <v>101</v>
      </c>
      <c r="C7953" t="s">
        <v>23</v>
      </c>
      <c r="D7953" t="s">
        <v>107</v>
      </c>
      <c r="E7953">
        <v>12</v>
      </c>
    </row>
    <row r="7954" spans="1:5" x14ac:dyDescent="0.2">
      <c r="A7954" s="43">
        <v>44588</v>
      </c>
      <c r="B7954" t="s">
        <v>101</v>
      </c>
      <c r="C7954" t="s">
        <v>25</v>
      </c>
      <c r="D7954" t="s">
        <v>107</v>
      </c>
      <c r="E7954">
        <v>2</v>
      </c>
    </row>
    <row r="7955" spans="1:5" x14ac:dyDescent="0.2">
      <c r="A7955" s="43">
        <v>44588</v>
      </c>
      <c r="B7955" t="s">
        <v>101</v>
      </c>
      <c r="C7955" t="s">
        <v>27</v>
      </c>
      <c r="D7955" t="s">
        <v>107</v>
      </c>
      <c r="E7955">
        <v>567</v>
      </c>
    </row>
    <row r="7956" spans="1:5" x14ac:dyDescent="0.2">
      <c r="A7956" s="43">
        <v>44588</v>
      </c>
      <c r="B7956" t="s">
        <v>101</v>
      </c>
      <c r="C7956" t="s">
        <v>28</v>
      </c>
      <c r="D7956" t="s">
        <v>107</v>
      </c>
      <c r="E7956">
        <v>39</v>
      </c>
    </row>
    <row r="7957" spans="1:5" x14ac:dyDescent="0.2">
      <c r="A7957" s="43">
        <v>44588</v>
      </c>
      <c r="B7957" t="s">
        <v>101</v>
      </c>
      <c r="C7957" t="s">
        <v>29</v>
      </c>
      <c r="D7957" t="s">
        <v>107</v>
      </c>
      <c r="E7957">
        <v>2</v>
      </c>
    </row>
    <row r="7958" spans="1:5" x14ac:dyDescent="0.2">
      <c r="A7958" s="43">
        <v>44588</v>
      </c>
      <c r="B7958" t="s">
        <v>101</v>
      </c>
      <c r="C7958" t="s">
        <v>31</v>
      </c>
      <c r="D7958" t="s">
        <v>107</v>
      </c>
      <c r="E7958">
        <v>379</v>
      </c>
    </row>
    <row r="7959" spans="1:5" x14ac:dyDescent="0.2">
      <c r="A7959" s="43">
        <v>44588</v>
      </c>
      <c r="B7959" t="s">
        <v>101</v>
      </c>
      <c r="C7959" t="s">
        <v>32</v>
      </c>
      <c r="D7959" t="s">
        <v>107</v>
      </c>
      <c r="E7959" s="44">
        <v>3373</v>
      </c>
    </row>
    <row r="7960" spans="1:5" x14ac:dyDescent="0.2">
      <c r="A7960" s="43">
        <v>44588</v>
      </c>
      <c r="B7960" t="s">
        <v>101</v>
      </c>
      <c r="C7960" t="s">
        <v>33</v>
      </c>
      <c r="D7960" t="s">
        <v>107</v>
      </c>
      <c r="E7960">
        <v>703</v>
      </c>
    </row>
    <row r="7961" spans="1:5" x14ac:dyDescent="0.2">
      <c r="A7961" s="43">
        <v>44588</v>
      </c>
      <c r="B7961" t="s">
        <v>101</v>
      </c>
      <c r="C7961" t="s">
        <v>35</v>
      </c>
      <c r="D7961" t="s">
        <v>107</v>
      </c>
      <c r="E7961">
        <v>4</v>
      </c>
    </row>
    <row r="7962" spans="1:5" x14ac:dyDescent="0.2">
      <c r="A7962" s="43">
        <v>44588</v>
      </c>
      <c r="B7962" t="s">
        <v>101</v>
      </c>
      <c r="C7962" t="s">
        <v>36</v>
      </c>
      <c r="D7962" t="s">
        <v>107</v>
      </c>
      <c r="E7962" s="44">
        <v>4200</v>
      </c>
    </row>
    <row r="7963" spans="1:5" x14ac:dyDescent="0.2">
      <c r="A7963" s="43">
        <v>44588</v>
      </c>
      <c r="B7963" t="s">
        <v>101</v>
      </c>
      <c r="C7963" t="s">
        <v>37</v>
      </c>
      <c r="D7963" t="s">
        <v>107</v>
      </c>
      <c r="E7963">
        <v>301</v>
      </c>
    </row>
    <row r="7964" spans="1:5" x14ac:dyDescent="0.2">
      <c r="A7964" s="43">
        <v>44588</v>
      </c>
      <c r="B7964" t="s">
        <v>101</v>
      </c>
      <c r="C7964" t="s">
        <v>38</v>
      </c>
      <c r="D7964" t="s">
        <v>107</v>
      </c>
      <c r="E7964" s="44">
        <v>10591</v>
      </c>
    </row>
    <row r="7965" spans="1:5" x14ac:dyDescent="0.2">
      <c r="A7965" s="43">
        <v>44588</v>
      </c>
      <c r="B7965" t="s">
        <v>101</v>
      </c>
      <c r="C7965" t="s">
        <v>40</v>
      </c>
      <c r="D7965" t="s">
        <v>107</v>
      </c>
      <c r="E7965" s="44">
        <v>5771</v>
      </c>
    </row>
    <row r="7966" spans="1:5" x14ac:dyDescent="0.2">
      <c r="A7966" s="43">
        <v>44588</v>
      </c>
      <c r="B7966" t="s">
        <v>101</v>
      </c>
      <c r="C7966" t="s">
        <v>41</v>
      </c>
      <c r="D7966" t="s">
        <v>107</v>
      </c>
      <c r="E7966">
        <v>11</v>
      </c>
    </row>
    <row r="7967" spans="1:5" x14ac:dyDescent="0.2">
      <c r="A7967" s="43">
        <v>44588</v>
      </c>
      <c r="B7967" t="s">
        <v>101</v>
      </c>
      <c r="C7967" t="s">
        <v>51</v>
      </c>
      <c r="D7967" t="s">
        <v>107</v>
      </c>
      <c r="E7967">
        <v>4</v>
      </c>
    </row>
    <row r="7968" spans="1:5" x14ac:dyDescent="0.2">
      <c r="A7968" s="43">
        <v>44588</v>
      </c>
      <c r="B7968" t="s">
        <v>101</v>
      </c>
      <c r="C7968" t="s">
        <v>53</v>
      </c>
      <c r="D7968" t="s">
        <v>107</v>
      </c>
      <c r="E7968">
        <v>4</v>
      </c>
    </row>
    <row r="7969" spans="1:5" x14ac:dyDescent="0.2">
      <c r="A7969" s="43">
        <v>44588</v>
      </c>
      <c r="B7969" t="s">
        <v>101</v>
      </c>
      <c r="C7969" t="s">
        <v>58</v>
      </c>
      <c r="D7969" t="s">
        <v>107</v>
      </c>
      <c r="E7969">
        <v>14</v>
      </c>
    </row>
    <row r="7970" spans="1:5" x14ac:dyDescent="0.2">
      <c r="A7970" s="43">
        <v>44588</v>
      </c>
      <c r="B7970" t="s">
        <v>101</v>
      </c>
      <c r="C7970" t="s">
        <v>59</v>
      </c>
      <c r="D7970" t="s">
        <v>107</v>
      </c>
      <c r="E7970" s="44">
        <v>1615</v>
      </c>
    </row>
    <row r="7971" spans="1:5" x14ac:dyDescent="0.2">
      <c r="A7971" s="43">
        <v>44588</v>
      </c>
      <c r="B7971" t="s">
        <v>101</v>
      </c>
      <c r="C7971" t="s">
        <v>61</v>
      </c>
      <c r="D7971" t="s">
        <v>107</v>
      </c>
      <c r="E7971">
        <v>24</v>
      </c>
    </row>
    <row r="7972" spans="1:5" x14ac:dyDescent="0.2">
      <c r="A7972" s="43">
        <v>44588</v>
      </c>
      <c r="B7972" t="s">
        <v>101</v>
      </c>
      <c r="C7972" t="s">
        <v>62</v>
      </c>
      <c r="D7972" t="s">
        <v>107</v>
      </c>
      <c r="E7972" s="44">
        <v>1880</v>
      </c>
    </row>
    <row r="7973" spans="1:5" x14ac:dyDescent="0.2">
      <c r="A7973" s="43">
        <v>44588</v>
      </c>
      <c r="B7973" t="s">
        <v>101</v>
      </c>
      <c r="C7973" t="s">
        <v>63</v>
      </c>
      <c r="D7973" t="s">
        <v>107</v>
      </c>
      <c r="E7973">
        <v>10</v>
      </c>
    </row>
    <row r="7974" spans="1:5" x14ac:dyDescent="0.2">
      <c r="A7974" s="43">
        <v>44588</v>
      </c>
      <c r="B7974" t="s">
        <v>101</v>
      </c>
      <c r="C7974" t="s">
        <v>64</v>
      </c>
      <c r="D7974" t="s">
        <v>107</v>
      </c>
      <c r="E7974">
        <v>0</v>
      </c>
    </row>
    <row r="7975" spans="1:5" x14ac:dyDescent="0.2">
      <c r="A7975" s="43">
        <v>44588</v>
      </c>
      <c r="B7975" t="s">
        <v>101</v>
      </c>
      <c r="C7975" t="s">
        <v>65</v>
      </c>
      <c r="D7975" t="s">
        <v>107</v>
      </c>
      <c r="E7975">
        <v>0</v>
      </c>
    </row>
    <row r="7976" spans="1:5" x14ac:dyDescent="0.2">
      <c r="A7976" s="43">
        <v>44588</v>
      </c>
      <c r="B7976" t="s">
        <v>101</v>
      </c>
      <c r="C7976" t="s">
        <v>67</v>
      </c>
      <c r="D7976" t="s">
        <v>107</v>
      </c>
      <c r="E7976" s="44">
        <v>2232</v>
      </c>
    </row>
    <row r="7977" spans="1:5" x14ac:dyDescent="0.2">
      <c r="A7977" s="43">
        <v>44588</v>
      </c>
      <c r="B7977" t="s">
        <v>101</v>
      </c>
      <c r="C7977" t="s">
        <v>68</v>
      </c>
      <c r="D7977" t="s">
        <v>107</v>
      </c>
      <c r="E7977" s="44">
        <v>2120</v>
      </c>
    </row>
    <row r="7978" spans="1:5" x14ac:dyDescent="0.2">
      <c r="A7978" s="43">
        <v>44588</v>
      </c>
      <c r="B7978" t="s">
        <v>101</v>
      </c>
      <c r="C7978" t="s">
        <v>89</v>
      </c>
      <c r="D7978" t="s">
        <v>107</v>
      </c>
      <c r="E7978">
        <v>11</v>
      </c>
    </row>
    <row r="7979" spans="1:5" x14ac:dyDescent="0.2">
      <c r="A7979" s="43">
        <v>44588</v>
      </c>
      <c r="B7979" t="s">
        <v>101</v>
      </c>
      <c r="C7979" t="s">
        <v>70</v>
      </c>
      <c r="D7979" t="s">
        <v>107</v>
      </c>
      <c r="E7979" s="44">
        <v>3441</v>
      </c>
    </row>
    <row r="7980" spans="1:5" x14ac:dyDescent="0.2">
      <c r="A7980" s="43">
        <v>44588</v>
      </c>
      <c r="B7980" t="s">
        <v>101</v>
      </c>
      <c r="C7980" t="s">
        <v>71</v>
      </c>
      <c r="D7980" t="s">
        <v>107</v>
      </c>
      <c r="E7980" s="44">
        <v>2002</v>
      </c>
    </row>
    <row r="7981" spans="1:5" x14ac:dyDescent="0.2">
      <c r="A7981" s="43">
        <v>44588</v>
      </c>
      <c r="B7981" t="s">
        <v>102</v>
      </c>
      <c r="C7981" t="s">
        <v>4</v>
      </c>
      <c r="D7981" t="s">
        <v>107</v>
      </c>
      <c r="E7981">
        <v>2</v>
      </c>
    </row>
    <row r="7982" spans="1:5" x14ac:dyDescent="0.2">
      <c r="A7982" s="43">
        <v>44588</v>
      </c>
      <c r="B7982" t="s">
        <v>102</v>
      </c>
      <c r="C7982" t="s">
        <v>5</v>
      </c>
      <c r="D7982" t="s">
        <v>107</v>
      </c>
      <c r="E7982">
        <v>11</v>
      </c>
    </row>
    <row r="7983" spans="1:5" x14ac:dyDescent="0.2">
      <c r="A7983" s="43">
        <v>44588</v>
      </c>
      <c r="B7983" t="s">
        <v>102</v>
      </c>
      <c r="C7983" t="s">
        <v>7</v>
      </c>
      <c r="D7983" t="s">
        <v>107</v>
      </c>
      <c r="E7983">
        <v>14</v>
      </c>
    </row>
    <row r="7984" spans="1:5" x14ac:dyDescent="0.2">
      <c r="A7984" s="43">
        <v>44588</v>
      </c>
      <c r="B7984" t="s">
        <v>102</v>
      </c>
      <c r="C7984" t="s">
        <v>8</v>
      </c>
      <c r="D7984" t="s">
        <v>107</v>
      </c>
      <c r="E7984">
        <v>263</v>
      </c>
    </row>
    <row r="7985" spans="1:5" x14ac:dyDescent="0.2">
      <c r="A7985" s="43">
        <v>44588</v>
      </c>
      <c r="B7985" t="s">
        <v>102</v>
      </c>
      <c r="C7985" t="s">
        <v>9</v>
      </c>
      <c r="D7985" t="s">
        <v>107</v>
      </c>
      <c r="E7985">
        <v>133</v>
      </c>
    </row>
    <row r="7986" spans="1:5" x14ac:dyDescent="0.2">
      <c r="A7986" s="43">
        <v>44588</v>
      </c>
      <c r="B7986" t="s">
        <v>102</v>
      </c>
      <c r="C7986" t="s">
        <v>11</v>
      </c>
      <c r="D7986" t="s">
        <v>107</v>
      </c>
      <c r="E7986">
        <v>61</v>
      </c>
    </row>
    <row r="7987" spans="1:5" x14ac:dyDescent="0.2">
      <c r="A7987" s="43">
        <v>44588</v>
      </c>
      <c r="B7987" t="s">
        <v>102</v>
      </c>
      <c r="C7987" t="s">
        <v>12</v>
      </c>
      <c r="D7987" t="s">
        <v>107</v>
      </c>
      <c r="E7987">
        <v>421</v>
      </c>
    </row>
    <row r="7988" spans="1:5" x14ac:dyDescent="0.2">
      <c r="A7988" s="43">
        <v>44588</v>
      </c>
      <c r="B7988" t="s">
        <v>102</v>
      </c>
      <c r="C7988" t="s">
        <v>13</v>
      </c>
      <c r="D7988" t="s">
        <v>107</v>
      </c>
      <c r="E7988">
        <v>48</v>
      </c>
    </row>
    <row r="7989" spans="1:5" x14ac:dyDescent="0.2">
      <c r="A7989" s="43">
        <v>44588</v>
      </c>
      <c r="B7989" t="s">
        <v>102</v>
      </c>
      <c r="C7989" t="s">
        <v>15</v>
      </c>
      <c r="D7989" t="s">
        <v>107</v>
      </c>
      <c r="E7989">
        <v>2</v>
      </c>
    </row>
    <row r="7990" spans="1:5" x14ac:dyDescent="0.2">
      <c r="A7990" s="43">
        <v>44588</v>
      </c>
      <c r="B7990" t="s">
        <v>102</v>
      </c>
      <c r="C7990" t="s">
        <v>16</v>
      </c>
      <c r="D7990" t="s">
        <v>107</v>
      </c>
      <c r="E7990">
        <v>2</v>
      </c>
    </row>
    <row r="7991" spans="1:5" x14ac:dyDescent="0.2">
      <c r="A7991" s="43">
        <v>44588</v>
      </c>
      <c r="B7991" t="s">
        <v>102</v>
      </c>
      <c r="C7991" t="s">
        <v>18</v>
      </c>
      <c r="D7991" t="s">
        <v>107</v>
      </c>
      <c r="E7991">
        <v>4</v>
      </c>
    </row>
    <row r="7992" spans="1:5" x14ac:dyDescent="0.2">
      <c r="A7992" s="43">
        <v>44588</v>
      </c>
      <c r="B7992" t="s">
        <v>102</v>
      </c>
      <c r="C7992" t="s">
        <v>19</v>
      </c>
      <c r="D7992" t="s">
        <v>107</v>
      </c>
      <c r="E7992">
        <v>241</v>
      </c>
    </row>
    <row r="7993" spans="1:5" x14ac:dyDescent="0.2">
      <c r="A7993" s="43">
        <v>44588</v>
      </c>
      <c r="B7993" t="s">
        <v>102</v>
      </c>
      <c r="C7993" t="s">
        <v>21</v>
      </c>
      <c r="D7993" t="s">
        <v>107</v>
      </c>
      <c r="E7993">
        <v>80</v>
      </c>
    </row>
    <row r="7994" spans="1:5" x14ac:dyDescent="0.2">
      <c r="A7994" s="43">
        <v>44588</v>
      </c>
      <c r="B7994" t="s">
        <v>102</v>
      </c>
      <c r="C7994" t="s">
        <v>22</v>
      </c>
      <c r="D7994" t="s">
        <v>107</v>
      </c>
      <c r="E7994">
        <v>2</v>
      </c>
    </row>
    <row r="7995" spans="1:5" x14ac:dyDescent="0.2">
      <c r="A7995" s="43">
        <v>44588</v>
      </c>
      <c r="B7995" t="s">
        <v>102</v>
      </c>
      <c r="C7995" t="s">
        <v>24</v>
      </c>
      <c r="D7995" t="s">
        <v>107</v>
      </c>
      <c r="E7995">
        <v>24</v>
      </c>
    </row>
    <row r="7996" spans="1:5" x14ac:dyDescent="0.2">
      <c r="A7996" s="43">
        <v>44588</v>
      </c>
      <c r="B7996" t="s">
        <v>102</v>
      </c>
      <c r="C7996" t="s">
        <v>27</v>
      </c>
      <c r="D7996" t="s">
        <v>107</v>
      </c>
      <c r="E7996">
        <v>43</v>
      </c>
    </row>
    <row r="7997" spans="1:5" x14ac:dyDescent="0.2">
      <c r="A7997" s="43">
        <v>44588</v>
      </c>
      <c r="B7997" t="s">
        <v>102</v>
      </c>
      <c r="C7997" t="s">
        <v>32</v>
      </c>
      <c r="D7997" t="s">
        <v>107</v>
      </c>
      <c r="E7997">
        <v>4</v>
      </c>
    </row>
    <row r="7998" spans="1:5" x14ac:dyDescent="0.2">
      <c r="A7998" s="43">
        <v>44588</v>
      </c>
      <c r="B7998" t="s">
        <v>102</v>
      </c>
      <c r="C7998" t="s">
        <v>36</v>
      </c>
      <c r="D7998" t="s">
        <v>107</v>
      </c>
      <c r="E7998">
        <v>631</v>
      </c>
    </row>
    <row r="7999" spans="1:5" x14ac:dyDescent="0.2">
      <c r="A7999" s="43">
        <v>44588</v>
      </c>
      <c r="B7999" t="s">
        <v>102</v>
      </c>
      <c r="C7999" t="s">
        <v>37</v>
      </c>
      <c r="D7999" t="s">
        <v>107</v>
      </c>
      <c r="E7999">
        <v>28</v>
      </c>
    </row>
    <row r="8000" spans="1:5" x14ac:dyDescent="0.2">
      <c r="A8000" s="43">
        <v>44588</v>
      </c>
      <c r="B8000" t="s">
        <v>102</v>
      </c>
      <c r="C8000" t="s">
        <v>38</v>
      </c>
      <c r="D8000" t="s">
        <v>107</v>
      </c>
      <c r="E8000">
        <v>339</v>
      </c>
    </row>
    <row r="8001" spans="1:5" x14ac:dyDescent="0.2">
      <c r="A8001" s="43">
        <v>44588</v>
      </c>
      <c r="B8001" t="s">
        <v>102</v>
      </c>
      <c r="C8001" t="s">
        <v>40</v>
      </c>
      <c r="D8001" t="s">
        <v>107</v>
      </c>
      <c r="E8001">
        <v>994</v>
      </c>
    </row>
    <row r="8002" spans="1:5" x14ac:dyDescent="0.2">
      <c r="A8002" s="43">
        <v>44588</v>
      </c>
      <c r="B8002" t="s">
        <v>102</v>
      </c>
      <c r="C8002" t="s">
        <v>41</v>
      </c>
      <c r="D8002" t="s">
        <v>107</v>
      </c>
      <c r="E8002">
        <v>498</v>
      </c>
    </row>
    <row r="8003" spans="1:5" x14ac:dyDescent="0.2">
      <c r="A8003" s="43">
        <v>44588</v>
      </c>
      <c r="B8003" t="s">
        <v>102</v>
      </c>
      <c r="C8003" t="s">
        <v>42</v>
      </c>
      <c r="D8003" t="s">
        <v>107</v>
      </c>
      <c r="E8003">
        <v>84</v>
      </c>
    </row>
    <row r="8004" spans="1:5" x14ac:dyDescent="0.2">
      <c r="A8004" s="43">
        <v>44588</v>
      </c>
      <c r="B8004" t="s">
        <v>102</v>
      </c>
      <c r="C8004" t="s">
        <v>43</v>
      </c>
      <c r="D8004" t="s">
        <v>107</v>
      </c>
      <c r="E8004">
        <v>54</v>
      </c>
    </row>
    <row r="8005" spans="1:5" x14ac:dyDescent="0.2">
      <c r="A8005" s="43">
        <v>44588</v>
      </c>
      <c r="B8005" t="s">
        <v>102</v>
      </c>
      <c r="C8005" t="s">
        <v>44</v>
      </c>
      <c r="D8005" t="s">
        <v>107</v>
      </c>
      <c r="E8005">
        <v>19</v>
      </c>
    </row>
    <row r="8006" spans="1:5" x14ac:dyDescent="0.2">
      <c r="A8006" s="43">
        <v>44588</v>
      </c>
      <c r="B8006" t="s">
        <v>102</v>
      </c>
      <c r="C8006" t="s">
        <v>45</v>
      </c>
      <c r="D8006" t="s">
        <v>107</v>
      </c>
      <c r="E8006">
        <v>0</v>
      </c>
    </row>
    <row r="8007" spans="1:5" x14ac:dyDescent="0.2">
      <c r="A8007" s="43">
        <v>44588</v>
      </c>
      <c r="B8007" t="s">
        <v>102</v>
      </c>
      <c r="C8007" t="s">
        <v>46</v>
      </c>
      <c r="D8007" t="s">
        <v>107</v>
      </c>
      <c r="E8007">
        <v>41</v>
      </c>
    </row>
    <row r="8008" spans="1:5" x14ac:dyDescent="0.2">
      <c r="A8008" s="43">
        <v>44588</v>
      </c>
      <c r="B8008" t="s">
        <v>102</v>
      </c>
      <c r="C8008" t="s">
        <v>48</v>
      </c>
      <c r="D8008" t="s">
        <v>107</v>
      </c>
      <c r="E8008">
        <v>560</v>
      </c>
    </row>
    <row r="8009" spans="1:5" x14ac:dyDescent="0.2">
      <c r="A8009" s="43">
        <v>44588</v>
      </c>
      <c r="B8009" t="s">
        <v>102</v>
      </c>
      <c r="C8009" t="s">
        <v>50</v>
      </c>
      <c r="D8009" t="s">
        <v>107</v>
      </c>
      <c r="E8009">
        <v>494</v>
      </c>
    </row>
    <row r="8010" spans="1:5" x14ac:dyDescent="0.2">
      <c r="A8010" s="43">
        <v>44588</v>
      </c>
      <c r="B8010" t="s">
        <v>102</v>
      </c>
      <c r="C8010" t="s">
        <v>51</v>
      </c>
      <c r="D8010" t="s">
        <v>107</v>
      </c>
      <c r="E8010">
        <v>631</v>
      </c>
    </row>
    <row r="8011" spans="1:5" x14ac:dyDescent="0.2">
      <c r="A8011" s="43">
        <v>44588</v>
      </c>
      <c r="B8011" t="s">
        <v>102</v>
      </c>
      <c r="C8011" t="s">
        <v>52</v>
      </c>
      <c r="D8011" t="s">
        <v>107</v>
      </c>
      <c r="E8011">
        <v>11</v>
      </c>
    </row>
    <row r="8012" spans="1:5" x14ac:dyDescent="0.2">
      <c r="A8012" s="43">
        <v>44588</v>
      </c>
      <c r="B8012" t="s">
        <v>102</v>
      </c>
      <c r="C8012" t="s">
        <v>53</v>
      </c>
      <c r="D8012" t="s">
        <v>107</v>
      </c>
      <c r="E8012">
        <v>102</v>
      </c>
    </row>
    <row r="8013" spans="1:5" x14ac:dyDescent="0.2">
      <c r="A8013" s="43">
        <v>44588</v>
      </c>
      <c r="B8013" t="s">
        <v>102</v>
      </c>
      <c r="C8013" t="s">
        <v>54</v>
      </c>
      <c r="D8013" t="s">
        <v>107</v>
      </c>
      <c r="E8013">
        <v>2</v>
      </c>
    </row>
    <row r="8014" spans="1:5" x14ac:dyDescent="0.2">
      <c r="A8014" s="43">
        <v>44588</v>
      </c>
      <c r="B8014" t="s">
        <v>102</v>
      </c>
      <c r="C8014" t="s">
        <v>55</v>
      </c>
      <c r="D8014" t="s">
        <v>107</v>
      </c>
      <c r="E8014">
        <v>137</v>
      </c>
    </row>
    <row r="8015" spans="1:5" x14ac:dyDescent="0.2">
      <c r="A8015" s="43">
        <v>44588</v>
      </c>
      <c r="B8015" t="s">
        <v>102</v>
      </c>
      <c r="C8015" t="s">
        <v>56</v>
      </c>
      <c r="D8015" t="s">
        <v>107</v>
      </c>
      <c r="E8015">
        <v>707</v>
      </c>
    </row>
    <row r="8016" spans="1:5" x14ac:dyDescent="0.2">
      <c r="A8016" s="43">
        <v>44588</v>
      </c>
      <c r="B8016" t="s">
        <v>102</v>
      </c>
      <c r="C8016" t="s">
        <v>57</v>
      </c>
      <c r="D8016" t="s">
        <v>107</v>
      </c>
      <c r="E8016">
        <v>192</v>
      </c>
    </row>
    <row r="8017" spans="1:5" x14ac:dyDescent="0.2">
      <c r="A8017" s="43">
        <v>44588</v>
      </c>
      <c r="B8017" t="s">
        <v>102</v>
      </c>
      <c r="C8017" t="s">
        <v>58</v>
      </c>
      <c r="D8017" t="s">
        <v>107</v>
      </c>
      <c r="E8017" s="44">
        <v>1096</v>
      </c>
    </row>
    <row r="8018" spans="1:5" x14ac:dyDescent="0.2">
      <c r="A8018" s="43">
        <v>44588</v>
      </c>
      <c r="B8018" t="s">
        <v>102</v>
      </c>
      <c r="C8018" t="s">
        <v>59</v>
      </c>
      <c r="D8018" t="s">
        <v>107</v>
      </c>
      <c r="E8018">
        <v>2</v>
      </c>
    </row>
    <row r="8019" spans="1:5" x14ac:dyDescent="0.2">
      <c r="A8019" s="43">
        <v>44588</v>
      </c>
      <c r="B8019" t="s">
        <v>102</v>
      </c>
      <c r="C8019" t="s">
        <v>62</v>
      </c>
      <c r="D8019" t="s">
        <v>107</v>
      </c>
      <c r="E8019">
        <v>252</v>
      </c>
    </row>
    <row r="8020" spans="1:5" x14ac:dyDescent="0.2">
      <c r="A8020" s="43">
        <v>44588</v>
      </c>
      <c r="B8020" t="s">
        <v>102</v>
      </c>
      <c r="C8020" t="s">
        <v>68</v>
      </c>
      <c r="D8020" t="s">
        <v>107</v>
      </c>
      <c r="E8020">
        <v>152</v>
      </c>
    </row>
    <row r="8021" spans="1:5" x14ac:dyDescent="0.2">
      <c r="A8021" s="43">
        <v>44588</v>
      </c>
      <c r="B8021" t="s">
        <v>102</v>
      </c>
      <c r="C8021" t="s">
        <v>89</v>
      </c>
      <c r="D8021" t="s">
        <v>107</v>
      </c>
      <c r="E8021">
        <v>15</v>
      </c>
    </row>
    <row r="8022" spans="1:5" x14ac:dyDescent="0.2">
      <c r="A8022" s="43">
        <v>44588</v>
      </c>
      <c r="B8022" t="s">
        <v>102</v>
      </c>
      <c r="C8022" t="s">
        <v>70</v>
      </c>
      <c r="D8022" t="s">
        <v>107</v>
      </c>
      <c r="E8022">
        <v>386</v>
      </c>
    </row>
    <row r="8023" spans="1:5" x14ac:dyDescent="0.2">
      <c r="A8023" s="43">
        <v>44616</v>
      </c>
      <c r="B8023" t="s">
        <v>101</v>
      </c>
      <c r="C8023" t="s">
        <v>1</v>
      </c>
      <c r="D8023" t="s">
        <v>107</v>
      </c>
      <c r="E8023">
        <v>26</v>
      </c>
    </row>
    <row r="8024" spans="1:5" x14ac:dyDescent="0.2">
      <c r="A8024" s="43">
        <v>44616</v>
      </c>
      <c r="B8024" t="s">
        <v>101</v>
      </c>
      <c r="C8024" t="s">
        <v>3</v>
      </c>
      <c r="D8024" t="s">
        <v>107</v>
      </c>
      <c r="E8024">
        <v>174</v>
      </c>
    </row>
    <row r="8025" spans="1:5" x14ac:dyDescent="0.2">
      <c r="A8025" s="43">
        <v>44616</v>
      </c>
      <c r="B8025" t="s">
        <v>101</v>
      </c>
      <c r="C8025" t="s">
        <v>4</v>
      </c>
      <c r="D8025" t="s">
        <v>107</v>
      </c>
      <c r="E8025">
        <v>21</v>
      </c>
    </row>
    <row r="8026" spans="1:5" x14ac:dyDescent="0.2">
      <c r="A8026" s="43">
        <v>44616</v>
      </c>
      <c r="B8026" t="s">
        <v>101</v>
      </c>
      <c r="C8026" t="s">
        <v>5</v>
      </c>
      <c r="D8026" t="s">
        <v>107</v>
      </c>
      <c r="E8026" s="44">
        <v>4247</v>
      </c>
    </row>
    <row r="8027" spans="1:5" x14ac:dyDescent="0.2">
      <c r="A8027" s="43">
        <v>44616</v>
      </c>
      <c r="B8027" t="s">
        <v>101</v>
      </c>
      <c r="C8027" t="s">
        <v>6</v>
      </c>
      <c r="D8027" t="s">
        <v>107</v>
      </c>
      <c r="E8027">
        <v>10</v>
      </c>
    </row>
    <row r="8028" spans="1:5" x14ac:dyDescent="0.2">
      <c r="A8028" s="43">
        <v>44616</v>
      </c>
      <c r="B8028" t="s">
        <v>101</v>
      </c>
      <c r="C8028" t="s">
        <v>8</v>
      </c>
      <c r="D8028" t="s">
        <v>107</v>
      </c>
      <c r="E8028">
        <v>552</v>
      </c>
    </row>
    <row r="8029" spans="1:5" x14ac:dyDescent="0.2">
      <c r="A8029" s="43">
        <v>44616</v>
      </c>
      <c r="B8029" t="s">
        <v>101</v>
      </c>
      <c r="C8029" t="s">
        <v>9</v>
      </c>
      <c r="D8029" t="s">
        <v>107</v>
      </c>
      <c r="E8029">
        <v>40</v>
      </c>
    </row>
    <row r="8030" spans="1:5" x14ac:dyDescent="0.2">
      <c r="A8030" s="43">
        <v>44616</v>
      </c>
      <c r="B8030" t="s">
        <v>101</v>
      </c>
      <c r="C8030" t="s">
        <v>10</v>
      </c>
      <c r="D8030" t="s">
        <v>107</v>
      </c>
      <c r="E8030">
        <v>313</v>
      </c>
    </row>
    <row r="8031" spans="1:5" x14ac:dyDescent="0.2">
      <c r="A8031" s="43">
        <v>44616</v>
      </c>
      <c r="B8031" t="s">
        <v>101</v>
      </c>
      <c r="C8031" t="s">
        <v>12</v>
      </c>
      <c r="D8031" t="s">
        <v>107</v>
      </c>
      <c r="E8031" s="44">
        <v>3532</v>
      </c>
    </row>
    <row r="8032" spans="1:5" x14ac:dyDescent="0.2">
      <c r="A8032" s="43">
        <v>44616</v>
      </c>
      <c r="B8032" t="s">
        <v>101</v>
      </c>
      <c r="C8032" t="s">
        <v>14</v>
      </c>
      <c r="D8032" t="s">
        <v>107</v>
      </c>
      <c r="E8032">
        <v>299</v>
      </c>
    </row>
    <row r="8033" spans="1:5" x14ac:dyDescent="0.2">
      <c r="A8033" s="43">
        <v>44616</v>
      </c>
      <c r="B8033" t="s">
        <v>101</v>
      </c>
      <c r="C8033" t="s">
        <v>15</v>
      </c>
      <c r="D8033" t="s">
        <v>107</v>
      </c>
      <c r="E8033" s="44">
        <v>2066</v>
      </c>
    </row>
    <row r="8034" spans="1:5" x14ac:dyDescent="0.2">
      <c r="A8034" s="43">
        <v>44616</v>
      </c>
      <c r="B8034" t="s">
        <v>101</v>
      </c>
      <c r="C8034" t="s">
        <v>16</v>
      </c>
      <c r="D8034" t="s">
        <v>107</v>
      </c>
      <c r="E8034" s="44">
        <v>1564</v>
      </c>
    </row>
    <row r="8035" spans="1:5" x14ac:dyDescent="0.2">
      <c r="A8035" s="43">
        <v>44616</v>
      </c>
      <c r="B8035" t="s">
        <v>101</v>
      </c>
      <c r="C8035" t="s">
        <v>17</v>
      </c>
      <c r="D8035" t="s">
        <v>107</v>
      </c>
      <c r="E8035">
        <v>41</v>
      </c>
    </row>
    <row r="8036" spans="1:5" x14ac:dyDescent="0.2">
      <c r="A8036" s="43">
        <v>44616</v>
      </c>
      <c r="B8036" t="s">
        <v>101</v>
      </c>
      <c r="C8036" t="s">
        <v>18</v>
      </c>
      <c r="D8036" t="s">
        <v>107</v>
      </c>
      <c r="E8036" s="44">
        <v>2571</v>
      </c>
    </row>
    <row r="8037" spans="1:5" x14ac:dyDescent="0.2">
      <c r="A8037" s="43">
        <v>44616</v>
      </c>
      <c r="B8037" t="s">
        <v>101</v>
      </c>
      <c r="C8037" t="s">
        <v>19</v>
      </c>
      <c r="D8037" t="s">
        <v>107</v>
      </c>
      <c r="E8037" s="44">
        <v>4417</v>
      </c>
    </row>
    <row r="8038" spans="1:5" x14ac:dyDescent="0.2">
      <c r="A8038" s="43">
        <v>44616</v>
      </c>
      <c r="B8038" t="s">
        <v>101</v>
      </c>
      <c r="C8038" t="s">
        <v>20</v>
      </c>
      <c r="D8038" t="s">
        <v>107</v>
      </c>
      <c r="E8038">
        <v>123</v>
      </c>
    </row>
    <row r="8039" spans="1:5" x14ac:dyDescent="0.2">
      <c r="A8039" s="43">
        <v>44616</v>
      </c>
      <c r="B8039" t="s">
        <v>101</v>
      </c>
      <c r="C8039" t="s">
        <v>21</v>
      </c>
      <c r="D8039" t="s">
        <v>107</v>
      </c>
      <c r="E8039" s="44">
        <v>2476</v>
      </c>
    </row>
    <row r="8040" spans="1:5" x14ac:dyDescent="0.2">
      <c r="A8040" s="43">
        <v>44616</v>
      </c>
      <c r="B8040" t="s">
        <v>101</v>
      </c>
      <c r="C8040" t="s">
        <v>22</v>
      </c>
      <c r="D8040" t="s">
        <v>107</v>
      </c>
      <c r="E8040">
        <v>726</v>
      </c>
    </row>
    <row r="8041" spans="1:5" x14ac:dyDescent="0.2">
      <c r="A8041" s="43">
        <v>44616</v>
      </c>
      <c r="B8041" t="s">
        <v>101</v>
      </c>
      <c r="C8041" t="s">
        <v>23</v>
      </c>
      <c r="D8041" t="s">
        <v>107</v>
      </c>
      <c r="E8041">
        <v>10</v>
      </c>
    </row>
    <row r="8042" spans="1:5" x14ac:dyDescent="0.2">
      <c r="A8042" s="43">
        <v>44616</v>
      </c>
      <c r="B8042" t="s">
        <v>101</v>
      </c>
      <c r="C8042" t="s">
        <v>25</v>
      </c>
      <c r="D8042" t="s">
        <v>107</v>
      </c>
      <c r="E8042">
        <v>2</v>
      </c>
    </row>
    <row r="8043" spans="1:5" x14ac:dyDescent="0.2">
      <c r="A8043" s="43">
        <v>44616</v>
      </c>
      <c r="B8043" t="s">
        <v>101</v>
      </c>
      <c r="C8043" t="s">
        <v>27</v>
      </c>
      <c r="D8043" t="s">
        <v>107</v>
      </c>
      <c r="E8043">
        <v>520</v>
      </c>
    </row>
    <row r="8044" spans="1:5" x14ac:dyDescent="0.2">
      <c r="A8044" s="43">
        <v>44616</v>
      </c>
      <c r="B8044" t="s">
        <v>101</v>
      </c>
      <c r="C8044" t="s">
        <v>28</v>
      </c>
      <c r="D8044" t="s">
        <v>107</v>
      </c>
      <c r="E8044">
        <v>37</v>
      </c>
    </row>
    <row r="8045" spans="1:5" x14ac:dyDescent="0.2">
      <c r="A8045" s="43">
        <v>44616</v>
      </c>
      <c r="B8045" t="s">
        <v>101</v>
      </c>
      <c r="C8045" t="s">
        <v>29</v>
      </c>
      <c r="D8045" t="s">
        <v>107</v>
      </c>
      <c r="E8045">
        <v>2</v>
      </c>
    </row>
    <row r="8046" spans="1:5" x14ac:dyDescent="0.2">
      <c r="A8046" s="43">
        <v>44616</v>
      </c>
      <c r="B8046" t="s">
        <v>101</v>
      </c>
      <c r="C8046" t="s">
        <v>31</v>
      </c>
      <c r="D8046" t="s">
        <v>107</v>
      </c>
      <c r="E8046">
        <v>393</v>
      </c>
    </row>
    <row r="8047" spans="1:5" x14ac:dyDescent="0.2">
      <c r="A8047" s="43">
        <v>44616</v>
      </c>
      <c r="B8047" t="s">
        <v>101</v>
      </c>
      <c r="C8047" t="s">
        <v>32</v>
      </c>
      <c r="D8047" t="s">
        <v>107</v>
      </c>
      <c r="E8047" s="44">
        <v>3370</v>
      </c>
    </row>
    <row r="8048" spans="1:5" x14ac:dyDescent="0.2">
      <c r="A8048" s="43">
        <v>44616</v>
      </c>
      <c r="B8048" t="s">
        <v>101</v>
      </c>
      <c r="C8048" t="s">
        <v>33</v>
      </c>
      <c r="D8048" t="s">
        <v>107</v>
      </c>
      <c r="E8048">
        <v>737</v>
      </c>
    </row>
    <row r="8049" spans="1:5" x14ac:dyDescent="0.2">
      <c r="A8049" s="43">
        <v>44616</v>
      </c>
      <c r="B8049" t="s">
        <v>101</v>
      </c>
      <c r="C8049" t="s">
        <v>35</v>
      </c>
      <c r="D8049" t="s">
        <v>107</v>
      </c>
      <c r="E8049">
        <v>4</v>
      </c>
    </row>
    <row r="8050" spans="1:5" x14ac:dyDescent="0.2">
      <c r="A8050" s="43">
        <v>44616</v>
      </c>
      <c r="B8050" t="s">
        <v>101</v>
      </c>
      <c r="C8050" t="s">
        <v>36</v>
      </c>
      <c r="D8050" t="s">
        <v>107</v>
      </c>
      <c r="E8050" s="44">
        <v>4133</v>
      </c>
    </row>
    <row r="8051" spans="1:5" x14ac:dyDescent="0.2">
      <c r="A8051" s="43">
        <v>44616</v>
      </c>
      <c r="B8051" t="s">
        <v>101</v>
      </c>
      <c r="C8051" t="s">
        <v>37</v>
      </c>
      <c r="D8051" t="s">
        <v>107</v>
      </c>
      <c r="E8051">
        <v>309</v>
      </c>
    </row>
    <row r="8052" spans="1:5" x14ac:dyDescent="0.2">
      <c r="A8052" s="43">
        <v>44616</v>
      </c>
      <c r="B8052" t="s">
        <v>101</v>
      </c>
      <c r="C8052" t="s">
        <v>38</v>
      </c>
      <c r="D8052" t="s">
        <v>107</v>
      </c>
      <c r="E8052" s="44">
        <v>10126</v>
      </c>
    </row>
    <row r="8053" spans="1:5" x14ac:dyDescent="0.2">
      <c r="A8053" s="43">
        <v>44616</v>
      </c>
      <c r="B8053" t="s">
        <v>101</v>
      </c>
      <c r="C8053" t="s">
        <v>40</v>
      </c>
      <c r="D8053" t="s">
        <v>107</v>
      </c>
      <c r="E8053" s="44">
        <v>5698</v>
      </c>
    </row>
    <row r="8054" spans="1:5" x14ac:dyDescent="0.2">
      <c r="A8054" s="43">
        <v>44616</v>
      </c>
      <c r="B8054" t="s">
        <v>101</v>
      </c>
      <c r="C8054" t="s">
        <v>41</v>
      </c>
      <c r="D8054" t="s">
        <v>107</v>
      </c>
      <c r="E8054">
        <v>12</v>
      </c>
    </row>
    <row r="8055" spans="1:5" x14ac:dyDescent="0.2">
      <c r="A8055" s="43">
        <v>44616</v>
      </c>
      <c r="B8055" t="s">
        <v>101</v>
      </c>
      <c r="C8055" t="s">
        <v>53</v>
      </c>
      <c r="D8055" t="s">
        <v>107</v>
      </c>
      <c r="E8055">
        <v>4</v>
      </c>
    </row>
    <row r="8056" spans="1:5" x14ac:dyDescent="0.2">
      <c r="A8056" s="43">
        <v>44616</v>
      </c>
      <c r="B8056" t="s">
        <v>101</v>
      </c>
      <c r="C8056" t="s">
        <v>58</v>
      </c>
      <c r="D8056" t="s">
        <v>107</v>
      </c>
      <c r="E8056">
        <v>19</v>
      </c>
    </row>
    <row r="8057" spans="1:5" x14ac:dyDescent="0.2">
      <c r="A8057" s="43">
        <v>44616</v>
      </c>
      <c r="B8057" t="s">
        <v>101</v>
      </c>
      <c r="C8057" t="s">
        <v>59</v>
      </c>
      <c r="D8057" t="s">
        <v>107</v>
      </c>
      <c r="E8057" s="44">
        <v>1575</v>
      </c>
    </row>
    <row r="8058" spans="1:5" x14ac:dyDescent="0.2">
      <c r="A8058" s="43">
        <v>44616</v>
      </c>
      <c r="B8058" t="s">
        <v>101</v>
      </c>
      <c r="C8058" t="s">
        <v>60</v>
      </c>
      <c r="D8058" t="s">
        <v>107</v>
      </c>
      <c r="E8058">
        <v>2</v>
      </c>
    </row>
    <row r="8059" spans="1:5" x14ac:dyDescent="0.2">
      <c r="A8059" s="43">
        <v>44616</v>
      </c>
      <c r="B8059" t="s">
        <v>101</v>
      </c>
      <c r="C8059" t="s">
        <v>61</v>
      </c>
      <c r="D8059" t="s">
        <v>107</v>
      </c>
      <c r="E8059">
        <v>24</v>
      </c>
    </row>
    <row r="8060" spans="1:5" x14ac:dyDescent="0.2">
      <c r="A8060" s="43">
        <v>44616</v>
      </c>
      <c r="B8060" t="s">
        <v>101</v>
      </c>
      <c r="C8060" t="s">
        <v>62</v>
      </c>
      <c r="D8060" t="s">
        <v>107</v>
      </c>
      <c r="E8060" s="44">
        <v>1762</v>
      </c>
    </row>
    <row r="8061" spans="1:5" x14ac:dyDescent="0.2">
      <c r="A8061" s="43">
        <v>44616</v>
      </c>
      <c r="B8061" t="s">
        <v>101</v>
      </c>
      <c r="C8061" t="s">
        <v>63</v>
      </c>
      <c r="D8061" t="s">
        <v>107</v>
      </c>
      <c r="E8061">
        <v>9</v>
      </c>
    </row>
    <row r="8062" spans="1:5" x14ac:dyDescent="0.2">
      <c r="A8062" s="43">
        <v>44616</v>
      </c>
      <c r="B8062" t="s">
        <v>101</v>
      </c>
      <c r="C8062" t="s">
        <v>64</v>
      </c>
      <c r="D8062" t="s">
        <v>107</v>
      </c>
      <c r="E8062">
        <v>0</v>
      </c>
    </row>
    <row r="8063" spans="1:5" x14ac:dyDescent="0.2">
      <c r="A8063" s="43">
        <v>44616</v>
      </c>
      <c r="B8063" t="s">
        <v>101</v>
      </c>
      <c r="C8063" t="s">
        <v>65</v>
      </c>
      <c r="D8063" t="s">
        <v>107</v>
      </c>
      <c r="E8063">
        <v>0</v>
      </c>
    </row>
    <row r="8064" spans="1:5" x14ac:dyDescent="0.2">
      <c r="A8064" s="43">
        <v>44616</v>
      </c>
      <c r="B8064" t="s">
        <v>101</v>
      </c>
      <c r="C8064" t="s">
        <v>67</v>
      </c>
      <c r="D8064" t="s">
        <v>107</v>
      </c>
      <c r="E8064" s="44">
        <v>2108</v>
      </c>
    </row>
    <row r="8065" spans="1:5" x14ac:dyDescent="0.2">
      <c r="A8065" s="43">
        <v>44616</v>
      </c>
      <c r="B8065" t="s">
        <v>101</v>
      </c>
      <c r="C8065" t="s">
        <v>68</v>
      </c>
      <c r="D8065" t="s">
        <v>107</v>
      </c>
      <c r="E8065" s="44">
        <v>1935</v>
      </c>
    </row>
    <row r="8066" spans="1:5" x14ac:dyDescent="0.2">
      <c r="A8066" s="43">
        <v>44616</v>
      </c>
      <c r="B8066" t="s">
        <v>101</v>
      </c>
      <c r="C8066" t="s">
        <v>89</v>
      </c>
      <c r="D8066" t="s">
        <v>107</v>
      </c>
      <c r="E8066">
        <v>14</v>
      </c>
    </row>
    <row r="8067" spans="1:5" x14ac:dyDescent="0.2">
      <c r="A8067" s="43">
        <v>44616</v>
      </c>
      <c r="B8067" t="s">
        <v>101</v>
      </c>
      <c r="C8067" t="s">
        <v>70</v>
      </c>
      <c r="D8067" t="s">
        <v>107</v>
      </c>
      <c r="E8067" s="44">
        <v>3275</v>
      </c>
    </row>
    <row r="8068" spans="1:5" x14ac:dyDescent="0.2">
      <c r="A8068" s="43">
        <v>44616</v>
      </c>
      <c r="B8068" t="s">
        <v>101</v>
      </c>
      <c r="C8068" t="s">
        <v>71</v>
      </c>
      <c r="D8068" t="s">
        <v>107</v>
      </c>
      <c r="E8068" s="44">
        <v>1682</v>
      </c>
    </row>
    <row r="8069" spans="1:5" x14ac:dyDescent="0.2">
      <c r="A8069" s="43">
        <v>44616</v>
      </c>
      <c r="B8069" t="s">
        <v>102</v>
      </c>
      <c r="C8069" t="s">
        <v>4</v>
      </c>
      <c r="D8069" t="s">
        <v>107</v>
      </c>
      <c r="E8069">
        <v>4</v>
      </c>
    </row>
    <row r="8070" spans="1:5" x14ac:dyDescent="0.2">
      <c r="A8070" s="43">
        <v>44616</v>
      </c>
      <c r="B8070" t="s">
        <v>102</v>
      </c>
      <c r="C8070" t="s">
        <v>5</v>
      </c>
      <c r="D8070" t="s">
        <v>107</v>
      </c>
      <c r="E8070">
        <v>13</v>
      </c>
    </row>
    <row r="8071" spans="1:5" x14ac:dyDescent="0.2">
      <c r="A8071" s="43">
        <v>44616</v>
      </c>
      <c r="B8071" t="s">
        <v>102</v>
      </c>
      <c r="C8071" t="s">
        <v>7</v>
      </c>
      <c r="D8071" t="s">
        <v>107</v>
      </c>
      <c r="E8071">
        <v>13</v>
      </c>
    </row>
    <row r="8072" spans="1:5" x14ac:dyDescent="0.2">
      <c r="A8072" s="43">
        <v>44616</v>
      </c>
      <c r="B8072" t="s">
        <v>102</v>
      </c>
      <c r="C8072" t="s">
        <v>8</v>
      </c>
      <c r="D8072" t="s">
        <v>107</v>
      </c>
      <c r="E8072">
        <v>268</v>
      </c>
    </row>
    <row r="8073" spans="1:5" x14ac:dyDescent="0.2">
      <c r="A8073" s="43">
        <v>44616</v>
      </c>
      <c r="B8073" t="s">
        <v>102</v>
      </c>
      <c r="C8073" t="s">
        <v>9</v>
      </c>
      <c r="D8073" t="s">
        <v>107</v>
      </c>
      <c r="E8073">
        <v>128</v>
      </c>
    </row>
    <row r="8074" spans="1:5" x14ac:dyDescent="0.2">
      <c r="A8074" s="43">
        <v>44616</v>
      </c>
      <c r="B8074" t="s">
        <v>102</v>
      </c>
      <c r="C8074" t="s">
        <v>11</v>
      </c>
      <c r="D8074" t="s">
        <v>107</v>
      </c>
      <c r="E8074">
        <v>48</v>
      </c>
    </row>
    <row r="8075" spans="1:5" x14ac:dyDescent="0.2">
      <c r="A8075" s="43">
        <v>44616</v>
      </c>
      <c r="B8075" t="s">
        <v>102</v>
      </c>
      <c r="C8075" t="s">
        <v>12</v>
      </c>
      <c r="D8075" t="s">
        <v>107</v>
      </c>
      <c r="E8075">
        <v>371</v>
      </c>
    </row>
    <row r="8076" spans="1:5" x14ac:dyDescent="0.2">
      <c r="A8076" s="43">
        <v>44616</v>
      </c>
      <c r="B8076" t="s">
        <v>102</v>
      </c>
      <c r="C8076" t="s">
        <v>13</v>
      </c>
      <c r="D8076" t="s">
        <v>107</v>
      </c>
      <c r="E8076">
        <v>55</v>
      </c>
    </row>
    <row r="8077" spans="1:5" x14ac:dyDescent="0.2">
      <c r="A8077" s="43">
        <v>44616</v>
      </c>
      <c r="B8077" t="s">
        <v>102</v>
      </c>
      <c r="C8077" t="s">
        <v>16</v>
      </c>
      <c r="D8077" t="s">
        <v>107</v>
      </c>
      <c r="E8077">
        <v>2</v>
      </c>
    </row>
    <row r="8078" spans="1:5" x14ac:dyDescent="0.2">
      <c r="A8078" s="43">
        <v>44616</v>
      </c>
      <c r="B8078" t="s">
        <v>102</v>
      </c>
      <c r="C8078" t="s">
        <v>18</v>
      </c>
      <c r="D8078" t="s">
        <v>107</v>
      </c>
      <c r="E8078">
        <v>2</v>
      </c>
    </row>
    <row r="8079" spans="1:5" x14ac:dyDescent="0.2">
      <c r="A8079" s="43">
        <v>44616</v>
      </c>
      <c r="B8079" t="s">
        <v>102</v>
      </c>
      <c r="C8079" t="s">
        <v>19</v>
      </c>
      <c r="D8079" t="s">
        <v>107</v>
      </c>
      <c r="E8079">
        <v>240</v>
      </c>
    </row>
    <row r="8080" spans="1:5" x14ac:dyDescent="0.2">
      <c r="A8080" s="43">
        <v>44616</v>
      </c>
      <c r="B8080" t="s">
        <v>102</v>
      </c>
      <c r="C8080" t="s">
        <v>21</v>
      </c>
      <c r="D8080" t="s">
        <v>107</v>
      </c>
      <c r="E8080">
        <v>67</v>
      </c>
    </row>
    <row r="8081" spans="1:5" x14ac:dyDescent="0.2">
      <c r="A8081" s="43">
        <v>44616</v>
      </c>
      <c r="B8081" t="s">
        <v>102</v>
      </c>
      <c r="C8081" t="s">
        <v>22</v>
      </c>
      <c r="D8081" t="s">
        <v>107</v>
      </c>
      <c r="E8081">
        <v>0</v>
      </c>
    </row>
    <row r="8082" spans="1:5" x14ac:dyDescent="0.2">
      <c r="A8082" s="43">
        <v>44616</v>
      </c>
      <c r="B8082" t="s">
        <v>102</v>
      </c>
      <c r="C8082" t="s">
        <v>24</v>
      </c>
      <c r="D8082" t="s">
        <v>107</v>
      </c>
      <c r="E8082">
        <v>24</v>
      </c>
    </row>
    <row r="8083" spans="1:5" x14ac:dyDescent="0.2">
      <c r="A8083" s="43">
        <v>44616</v>
      </c>
      <c r="B8083" t="s">
        <v>102</v>
      </c>
      <c r="C8083" t="s">
        <v>27</v>
      </c>
      <c r="D8083" t="s">
        <v>107</v>
      </c>
      <c r="E8083">
        <v>43</v>
      </c>
    </row>
    <row r="8084" spans="1:5" x14ac:dyDescent="0.2">
      <c r="A8084" s="43">
        <v>44616</v>
      </c>
      <c r="B8084" t="s">
        <v>102</v>
      </c>
      <c r="C8084" t="s">
        <v>32</v>
      </c>
      <c r="D8084" t="s">
        <v>107</v>
      </c>
      <c r="E8084">
        <v>4</v>
      </c>
    </row>
    <row r="8085" spans="1:5" x14ac:dyDescent="0.2">
      <c r="A8085" s="43">
        <v>44616</v>
      </c>
      <c r="B8085" t="s">
        <v>102</v>
      </c>
      <c r="C8085" t="s">
        <v>36</v>
      </c>
      <c r="D8085" t="s">
        <v>107</v>
      </c>
      <c r="E8085">
        <v>585</v>
      </c>
    </row>
    <row r="8086" spans="1:5" x14ac:dyDescent="0.2">
      <c r="A8086" s="43">
        <v>44616</v>
      </c>
      <c r="B8086" t="s">
        <v>102</v>
      </c>
      <c r="C8086" t="s">
        <v>37</v>
      </c>
      <c r="D8086" t="s">
        <v>107</v>
      </c>
      <c r="E8086">
        <v>21</v>
      </c>
    </row>
    <row r="8087" spans="1:5" x14ac:dyDescent="0.2">
      <c r="A8087" s="43">
        <v>44616</v>
      </c>
      <c r="B8087" t="s">
        <v>102</v>
      </c>
      <c r="C8087" t="s">
        <v>38</v>
      </c>
      <c r="D8087" t="s">
        <v>107</v>
      </c>
      <c r="E8087">
        <v>322</v>
      </c>
    </row>
    <row r="8088" spans="1:5" x14ac:dyDescent="0.2">
      <c r="A8088" s="43">
        <v>44616</v>
      </c>
      <c r="B8088" t="s">
        <v>102</v>
      </c>
      <c r="C8088" t="s">
        <v>40</v>
      </c>
      <c r="D8088" t="s">
        <v>107</v>
      </c>
      <c r="E8088" s="44">
        <v>1030</v>
      </c>
    </row>
    <row r="8089" spans="1:5" x14ac:dyDescent="0.2">
      <c r="A8089" s="43">
        <v>44616</v>
      </c>
      <c r="B8089" t="s">
        <v>102</v>
      </c>
      <c r="C8089" t="s">
        <v>41</v>
      </c>
      <c r="D8089" t="s">
        <v>107</v>
      </c>
      <c r="E8089">
        <v>571</v>
      </c>
    </row>
    <row r="8090" spans="1:5" x14ac:dyDescent="0.2">
      <c r="A8090" s="43">
        <v>44616</v>
      </c>
      <c r="B8090" t="s">
        <v>102</v>
      </c>
      <c r="C8090" t="s">
        <v>42</v>
      </c>
      <c r="D8090" t="s">
        <v>107</v>
      </c>
      <c r="E8090">
        <v>101</v>
      </c>
    </row>
    <row r="8091" spans="1:5" x14ac:dyDescent="0.2">
      <c r="A8091" s="43">
        <v>44616</v>
      </c>
      <c r="B8091" t="s">
        <v>102</v>
      </c>
      <c r="C8091" t="s">
        <v>43</v>
      </c>
      <c r="D8091" t="s">
        <v>107</v>
      </c>
      <c r="E8091">
        <v>47</v>
      </c>
    </row>
    <row r="8092" spans="1:5" x14ac:dyDescent="0.2">
      <c r="A8092" s="43">
        <v>44616</v>
      </c>
      <c r="B8092" t="s">
        <v>102</v>
      </c>
      <c r="C8092" t="s">
        <v>44</v>
      </c>
      <c r="D8092" t="s">
        <v>107</v>
      </c>
      <c r="E8092">
        <v>24</v>
      </c>
    </row>
    <row r="8093" spans="1:5" x14ac:dyDescent="0.2">
      <c r="A8093" s="43">
        <v>44616</v>
      </c>
      <c r="B8093" t="s">
        <v>102</v>
      </c>
      <c r="C8093" t="s">
        <v>45</v>
      </c>
      <c r="D8093" t="s">
        <v>107</v>
      </c>
      <c r="E8093">
        <v>0</v>
      </c>
    </row>
    <row r="8094" spans="1:5" x14ac:dyDescent="0.2">
      <c r="A8094" s="43">
        <v>44616</v>
      </c>
      <c r="B8094" t="s">
        <v>102</v>
      </c>
      <c r="C8094" t="s">
        <v>46</v>
      </c>
      <c r="D8094" t="s">
        <v>107</v>
      </c>
      <c r="E8094">
        <v>33</v>
      </c>
    </row>
    <row r="8095" spans="1:5" x14ac:dyDescent="0.2">
      <c r="A8095" s="43">
        <v>44616</v>
      </c>
      <c r="B8095" t="s">
        <v>102</v>
      </c>
      <c r="C8095" t="s">
        <v>48</v>
      </c>
      <c r="D8095" t="s">
        <v>107</v>
      </c>
      <c r="E8095">
        <v>525</v>
      </c>
    </row>
    <row r="8096" spans="1:5" x14ac:dyDescent="0.2">
      <c r="A8096" s="43">
        <v>44616</v>
      </c>
      <c r="B8096" t="s">
        <v>102</v>
      </c>
      <c r="C8096" t="s">
        <v>50</v>
      </c>
      <c r="D8096" t="s">
        <v>107</v>
      </c>
      <c r="E8096">
        <v>489</v>
      </c>
    </row>
    <row r="8097" spans="1:5" x14ac:dyDescent="0.2">
      <c r="A8097" s="43">
        <v>44616</v>
      </c>
      <c r="B8097" t="s">
        <v>102</v>
      </c>
      <c r="C8097" t="s">
        <v>51</v>
      </c>
      <c r="D8097" t="s">
        <v>107</v>
      </c>
      <c r="E8097">
        <v>588</v>
      </c>
    </row>
    <row r="8098" spans="1:5" x14ac:dyDescent="0.2">
      <c r="A8098" s="43">
        <v>44616</v>
      </c>
      <c r="B8098" t="s">
        <v>102</v>
      </c>
      <c r="C8098" t="s">
        <v>52</v>
      </c>
      <c r="D8098" t="s">
        <v>107</v>
      </c>
      <c r="E8098">
        <v>12</v>
      </c>
    </row>
    <row r="8099" spans="1:5" x14ac:dyDescent="0.2">
      <c r="A8099" s="43">
        <v>44616</v>
      </c>
      <c r="B8099" t="s">
        <v>102</v>
      </c>
      <c r="C8099" t="s">
        <v>53</v>
      </c>
      <c r="D8099" t="s">
        <v>107</v>
      </c>
      <c r="E8099">
        <v>105</v>
      </c>
    </row>
    <row r="8100" spans="1:5" x14ac:dyDescent="0.2">
      <c r="A8100" s="43">
        <v>44616</v>
      </c>
      <c r="B8100" t="s">
        <v>102</v>
      </c>
      <c r="C8100" t="s">
        <v>54</v>
      </c>
      <c r="D8100" t="s">
        <v>107</v>
      </c>
      <c r="E8100">
        <v>2</v>
      </c>
    </row>
    <row r="8101" spans="1:5" x14ac:dyDescent="0.2">
      <c r="A8101" s="43">
        <v>44616</v>
      </c>
      <c r="B8101" t="s">
        <v>102</v>
      </c>
      <c r="C8101" t="s">
        <v>55</v>
      </c>
      <c r="D8101" t="s">
        <v>107</v>
      </c>
      <c r="E8101">
        <v>171</v>
      </c>
    </row>
    <row r="8102" spans="1:5" x14ac:dyDescent="0.2">
      <c r="A8102" s="43">
        <v>44616</v>
      </c>
      <c r="B8102" t="s">
        <v>102</v>
      </c>
      <c r="C8102" t="s">
        <v>56</v>
      </c>
      <c r="D8102" t="s">
        <v>107</v>
      </c>
      <c r="E8102">
        <v>747</v>
      </c>
    </row>
    <row r="8103" spans="1:5" x14ac:dyDescent="0.2">
      <c r="A8103" s="43">
        <v>44616</v>
      </c>
      <c r="B8103" t="s">
        <v>102</v>
      </c>
      <c r="C8103" t="s">
        <v>57</v>
      </c>
      <c r="D8103" t="s">
        <v>107</v>
      </c>
      <c r="E8103">
        <v>178</v>
      </c>
    </row>
    <row r="8104" spans="1:5" x14ac:dyDescent="0.2">
      <c r="A8104" s="43">
        <v>44616</v>
      </c>
      <c r="B8104" t="s">
        <v>102</v>
      </c>
      <c r="C8104" t="s">
        <v>58</v>
      </c>
      <c r="D8104" t="s">
        <v>107</v>
      </c>
      <c r="E8104" s="44">
        <v>1027</v>
      </c>
    </row>
    <row r="8105" spans="1:5" x14ac:dyDescent="0.2">
      <c r="A8105" s="43">
        <v>44616</v>
      </c>
      <c r="B8105" t="s">
        <v>102</v>
      </c>
      <c r="C8105" t="s">
        <v>59</v>
      </c>
      <c r="D8105" t="s">
        <v>107</v>
      </c>
      <c r="E8105">
        <v>4</v>
      </c>
    </row>
    <row r="8106" spans="1:5" x14ac:dyDescent="0.2">
      <c r="A8106" s="43">
        <v>44616</v>
      </c>
      <c r="B8106" t="s">
        <v>102</v>
      </c>
      <c r="C8106" t="s">
        <v>62</v>
      </c>
      <c r="D8106" t="s">
        <v>107</v>
      </c>
      <c r="E8106">
        <v>244</v>
      </c>
    </row>
    <row r="8107" spans="1:5" x14ac:dyDescent="0.2">
      <c r="A8107" s="43">
        <v>44616</v>
      </c>
      <c r="B8107" t="s">
        <v>102</v>
      </c>
      <c r="C8107" t="s">
        <v>68</v>
      </c>
      <c r="D8107" t="s">
        <v>107</v>
      </c>
      <c r="E8107">
        <v>158</v>
      </c>
    </row>
    <row r="8108" spans="1:5" x14ac:dyDescent="0.2">
      <c r="A8108" s="43">
        <v>44616</v>
      </c>
      <c r="B8108" t="s">
        <v>102</v>
      </c>
      <c r="C8108" t="s">
        <v>89</v>
      </c>
      <c r="D8108" t="s">
        <v>107</v>
      </c>
      <c r="E8108">
        <v>9</v>
      </c>
    </row>
    <row r="8109" spans="1:5" x14ac:dyDescent="0.2">
      <c r="A8109" s="43">
        <v>44616</v>
      </c>
      <c r="B8109" t="s">
        <v>102</v>
      </c>
      <c r="C8109" t="s">
        <v>70</v>
      </c>
      <c r="D8109" t="s">
        <v>107</v>
      </c>
      <c r="E8109">
        <v>373</v>
      </c>
    </row>
    <row r="8110" spans="1:5" x14ac:dyDescent="0.2">
      <c r="A8110" s="43">
        <v>44616</v>
      </c>
      <c r="B8110" t="s">
        <v>102</v>
      </c>
      <c r="C8110" t="s">
        <v>71</v>
      </c>
      <c r="D8110" t="s">
        <v>107</v>
      </c>
      <c r="E8110">
        <v>0</v>
      </c>
    </row>
    <row r="8111" spans="1:5" x14ac:dyDescent="0.2">
      <c r="A8111" s="43">
        <v>44651</v>
      </c>
      <c r="B8111" t="s">
        <v>101</v>
      </c>
      <c r="C8111" t="s">
        <v>1</v>
      </c>
      <c r="D8111" t="s">
        <v>107</v>
      </c>
      <c r="E8111">
        <v>25</v>
      </c>
    </row>
    <row r="8112" spans="1:5" x14ac:dyDescent="0.2">
      <c r="A8112" s="43">
        <v>44651</v>
      </c>
      <c r="B8112" t="s">
        <v>101</v>
      </c>
      <c r="C8112" t="s">
        <v>2</v>
      </c>
      <c r="D8112" t="s">
        <v>107</v>
      </c>
      <c r="E8112">
        <v>2</v>
      </c>
    </row>
    <row r="8113" spans="1:5" x14ac:dyDescent="0.2">
      <c r="A8113" s="43">
        <v>44651</v>
      </c>
      <c r="B8113" t="s">
        <v>101</v>
      </c>
      <c r="C8113" t="s">
        <v>3</v>
      </c>
      <c r="D8113" t="s">
        <v>107</v>
      </c>
      <c r="E8113">
        <v>194</v>
      </c>
    </row>
    <row r="8114" spans="1:5" x14ac:dyDescent="0.2">
      <c r="A8114" s="43">
        <v>44651</v>
      </c>
      <c r="B8114" t="s">
        <v>101</v>
      </c>
      <c r="C8114" t="s">
        <v>4</v>
      </c>
      <c r="D8114" t="s">
        <v>107</v>
      </c>
      <c r="E8114">
        <v>27</v>
      </c>
    </row>
    <row r="8115" spans="1:5" x14ac:dyDescent="0.2">
      <c r="A8115" s="43">
        <v>44651</v>
      </c>
      <c r="B8115" t="s">
        <v>101</v>
      </c>
      <c r="C8115" t="s">
        <v>5</v>
      </c>
      <c r="D8115" t="s">
        <v>107</v>
      </c>
      <c r="E8115" s="44">
        <v>4073</v>
      </c>
    </row>
    <row r="8116" spans="1:5" x14ac:dyDescent="0.2">
      <c r="A8116" s="43">
        <v>44651</v>
      </c>
      <c r="B8116" t="s">
        <v>101</v>
      </c>
      <c r="C8116" t="s">
        <v>6</v>
      </c>
      <c r="D8116" t="s">
        <v>107</v>
      </c>
      <c r="E8116">
        <v>12</v>
      </c>
    </row>
    <row r="8117" spans="1:5" x14ac:dyDescent="0.2">
      <c r="A8117" s="43">
        <v>44651</v>
      </c>
      <c r="B8117" t="s">
        <v>101</v>
      </c>
      <c r="C8117" t="s">
        <v>8</v>
      </c>
      <c r="D8117" t="s">
        <v>107</v>
      </c>
      <c r="E8117">
        <v>664</v>
      </c>
    </row>
    <row r="8118" spans="1:5" x14ac:dyDescent="0.2">
      <c r="A8118" s="43">
        <v>44651</v>
      </c>
      <c r="B8118" t="s">
        <v>101</v>
      </c>
      <c r="C8118" t="s">
        <v>9</v>
      </c>
      <c r="D8118" t="s">
        <v>107</v>
      </c>
      <c r="E8118">
        <v>24</v>
      </c>
    </row>
    <row r="8119" spans="1:5" x14ac:dyDescent="0.2">
      <c r="A8119" s="43">
        <v>44651</v>
      </c>
      <c r="B8119" t="s">
        <v>101</v>
      </c>
      <c r="C8119" t="s">
        <v>10</v>
      </c>
      <c r="D8119" t="s">
        <v>107</v>
      </c>
      <c r="E8119">
        <v>320</v>
      </c>
    </row>
    <row r="8120" spans="1:5" x14ac:dyDescent="0.2">
      <c r="A8120" s="43">
        <v>44651</v>
      </c>
      <c r="B8120" t="s">
        <v>101</v>
      </c>
      <c r="C8120" t="s">
        <v>12</v>
      </c>
      <c r="D8120" t="s">
        <v>107</v>
      </c>
      <c r="E8120" s="44">
        <v>3449</v>
      </c>
    </row>
    <row r="8121" spans="1:5" x14ac:dyDescent="0.2">
      <c r="A8121" s="43">
        <v>44651</v>
      </c>
      <c r="B8121" t="s">
        <v>101</v>
      </c>
      <c r="C8121" t="s">
        <v>14</v>
      </c>
      <c r="D8121" t="s">
        <v>107</v>
      </c>
      <c r="E8121">
        <v>250</v>
      </c>
    </row>
    <row r="8122" spans="1:5" x14ac:dyDescent="0.2">
      <c r="A8122" s="43">
        <v>44651</v>
      </c>
      <c r="B8122" t="s">
        <v>101</v>
      </c>
      <c r="C8122" t="s">
        <v>15</v>
      </c>
      <c r="D8122" t="s">
        <v>107</v>
      </c>
      <c r="E8122" s="44">
        <v>2100</v>
      </c>
    </row>
    <row r="8123" spans="1:5" x14ac:dyDescent="0.2">
      <c r="A8123" s="43">
        <v>44651</v>
      </c>
      <c r="B8123" t="s">
        <v>101</v>
      </c>
      <c r="C8123" t="s">
        <v>16</v>
      </c>
      <c r="D8123" t="s">
        <v>107</v>
      </c>
      <c r="E8123" s="44">
        <v>1470</v>
      </c>
    </row>
    <row r="8124" spans="1:5" x14ac:dyDescent="0.2">
      <c r="A8124" s="43">
        <v>44651</v>
      </c>
      <c r="B8124" t="s">
        <v>101</v>
      </c>
      <c r="C8124" t="s">
        <v>17</v>
      </c>
      <c r="D8124" t="s">
        <v>107</v>
      </c>
      <c r="E8124">
        <v>44</v>
      </c>
    </row>
    <row r="8125" spans="1:5" x14ac:dyDescent="0.2">
      <c r="A8125" s="43">
        <v>44651</v>
      </c>
      <c r="B8125" t="s">
        <v>101</v>
      </c>
      <c r="C8125" t="s">
        <v>18</v>
      </c>
      <c r="D8125" t="s">
        <v>107</v>
      </c>
      <c r="E8125" s="44">
        <v>2518</v>
      </c>
    </row>
    <row r="8126" spans="1:5" x14ac:dyDescent="0.2">
      <c r="A8126" s="43">
        <v>44651</v>
      </c>
      <c r="B8126" t="s">
        <v>101</v>
      </c>
      <c r="C8126" t="s">
        <v>19</v>
      </c>
      <c r="D8126" t="s">
        <v>107</v>
      </c>
      <c r="E8126" s="44">
        <v>4367</v>
      </c>
    </row>
    <row r="8127" spans="1:5" x14ac:dyDescent="0.2">
      <c r="A8127" s="43">
        <v>44651</v>
      </c>
      <c r="B8127" t="s">
        <v>101</v>
      </c>
      <c r="C8127" t="s">
        <v>20</v>
      </c>
      <c r="D8127" t="s">
        <v>107</v>
      </c>
      <c r="E8127">
        <v>101</v>
      </c>
    </row>
    <row r="8128" spans="1:5" x14ac:dyDescent="0.2">
      <c r="A8128" s="43">
        <v>44651</v>
      </c>
      <c r="B8128" t="s">
        <v>101</v>
      </c>
      <c r="C8128" t="s">
        <v>21</v>
      </c>
      <c r="D8128" t="s">
        <v>107</v>
      </c>
      <c r="E8128" s="44">
        <v>2530</v>
      </c>
    </row>
    <row r="8129" spans="1:5" x14ac:dyDescent="0.2">
      <c r="A8129" s="43">
        <v>44651</v>
      </c>
      <c r="B8129" t="s">
        <v>101</v>
      </c>
      <c r="C8129" t="s">
        <v>22</v>
      </c>
      <c r="D8129" t="s">
        <v>107</v>
      </c>
      <c r="E8129">
        <v>756</v>
      </c>
    </row>
    <row r="8130" spans="1:5" x14ac:dyDescent="0.2">
      <c r="A8130" s="43">
        <v>44651</v>
      </c>
      <c r="B8130" t="s">
        <v>101</v>
      </c>
      <c r="C8130" t="s">
        <v>23</v>
      </c>
      <c r="D8130" t="s">
        <v>107</v>
      </c>
      <c r="E8130">
        <v>13</v>
      </c>
    </row>
    <row r="8131" spans="1:5" x14ac:dyDescent="0.2">
      <c r="A8131" s="43">
        <v>44651</v>
      </c>
      <c r="B8131" t="s">
        <v>101</v>
      </c>
      <c r="C8131" t="s">
        <v>25</v>
      </c>
      <c r="D8131" t="s">
        <v>107</v>
      </c>
      <c r="E8131">
        <v>2</v>
      </c>
    </row>
    <row r="8132" spans="1:5" x14ac:dyDescent="0.2">
      <c r="A8132" s="43">
        <v>44651</v>
      </c>
      <c r="B8132" t="s">
        <v>101</v>
      </c>
      <c r="C8132" t="s">
        <v>27</v>
      </c>
      <c r="D8132" t="s">
        <v>107</v>
      </c>
      <c r="E8132">
        <v>522</v>
      </c>
    </row>
    <row r="8133" spans="1:5" x14ac:dyDescent="0.2">
      <c r="A8133" s="43">
        <v>44651</v>
      </c>
      <c r="B8133" t="s">
        <v>101</v>
      </c>
      <c r="C8133" t="s">
        <v>28</v>
      </c>
      <c r="D8133" t="s">
        <v>107</v>
      </c>
      <c r="E8133">
        <v>32</v>
      </c>
    </row>
    <row r="8134" spans="1:5" x14ac:dyDescent="0.2">
      <c r="A8134" s="43">
        <v>44651</v>
      </c>
      <c r="B8134" t="s">
        <v>101</v>
      </c>
      <c r="C8134" t="s">
        <v>29</v>
      </c>
      <c r="D8134" t="s">
        <v>107</v>
      </c>
      <c r="E8134">
        <v>2</v>
      </c>
    </row>
    <row r="8135" spans="1:5" x14ac:dyDescent="0.2">
      <c r="A8135" s="43">
        <v>44651</v>
      </c>
      <c r="B8135" t="s">
        <v>101</v>
      </c>
      <c r="C8135" t="s">
        <v>31</v>
      </c>
      <c r="D8135" t="s">
        <v>107</v>
      </c>
      <c r="E8135">
        <v>403</v>
      </c>
    </row>
    <row r="8136" spans="1:5" x14ac:dyDescent="0.2">
      <c r="A8136" s="43">
        <v>44651</v>
      </c>
      <c r="B8136" t="s">
        <v>101</v>
      </c>
      <c r="C8136" t="s">
        <v>32</v>
      </c>
      <c r="D8136" t="s">
        <v>107</v>
      </c>
      <c r="E8136" s="44">
        <v>3330</v>
      </c>
    </row>
    <row r="8137" spans="1:5" x14ac:dyDescent="0.2">
      <c r="A8137" s="43">
        <v>44651</v>
      </c>
      <c r="B8137" t="s">
        <v>101</v>
      </c>
      <c r="C8137" t="s">
        <v>33</v>
      </c>
      <c r="D8137" t="s">
        <v>107</v>
      </c>
      <c r="E8137">
        <v>781</v>
      </c>
    </row>
    <row r="8138" spans="1:5" x14ac:dyDescent="0.2">
      <c r="A8138" s="43">
        <v>44651</v>
      </c>
      <c r="B8138" t="s">
        <v>101</v>
      </c>
      <c r="C8138" t="s">
        <v>35</v>
      </c>
      <c r="D8138" t="s">
        <v>107</v>
      </c>
      <c r="E8138">
        <v>2</v>
      </c>
    </row>
    <row r="8139" spans="1:5" x14ac:dyDescent="0.2">
      <c r="A8139" s="43">
        <v>44651</v>
      </c>
      <c r="B8139" t="s">
        <v>101</v>
      </c>
      <c r="C8139" t="s">
        <v>36</v>
      </c>
      <c r="D8139" t="s">
        <v>107</v>
      </c>
      <c r="E8139" s="44">
        <v>4183</v>
      </c>
    </row>
    <row r="8140" spans="1:5" x14ac:dyDescent="0.2">
      <c r="A8140" s="43">
        <v>44651</v>
      </c>
      <c r="B8140" t="s">
        <v>101</v>
      </c>
      <c r="C8140" t="s">
        <v>37</v>
      </c>
      <c r="D8140" t="s">
        <v>107</v>
      </c>
      <c r="E8140">
        <v>315</v>
      </c>
    </row>
    <row r="8141" spans="1:5" x14ac:dyDescent="0.2">
      <c r="A8141" s="43">
        <v>44651</v>
      </c>
      <c r="B8141" t="s">
        <v>101</v>
      </c>
      <c r="C8141" t="s">
        <v>38</v>
      </c>
      <c r="D8141" t="s">
        <v>107</v>
      </c>
      <c r="E8141" s="44">
        <v>9909</v>
      </c>
    </row>
    <row r="8142" spans="1:5" x14ac:dyDescent="0.2">
      <c r="A8142" s="43">
        <v>44651</v>
      </c>
      <c r="B8142" t="s">
        <v>101</v>
      </c>
      <c r="C8142" t="s">
        <v>40</v>
      </c>
      <c r="D8142" t="s">
        <v>107</v>
      </c>
      <c r="E8142" s="44">
        <v>5587</v>
      </c>
    </row>
    <row r="8143" spans="1:5" x14ac:dyDescent="0.2">
      <c r="A8143" s="43">
        <v>44651</v>
      </c>
      <c r="B8143" t="s">
        <v>101</v>
      </c>
      <c r="C8143" t="s">
        <v>41</v>
      </c>
      <c r="D8143" t="s">
        <v>107</v>
      </c>
      <c r="E8143">
        <v>10</v>
      </c>
    </row>
    <row r="8144" spans="1:5" x14ac:dyDescent="0.2">
      <c r="A8144" s="43">
        <v>44651</v>
      </c>
      <c r="B8144" t="s">
        <v>101</v>
      </c>
      <c r="C8144" t="s">
        <v>53</v>
      </c>
      <c r="D8144" t="s">
        <v>107</v>
      </c>
      <c r="E8144">
        <v>4</v>
      </c>
    </row>
    <row r="8145" spans="1:5" x14ac:dyDescent="0.2">
      <c r="A8145" s="43">
        <v>44651</v>
      </c>
      <c r="B8145" t="s">
        <v>101</v>
      </c>
      <c r="C8145" t="s">
        <v>58</v>
      </c>
      <c r="D8145" t="s">
        <v>107</v>
      </c>
      <c r="E8145">
        <v>19</v>
      </c>
    </row>
    <row r="8146" spans="1:5" x14ac:dyDescent="0.2">
      <c r="A8146" s="43">
        <v>44651</v>
      </c>
      <c r="B8146" t="s">
        <v>101</v>
      </c>
      <c r="C8146" t="s">
        <v>59</v>
      </c>
      <c r="D8146" t="s">
        <v>107</v>
      </c>
      <c r="E8146" s="44">
        <v>1566</v>
      </c>
    </row>
    <row r="8147" spans="1:5" x14ac:dyDescent="0.2">
      <c r="A8147" s="43">
        <v>44651</v>
      </c>
      <c r="B8147" t="s">
        <v>101</v>
      </c>
      <c r="C8147" t="s">
        <v>60</v>
      </c>
      <c r="D8147" t="s">
        <v>107</v>
      </c>
      <c r="E8147">
        <v>0</v>
      </c>
    </row>
    <row r="8148" spans="1:5" x14ac:dyDescent="0.2">
      <c r="A8148" s="43">
        <v>44651</v>
      </c>
      <c r="B8148" t="s">
        <v>101</v>
      </c>
      <c r="C8148" t="s">
        <v>61</v>
      </c>
      <c r="D8148" t="s">
        <v>107</v>
      </c>
      <c r="E8148">
        <v>21</v>
      </c>
    </row>
    <row r="8149" spans="1:5" x14ac:dyDescent="0.2">
      <c r="A8149" s="43">
        <v>44651</v>
      </c>
      <c r="B8149" t="s">
        <v>101</v>
      </c>
      <c r="C8149" t="s">
        <v>62</v>
      </c>
      <c r="D8149" t="s">
        <v>107</v>
      </c>
      <c r="E8149" s="44">
        <v>1711</v>
      </c>
    </row>
    <row r="8150" spans="1:5" x14ac:dyDescent="0.2">
      <c r="A8150" s="43">
        <v>44651</v>
      </c>
      <c r="B8150" t="s">
        <v>101</v>
      </c>
      <c r="C8150" t="s">
        <v>63</v>
      </c>
      <c r="D8150" t="s">
        <v>107</v>
      </c>
      <c r="E8150">
        <v>4</v>
      </c>
    </row>
    <row r="8151" spans="1:5" x14ac:dyDescent="0.2">
      <c r="A8151" s="43">
        <v>44651</v>
      </c>
      <c r="B8151" t="s">
        <v>101</v>
      </c>
      <c r="C8151" t="s">
        <v>64</v>
      </c>
      <c r="D8151" t="s">
        <v>107</v>
      </c>
      <c r="E8151">
        <v>0</v>
      </c>
    </row>
    <row r="8152" spans="1:5" x14ac:dyDescent="0.2">
      <c r="A8152" s="43">
        <v>44651</v>
      </c>
      <c r="B8152" t="s">
        <v>101</v>
      </c>
      <c r="C8152" t="s">
        <v>65</v>
      </c>
      <c r="D8152" t="s">
        <v>107</v>
      </c>
      <c r="E8152">
        <v>0</v>
      </c>
    </row>
    <row r="8153" spans="1:5" x14ac:dyDescent="0.2">
      <c r="A8153" s="43">
        <v>44651</v>
      </c>
      <c r="B8153" t="s">
        <v>101</v>
      </c>
      <c r="C8153" t="s">
        <v>67</v>
      </c>
      <c r="D8153" t="s">
        <v>107</v>
      </c>
      <c r="E8153" s="44">
        <v>1892</v>
      </c>
    </row>
    <row r="8154" spans="1:5" x14ac:dyDescent="0.2">
      <c r="A8154" s="43">
        <v>44651</v>
      </c>
      <c r="B8154" t="s">
        <v>101</v>
      </c>
      <c r="C8154" t="s">
        <v>68</v>
      </c>
      <c r="D8154" t="s">
        <v>107</v>
      </c>
      <c r="E8154" s="44">
        <v>1834</v>
      </c>
    </row>
    <row r="8155" spans="1:5" x14ac:dyDescent="0.2">
      <c r="A8155" s="43">
        <v>44651</v>
      </c>
      <c r="B8155" t="s">
        <v>101</v>
      </c>
      <c r="C8155" t="s">
        <v>89</v>
      </c>
      <c r="D8155" t="s">
        <v>107</v>
      </c>
      <c r="E8155">
        <v>15</v>
      </c>
    </row>
    <row r="8156" spans="1:5" x14ac:dyDescent="0.2">
      <c r="A8156" s="43">
        <v>44651</v>
      </c>
      <c r="B8156" t="s">
        <v>101</v>
      </c>
      <c r="C8156" t="s">
        <v>70</v>
      </c>
      <c r="D8156" t="s">
        <v>107</v>
      </c>
      <c r="E8156" s="44">
        <v>3183</v>
      </c>
    </row>
    <row r="8157" spans="1:5" x14ac:dyDescent="0.2">
      <c r="A8157" s="43">
        <v>44651</v>
      </c>
      <c r="B8157" t="s">
        <v>101</v>
      </c>
      <c r="C8157" t="s">
        <v>71</v>
      </c>
      <c r="D8157" t="s">
        <v>107</v>
      </c>
      <c r="E8157" s="44">
        <v>1552</v>
      </c>
    </row>
    <row r="8158" spans="1:5" x14ac:dyDescent="0.2">
      <c r="A8158" s="43">
        <v>44651</v>
      </c>
      <c r="B8158" t="s">
        <v>102</v>
      </c>
      <c r="C8158" t="s">
        <v>3</v>
      </c>
      <c r="D8158" t="s">
        <v>107</v>
      </c>
      <c r="E8158">
        <v>0</v>
      </c>
    </row>
    <row r="8159" spans="1:5" x14ac:dyDescent="0.2">
      <c r="A8159" s="43">
        <v>44651</v>
      </c>
      <c r="B8159" t="s">
        <v>102</v>
      </c>
      <c r="C8159" t="s">
        <v>4</v>
      </c>
      <c r="D8159" t="s">
        <v>107</v>
      </c>
      <c r="E8159">
        <v>2</v>
      </c>
    </row>
    <row r="8160" spans="1:5" x14ac:dyDescent="0.2">
      <c r="A8160" s="43">
        <v>44651</v>
      </c>
      <c r="B8160" t="s">
        <v>102</v>
      </c>
      <c r="C8160" t="s">
        <v>5</v>
      </c>
      <c r="D8160" t="s">
        <v>107</v>
      </c>
      <c r="E8160">
        <v>12</v>
      </c>
    </row>
    <row r="8161" spans="1:5" x14ac:dyDescent="0.2">
      <c r="A8161" s="43">
        <v>44651</v>
      </c>
      <c r="B8161" t="s">
        <v>102</v>
      </c>
      <c r="C8161" t="s">
        <v>7</v>
      </c>
      <c r="D8161" t="s">
        <v>107</v>
      </c>
      <c r="E8161">
        <v>25</v>
      </c>
    </row>
    <row r="8162" spans="1:5" x14ac:dyDescent="0.2">
      <c r="A8162" s="43">
        <v>44651</v>
      </c>
      <c r="B8162" t="s">
        <v>102</v>
      </c>
      <c r="C8162" t="s">
        <v>8</v>
      </c>
      <c r="D8162" t="s">
        <v>107</v>
      </c>
      <c r="E8162">
        <v>287</v>
      </c>
    </row>
    <row r="8163" spans="1:5" x14ac:dyDescent="0.2">
      <c r="A8163" s="43">
        <v>44651</v>
      </c>
      <c r="B8163" t="s">
        <v>102</v>
      </c>
      <c r="C8163" t="s">
        <v>9</v>
      </c>
      <c r="D8163" t="s">
        <v>107</v>
      </c>
      <c r="E8163">
        <v>122</v>
      </c>
    </row>
    <row r="8164" spans="1:5" x14ac:dyDescent="0.2">
      <c r="A8164" s="43">
        <v>44651</v>
      </c>
      <c r="B8164" t="s">
        <v>102</v>
      </c>
      <c r="C8164" t="s">
        <v>11</v>
      </c>
      <c r="D8164" t="s">
        <v>107</v>
      </c>
      <c r="E8164">
        <v>46</v>
      </c>
    </row>
    <row r="8165" spans="1:5" x14ac:dyDescent="0.2">
      <c r="A8165" s="43">
        <v>44651</v>
      </c>
      <c r="B8165" t="s">
        <v>102</v>
      </c>
      <c r="C8165" t="s">
        <v>12</v>
      </c>
      <c r="D8165" t="s">
        <v>107</v>
      </c>
      <c r="E8165">
        <v>365</v>
      </c>
    </row>
    <row r="8166" spans="1:5" x14ac:dyDescent="0.2">
      <c r="A8166" s="43">
        <v>44651</v>
      </c>
      <c r="B8166" t="s">
        <v>102</v>
      </c>
      <c r="C8166" t="s">
        <v>13</v>
      </c>
      <c r="D8166" t="s">
        <v>107</v>
      </c>
      <c r="E8166">
        <v>67</v>
      </c>
    </row>
    <row r="8167" spans="1:5" x14ac:dyDescent="0.2">
      <c r="A8167" s="43">
        <v>44651</v>
      </c>
      <c r="B8167" t="s">
        <v>102</v>
      </c>
      <c r="C8167" t="s">
        <v>16</v>
      </c>
      <c r="D8167" t="s">
        <v>107</v>
      </c>
      <c r="E8167">
        <v>3</v>
      </c>
    </row>
    <row r="8168" spans="1:5" x14ac:dyDescent="0.2">
      <c r="A8168" s="43">
        <v>44651</v>
      </c>
      <c r="B8168" t="s">
        <v>102</v>
      </c>
      <c r="C8168" t="s">
        <v>18</v>
      </c>
      <c r="D8168" t="s">
        <v>107</v>
      </c>
      <c r="E8168">
        <v>2</v>
      </c>
    </row>
    <row r="8169" spans="1:5" x14ac:dyDescent="0.2">
      <c r="A8169" s="43">
        <v>44651</v>
      </c>
      <c r="B8169" t="s">
        <v>102</v>
      </c>
      <c r="C8169" t="s">
        <v>19</v>
      </c>
      <c r="D8169" t="s">
        <v>107</v>
      </c>
      <c r="E8169">
        <v>232</v>
      </c>
    </row>
    <row r="8170" spans="1:5" x14ac:dyDescent="0.2">
      <c r="A8170" s="43">
        <v>44651</v>
      </c>
      <c r="B8170" t="s">
        <v>102</v>
      </c>
      <c r="C8170" t="s">
        <v>21</v>
      </c>
      <c r="D8170" t="s">
        <v>107</v>
      </c>
      <c r="E8170">
        <v>51</v>
      </c>
    </row>
    <row r="8171" spans="1:5" x14ac:dyDescent="0.2">
      <c r="A8171" s="43">
        <v>44651</v>
      </c>
      <c r="B8171" t="s">
        <v>102</v>
      </c>
      <c r="C8171" t="s">
        <v>22</v>
      </c>
      <c r="D8171" t="s">
        <v>107</v>
      </c>
      <c r="E8171">
        <v>0</v>
      </c>
    </row>
    <row r="8172" spans="1:5" x14ac:dyDescent="0.2">
      <c r="A8172" s="43">
        <v>44651</v>
      </c>
      <c r="B8172" t="s">
        <v>102</v>
      </c>
      <c r="C8172" t="s">
        <v>24</v>
      </c>
      <c r="D8172" t="s">
        <v>107</v>
      </c>
      <c r="E8172">
        <v>22</v>
      </c>
    </row>
    <row r="8173" spans="1:5" x14ac:dyDescent="0.2">
      <c r="A8173" s="43">
        <v>44651</v>
      </c>
      <c r="B8173" t="s">
        <v>102</v>
      </c>
      <c r="C8173" t="s">
        <v>27</v>
      </c>
      <c r="D8173" t="s">
        <v>107</v>
      </c>
      <c r="E8173">
        <v>38</v>
      </c>
    </row>
    <row r="8174" spans="1:5" x14ac:dyDescent="0.2">
      <c r="A8174" s="43">
        <v>44651</v>
      </c>
      <c r="B8174" t="s">
        <v>102</v>
      </c>
      <c r="C8174" t="s">
        <v>32</v>
      </c>
      <c r="D8174" t="s">
        <v>107</v>
      </c>
      <c r="E8174">
        <v>2</v>
      </c>
    </row>
    <row r="8175" spans="1:5" x14ac:dyDescent="0.2">
      <c r="A8175" s="43">
        <v>44651</v>
      </c>
      <c r="B8175" t="s">
        <v>102</v>
      </c>
      <c r="C8175" t="s">
        <v>36</v>
      </c>
      <c r="D8175" t="s">
        <v>107</v>
      </c>
      <c r="E8175">
        <v>569</v>
      </c>
    </row>
    <row r="8176" spans="1:5" x14ac:dyDescent="0.2">
      <c r="A8176" s="43">
        <v>44651</v>
      </c>
      <c r="B8176" t="s">
        <v>102</v>
      </c>
      <c r="C8176" t="s">
        <v>37</v>
      </c>
      <c r="D8176" t="s">
        <v>107</v>
      </c>
      <c r="E8176">
        <v>19</v>
      </c>
    </row>
    <row r="8177" spans="1:5" x14ac:dyDescent="0.2">
      <c r="A8177" s="43">
        <v>44651</v>
      </c>
      <c r="B8177" t="s">
        <v>102</v>
      </c>
      <c r="C8177" t="s">
        <v>38</v>
      </c>
      <c r="D8177" t="s">
        <v>107</v>
      </c>
      <c r="E8177">
        <v>340</v>
      </c>
    </row>
    <row r="8178" spans="1:5" x14ac:dyDescent="0.2">
      <c r="A8178" s="43">
        <v>44651</v>
      </c>
      <c r="B8178" t="s">
        <v>102</v>
      </c>
      <c r="C8178" t="s">
        <v>40</v>
      </c>
      <c r="D8178" t="s">
        <v>107</v>
      </c>
      <c r="E8178">
        <v>924</v>
      </c>
    </row>
    <row r="8179" spans="1:5" x14ac:dyDescent="0.2">
      <c r="A8179" s="43">
        <v>44651</v>
      </c>
      <c r="B8179" t="s">
        <v>102</v>
      </c>
      <c r="C8179" t="s">
        <v>41</v>
      </c>
      <c r="D8179" t="s">
        <v>107</v>
      </c>
      <c r="E8179">
        <v>655</v>
      </c>
    </row>
    <row r="8180" spans="1:5" x14ac:dyDescent="0.2">
      <c r="A8180" s="43">
        <v>44651</v>
      </c>
      <c r="B8180" t="s">
        <v>102</v>
      </c>
      <c r="C8180" t="s">
        <v>42</v>
      </c>
      <c r="D8180" t="s">
        <v>107</v>
      </c>
      <c r="E8180">
        <v>112</v>
      </c>
    </row>
    <row r="8181" spans="1:5" x14ac:dyDescent="0.2">
      <c r="A8181" s="43">
        <v>44651</v>
      </c>
      <c r="B8181" t="s">
        <v>102</v>
      </c>
      <c r="C8181" t="s">
        <v>43</v>
      </c>
      <c r="D8181" t="s">
        <v>107</v>
      </c>
      <c r="E8181">
        <v>35</v>
      </c>
    </row>
    <row r="8182" spans="1:5" x14ac:dyDescent="0.2">
      <c r="A8182" s="43">
        <v>44651</v>
      </c>
      <c r="B8182" t="s">
        <v>102</v>
      </c>
      <c r="C8182" t="s">
        <v>44</v>
      </c>
      <c r="D8182" t="s">
        <v>107</v>
      </c>
      <c r="E8182">
        <v>25</v>
      </c>
    </row>
    <row r="8183" spans="1:5" x14ac:dyDescent="0.2">
      <c r="A8183" s="43">
        <v>44651</v>
      </c>
      <c r="B8183" t="s">
        <v>102</v>
      </c>
      <c r="C8183" t="s">
        <v>45</v>
      </c>
      <c r="D8183" t="s">
        <v>107</v>
      </c>
      <c r="E8183">
        <v>0</v>
      </c>
    </row>
    <row r="8184" spans="1:5" x14ac:dyDescent="0.2">
      <c r="A8184" s="43">
        <v>44651</v>
      </c>
      <c r="B8184" t="s">
        <v>102</v>
      </c>
      <c r="C8184" t="s">
        <v>46</v>
      </c>
      <c r="D8184" t="s">
        <v>107</v>
      </c>
      <c r="E8184">
        <v>36</v>
      </c>
    </row>
    <row r="8185" spans="1:5" x14ac:dyDescent="0.2">
      <c r="A8185" s="43">
        <v>44651</v>
      </c>
      <c r="B8185" t="s">
        <v>102</v>
      </c>
      <c r="C8185" t="s">
        <v>48</v>
      </c>
      <c r="D8185" t="s">
        <v>107</v>
      </c>
      <c r="E8185">
        <v>554</v>
      </c>
    </row>
    <row r="8186" spans="1:5" x14ac:dyDescent="0.2">
      <c r="A8186" s="43">
        <v>44651</v>
      </c>
      <c r="B8186" t="s">
        <v>102</v>
      </c>
      <c r="C8186" t="s">
        <v>50</v>
      </c>
      <c r="D8186" t="s">
        <v>107</v>
      </c>
      <c r="E8186">
        <v>529</v>
      </c>
    </row>
    <row r="8187" spans="1:5" x14ac:dyDescent="0.2">
      <c r="A8187" s="43">
        <v>44651</v>
      </c>
      <c r="B8187" t="s">
        <v>102</v>
      </c>
      <c r="C8187" t="s">
        <v>51</v>
      </c>
      <c r="D8187" t="s">
        <v>107</v>
      </c>
      <c r="E8187">
        <v>607</v>
      </c>
    </row>
    <row r="8188" spans="1:5" x14ac:dyDescent="0.2">
      <c r="A8188" s="43">
        <v>44651</v>
      </c>
      <c r="B8188" t="s">
        <v>102</v>
      </c>
      <c r="C8188" t="s">
        <v>52</v>
      </c>
      <c r="D8188" t="s">
        <v>107</v>
      </c>
      <c r="E8188">
        <v>17</v>
      </c>
    </row>
    <row r="8189" spans="1:5" x14ac:dyDescent="0.2">
      <c r="A8189" s="43">
        <v>44651</v>
      </c>
      <c r="B8189" t="s">
        <v>102</v>
      </c>
      <c r="C8189" t="s">
        <v>53</v>
      </c>
      <c r="D8189" t="s">
        <v>107</v>
      </c>
      <c r="E8189">
        <v>103</v>
      </c>
    </row>
    <row r="8190" spans="1:5" x14ac:dyDescent="0.2">
      <c r="A8190" s="43">
        <v>44651</v>
      </c>
      <c r="B8190" t="s">
        <v>102</v>
      </c>
      <c r="C8190" t="s">
        <v>54</v>
      </c>
      <c r="D8190" t="s">
        <v>107</v>
      </c>
      <c r="E8190">
        <v>2</v>
      </c>
    </row>
    <row r="8191" spans="1:5" x14ac:dyDescent="0.2">
      <c r="A8191" s="43">
        <v>44651</v>
      </c>
      <c r="B8191" t="s">
        <v>102</v>
      </c>
      <c r="C8191" t="s">
        <v>55</v>
      </c>
      <c r="D8191" t="s">
        <v>107</v>
      </c>
      <c r="E8191">
        <v>169</v>
      </c>
    </row>
    <row r="8192" spans="1:5" x14ac:dyDescent="0.2">
      <c r="A8192" s="43">
        <v>44651</v>
      </c>
      <c r="B8192" t="s">
        <v>102</v>
      </c>
      <c r="C8192" t="s">
        <v>56</v>
      </c>
      <c r="D8192" t="s">
        <v>107</v>
      </c>
      <c r="E8192">
        <v>802</v>
      </c>
    </row>
    <row r="8193" spans="1:5" x14ac:dyDescent="0.2">
      <c r="A8193" s="43">
        <v>44651</v>
      </c>
      <c r="B8193" t="s">
        <v>102</v>
      </c>
      <c r="C8193" t="s">
        <v>57</v>
      </c>
      <c r="D8193" t="s">
        <v>107</v>
      </c>
      <c r="E8193">
        <v>182</v>
      </c>
    </row>
    <row r="8194" spans="1:5" x14ac:dyDescent="0.2">
      <c r="A8194" s="43">
        <v>44651</v>
      </c>
      <c r="B8194" t="s">
        <v>102</v>
      </c>
      <c r="C8194" t="s">
        <v>58</v>
      </c>
      <c r="D8194" t="s">
        <v>107</v>
      </c>
      <c r="E8194" s="44">
        <v>1050</v>
      </c>
    </row>
    <row r="8195" spans="1:5" x14ac:dyDescent="0.2">
      <c r="A8195" s="43">
        <v>44651</v>
      </c>
      <c r="B8195" t="s">
        <v>102</v>
      </c>
      <c r="C8195" t="s">
        <v>59</v>
      </c>
      <c r="D8195" t="s">
        <v>107</v>
      </c>
      <c r="E8195">
        <v>3</v>
      </c>
    </row>
    <row r="8196" spans="1:5" x14ac:dyDescent="0.2">
      <c r="A8196" s="43">
        <v>44651</v>
      </c>
      <c r="B8196" t="s">
        <v>102</v>
      </c>
      <c r="C8196" t="s">
        <v>62</v>
      </c>
      <c r="D8196" t="s">
        <v>107</v>
      </c>
      <c r="E8196">
        <v>250</v>
      </c>
    </row>
    <row r="8197" spans="1:5" x14ac:dyDescent="0.2">
      <c r="A8197" s="43">
        <v>44651</v>
      </c>
      <c r="B8197" t="s">
        <v>102</v>
      </c>
      <c r="C8197" t="s">
        <v>68</v>
      </c>
      <c r="D8197" t="s">
        <v>107</v>
      </c>
      <c r="E8197">
        <v>175</v>
      </c>
    </row>
    <row r="8198" spans="1:5" x14ac:dyDescent="0.2">
      <c r="A8198" s="43">
        <v>44651</v>
      </c>
      <c r="B8198" t="s">
        <v>102</v>
      </c>
      <c r="C8198" t="s">
        <v>89</v>
      </c>
      <c r="D8198" t="s">
        <v>107</v>
      </c>
      <c r="E8198">
        <v>7</v>
      </c>
    </row>
    <row r="8199" spans="1:5" x14ac:dyDescent="0.2">
      <c r="A8199" s="43">
        <v>44651</v>
      </c>
      <c r="B8199" t="s">
        <v>102</v>
      </c>
      <c r="C8199" t="s">
        <v>70</v>
      </c>
      <c r="D8199" t="s">
        <v>107</v>
      </c>
      <c r="E8199">
        <v>388</v>
      </c>
    </row>
    <row r="8200" spans="1:5" x14ac:dyDescent="0.2">
      <c r="A8200" s="43">
        <v>44651</v>
      </c>
      <c r="B8200" t="s">
        <v>102</v>
      </c>
      <c r="C8200" t="s">
        <v>71</v>
      </c>
      <c r="D8200" t="s">
        <v>107</v>
      </c>
      <c r="E8200">
        <v>2</v>
      </c>
    </row>
    <row r="8201" spans="1:5" x14ac:dyDescent="0.2">
      <c r="A8201" s="43">
        <v>44679</v>
      </c>
      <c r="B8201" t="s">
        <v>101</v>
      </c>
      <c r="C8201" t="s">
        <v>1</v>
      </c>
      <c r="D8201" t="s">
        <v>107</v>
      </c>
      <c r="E8201">
        <v>23</v>
      </c>
    </row>
    <row r="8202" spans="1:5" x14ac:dyDescent="0.2">
      <c r="A8202" s="43">
        <v>44679</v>
      </c>
      <c r="B8202" t="s">
        <v>101</v>
      </c>
      <c r="C8202" t="s">
        <v>2</v>
      </c>
      <c r="D8202" t="s">
        <v>107</v>
      </c>
      <c r="E8202">
        <v>2</v>
      </c>
    </row>
    <row r="8203" spans="1:5" x14ac:dyDescent="0.2">
      <c r="A8203" s="43">
        <v>44679</v>
      </c>
      <c r="B8203" t="s">
        <v>101</v>
      </c>
      <c r="C8203" t="s">
        <v>3</v>
      </c>
      <c r="D8203" t="s">
        <v>107</v>
      </c>
      <c r="E8203">
        <v>11</v>
      </c>
    </row>
    <row r="8204" spans="1:5" x14ac:dyDescent="0.2">
      <c r="A8204" s="43">
        <v>44679</v>
      </c>
      <c r="B8204" t="s">
        <v>101</v>
      </c>
      <c r="C8204" t="s">
        <v>4</v>
      </c>
      <c r="D8204" t="s">
        <v>107</v>
      </c>
      <c r="E8204">
        <v>28</v>
      </c>
    </row>
    <row r="8205" spans="1:5" x14ac:dyDescent="0.2">
      <c r="A8205" s="43">
        <v>44679</v>
      </c>
      <c r="B8205" t="s">
        <v>101</v>
      </c>
      <c r="C8205" t="s">
        <v>5</v>
      </c>
      <c r="D8205" t="s">
        <v>107</v>
      </c>
      <c r="E8205" s="44">
        <v>3891</v>
      </c>
    </row>
    <row r="8206" spans="1:5" x14ac:dyDescent="0.2">
      <c r="A8206" s="43">
        <v>44679</v>
      </c>
      <c r="B8206" t="s">
        <v>101</v>
      </c>
      <c r="C8206" t="s">
        <v>6</v>
      </c>
      <c r="D8206" t="s">
        <v>107</v>
      </c>
      <c r="E8206">
        <v>15</v>
      </c>
    </row>
    <row r="8207" spans="1:5" x14ac:dyDescent="0.2">
      <c r="A8207" s="43">
        <v>44679</v>
      </c>
      <c r="B8207" t="s">
        <v>101</v>
      </c>
      <c r="C8207" t="s">
        <v>8</v>
      </c>
      <c r="D8207" t="s">
        <v>107</v>
      </c>
      <c r="E8207">
        <v>720</v>
      </c>
    </row>
    <row r="8208" spans="1:5" x14ac:dyDescent="0.2">
      <c r="A8208" s="43">
        <v>44679</v>
      </c>
      <c r="B8208" t="s">
        <v>101</v>
      </c>
      <c r="C8208" t="s">
        <v>9</v>
      </c>
      <c r="D8208" t="s">
        <v>107</v>
      </c>
      <c r="E8208">
        <v>17</v>
      </c>
    </row>
    <row r="8209" spans="1:5" x14ac:dyDescent="0.2">
      <c r="A8209" s="43">
        <v>44679</v>
      </c>
      <c r="B8209" t="s">
        <v>101</v>
      </c>
      <c r="C8209" t="s">
        <v>10</v>
      </c>
      <c r="D8209" t="s">
        <v>107</v>
      </c>
      <c r="E8209">
        <v>294</v>
      </c>
    </row>
    <row r="8210" spans="1:5" x14ac:dyDescent="0.2">
      <c r="A8210" s="43">
        <v>44679</v>
      </c>
      <c r="B8210" t="s">
        <v>101</v>
      </c>
      <c r="C8210" t="s">
        <v>12</v>
      </c>
      <c r="D8210" t="s">
        <v>107</v>
      </c>
      <c r="E8210" s="44">
        <v>3386</v>
      </c>
    </row>
    <row r="8211" spans="1:5" x14ac:dyDescent="0.2">
      <c r="A8211" s="43">
        <v>44679</v>
      </c>
      <c r="B8211" t="s">
        <v>101</v>
      </c>
      <c r="C8211" t="s">
        <v>14</v>
      </c>
      <c r="D8211" t="s">
        <v>107</v>
      </c>
      <c r="E8211">
        <v>275</v>
      </c>
    </row>
    <row r="8212" spans="1:5" x14ac:dyDescent="0.2">
      <c r="A8212" s="43">
        <v>44679</v>
      </c>
      <c r="B8212" t="s">
        <v>101</v>
      </c>
      <c r="C8212" t="s">
        <v>15</v>
      </c>
      <c r="D8212" t="s">
        <v>107</v>
      </c>
      <c r="E8212" s="44">
        <v>2179</v>
      </c>
    </row>
    <row r="8213" spans="1:5" x14ac:dyDescent="0.2">
      <c r="A8213" s="43">
        <v>44679</v>
      </c>
      <c r="B8213" t="s">
        <v>101</v>
      </c>
      <c r="C8213" t="s">
        <v>16</v>
      </c>
      <c r="D8213" t="s">
        <v>107</v>
      </c>
      <c r="E8213" s="44">
        <v>1524</v>
      </c>
    </row>
    <row r="8214" spans="1:5" x14ac:dyDescent="0.2">
      <c r="A8214" s="43">
        <v>44679</v>
      </c>
      <c r="B8214" t="s">
        <v>101</v>
      </c>
      <c r="C8214" t="s">
        <v>17</v>
      </c>
      <c r="D8214" t="s">
        <v>107</v>
      </c>
      <c r="E8214">
        <v>56</v>
      </c>
    </row>
    <row r="8215" spans="1:5" x14ac:dyDescent="0.2">
      <c r="A8215" s="43">
        <v>44679</v>
      </c>
      <c r="B8215" t="s">
        <v>101</v>
      </c>
      <c r="C8215" t="s">
        <v>18</v>
      </c>
      <c r="D8215" t="s">
        <v>107</v>
      </c>
      <c r="E8215" s="44">
        <v>2496</v>
      </c>
    </row>
    <row r="8216" spans="1:5" x14ac:dyDescent="0.2">
      <c r="A8216" s="43">
        <v>44679</v>
      </c>
      <c r="B8216" t="s">
        <v>101</v>
      </c>
      <c r="C8216" t="s">
        <v>19</v>
      </c>
      <c r="D8216" t="s">
        <v>107</v>
      </c>
      <c r="E8216" s="44">
        <v>4260</v>
      </c>
    </row>
    <row r="8217" spans="1:5" x14ac:dyDescent="0.2">
      <c r="A8217" s="43">
        <v>44679</v>
      </c>
      <c r="B8217" t="s">
        <v>101</v>
      </c>
      <c r="C8217" t="s">
        <v>20</v>
      </c>
      <c r="D8217" t="s">
        <v>107</v>
      </c>
      <c r="E8217">
        <v>92</v>
      </c>
    </row>
    <row r="8218" spans="1:5" x14ac:dyDescent="0.2">
      <c r="A8218" s="43">
        <v>44679</v>
      </c>
      <c r="B8218" t="s">
        <v>101</v>
      </c>
      <c r="C8218" t="s">
        <v>21</v>
      </c>
      <c r="D8218" t="s">
        <v>107</v>
      </c>
      <c r="E8218" s="44">
        <v>2490</v>
      </c>
    </row>
    <row r="8219" spans="1:5" x14ac:dyDescent="0.2">
      <c r="A8219" s="43">
        <v>44679</v>
      </c>
      <c r="B8219" t="s">
        <v>101</v>
      </c>
      <c r="C8219" t="s">
        <v>22</v>
      </c>
      <c r="D8219" t="s">
        <v>107</v>
      </c>
      <c r="E8219">
        <v>747</v>
      </c>
    </row>
    <row r="8220" spans="1:5" x14ac:dyDescent="0.2">
      <c r="A8220" s="43">
        <v>44679</v>
      </c>
      <c r="B8220" t="s">
        <v>101</v>
      </c>
      <c r="C8220" t="s">
        <v>23</v>
      </c>
      <c r="D8220" t="s">
        <v>107</v>
      </c>
      <c r="E8220">
        <v>17</v>
      </c>
    </row>
    <row r="8221" spans="1:5" x14ac:dyDescent="0.2">
      <c r="A8221" s="43">
        <v>44679</v>
      </c>
      <c r="B8221" t="s">
        <v>101</v>
      </c>
      <c r="C8221" t="s">
        <v>25</v>
      </c>
      <c r="D8221" t="s">
        <v>107</v>
      </c>
      <c r="E8221">
        <v>2</v>
      </c>
    </row>
    <row r="8222" spans="1:5" x14ac:dyDescent="0.2">
      <c r="A8222" s="43">
        <v>44679</v>
      </c>
      <c r="B8222" t="s">
        <v>101</v>
      </c>
      <c r="C8222" t="s">
        <v>27</v>
      </c>
      <c r="D8222" t="s">
        <v>107</v>
      </c>
      <c r="E8222">
        <v>492</v>
      </c>
    </row>
    <row r="8223" spans="1:5" x14ac:dyDescent="0.2">
      <c r="A8223" s="43">
        <v>44679</v>
      </c>
      <c r="B8223" t="s">
        <v>101</v>
      </c>
      <c r="C8223" t="s">
        <v>28</v>
      </c>
      <c r="D8223" t="s">
        <v>107</v>
      </c>
      <c r="E8223">
        <v>22</v>
      </c>
    </row>
    <row r="8224" spans="1:5" x14ac:dyDescent="0.2">
      <c r="A8224" s="43">
        <v>44679</v>
      </c>
      <c r="B8224" t="s">
        <v>101</v>
      </c>
      <c r="C8224" t="s">
        <v>29</v>
      </c>
      <c r="D8224" t="s">
        <v>107</v>
      </c>
      <c r="E8224">
        <v>4</v>
      </c>
    </row>
    <row r="8225" spans="1:5" x14ac:dyDescent="0.2">
      <c r="A8225" s="43">
        <v>44679</v>
      </c>
      <c r="B8225" t="s">
        <v>101</v>
      </c>
      <c r="C8225" t="s">
        <v>31</v>
      </c>
      <c r="D8225" t="s">
        <v>107</v>
      </c>
      <c r="E8225">
        <v>411</v>
      </c>
    </row>
    <row r="8226" spans="1:5" x14ac:dyDescent="0.2">
      <c r="A8226" s="43">
        <v>44679</v>
      </c>
      <c r="B8226" t="s">
        <v>101</v>
      </c>
      <c r="C8226" t="s">
        <v>32</v>
      </c>
      <c r="D8226" t="s">
        <v>107</v>
      </c>
      <c r="E8226" s="44">
        <v>3270</v>
      </c>
    </row>
    <row r="8227" spans="1:5" x14ac:dyDescent="0.2">
      <c r="A8227" s="43">
        <v>44679</v>
      </c>
      <c r="B8227" t="s">
        <v>101</v>
      </c>
      <c r="C8227" t="s">
        <v>33</v>
      </c>
      <c r="D8227" t="s">
        <v>107</v>
      </c>
      <c r="E8227">
        <v>801</v>
      </c>
    </row>
    <row r="8228" spans="1:5" x14ac:dyDescent="0.2">
      <c r="A8228" s="43">
        <v>44679</v>
      </c>
      <c r="B8228" t="s">
        <v>101</v>
      </c>
      <c r="C8228" t="s">
        <v>35</v>
      </c>
      <c r="D8228" t="s">
        <v>107</v>
      </c>
      <c r="E8228">
        <v>2</v>
      </c>
    </row>
    <row r="8229" spans="1:5" x14ac:dyDescent="0.2">
      <c r="A8229" s="43">
        <v>44679</v>
      </c>
      <c r="B8229" t="s">
        <v>101</v>
      </c>
      <c r="C8229" t="s">
        <v>36</v>
      </c>
      <c r="D8229" t="s">
        <v>107</v>
      </c>
      <c r="E8229" s="44">
        <v>4286</v>
      </c>
    </row>
    <row r="8230" spans="1:5" x14ac:dyDescent="0.2">
      <c r="A8230" s="43">
        <v>44679</v>
      </c>
      <c r="B8230" t="s">
        <v>101</v>
      </c>
      <c r="C8230" t="s">
        <v>37</v>
      </c>
      <c r="D8230" t="s">
        <v>107</v>
      </c>
      <c r="E8230">
        <v>306</v>
      </c>
    </row>
    <row r="8231" spans="1:5" x14ac:dyDescent="0.2">
      <c r="A8231" s="43">
        <v>44679</v>
      </c>
      <c r="B8231" t="s">
        <v>101</v>
      </c>
      <c r="C8231" t="s">
        <v>38</v>
      </c>
      <c r="D8231" t="s">
        <v>107</v>
      </c>
      <c r="E8231" s="44">
        <v>9700</v>
      </c>
    </row>
    <row r="8232" spans="1:5" x14ac:dyDescent="0.2">
      <c r="A8232" s="43">
        <v>44679</v>
      </c>
      <c r="B8232" t="s">
        <v>101</v>
      </c>
      <c r="C8232" t="s">
        <v>40</v>
      </c>
      <c r="D8232" t="s">
        <v>107</v>
      </c>
      <c r="E8232" s="44">
        <v>5462</v>
      </c>
    </row>
    <row r="8233" spans="1:5" x14ac:dyDescent="0.2">
      <c r="A8233" s="43">
        <v>44679</v>
      </c>
      <c r="B8233" t="s">
        <v>101</v>
      </c>
      <c r="C8233" t="s">
        <v>41</v>
      </c>
      <c r="D8233" t="s">
        <v>107</v>
      </c>
      <c r="E8233">
        <v>7</v>
      </c>
    </row>
    <row r="8234" spans="1:5" x14ac:dyDescent="0.2">
      <c r="A8234" s="43">
        <v>44679</v>
      </c>
      <c r="B8234" t="s">
        <v>101</v>
      </c>
      <c r="C8234" t="s">
        <v>53</v>
      </c>
      <c r="D8234" t="s">
        <v>107</v>
      </c>
      <c r="E8234">
        <v>4</v>
      </c>
    </row>
    <row r="8235" spans="1:5" x14ac:dyDescent="0.2">
      <c r="A8235" s="43">
        <v>44679</v>
      </c>
      <c r="B8235" t="s">
        <v>101</v>
      </c>
      <c r="C8235" t="s">
        <v>58</v>
      </c>
      <c r="D8235" t="s">
        <v>107</v>
      </c>
      <c r="E8235">
        <v>20</v>
      </c>
    </row>
    <row r="8236" spans="1:5" x14ac:dyDescent="0.2">
      <c r="A8236" s="43">
        <v>44679</v>
      </c>
      <c r="B8236" t="s">
        <v>101</v>
      </c>
      <c r="C8236" t="s">
        <v>59</v>
      </c>
      <c r="D8236" t="s">
        <v>107</v>
      </c>
      <c r="E8236" s="44">
        <v>1538</v>
      </c>
    </row>
    <row r="8237" spans="1:5" x14ac:dyDescent="0.2">
      <c r="A8237" s="43">
        <v>44679</v>
      </c>
      <c r="B8237" t="s">
        <v>101</v>
      </c>
      <c r="C8237" t="s">
        <v>60</v>
      </c>
      <c r="D8237" t="s">
        <v>107</v>
      </c>
      <c r="E8237">
        <v>0</v>
      </c>
    </row>
    <row r="8238" spans="1:5" x14ac:dyDescent="0.2">
      <c r="A8238" s="43">
        <v>44679</v>
      </c>
      <c r="B8238" t="s">
        <v>101</v>
      </c>
      <c r="C8238" t="s">
        <v>61</v>
      </c>
      <c r="D8238" t="s">
        <v>107</v>
      </c>
      <c r="E8238">
        <v>28</v>
      </c>
    </row>
    <row r="8239" spans="1:5" x14ac:dyDescent="0.2">
      <c r="A8239" s="43">
        <v>44679</v>
      </c>
      <c r="B8239" t="s">
        <v>101</v>
      </c>
      <c r="C8239" t="s">
        <v>62</v>
      </c>
      <c r="D8239" t="s">
        <v>107</v>
      </c>
      <c r="E8239" s="44">
        <v>1801</v>
      </c>
    </row>
    <row r="8240" spans="1:5" x14ac:dyDescent="0.2">
      <c r="A8240" s="43">
        <v>44679</v>
      </c>
      <c r="B8240" t="s">
        <v>101</v>
      </c>
      <c r="C8240" t="s">
        <v>63</v>
      </c>
      <c r="D8240" t="s">
        <v>107</v>
      </c>
      <c r="E8240">
        <v>4</v>
      </c>
    </row>
    <row r="8241" spans="1:5" x14ac:dyDescent="0.2">
      <c r="A8241" s="43">
        <v>44679</v>
      </c>
      <c r="B8241" t="s">
        <v>101</v>
      </c>
      <c r="C8241" t="s">
        <v>64</v>
      </c>
      <c r="D8241" t="s">
        <v>107</v>
      </c>
      <c r="E8241">
        <v>0</v>
      </c>
    </row>
    <row r="8242" spans="1:5" x14ac:dyDescent="0.2">
      <c r="A8242" s="43">
        <v>44679</v>
      </c>
      <c r="B8242" t="s">
        <v>101</v>
      </c>
      <c r="C8242" t="s">
        <v>65</v>
      </c>
      <c r="D8242" t="s">
        <v>107</v>
      </c>
      <c r="E8242">
        <v>0</v>
      </c>
    </row>
    <row r="8243" spans="1:5" x14ac:dyDescent="0.2">
      <c r="A8243" s="43">
        <v>44679</v>
      </c>
      <c r="B8243" t="s">
        <v>101</v>
      </c>
      <c r="C8243" t="s">
        <v>67</v>
      </c>
      <c r="D8243" t="s">
        <v>107</v>
      </c>
      <c r="E8243" s="44">
        <v>1867</v>
      </c>
    </row>
    <row r="8244" spans="1:5" x14ac:dyDescent="0.2">
      <c r="A8244" s="43">
        <v>44679</v>
      </c>
      <c r="B8244" t="s">
        <v>101</v>
      </c>
      <c r="C8244" t="s">
        <v>68</v>
      </c>
      <c r="D8244" t="s">
        <v>107</v>
      </c>
      <c r="E8244" s="44">
        <v>1857</v>
      </c>
    </row>
    <row r="8245" spans="1:5" x14ac:dyDescent="0.2">
      <c r="A8245" s="43">
        <v>44679</v>
      </c>
      <c r="B8245" t="s">
        <v>101</v>
      </c>
      <c r="C8245" t="s">
        <v>89</v>
      </c>
      <c r="D8245" t="s">
        <v>107</v>
      </c>
      <c r="E8245">
        <v>17</v>
      </c>
    </row>
    <row r="8246" spans="1:5" x14ac:dyDescent="0.2">
      <c r="A8246" s="43">
        <v>44679</v>
      </c>
      <c r="B8246" t="s">
        <v>101</v>
      </c>
      <c r="C8246" t="s">
        <v>70</v>
      </c>
      <c r="D8246" t="s">
        <v>107</v>
      </c>
      <c r="E8246" s="44">
        <v>3205</v>
      </c>
    </row>
    <row r="8247" spans="1:5" x14ac:dyDescent="0.2">
      <c r="A8247" s="43">
        <v>44679</v>
      </c>
      <c r="B8247" t="s">
        <v>101</v>
      </c>
      <c r="C8247" t="s">
        <v>71</v>
      </c>
      <c r="D8247" t="s">
        <v>107</v>
      </c>
      <c r="E8247" s="44">
        <v>1575</v>
      </c>
    </row>
    <row r="8248" spans="1:5" x14ac:dyDescent="0.2">
      <c r="A8248" s="43">
        <v>44679</v>
      </c>
      <c r="B8248" t="s">
        <v>102</v>
      </c>
      <c r="C8248" t="s">
        <v>3</v>
      </c>
      <c r="D8248" t="s">
        <v>107</v>
      </c>
      <c r="E8248">
        <v>0</v>
      </c>
    </row>
    <row r="8249" spans="1:5" x14ac:dyDescent="0.2">
      <c r="A8249" s="43">
        <v>44679</v>
      </c>
      <c r="B8249" t="s">
        <v>102</v>
      </c>
      <c r="C8249" t="s">
        <v>4</v>
      </c>
      <c r="D8249" t="s">
        <v>107</v>
      </c>
      <c r="E8249">
        <v>2</v>
      </c>
    </row>
    <row r="8250" spans="1:5" x14ac:dyDescent="0.2">
      <c r="A8250" s="43">
        <v>44679</v>
      </c>
      <c r="B8250" t="s">
        <v>102</v>
      </c>
      <c r="C8250" t="s">
        <v>5</v>
      </c>
      <c r="D8250" t="s">
        <v>107</v>
      </c>
      <c r="E8250">
        <v>10</v>
      </c>
    </row>
    <row r="8251" spans="1:5" x14ac:dyDescent="0.2">
      <c r="A8251" s="43">
        <v>44679</v>
      </c>
      <c r="B8251" t="s">
        <v>102</v>
      </c>
      <c r="C8251" t="s">
        <v>7</v>
      </c>
      <c r="D8251" t="s">
        <v>107</v>
      </c>
      <c r="E8251">
        <v>30</v>
      </c>
    </row>
    <row r="8252" spans="1:5" x14ac:dyDescent="0.2">
      <c r="A8252" s="43">
        <v>44679</v>
      </c>
      <c r="B8252" t="s">
        <v>102</v>
      </c>
      <c r="C8252" t="s">
        <v>8</v>
      </c>
      <c r="D8252" t="s">
        <v>107</v>
      </c>
      <c r="E8252">
        <v>288</v>
      </c>
    </row>
    <row r="8253" spans="1:5" x14ac:dyDescent="0.2">
      <c r="A8253" s="43">
        <v>44679</v>
      </c>
      <c r="B8253" t="s">
        <v>102</v>
      </c>
      <c r="C8253" t="s">
        <v>9</v>
      </c>
      <c r="D8253" t="s">
        <v>107</v>
      </c>
      <c r="E8253">
        <v>110</v>
      </c>
    </row>
    <row r="8254" spans="1:5" x14ac:dyDescent="0.2">
      <c r="A8254" s="43">
        <v>44679</v>
      </c>
      <c r="B8254" t="s">
        <v>102</v>
      </c>
      <c r="C8254" t="s">
        <v>11</v>
      </c>
      <c r="D8254" t="s">
        <v>107</v>
      </c>
      <c r="E8254">
        <v>44</v>
      </c>
    </row>
    <row r="8255" spans="1:5" x14ac:dyDescent="0.2">
      <c r="A8255" s="43">
        <v>44679</v>
      </c>
      <c r="B8255" t="s">
        <v>102</v>
      </c>
      <c r="C8255" t="s">
        <v>12</v>
      </c>
      <c r="D8255" t="s">
        <v>107</v>
      </c>
      <c r="E8255">
        <v>405</v>
      </c>
    </row>
    <row r="8256" spans="1:5" x14ac:dyDescent="0.2">
      <c r="A8256" s="43">
        <v>44679</v>
      </c>
      <c r="B8256" t="s">
        <v>102</v>
      </c>
      <c r="C8256" t="s">
        <v>13</v>
      </c>
      <c r="D8256" t="s">
        <v>107</v>
      </c>
      <c r="E8256">
        <v>76</v>
      </c>
    </row>
    <row r="8257" spans="1:5" x14ac:dyDescent="0.2">
      <c r="A8257" s="43">
        <v>44679</v>
      </c>
      <c r="B8257" t="s">
        <v>102</v>
      </c>
      <c r="C8257" t="s">
        <v>16</v>
      </c>
      <c r="D8257" t="s">
        <v>107</v>
      </c>
      <c r="E8257">
        <v>4</v>
      </c>
    </row>
    <row r="8258" spans="1:5" x14ac:dyDescent="0.2">
      <c r="A8258" s="43">
        <v>44679</v>
      </c>
      <c r="B8258" t="s">
        <v>102</v>
      </c>
      <c r="C8258" t="s">
        <v>18</v>
      </c>
      <c r="D8258" t="s">
        <v>107</v>
      </c>
      <c r="E8258">
        <v>2</v>
      </c>
    </row>
    <row r="8259" spans="1:5" x14ac:dyDescent="0.2">
      <c r="A8259" s="43">
        <v>44679</v>
      </c>
      <c r="B8259" t="s">
        <v>102</v>
      </c>
      <c r="C8259" t="s">
        <v>19</v>
      </c>
      <c r="D8259" t="s">
        <v>107</v>
      </c>
      <c r="E8259">
        <v>219</v>
      </c>
    </row>
    <row r="8260" spans="1:5" x14ac:dyDescent="0.2">
      <c r="A8260" s="43">
        <v>44679</v>
      </c>
      <c r="B8260" t="s">
        <v>102</v>
      </c>
      <c r="C8260" t="s">
        <v>21</v>
      </c>
      <c r="D8260" t="s">
        <v>107</v>
      </c>
      <c r="E8260">
        <v>47</v>
      </c>
    </row>
    <row r="8261" spans="1:5" x14ac:dyDescent="0.2">
      <c r="A8261" s="43">
        <v>44679</v>
      </c>
      <c r="B8261" t="s">
        <v>102</v>
      </c>
      <c r="C8261" t="s">
        <v>22</v>
      </c>
      <c r="D8261" t="s">
        <v>107</v>
      </c>
      <c r="E8261">
        <v>0</v>
      </c>
    </row>
    <row r="8262" spans="1:5" x14ac:dyDescent="0.2">
      <c r="A8262" s="43">
        <v>44679</v>
      </c>
      <c r="B8262" t="s">
        <v>102</v>
      </c>
      <c r="C8262" t="s">
        <v>24</v>
      </c>
      <c r="D8262" t="s">
        <v>107</v>
      </c>
      <c r="E8262">
        <v>20</v>
      </c>
    </row>
    <row r="8263" spans="1:5" x14ac:dyDescent="0.2">
      <c r="A8263" s="43">
        <v>44679</v>
      </c>
      <c r="B8263" t="s">
        <v>102</v>
      </c>
      <c r="C8263" t="s">
        <v>27</v>
      </c>
      <c r="D8263" t="s">
        <v>107</v>
      </c>
      <c r="E8263">
        <v>29</v>
      </c>
    </row>
    <row r="8264" spans="1:5" x14ac:dyDescent="0.2">
      <c r="A8264" s="43">
        <v>44679</v>
      </c>
      <c r="B8264" t="s">
        <v>102</v>
      </c>
      <c r="C8264" t="s">
        <v>32</v>
      </c>
      <c r="D8264" t="s">
        <v>107</v>
      </c>
      <c r="E8264">
        <v>4</v>
      </c>
    </row>
    <row r="8265" spans="1:5" x14ac:dyDescent="0.2">
      <c r="A8265" s="43">
        <v>44679</v>
      </c>
      <c r="B8265" t="s">
        <v>102</v>
      </c>
      <c r="C8265" t="s">
        <v>36</v>
      </c>
      <c r="D8265" t="s">
        <v>107</v>
      </c>
      <c r="E8265">
        <v>573</v>
      </c>
    </row>
    <row r="8266" spans="1:5" x14ac:dyDescent="0.2">
      <c r="A8266" s="43">
        <v>44679</v>
      </c>
      <c r="B8266" t="s">
        <v>102</v>
      </c>
      <c r="C8266" t="s">
        <v>37</v>
      </c>
      <c r="D8266" t="s">
        <v>107</v>
      </c>
      <c r="E8266">
        <v>17</v>
      </c>
    </row>
    <row r="8267" spans="1:5" x14ac:dyDescent="0.2">
      <c r="A8267" s="43">
        <v>44679</v>
      </c>
      <c r="B8267" t="s">
        <v>102</v>
      </c>
      <c r="C8267" t="s">
        <v>38</v>
      </c>
      <c r="D8267" t="s">
        <v>107</v>
      </c>
      <c r="E8267">
        <v>350</v>
      </c>
    </row>
    <row r="8268" spans="1:5" x14ac:dyDescent="0.2">
      <c r="A8268" s="43">
        <v>44679</v>
      </c>
      <c r="B8268" t="s">
        <v>102</v>
      </c>
      <c r="C8268" t="s">
        <v>40</v>
      </c>
      <c r="D8268" t="s">
        <v>107</v>
      </c>
      <c r="E8268">
        <v>940</v>
      </c>
    </row>
    <row r="8269" spans="1:5" x14ac:dyDescent="0.2">
      <c r="A8269" s="43">
        <v>44679</v>
      </c>
      <c r="B8269" t="s">
        <v>102</v>
      </c>
      <c r="C8269" t="s">
        <v>41</v>
      </c>
      <c r="D8269" t="s">
        <v>107</v>
      </c>
      <c r="E8269">
        <v>712</v>
      </c>
    </row>
    <row r="8270" spans="1:5" x14ac:dyDescent="0.2">
      <c r="A8270" s="43">
        <v>44679</v>
      </c>
      <c r="B8270" t="s">
        <v>102</v>
      </c>
      <c r="C8270" t="s">
        <v>42</v>
      </c>
      <c r="D8270" t="s">
        <v>107</v>
      </c>
      <c r="E8270">
        <v>131</v>
      </c>
    </row>
    <row r="8271" spans="1:5" x14ac:dyDescent="0.2">
      <c r="A8271" s="43">
        <v>44679</v>
      </c>
      <c r="B8271" t="s">
        <v>102</v>
      </c>
      <c r="C8271" t="s">
        <v>43</v>
      </c>
      <c r="D8271" t="s">
        <v>107</v>
      </c>
      <c r="E8271">
        <v>37</v>
      </c>
    </row>
    <row r="8272" spans="1:5" x14ac:dyDescent="0.2">
      <c r="A8272" s="43">
        <v>44679</v>
      </c>
      <c r="B8272" t="s">
        <v>102</v>
      </c>
      <c r="C8272" t="s">
        <v>44</v>
      </c>
      <c r="D8272" t="s">
        <v>107</v>
      </c>
      <c r="E8272">
        <v>12</v>
      </c>
    </row>
    <row r="8273" spans="1:5" x14ac:dyDescent="0.2">
      <c r="A8273" s="43">
        <v>44679</v>
      </c>
      <c r="B8273" t="s">
        <v>102</v>
      </c>
      <c r="C8273" t="s">
        <v>45</v>
      </c>
      <c r="D8273" t="s">
        <v>107</v>
      </c>
      <c r="E8273">
        <v>0</v>
      </c>
    </row>
    <row r="8274" spans="1:5" x14ac:dyDescent="0.2">
      <c r="A8274" s="43">
        <v>44679</v>
      </c>
      <c r="B8274" t="s">
        <v>102</v>
      </c>
      <c r="C8274" t="s">
        <v>46</v>
      </c>
      <c r="D8274" t="s">
        <v>107</v>
      </c>
      <c r="E8274">
        <v>40</v>
      </c>
    </row>
    <row r="8275" spans="1:5" x14ac:dyDescent="0.2">
      <c r="A8275" s="43">
        <v>44679</v>
      </c>
      <c r="B8275" t="s">
        <v>102</v>
      </c>
      <c r="C8275" t="s">
        <v>48</v>
      </c>
      <c r="D8275" t="s">
        <v>107</v>
      </c>
      <c r="E8275">
        <v>660</v>
      </c>
    </row>
    <row r="8276" spans="1:5" x14ac:dyDescent="0.2">
      <c r="A8276" s="43">
        <v>44679</v>
      </c>
      <c r="B8276" t="s">
        <v>102</v>
      </c>
      <c r="C8276" t="s">
        <v>50</v>
      </c>
      <c r="D8276" t="s">
        <v>107</v>
      </c>
      <c r="E8276">
        <v>554</v>
      </c>
    </row>
    <row r="8277" spans="1:5" x14ac:dyDescent="0.2">
      <c r="A8277" s="43">
        <v>44679</v>
      </c>
      <c r="B8277" t="s">
        <v>102</v>
      </c>
      <c r="C8277" t="s">
        <v>51</v>
      </c>
      <c r="D8277" t="s">
        <v>107</v>
      </c>
      <c r="E8277">
        <v>614</v>
      </c>
    </row>
    <row r="8278" spans="1:5" x14ac:dyDescent="0.2">
      <c r="A8278" s="43">
        <v>44679</v>
      </c>
      <c r="B8278" t="s">
        <v>102</v>
      </c>
      <c r="C8278" t="s">
        <v>52</v>
      </c>
      <c r="D8278" t="s">
        <v>107</v>
      </c>
      <c r="E8278">
        <v>15</v>
      </c>
    </row>
    <row r="8279" spans="1:5" x14ac:dyDescent="0.2">
      <c r="A8279" s="43">
        <v>44679</v>
      </c>
      <c r="B8279" t="s">
        <v>102</v>
      </c>
      <c r="C8279" t="s">
        <v>53</v>
      </c>
      <c r="D8279" t="s">
        <v>107</v>
      </c>
      <c r="E8279">
        <v>114</v>
      </c>
    </row>
    <row r="8280" spans="1:5" x14ac:dyDescent="0.2">
      <c r="A8280" s="43">
        <v>44679</v>
      </c>
      <c r="B8280" t="s">
        <v>102</v>
      </c>
      <c r="C8280" t="s">
        <v>54</v>
      </c>
      <c r="D8280" t="s">
        <v>107</v>
      </c>
      <c r="E8280">
        <v>4</v>
      </c>
    </row>
    <row r="8281" spans="1:5" x14ac:dyDescent="0.2">
      <c r="A8281" s="43">
        <v>44679</v>
      </c>
      <c r="B8281" t="s">
        <v>102</v>
      </c>
      <c r="C8281" t="s">
        <v>55</v>
      </c>
      <c r="D8281" t="s">
        <v>107</v>
      </c>
      <c r="E8281">
        <v>150</v>
      </c>
    </row>
    <row r="8282" spans="1:5" x14ac:dyDescent="0.2">
      <c r="A8282" s="43">
        <v>44679</v>
      </c>
      <c r="B8282" t="s">
        <v>102</v>
      </c>
      <c r="C8282" t="s">
        <v>56</v>
      </c>
      <c r="D8282" t="s">
        <v>107</v>
      </c>
      <c r="E8282">
        <v>811</v>
      </c>
    </row>
    <row r="8283" spans="1:5" x14ac:dyDescent="0.2">
      <c r="A8283" s="43">
        <v>44679</v>
      </c>
      <c r="B8283" t="s">
        <v>102</v>
      </c>
      <c r="C8283" t="s">
        <v>57</v>
      </c>
      <c r="D8283" t="s">
        <v>107</v>
      </c>
      <c r="E8283">
        <v>204</v>
      </c>
    </row>
    <row r="8284" spans="1:5" x14ac:dyDescent="0.2">
      <c r="A8284" s="43">
        <v>44679</v>
      </c>
      <c r="B8284" t="s">
        <v>102</v>
      </c>
      <c r="C8284" t="s">
        <v>58</v>
      </c>
      <c r="D8284" t="s">
        <v>107</v>
      </c>
      <c r="E8284" s="44">
        <v>1016</v>
      </c>
    </row>
    <row r="8285" spans="1:5" x14ac:dyDescent="0.2">
      <c r="A8285" s="43">
        <v>44679</v>
      </c>
      <c r="B8285" t="s">
        <v>102</v>
      </c>
      <c r="C8285" t="s">
        <v>59</v>
      </c>
      <c r="D8285" t="s">
        <v>107</v>
      </c>
      <c r="E8285">
        <v>4</v>
      </c>
    </row>
    <row r="8286" spans="1:5" x14ac:dyDescent="0.2">
      <c r="A8286" s="43">
        <v>44679</v>
      </c>
      <c r="B8286" t="s">
        <v>102</v>
      </c>
      <c r="C8286" t="s">
        <v>62</v>
      </c>
      <c r="D8286" t="s">
        <v>107</v>
      </c>
      <c r="E8286">
        <v>256</v>
      </c>
    </row>
    <row r="8287" spans="1:5" x14ac:dyDescent="0.2">
      <c r="A8287" s="43">
        <v>44679</v>
      </c>
      <c r="B8287" t="s">
        <v>102</v>
      </c>
      <c r="C8287" t="s">
        <v>68</v>
      </c>
      <c r="D8287" t="s">
        <v>107</v>
      </c>
      <c r="E8287">
        <v>165</v>
      </c>
    </row>
    <row r="8288" spans="1:5" x14ac:dyDescent="0.2">
      <c r="A8288" s="43">
        <v>44679</v>
      </c>
      <c r="B8288" t="s">
        <v>102</v>
      </c>
      <c r="C8288" t="s">
        <v>89</v>
      </c>
      <c r="D8288" t="s">
        <v>107</v>
      </c>
      <c r="E8288">
        <v>9</v>
      </c>
    </row>
    <row r="8289" spans="1:5" x14ac:dyDescent="0.2">
      <c r="A8289" s="43">
        <v>44679</v>
      </c>
      <c r="B8289" t="s">
        <v>102</v>
      </c>
      <c r="C8289" t="s">
        <v>70</v>
      </c>
      <c r="D8289" t="s">
        <v>107</v>
      </c>
      <c r="E8289">
        <v>387</v>
      </c>
    </row>
    <row r="8290" spans="1:5" x14ac:dyDescent="0.2">
      <c r="A8290" s="43">
        <v>44679</v>
      </c>
      <c r="B8290" t="s">
        <v>102</v>
      </c>
      <c r="C8290" t="s">
        <v>71</v>
      </c>
      <c r="D8290" t="s">
        <v>107</v>
      </c>
      <c r="E8290">
        <v>2</v>
      </c>
    </row>
    <row r="8291" spans="1:5" x14ac:dyDescent="0.2">
      <c r="A8291" s="43">
        <v>44707</v>
      </c>
      <c r="B8291" t="s">
        <v>101</v>
      </c>
      <c r="C8291" t="s">
        <v>1</v>
      </c>
      <c r="D8291" t="s">
        <v>107</v>
      </c>
      <c r="E8291">
        <v>60</v>
      </c>
    </row>
    <row r="8292" spans="1:5" x14ac:dyDescent="0.2">
      <c r="A8292" s="43">
        <v>44707</v>
      </c>
      <c r="B8292" t="s">
        <v>101</v>
      </c>
      <c r="C8292" t="s">
        <v>2</v>
      </c>
      <c r="D8292" t="s">
        <v>107</v>
      </c>
      <c r="E8292">
        <v>0</v>
      </c>
    </row>
    <row r="8293" spans="1:5" x14ac:dyDescent="0.2">
      <c r="A8293" s="43">
        <v>44707</v>
      </c>
      <c r="B8293" t="s">
        <v>101</v>
      </c>
      <c r="C8293" t="s">
        <v>3</v>
      </c>
      <c r="D8293" t="s">
        <v>107</v>
      </c>
      <c r="E8293">
        <v>10</v>
      </c>
    </row>
    <row r="8294" spans="1:5" x14ac:dyDescent="0.2">
      <c r="A8294" s="43">
        <v>44707</v>
      </c>
      <c r="B8294" t="s">
        <v>101</v>
      </c>
      <c r="C8294" t="s">
        <v>4</v>
      </c>
      <c r="D8294" t="s">
        <v>107</v>
      </c>
      <c r="E8294">
        <v>26</v>
      </c>
    </row>
    <row r="8295" spans="1:5" x14ac:dyDescent="0.2">
      <c r="A8295" s="43">
        <v>44707</v>
      </c>
      <c r="B8295" t="s">
        <v>101</v>
      </c>
      <c r="C8295" t="s">
        <v>5</v>
      </c>
      <c r="D8295" t="s">
        <v>107</v>
      </c>
      <c r="E8295" s="44">
        <v>3657</v>
      </c>
    </row>
    <row r="8296" spans="1:5" x14ac:dyDescent="0.2">
      <c r="A8296" s="43">
        <v>44707</v>
      </c>
      <c r="B8296" t="s">
        <v>101</v>
      </c>
      <c r="C8296" t="s">
        <v>6</v>
      </c>
      <c r="D8296" t="s">
        <v>107</v>
      </c>
      <c r="E8296">
        <v>17</v>
      </c>
    </row>
    <row r="8297" spans="1:5" x14ac:dyDescent="0.2">
      <c r="A8297" s="43">
        <v>44707</v>
      </c>
      <c r="B8297" t="s">
        <v>101</v>
      </c>
      <c r="C8297" t="s">
        <v>8</v>
      </c>
      <c r="D8297" t="s">
        <v>107</v>
      </c>
      <c r="E8297">
        <v>762</v>
      </c>
    </row>
    <row r="8298" spans="1:5" x14ac:dyDescent="0.2">
      <c r="A8298" s="43">
        <v>44707</v>
      </c>
      <c r="B8298" t="s">
        <v>101</v>
      </c>
      <c r="C8298" t="s">
        <v>9</v>
      </c>
      <c r="D8298" t="s">
        <v>107</v>
      </c>
      <c r="E8298">
        <v>18</v>
      </c>
    </row>
    <row r="8299" spans="1:5" x14ac:dyDescent="0.2">
      <c r="A8299" s="43">
        <v>44707</v>
      </c>
      <c r="B8299" t="s">
        <v>101</v>
      </c>
      <c r="C8299" t="s">
        <v>10</v>
      </c>
      <c r="D8299" t="s">
        <v>107</v>
      </c>
      <c r="E8299">
        <v>275</v>
      </c>
    </row>
    <row r="8300" spans="1:5" x14ac:dyDescent="0.2">
      <c r="A8300" s="43">
        <v>44707</v>
      </c>
      <c r="B8300" t="s">
        <v>101</v>
      </c>
      <c r="C8300" t="s">
        <v>12</v>
      </c>
      <c r="D8300" t="s">
        <v>107</v>
      </c>
      <c r="E8300" s="44">
        <v>3106</v>
      </c>
    </row>
    <row r="8301" spans="1:5" x14ac:dyDescent="0.2">
      <c r="A8301" s="43">
        <v>44707</v>
      </c>
      <c r="B8301" t="s">
        <v>101</v>
      </c>
      <c r="C8301" t="s">
        <v>14</v>
      </c>
      <c r="D8301" t="s">
        <v>107</v>
      </c>
      <c r="E8301">
        <v>236</v>
      </c>
    </row>
    <row r="8302" spans="1:5" x14ac:dyDescent="0.2">
      <c r="A8302" s="43">
        <v>44707</v>
      </c>
      <c r="B8302" t="s">
        <v>101</v>
      </c>
      <c r="C8302" t="s">
        <v>15</v>
      </c>
      <c r="D8302" t="s">
        <v>107</v>
      </c>
      <c r="E8302" s="44">
        <v>2108</v>
      </c>
    </row>
    <row r="8303" spans="1:5" x14ac:dyDescent="0.2">
      <c r="A8303" s="43">
        <v>44707</v>
      </c>
      <c r="B8303" t="s">
        <v>101</v>
      </c>
      <c r="C8303" t="s">
        <v>16</v>
      </c>
      <c r="D8303" t="s">
        <v>107</v>
      </c>
      <c r="E8303" s="44">
        <v>1386</v>
      </c>
    </row>
    <row r="8304" spans="1:5" x14ac:dyDescent="0.2">
      <c r="A8304" s="43">
        <v>44707</v>
      </c>
      <c r="B8304" t="s">
        <v>101</v>
      </c>
      <c r="C8304" t="s">
        <v>17</v>
      </c>
      <c r="D8304" t="s">
        <v>107</v>
      </c>
      <c r="E8304">
        <v>52</v>
      </c>
    </row>
    <row r="8305" spans="1:5" x14ac:dyDescent="0.2">
      <c r="A8305" s="43">
        <v>44707</v>
      </c>
      <c r="B8305" t="s">
        <v>101</v>
      </c>
      <c r="C8305" t="s">
        <v>18</v>
      </c>
      <c r="D8305" t="s">
        <v>107</v>
      </c>
      <c r="E8305" s="44">
        <v>2353</v>
      </c>
    </row>
    <row r="8306" spans="1:5" x14ac:dyDescent="0.2">
      <c r="A8306" s="43">
        <v>44707</v>
      </c>
      <c r="B8306" t="s">
        <v>101</v>
      </c>
      <c r="C8306" t="s">
        <v>19</v>
      </c>
      <c r="D8306" t="s">
        <v>107</v>
      </c>
      <c r="E8306" s="44">
        <v>3923</v>
      </c>
    </row>
    <row r="8307" spans="1:5" x14ac:dyDescent="0.2">
      <c r="A8307" s="43">
        <v>44707</v>
      </c>
      <c r="B8307" t="s">
        <v>101</v>
      </c>
      <c r="C8307" t="s">
        <v>20</v>
      </c>
      <c r="D8307" t="s">
        <v>107</v>
      </c>
      <c r="E8307">
        <v>86</v>
      </c>
    </row>
    <row r="8308" spans="1:5" x14ac:dyDescent="0.2">
      <c r="A8308" s="43">
        <v>44707</v>
      </c>
      <c r="B8308" t="s">
        <v>101</v>
      </c>
      <c r="C8308" t="s">
        <v>21</v>
      </c>
      <c r="D8308" t="s">
        <v>107</v>
      </c>
      <c r="E8308" s="44">
        <v>2484</v>
      </c>
    </row>
    <row r="8309" spans="1:5" x14ac:dyDescent="0.2">
      <c r="A8309" s="43">
        <v>44707</v>
      </c>
      <c r="B8309" t="s">
        <v>101</v>
      </c>
      <c r="C8309" t="s">
        <v>22</v>
      </c>
      <c r="D8309" t="s">
        <v>107</v>
      </c>
      <c r="E8309">
        <v>695</v>
      </c>
    </row>
    <row r="8310" spans="1:5" x14ac:dyDescent="0.2">
      <c r="A8310" s="43">
        <v>44707</v>
      </c>
      <c r="B8310" t="s">
        <v>101</v>
      </c>
      <c r="C8310" t="s">
        <v>23</v>
      </c>
      <c r="D8310" t="s">
        <v>107</v>
      </c>
      <c r="E8310">
        <v>15</v>
      </c>
    </row>
    <row r="8311" spans="1:5" x14ac:dyDescent="0.2">
      <c r="A8311" s="43">
        <v>44707</v>
      </c>
      <c r="B8311" t="s">
        <v>101</v>
      </c>
      <c r="C8311" t="s">
        <v>25</v>
      </c>
      <c r="D8311" t="s">
        <v>107</v>
      </c>
      <c r="E8311">
        <v>2</v>
      </c>
    </row>
    <row r="8312" spans="1:5" x14ac:dyDescent="0.2">
      <c r="A8312" s="43">
        <v>44707</v>
      </c>
      <c r="B8312" t="s">
        <v>101</v>
      </c>
      <c r="C8312" t="s">
        <v>27</v>
      </c>
      <c r="D8312" t="s">
        <v>107</v>
      </c>
      <c r="E8312">
        <v>467</v>
      </c>
    </row>
    <row r="8313" spans="1:5" x14ac:dyDescent="0.2">
      <c r="A8313" s="43">
        <v>44707</v>
      </c>
      <c r="B8313" t="s">
        <v>101</v>
      </c>
      <c r="C8313" t="s">
        <v>28</v>
      </c>
      <c r="D8313" t="s">
        <v>107</v>
      </c>
      <c r="E8313">
        <v>23</v>
      </c>
    </row>
    <row r="8314" spans="1:5" x14ac:dyDescent="0.2">
      <c r="A8314" s="43">
        <v>44707</v>
      </c>
      <c r="B8314" t="s">
        <v>101</v>
      </c>
      <c r="C8314" t="s">
        <v>29</v>
      </c>
      <c r="D8314" t="s">
        <v>107</v>
      </c>
      <c r="E8314">
        <v>2</v>
      </c>
    </row>
    <row r="8315" spans="1:5" x14ac:dyDescent="0.2">
      <c r="A8315" s="43">
        <v>44707</v>
      </c>
      <c r="B8315" t="s">
        <v>101</v>
      </c>
      <c r="C8315" t="s">
        <v>31</v>
      </c>
      <c r="D8315" t="s">
        <v>107</v>
      </c>
      <c r="E8315">
        <v>367</v>
      </c>
    </row>
    <row r="8316" spans="1:5" x14ac:dyDescent="0.2">
      <c r="A8316" s="43">
        <v>44707</v>
      </c>
      <c r="B8316" t="s">
        <v>101</v>
      </c>
      <c r="C8316" t="s">
        <v>32</v>
      </c>
      <c r="D8316" t="s">
        <v>107</v>
      </c>
      <c r="E8316" s="44">
        <v>3201</v>
      </c>
    </row>
    <row r="8317" spans="1:5" x14ac:dyDescent="0.2">
      <c r="A8317" s="43">
        <v>44707</v>
      </c>
      <c r="B8317" t="s">
        <v>101</v>
      </c>
      <c r="C8317" t="s">
        <v>33</v>
      </c>
      <c r="D8317" t="s">
        <v>107</v>
      </c>
      <c r="E8317">
        <v>797</v>
      </c>
    </row>
    <row r="8318" spans="1:5" x14ac:dyDescent="0.2">
      <c r="A8318" s="43">
        <v>44707</v>
      </c>
      <c r="B8318" t="s">
        <v>101</v>
      </c>
      <c r="C8318" t="s">
        <v>35</v>
      </c>
      <c r="D8318" t="s">
        <v>107</v>
      </c>
      <c r="E8318">
        <v>2</v>
      </c>
    </row>
    <row r="8319" spans="1:5" x14ac:dyDescent="0.2">
      <c r="A8319" s="43">
        <v>44707</v>
      </c>
      <c r="B8319" t="s">
        <v>101</v>
      </c>
      <c r="C8319" t="s">
        <v>36</v>
      </c>
      <c r="D8319" t="s">
        <v>107</v>
      </c>
      <c r="E8319" s="44">
        <v>4194</v>
      </c>
    </row>
    <row r="8320" spans="1:5" x14ac:dyDescent="0.2">
      <c r="A8320" s="43">
        <v>44707</v>
      </c>
      <c r="B8320" t="s">
        <v>101</v>
      </c>
      <c r="C8320" t="s">
        <v>37</v>
      </c>
      <c r="D8320" t="s">
        <v>107</v>
      </c>
      <c r="E8320">
        <v>279</v>
      </c>
    </row>
    <row r="8321" spans="1:5" x14ac:dyDescent="0.2">
      <c r="A8321" s="43">
        <v>44707</v>
      </c>
      <c r="B8321" t="s">
        <v>101</v>
      </c>
      <c r="C8321" t="s">
        <v>38</v>
      </c>
      <c r="D8321" t="s">
        <v>107</v>
      </c>
      <c r="E8321" s="44">
        <v>9025</v>
      </c>
    </row>
    <row r="8322" spans="1:5" x14ac:dyDescent="0.2">
      <c r="A8322" s="43">
        <v>44707</v>
      </c>
      <c r="B8322" t="s">
        <v>101</v>
      </c>
      <c r="C8322" t="s">
        <v>40</v>
      </c>
      <c r="D8322" t="s">
        <v>107</v>
      </c>
      <c r="E8322" s="44">
        <v>5248</v>
      </c>
    </row>
    <row r="8323" spans="1:5" x14ac:dyDescent="0.2">
      <c r="A8323" s="43">
        <v>44707</v>
      </c>
      <c r="B8323" t="s">
        <v>101</v>
      </c>
      <c r="C8323" t="s">
        <v>41</v>
      </c>
      <c r="D8323" t="s">
        <v>107</v>
      </c>
      <c r="E8323">
        <v>4</v>
      </c>
    </row>
    <row r="8324" spans="1:5" x14ac:dyDescent="0.2">
      <c r="A8324" s="43">
        <v>44707</v>
      </c>
      <c r="B8324" t="s">
        <v>101</v>
      </c>
      <c r="C8324" t="s">
        <v>53</v>
      </c>
      <c r="D8324" t="s">
        <v>107</v>
      </c>
      <c r="E8324">
        <v>4</v>
      </c>
    </row>
    <row r="8325" spans="1:5" x14ac:dyDescent="0.2">
      <c r="A8325" s="43">
        <v>44707</v>
      </c>
      <c r="B8325" t="s">
        <v>101</v>
      </c>
      <c r="C8325" t="s">
        <v>58</v>
      </c>
      <c r="D8325" t="s">
        <v>107</v>
      </c>
      <c r="E8325">
        <v>20</v>
      </c>
    </row>
    <row r="8326" spans="1:5" x14ac:dyDescent="0.2">
      <c r="A8326" s="43">
        <v>44707</v>
      </c>
      <c r="B8326" t="s">
        <v>101</v>
      </c>
      <c r="C8326" t="s">
        <v>59</v>
      </c>
      <c r="D8326" t="s">
        <v>107</v>
      </c>
      <c r="E8326" s="44">
        <v>1506</v>
      </c>
    </row>
    <row r="8327" spans="1:5" x14ac:dyDescent="0.2">
      <c r="A8327" s="43">
        <v>44707</v>
      </c>
      <c r="B8327" t="s">
        <v>101</v>
      </c>
      <c r="C8327" t="s">
        <v>60</v>
      </c>
      <c r="D8327" t="s">
        <v>107</v>
      </c>
      <c r="E8327">
        <v>0</v>
      </c>
    </row>
    <row r="8328" spans="1:5" x14ac:dyDescent="0.2">
      <c r="A8328" s="43">
        <v>44707</v>
      </c>
      <c r="B8328" t="s">
        <v>101</v>
      </c>
      <c r="C8328" t="s">
        <v>61</v>
      </c>
      <c r="D8328" t="s">
        <v>107</v>
      </c>
      <c r="E8328">
        <v>28</v>
      </c>
    </row>
    <row r="8329" spans="1:5" x14ac:dyDescent="0.2">
      <c r="A8329" s="43">
        <v>44707</v>
      </c>
      <c r="B8329" t="s">
        <v>101</v>
      </c>
      <c r="C8329" t="s">
        <v>62</v>
      </c>
      <c r="D8329" t="s">
        <v>107</v>
      </c>
      <c r="E8329" s="44">
        <v>1762</v>
      </c>
    </row>
    <row r="8330" spans="1:5" x14ac:dyDescent="0.2">
      <c r="A8330" s="43">
        <v>44707</v>
      </c>
      <c r="B8330" t="s">
        <v>101</v>
      </c>
      <c r="C8330" t="s">
        <v>63</v>
      </c>
      <c r="D8330" t="s">
        <v>107</v>
      </c>
      <c r="E8330">
        <v>4</v>
      </c>
    </row>
    <row r="8331" spans="1:5" x14ac:dyDescent="0.2">
      <c r="A8331" s="43">
        <v>44707</v>
      </c>
      <c r="B8331" t="s">
        <v>101</v>
      </c>
      <c r="C8331" t="s">
        <v>64</v>
      </c>
      <c r="D8331" t="s">
        <v>107</v>
      </c>
      <c r="E8331">
        <v>0</v>
      </c>
    </row>
    <row r="8332" spans="1:5" x14ac:dyDescent="0.2">
      <c r="A8332" s="43">
        <v>44707</v>
      </c>
      <c r="B8332" t="s">
        <v>101</v>
      </c>
      <c r="C8332" t="s">
        <v>65</v>
      </c>
      <c r="D8332" t="s">
        <v>107</v>
      </c>
      <c r="E8332">
        <v>0</v>
      </c>
    </row>
    <row r="8333" spans="1:5" x14ac:dyDescent="0.2">
      <c r="A8333" s="43">
        <v>44707</v>
      </c>
      <c r="B8333" t="s">
        <v>101</v>
      </c>
      <c r="C8333" t="s">
        <v>67</v>
      </c>
      <c r="D8333" t="s">
        <v>107</v>
      </c>
      <c r="E8333" s="44">
        <v>1722</v>
      </c>
    </row>
    <row r="8334" spans="1:5" x14ac:dyDescent="0.2">
      <c r="A8334" s="43">
        <v>44707</v>
      </c>
      <c r="B8334" t="s">
        <v>101</v>
      </c>
      <c r="C8334" t="s">
        <v>68</v>
      </c>
      <c r="D8334" t="s">
        <v>107</v>
      </c>
      <c r="E8334" s="44">
        <v>1781</v>
      </c>
    </row>
    <row r="8335" spans="1:5" x14ac:dyDescent="0.2">
      <c r="A8335" s="43">
        <v>44707</v>
      </c>
      <c r="B8335" t="s">
        <v>101</v>
      </c>
      <c r="C8335" t="s">
        <v>89</v>
      </c>
      <c r="D8335" t="s">
        <v>107</v>
      </c>
      <c r="E8335">
        <v>11</v>
      </c>
    </row>
    <row r="8336" spans="1:5" x14ac:dyDescent="0.2">
      <c r="A8336" s="43">
        <v>44707</v>
      </c>
      <c r="B8336" t="s">
        <v>101</v>
      </c>
      <c r="C8336" t="s">
        <v>70</v>
      </c>
      <c r="D8336" t="s">
        <v>107</v>
      </c>
      <c r="E8336" s="44">
        <v>3022</v>
      </c>
    </row>
    <row r="8337" spans="1:5" x14ac:dyDescent="0.2">
      <c r="A8337" s="43">
        <v>44707</v>
      </c>
      <c r="B8337" t="s">
        <v>101</v>
      </c>
      <c r="C8337" t="s">
        <v>71</v>
      </c>
      <c r="D8337" t="s">
        <v>107</v>
      </c>
      <c r="E8337" s="44">
        <v>1594</v>
      </c>
    </row>
    <row r="8338" spans="1:5" x14ac:dyDescent="0.2">
      <c r="A8338" s="43">
        <v>44707</v>
      </c>
      <c r="B8338" t="s">
        <v>102</v>
      </c>
      <c r="C8338" t="s">
        <v>4</v>
      </c>
      <c r="D8338" t="s">
        <v>107</v>
      </c>
      <c r="E8338">
        <v>8</v>
      </c>
    </row>
    <row r="8339" spans="1:5" x14ac:dyDescent="0.2">
      <c r="A8339" s="43">
        <v>44707</v>
      </c>
      <c r="B8339" t="s">
        <v>102</v>
      </c>
      <c r="C8339" t="s">
        <v>5</v>
      </c>
      <c r="D8339" t="s">
        <v>107</v>
      </c>
      <c r="E8339">
        <v>13</v>
      </c>
    </row>
    <row r="8340" spans="1:5" x14ac:dyDescent="0.2">
      <c r="A8340" s="43">
        <v>44707</v>
      </c>
      <c r="B8340" t="s">
        <v>102</v>
      </c>
      <c r="C8340" t="s">
        <v>7</v>
      </c>
      <c r="D8340" t="s">
        <v>107</v>
      </c>
      <c r="E8340">
        <v>39</v>
      </c>
    </row>
    <row r="8341" spans="1:5" x14ac:dyDescent="0.2">
      <c r="A8341" s="43">
        <v>44707</v>
      </c>
      <c r="B8341" t="s">
        <v>102</v>
      </c>
      <c r="C8341" t="s">
        <v>8</v>
      </c>
      <c r="D8341" t="s">
        <v>107</v>
      </c>
      <c r="E8341">
        <v>286</v>
      </c>
    </row>
    <row r="8342" spans="1:5" x14ac:dyDescent="0.2">
      <c r="A8342" s="43">
        <v>44707</v>
      </c>
      <c r="B8342" t="s">
        <v>102</v>
      </c>
      <c r="C8342" t="s">
        <v>9</v>
      </c>
      <c r="D8342" t="s">
        <v>107</v>
      </c>
      <c r="E8342">
        <v>97</v>
      </c>
    </row>
    <row r="8343" spans="1:5" x14ac:dyDescent="0.2">
      <c r="A8343" s="43">
        <v>44707</v>
      </c>
      <c r="B8343" t="s">
        <v>102</v>
      </c>
      <c r="C8343" t="s">
        <v>11</v>
      </c>
      <c r="D8343" t="s">
        <v>107</v>
      </c>
      <c r="E8343">
        <v>50</v>
      </c>
    </row>
    <row r="8344" spans="1:5" x14ac:dyDescent="0.2">
      <c r="A8344" s="43">
        <v>44707</v>
      </c>
      <c r="B8344" t="s">
        <v>102</v>
      </c>
      <c r="C8344" t="s">
        <v>12</v>
      </c>
      <c r="D8344" t="s">
        <v>107</v>
      </c>
      <c r="E8344">
        <v>400</v>
      </c>
    </row>
    <row r="8345" spans="1:5" x14ac:dyDescent="0.2">
      <c r="A8345" s="43">
        <v>44707</v>
      </c>
      <c r="B8345" t="s">
        <v>102</v>
      </c>
      <c r="C8345" t="s">
        <v>13</v>
      </c>
      <c r="D8345" t="s">
        <v>107</v>
      </c>
      <c r="E8345">
        <v>207</v>
      </c>
    </row>
    <row r="8346" spans="1:5" x14ac:dyDescent="0.2">
      <c r="A8346" s="43">
        <v>44707</v>
      </c>
      <c r="B8346" t="s">
        <v>102</v>
      </c>
      <c r="C8346" t="s">
        <v>16</v>
      </c>
      <c r="D8346" t="s">
        <v>107</v>
      </c>
      <c r="E8346">
        <v>4</v>
      </c>
    </row>
    <row r="8347" spans="1:5" x14ac:dyDescent="0.2">
      <c r="A8347" s="43">
        <v>44707</v>
      </c>
      <c r="B8347" t="s">
        <v>102</v>
      </c>
      <c r="C8347" t="s">
        <v>18</v>
      </c>
      <c r="D8347" t="s">
        <v>107</v>
      </c>
      <c r="E8347">
        <v>2</v>
      </c>
    </row>
    <row r="8348" spans="1:5" x14ac:dyDescent="0.2">
      <c r="A8348" s="43">
        <v>44707</v>
      </c>
      <c r="B8348" t="s">
        <v>102</v>
      </c>
      <c r="C8348" t="s">
        <v>19</v>
      </c>
      <c r="D8348" t="s">
        <v>107</v>
      </c>
      <c r="E8348">
        <v>203</v>
      </c>
    </row>
    <row r="8349" spans="1:5" x14ac:dyDescent="0.2">
      <c r="A8349" s="43">
        <v>44707</v>
      </c>
      <c r="B8349" t="s">
        <v>102</v>
      </c>
      <c r="C8349" t="s">
        <v>21</v>
      </c>
      <c r="D8349" t="s">
        <v>107</v>
      </c>
      <c r="E8349">
        <v>51</v>
      </c>
    </row>
    <row r="8350" spans="1:5" x14ac:dyDescent="0.2">
      <c r="A8350" s="43">
        <v>44707</v>
      </c>
      <c r="B8350" t="s">
        <v>102</v>
      </c>
      <c r="C8350" t="s">
        <v>22</v>
      </c>
      <c r="D8350" t="s">
        <v>107</v>
      </c>
      <c r="E8350">
        <v>0</v>
      </c>
    </row>
    <row r="8351" spans="1:5" x14ac:dyDescent="0.2">
      <c r="A8351" s="43">
        <v>44707</v>
      </c>
      <c r="B8351" t="s">
        <v>102</v>
      </c>
      <c r="C8351" t="s">
        <v>24</v>
      </c>
      <c r="D8351" t="s">
        <v>107</v>
      </c>
      <c r="E8351">
        <v>20</v>
      </c>
    </row>
    <row r="8352" spans="1:5" x14ac:dyDescent="0.2">
      <c r="A8352" s="43">
        <v>44707</v>
      </c>
      <c r="B8352" t="s">
        <v>102</v>
      </c>
      <c r="C8352" t="s">
        <v>27</v>
      </c>
      <c r="D8352" t="s">
        <v>107</v>
      </c>
      <c r="E8352">
        <v>30</v>
      </c>
    </row>
    <row r="8353" spans="1:5" x14ac:dyDescent="0.2">
      <c r="A8353" s="43">
        <v>44707</v>
      </c>
      <c r="B8353" t="s">
        <v>102</v>
      </c>
      <c r="C8353" t="s">
        <v>32</v>
      </c>
      <c r="D8353" t="s">
        <v>107</v>
      </c>
      <c r="E8353">
        <v>2</v>
      </c>
    </row>
    <row r="8354" spans="1:5" x14ac:dyDescent="0.2">
      <c r="A8354" s="43">
        <v>44707</v>
      </c>
      <c r="B8354" t="s">
        <v>102</v>
      </c>
      <c r="C8354" t="s">
        <v>33</v>
      </c>
      <c r="D8354" t="s">
        <v>107</v>
      </c>
      <c r="E8354">
        <v>2</v>
      </c>
    </row>
    <row r="8355" spans="1:5" x14ac:dyDescent="0.2">
      <c r="A8355" s="43">
        <v>44707</v>
      </c>
      <c r="B8355" t="s">
        <v>102</v>
      </c>
      <c r="C8355" t="s">
        <v>36</v>
      </c>
      <c r="D8355" t="s">
        <v>107</v>
      </c>
      <c r="E8355">
        <v>494</v>
      </c>
    </row>
    <row r="8356" spans="1:5" x14ac:dyDescent="0.2">
      <c r="A8356" s="43">
        <v>44707</v>
      </c>
      <c r="B8356" t="s">
        <v>102</v>
      </c>
      <c r="C8356" t="s">
        <v>37</v>
      </c>
      <c r="D8356" t="s">
        <v>107</v>
      </c>
      <c r="E8356">
        <v>13</v>
      </c>
    </row>
    <row r="8357" spans="1:5" x14ac:dyDescent="0.2">
      <c r="A8357" s="43">
        <v>44707</v>
      </c>
      <c r="B8357" t="s">
        <v>102</v>
      </c>
      <c r="C8357" t="s">
        <v>38</v>
      </c>
      <c r="D8357" t="s">
        <v>107</v>
      </c>
      <c r="E8357">
        <v>348</v>
      </c>
    </row>
    <row r="8358" spans="1:5" x14ac:dyDescent="0.2">
      <c r="A8358" s="43">
        <v>44707</v>
      </c>
      <c r="B8358" t="s">
        <v>102</v>
      </c>
      <c r="C8358" t="s">
        <v>40</v>
      </c>
      <c r="D8358" t="s">
        <v>107</v>
      </c>
      <c r="E8358">
        <v>934</v>
      </c>
    </row>
    <row r="8359" spans="1:5" x14ac:dyDescent="0.2">
      <c r="A8359" s="43">
        <v>44707</v>
      </c>
      <c r="B8359" t="s">
        <v>102</v>
      </c>
      <c r="C8359" t="s">
        <v>41</v>
      </c>
      <c r="D8359" t="s">
        <v>107</v>
      </c>
      <c r="E8359">
        <v>716</v>
      </c>
    </row>
    <row r="8360" spans="1:5" x14ac:dyDescent="0.2">
      <c r="A8360" s="43">
        <v>44707</v>
      </c>
      <c r="B8360" t="s">
        <v>102</v>
      </c>
      <c r="C8360" t="s">
        <v>42</v>
      </c>
      <c r="D8360" t="s">
        <v>107</v>
      </c>
      <c r="E8360">
        <v>127</v>
      </c>
    </row>
    <row r="8361" spans="1:5" x14ac:dyDescent="0.2">
      <c r="A8361" s="43">
        <v>44707</v>
      </c>
      <c r="B8361" t="s">
        <v>102</v>
      </c>
      <c r="C8361" t="s">
        <v>43</v>
      </c>
      <c r="D8361" t="s">
        <v>107</v>
      </c>
      <c r="E8361">
        <v>33</v>
      </c>
    </row>
    <row r="8362" spans="1:5" x14ac:dyDescent="0.2">
      <c r="A8362" s="43">
        <v>44707</v>
      </c>
      <c r="B8362" t="s">
        <v>102</v>
      </c>
      <c r="C8362" t="s">
        <v>44</v>
      </c>
      <c r="D8362" t="s">
        <v>107</v>
      </c>
      <c r="E8362">
        <v>10</v>
      </c>
    </row>
    <row r="8363" spans="1:5" x14ac:dyDescent="0.2">
      <c r="A8363" s="43">
        <v>44707</v>
      </c>
      <c r="B8363" t="s">
        <v>102</v>
      </c>
      <c r="C8363" t="s">
        <v>45</v>
      </c>
      <c r="D8363" t="s">
        <v>107</v>
      </c>
      <c r="E8363">
        <v>0</v>
      </c>
    </row>
    <row r="8364" spans="1:5" x14ac:dyDescent="0.2">
      <c r="A8364" s="43">
        <v>44707</v>
      </c>
      <c r="B8364" t="s">
        <v>102</v>
      </c>
      <c r="C8364" t="s">
        <v>46</v>
      </c>
      <c r="D8364" t="s">
        <v>107</v>
      </c>
      <c r="E8364">
        <v>40</v>
      </c>
    </row>
    <row r="8365" spans="1:5" x14ac:dyDescent="0.2">
      <c r="A8365" s="43">
        <v>44707</v>
      </c>
      <c r="B8365" t="s">
        <v>102</v>
      </c>
      <c r="C8365" t="s">
        <v>48</v>
      </c>
      <c r="D8365" t="s">
        <v>107</v>
      </c>
      <c r="E8365">
        <v>686</v>
      </c>
    </row>
    <row r="8366" spans="1:5" x14ac:dyDescent="0.2">
      <c r="A8366" s="43">
        <v>44707</v>
      </c>
      <c r="B8366" t="s">
        <v>102</v>
      </c>
      <c r="C8366" t="s">
        <v>50</v>
      </c>
      <c r="D8366" t="s">
        <v>107</v>
      </c>
      <c r="E8366">
        <v>566</v>
      </c>
    </row>
    <row r="8367" spans="1:5" x14ac:dyDescent="0.2">
      <c r="A8367" s="43">
        <v>44707</v>
      </c>
      <c r="B8367" t="s">
        <v>102</v>
      </c>
      <c r="C8367" t="s">
        <v>51</v>
      </c>
      <c r="D8367" t="s">
        <v>107</v>
      </c>
      <c r="E8367">
        <v>628</v>
      </c>
    </row>
    <row r="8368" spans="1:5" x14ac:dyDescent="0.2">
      <c r="A8368" s="43">
        <v>44707</v>
      </c>
      <c r="B8368" t="s">
        <v>102</v>
      </c>
      <c r="C8368" t="s">
        <v>52</v>
      </c>
      <c r="D8368" t="s">
        <v>107</v>
      </c>
      <c r="E8368">
        <v>14</v>
      </c>
    </row>
    <row r="8369" spans="1:5" x14ac:dyDescent="0.2">
      <c r="A8369" s="43">
        <v>44707</v>
      </c>
      <c r="B8369" t="s">
        <v>102</v>
      </c>
      <c r="C8369" t="s">
        <v>53</v>
      </c>
      <c r="D8369" t="s">
        <v>107</v>
      </c>
      <c r="E8369">
        <v>124</v>
      </c>
    </row>
    <row r="8370" spans="1:5" x14ac:dyDescent="0.2">
      <c r="A8370" s="43">
        <v>44707</v>
      </c>
      <c r="B8370" t="s">
        <v>102</v>
      </c>
      <c r="C8370" t="s">
        <v>54</v>
      </c>
      <c r="D8370" t="s">
        <v>107</v>
      </c>
      <c r="E8370">
        <v>2</v>
      </c>
    </row>
    <row r="8371" spans="1:5" x14ac:dyDescent="0.2">
      <c r="A8371" s="43">
        <v>44707</v>
      </c>
      <c r="B8371" t="s">
        <v>102</v>
      </c>
      <c r="C8371" t="s">
        <v>55</v>
      </c>
      <c r="D8371" t="s">
        <v>107</v>
      </c>
      <c r="E8371">
        <v>171</v>
      </c>
    </row>
    <row r="8372" spans="1:5" x14ac:dyDescent="0.2">
      <c r="A8372" s="43">
        <v>44707</v>
      </c>
      <c r="B8372" t="s">
        <v>102</v>
      </c>
      <c r="C8372" t="s">
        <v>56</v>
      </c>
      <c r="D8372" t="s">
        <v>107</v>
      </c>
      <c r="E8372">
        <v>790</v>
      </c>
    </row>
    <row r="8373" spans="1:5" x14ac:dyDescent="0.2">
      <c r="A8373" s="43">
        <v>44707</v>
      </c>
      <c r="B8373" t="s">
        <v>102</v>
      </c>
      <c r="C8373" t="s">
        <v>57</v>
      </c>
      <c r="D8373" t="s">
        <v>107</v>
      </c>
      <c r="E8373">
        <v>225</v>
      </c>
    </row>
    <row r="8374" spans="1:5" x14ac:dyDescent="0.2">
      <c r="A8374" s="43">
        <v>44707</v>
      </c>
      <c r="B8374" t="s">
        <v>102</v>
      </c>
      <c r="C8374" t="s">
        <v>58</v>
      </c>
      <c r="D8374" t="s">
        <v>107</v>
      </c>
      <c r="E8374">
        <v>887</v>
      </c>
    </row>
    <row r="8375" spans="1:5" x14ac:dyDescent="0.2">
      <c r="A8375" s="43">
        <v>44707</v>
      </c>
      <c r="B8375" t="s">
        <v>102</v>
      </c>
      <c r="C8375" t="s">
        <v>59</v>
      </c>
      <c r="D8375" t="s">
        <v>107</v>
      </c>
      <c r="E8375">
        <v>2</v>
      </c>
    </row>
    <row r="8376" spans="1:5" x14ac:dyDescent="0.2">
      <c r="A8376" s="43">
        <v>44707</v>
      </c>
      <c r="B8376" t="s">
        <v>102</v>
      </c>
      <c r="C8376" t="s">
        <v>62</v>
      </c>
      <c r="D8376" t="s">
        <v>107</v>
      </c>
      <c r="E8376">
        <v>242</v>
      </c>
    </row>
    <row r="8377" spans="1:5" x14ac:dyDescent="0.2">
      <c r="A8377" s="43">
        <v>44707</v>
      </c>
      <c r="B8377" t="s">
        <v>102</v>
      </c>
      <c r="C8377" t="s">
        <v>68</v>
      </c>
      <c r="D8377" t="s">
        <v>107</v>
      </c>
      <c r="E8377">
        <v>156</v>
      </c>
    </row>
    <row r="8378" spans="1:5" x14ac:dyDescent="0.2">
      <c r="A8378" s="43">
        <v>44707</v>
      </c>
      <c r="B8378" t="s">
        <v>102</v>
      </c>
      <c r="C8378" t="s">
        <v>89</v>
      </c>
      <c r="D8378" t="s">
        <v>107</v>
      </c>
      <c r="E8378">
        <v>7</v>
      </c>
    </row>
    <row r="8379" spans="1:5" x14ac:dyDescent="0.2">
      <c r="A8379" s="43">
        <v>44707</v>
      </c>
      <c r="B8379" t="s">
        <v>102</v>
      </c>
      <c r="C8379" t="s">
        <v>70</v>
      </c>
      <c r="D8379" t="s">
        <v>107</v>
      </c>
      <c r="E8379">
        <v>366</v>
      </c>
    </row>
    <row r="8380" spans="1:5" x14ac:dyDescent="0.2">
      <c r="A8380" s="43">
        <v>44742</v>
      </c>
      <c r="B8380" t="s">
        <v>101</v>
      </c>
      <c r="C8380" t="s">
        <v>1</v>
      </c>
      <c r="D8380" t="s">
        <v>107</v>
      </c>
      <c r="E8380">
        <v>51</v>
      </c>
    </row>
    <row r="8381" spans="1:5" x14ac:dyDescent="0.2">
      <c r="A8381" s="43">
        <v>44742</v>
      </c>
      <c r="B8381" t="s">
        <v>101</v>
      </c>
      <c r="C8381" t="s">
        <v>2</v>
      </c>
      <c r="D8381" t="s">
        <v>107</v>
      </c>
      <c r="E8381">
        <v>0</v>
      </c>
    </row>
    <row r="8382" spans="1:5" x14ac:dyDescent="0.2">
      <c r="A8382" s="43">
        <v>44742</v>
      </c>
      <c r="B8382" t="s">
        <v>101</v>
      </c>
      <c r="C8382" t="s">
        <v>3</v>
      </c>
      <c r="D8382" t="s">
        <v>107</v>
      </c>
      <c r="E8382">
        <v>2</v>
      </c>
    </row>
    <row r="8383" spans="1:5" x14ac:dyDescent="0.2">
      <c r="A8383" s="43">
        <v>44742</v>
      </c>
      <c r="B8383" t="s">
        <v>101</v>
      </c>
      <c r="C8383" t="s">
        <v>4</v>
      </c>
      <c r="D8383" t="s">
        <v>107</v>
      </c>
      <c r="E8383">
        <v>21</v>
      </c>
    </row>
    <row r="8384" spans="1:5" x14ac:dyDescent="0.2">
      <c r="A8384" s="43">
        <v>44742</v>
      </c>
      <c r="B8384" t="s">
        <v>101</v>
      </c>
      <c r="C8384" t="s">
        <v>5</v>
      </c>
      <c r="D8384" t="s">
        <v>107</v>
      </c>
      <c r="E8384" s="44">
        <v>3411</v>
      </c>
    </row>
    <row r="8385" spans="1:5" x14ac:dyDescent="0.2">
      <c r="A8385" s="43">
        <v>44742</v>
      </c>
      <c r="B8385" t="s">
        <v>101</v>
      </c>
      <c r="C8385" t="s">
        <v>6</v>
      </c>
      <c r="D8385" t="s">
        <v>107</v>
      </c>
      <c r="E8385">
        <v>18</v>
      </c>
    </row>
    <row r="8386" spans="1:5" x14ac:dyDescent="0.2">
      <c r="A8386" s="43">
        <v>44742</v>
      </c>
      <c r="B8386" t="s">
        <v>101</v>
      </c>
      <c r="C8386" t="s">
        <v>8</v>
      </c>
      <c r="D8386" t="s">
        <v>107</v>
      </c>
      <c r="E8386">
        <v>790</v>
      </c>
    </row>
    <row r="8387" spans="1:5" x14ac:dyDescent="0.2">
      <c r="A8387" s="43">
        <v>44742</v>
      </c>
      <c r="B8387" t="s">
        <v>101</v>
      </c>
      <c r="C8387" t="s">
        <v>9</v>
      </c>
      <c r="D8387" t="s">
        <v>107</v>
      </c>
      <c r="E8387">
        <v>19</v>
      </c>
    </row>
    <row r="8388" spans="1:5" x14ac:dyDescent="0.2">
      <c r="A8388" s="43">
        <v>44742</v>
      </c>
      <c r="B8388" t="s">
        <v>101</v>
      </c>
      <c r="C8388" t="s">
        <v>10</v>
      </c>
      <c r="D8388" t="s">
        <v>107</v>
      </c>
      <c r="E8388">
        <v>282</v>
      </c>
    </row>
    <row r="8389" spans="1:5" x14ac:dyDescent="0.2">
      <c r="A8389" s="43">
        <v>44742</v>
      </c>
      <c r="B8389" t="s">
        <v>101</v>
      </c>
      <c r="C8389" t="s">
        <v>12</v>
      </c>
      <c r="D8389" t="s">
        <v>107</v>
      </c>
      <c r="E8389" s="44">
        <v>2932</v>
      </c>
    </row>
    <row r="8390" spans="1:5" x14ac:dyDescent="0.2">
      <c r="A8390" s="43">
        <v>44742</v>
      </c>
      <c r="B8390" t="s">
        <v>101</v>
      </c>
      <c r="C8390" t="s">
        <v>14</v>
      </c>
      <c r="D8390" t="s">
        <v>107</v>
      </c>
      <c r="E8390">
        <v>208</v>
      </c>
    </row>
    <row r="8391" spans="1:5" x14ac:dyDescent="0.2">
      <c r="A8391" s="43">
        <v>44742</v>
      </c>
      <c r="B8391" t="s">
        <v>101</v>
      </c>
      <c r="C8391" t="s">
        <v>15</v>
      </c>
      <c r="D8391" t="s">
        <v>107</v>
      </c>
      <c r="E8391" s="44">
        <v>2042</v>
      </c>
    </row>
    <row r="8392" spans="1:5" x14ac:dyDescent="0.2">
      <c r="A8392" s="43">
        <v>44742</v>
      </c>
      <c r="B8392" t="s">
        <v>101</v>
      </c>
      <c r="C8392" t="s">
        <v>16</v>
      </c>
      <c r="D8392" t="s">
        <v>107</v>
      </c>
      <c r="E8392" s="44">
        <v>1341</v>
      </c>
    </row>
    <row r="8393" spans="1:5" x14ac:dyDescent="0.2">
      <c r="A8393" s="43">
        <v>44742</v>
      </c>
      <c r="B8393" t="s">
        <v>101</v>
      </c>
      <c r="C8393" t="s">
        <v>17</v>
      </c>
      <c r="D8393" t="s">
        <v>107</v>
      </c>
      <c r="E8393">
        <v>58</v>
      </c>
    </row>
    <row r="8394" spans="1:5" x14ac:dyDescent="0.2">
      <c r="A8394" s="43">
        <v>44742</v>
      </c>
      <c r="B8394" t="s">
        <v>101</v>
      </c>
      <c r="C8394" t="s">
        <v>18</v>
      </c>
      <c r="D8394" t="s">
        <v>107</v>
      </c>
      <c r="E8394" s="44">
        <v>2186</v>
      </c>
    </row>
    <row r="8395" spans="1:5" x14ac:dyDescent="0.2">
      <c r="A8395" s="43">
        <v>44742</v>
      </c>
      <c r="B8395" t="s">
        <v>101</v>
      </c>
      <c r="C8395" t="s">
        <v>19</v>
      </c>
      <c r="D8395" t="s">
        <v>107</v>
      </c>
      <c r="E8395" s="44">
        <v>3806</v>
      </c>
    </row>
    <row r="8396" spans="1:5" x14ac:dyDescent="0.2">
      <c r="A8396" s="43">
        <v>44742</v>
      </c>
      <c r="B8396" t="s">
        <v>101</v>
      </c>
      <c r="C8396" t="s">
        <v>20</v>
      </c>
      <c r="D8396" t="s">
        <v>107</v>
      </c>
      <c r="E8396">
        <v>96</v>
      </c>
    </row>
    <row r="8397" spans="1:5" x14ac:dyDescent="0.2">
      <c r="A8397" s="43">
        <v>44742</v>
      </c>
      <c r="B8397" t="s">
        <v>101</v>
      </c>
      <c r="C8397" t="s">
        <v>21</v>
      </c>
      <c r="D8397" t="s">
        <v>107</v>
      </c>
      <c r="E8397" s="44">
        <v>2705</v>
      </c>
    </row>
    <row r="8398" spans="1:5" x14ac:dyDescent="0.2">
      <c r="A8398" s="43">
        <v>44742</v>
      </c>
      <c r="B8398" t="s">
        <v>101</v>
      </c>
      <c r="C8398" t="s">
        <v>22</v>
      </c>
      <c r="D8398" t="s">
        <v>107</v>
      </c>
      <c r="E8398">
        <v>663</v>
      </c>
    </row>
    <row r="8399" spans="1:5" x14ac:dyDescent="0.2">
      <c r="A8399" s="43">
        <v>44742</v>
      </c>
      <c r="B8399" t="s">
        <v>101</v>
      </c>
      <c r="C8399" t="s">
        <v>23</v>
      </c>
      <c r="D8399" t="s">
        <v>107</v>
      </c>
      <c r="E8399">
        <v>14</v>
      </c>
    </row>
    <row r="8400" spans="1:5" x14ac:dyDescent="0.2">
      <c r="A8400" s="43">
        <v>44742</v>
      </c>
      <c r="B8400" t="s">
        <v>101</v>
      </c>
      <c r="C8400" t="s">
        <v>25</v>
      </c>
      <c r="D8400" t="s">
        <v>107</v>
      </c>
      <c r="E8400">
        <v>4</v>
      </c>
    </row>
    <row r="8401" spans="1:5" x14ac:dyDescent="0.2">
      <c r="A8401" s="43">
        <v>44742</v>
      </c>
      <c r="B8401" t="s">
        <v>101</v>
      </c>
      <c r="C8401" t="s">
        <v>27</v>
      </c>
      <c r="D8401" t="s">
        <v>107</v>
      </c>
      <c r="E8401">
        <v>442</v>
      </c>
    </row>
    <row r="8402" spans="1:5" x14ac:dyDescent="0.2">
      <c r="A8402" s="43">
        <v>44742</v>
      </c>
      <c r="B8402" t="s">
        <v>101</v>
      </c>
      <c r="C8402" t="s">
        <v>28</v>
      </c>
      <c r="D8402" t="s">
        <v>107</v>
      </c>
      <c r="E8402">
        <v>17</v>
      </c>
    </row>
    <row r="8403" spans="1:5" x14ac:dyDescent="0.2">
      <c r="A8403" s="43">
        <v>44742</v>
      </c>
      <c r="B8403" t="s">
        <v>101</v>
      </c>
      <c r="C8403" t="s">
        <v>29</v>
      </c>
      <c r="D8403" t="s">
        <v>107</v>
      </c>
      <c r="E8403">
        <v>0</v>
      </c>
    </row>
    <row r="8404" spans="1:5" x14ac:dyDescent="0.2">
      <c r="A8404" s="43">
        <v>44742</v>
      </c>
      <c r="B8404" t="s">
        <v>101</v>
      </c>
      <c r="C8404" t="s">
        <v>31</v>
      </c>
      <c r="D8404" t="s">
        <v>107</v>
      </c>
      <c r="E8404">
        <v>328</v>
      </c>
    </row>
    <row r="8405" spans="1:5" x14ac:dyDescent="0.2">
      <c r="A8405" s="43">
        <v>44742</v>
      </c>
      <c r="B8405" t="s">
        <v>101</v>
      </c>
      <c r="C8405" t="s">
        <v>32</v>
      </c>
      <c r="D8405" t="s">
        <v>107</v>
      </c>
      <c r="E8405" s="44">
        <v>3093</v>
      </c>
    </row>
    <row r="8406" spans="1:5" x14ac:dyDescent="0.2">
      <c r="A8406" s="43">
        <v>44742</v>
      </c>
      <c r="B8406" t="s">
        <v>101</v>
      </c>
      <c r="C8406" t="s">
        <v>33</v>
      </c>
      <c r="D8406" t="s">
        <v>107</v>
      </c>
      <c r="E8406">
        <v>862</v>
      </c>
    </row>
    <row r="8407" spans="1:5" x14ac:dyDescent="0.2">
      <c r="A8407" s="43">
        <v>44742</v>
      </c>
      <c r="B8407" t="s">
        <v>101</v>
      </c>
      <c r="C8407" t="s">
        <v>35</v>
      </c>
      <c r="D8407" t="s">
        <v>107</v>
      </c>
      <c r="E8407">
        <v>2</v>
      </c>
    </row>
    <row r="8408" spans="1:5" x14ac:dyDescent="0.2">
      <c r="A8408" s="43">
        <v>44742</v>
      </c>
      <c r="B8408" t="s">
        <v>101</v>
      </c>
      <c r="C8408" t="s">
        <v>36</v>
      </c>
      <c r="D8408" t="s">
        <v>107</v>
      </c>
      <c r="E8408" s="44">
        <v>4140</v>
      </c>
    </row>
    <row r="8409" spans="1:5" x14ac:dyDescent="0.2">
      <c r="A8409" s="43">
        <v>44742</v>
      </c>
      <c r="B8409" t="s">
        <v>101</v>
      </c>
      <c r="C8409" t="s">
        <v>37</v>
      </c>
      <c r="D8409" t="s">
        <v>107</v>
      </c>
      <c r="E8409">
        <v>274</v>
      </c>
    </row>
    <row r="8410" spans="1:5" x14ac:dyDescent="0.2">
      <c r="A8410" s="43">
        <v>44742</v>
      </c>
      <c r="B8410" t="s">
        <v>101</v>
      </c>
      <c r="C8410" t="s">
        <v>38</v>
      </c>
      <c r="D8410" t="s">
        <v>107</v>
      </c>
      <c r="E8410" s="44">
        <v>8794</v>
      </c>
    </row>
    <row r="8411" spans="1:5" x14ac:dyDescent="0.2">
      <c r="A8411" s="43">
        <v>44742</v>
      </c>
      <c r="B8411" t="s">
        <v>101</v>
      </c>
      <c r="C8411" t="s">
        <v>40</v>
      </c>
      <c r="D8411" t="s">
        <v>107</v>
      </c>
      <c r="E8411" s="44">
        <v>5151</v>
      </c>
    </row>
    <row r="8412" spans="1:5" x14ac:dyDescent="0.2">
      <c r="A8412" s="43">
        <v>44742</v>
      </c>
      <c r="B8412" t="s">
        <v>101</v>
      </c>
      <c r="C8412" t="s">
        <v>41</v>
      </c>
      <c r="D8412" t="s">
        <v>107</v>
      </c>
      <c r="E8412">
        <v>4</v>
      </c>
    </row>
    <row r="8413" spans="1:5" x14ac:dyDescent="0.2">
      <c r="A8413" s="43">
        <v>44742</v>
      </c>
      <c r="B8413" t="s">
        <v>101</v>
      </c>
      <c r="C8413" t="s">
        <v>51</v>
      </c>
      <c r="D8413" t="s">
        <v>107</v>
      </c>
      <c r="E8413">
        <v>4</v>
      </c>
    </row>
    <row r="8414" spans="1:5" x14ac:dyDescent="0.2">
      <c r="A8414" s="43">
        <v>44742</v>
      </c>
      <c r="B8414" t="s">
        <v>101</v>
      </c>
      <c r="C8414" t="s">
        <v>53</v>
      </c>
      <c r="D8414" t="s">
        <v>107</v>
      </c>
      <c r="E8414">
        <v>4</v>
      </c>
    </row>
    <row r="8415" spans="1:5" x14ac:dyDescent="0.2">
      <c r="A8415" s="43">
        <v>44742</v>
      </c>
      <c r="B8415" t="s">
        <v>101</v>
      </c>
      <c r="C8415" t="s">
        <v>58</v>
      </c>
      <c r="D8415" t="s">
        <v>107</v>
      </c>
      <c r="E8415">
        <v>16</v>
      </c>
    </row>
    <row r="8416" spans="1:5" x14ac:dyDescent="0.2">
      <c r="A8416" s="43">
        <v>44742</v>
      </c>
      <c r="B8416" t="s">
        <v>101</v>
      </c>
      <c r="C8416" t="s">
        <v>59</v>
      </c>
      <c r="D8416" t="s">
        <v>107</v>
      </c>
      <c r="E8416" s="44">
        <v>1427</v>
      </c>
    </row>
    <row r="8417" spans="1:5" x14ac:dyDescent="0.2">
      <c r="A8417" s="43">
        <v>44742</v>
      </c>
      <c r="B8417" t="s">
        <v>101</v>
      </c>
      <c r="C8417" t="s">
        <v>60</v>
      </c>
      <c r="D8417" t="s">
        <v>107</v>
      </c>
      <c r="E8417">
        <v>0</v>
      </c>
    </row>
    <row r="8418" spans="1:5" x14ac:dyDescent="0.2">
      <c r="A8418" s="43">
        <v>44742</v>
      </c>
      <c r="B8418" t="s">
        <v>101</v>
      </c>
      <c r="C8418" t="s">
        <v>61</v>
      </c>
      <c r="D8418" t="s">
        <v>107</v>
      </c>
      <c r="E8418">
        <v>22</v>
      </c>
    </row>
    <row r="8419" spans="1:5" x14ac:dyDescent="0.2">
      <c r="A8419" s="43">
        <v>44742</v>
      </c>
      <c r="B8419" t="s">
        <v>101</v>
      </c>
      <c r="C8419" t="s">
        <v>62</v>
      </c>
      <c r="D8419" t="s">
        <v>107</v>
      </c>
      <c r="E8419" s="44">
        <v>1942</v>
      </c>
    </row>
    <row r="8420" spans="1:5" x14ac:dyDescent="0.2">
      <c r="A8420" s="43">
        <v>44742</v>
      </c>
      <c r="B8420" t="s">
        <v>101</v>
      </c>
      <c r="C8420" t="s">
        <v>63</v>
      </c>
      <c r="D8420" t="s">
        <v>107</v>
      </c>
      <c r="E8420">
        <v>4</v>
      </c>
    </row>
    <row r="8421" spans="1:5" x14ac:dyDescent="0.2">
      <c r="A8421" s="43">
        <v>44742</v>
      </c>
      <c r="B8421" t="s">
        <v>101</v>
      </c>
      <c r="C8421" t="s">
        <v>64</v>
      </c>
      <c r="D8421" t="s">
        <v>107</v>
      </c>
      <c r="E8421">
        <v>0</v>
      </c>
    </row>
    <row r="8422" spans="1:5" x14ac:dyDescent="0.2">
      <c r="A8422" s="43">
        <v>44742</v>
      </c>
      <c r="B8422" t="s">
        <v>101</v>
      </c>
      <c r="C8422" t="s">
        <v>65</v>
      </c>
      <c r="D8422" t="s">
        <v>107</v>
      </c>
      <c r="E8422">
        <v>0</v>
      </c>
    </row>
    <row r="8423" spans="1:5" x14ac:dyDescent="0.2">
      <c r="A8423" s="43">
        <v>44742</v>
      </c>
      <c r="B8423" t="s">
        <v>101</v>
      </c>
      <c r="C8423" t="s">
        <v>67</v>
      </c>
      <c r="D8423" t="s">
        <v>107</v>
      </c>
      <c r="E8423" s="44">
        <v>1629</v>
      </c>
    </row>
    <row r="8424" spans="1:5" x14ac:dyDescent="0.2">
      <c r="A8424" s="43">
        <v>44742</v>
      </c>
      <c r="B8424" t="s">
        <v>101</v>
      </c>
      <c r="C8424" t="s">
        <v>68</v>
      </c>
      <c r="D8424" t="s">
        <v>107</v>
      </c>
      <c r="E8424" s="44">
        <v>1646</v>
      </c>
    </row>
    <row r="8425" spans="1:5" x14ac:dyDescent="0.2">
      <c r="A8425" s="43">
        <v>44742</v>
      </c>
      <c r="B8425" t="s">
        <v>101</v>
      </c>
      <c r="C8425" t="s">
        <v>89</v>
      </c>
      <c r="D8425" t="s">
        <v>107</v>
      </c>
      <c r="E8425">
        <v>11</v>
      </c>
    </row>
    <row r="8426" spans="1:5" x14ac:dyDescent="0.2">
      <c r="A8426" s="43">
        <v>44742</v>
      </c>
      <c r="B8426" t="s">
        <v>101</v>
      </c>
      <c r="C8426" t="s">
        <v>70</v>
      </c>
      <c r="D8426" t="s">
        <v>107</v>
      </c>
      <c r="E8426" s="44">
        <v>2808</v>
      </c>
    </row>
    <row r="8427" spans="1:5" x14ac:dyDescent="0.2">
      <c r="A8427" s="43">
        <v>44742</v>
      </c>
      <c r="B8427" t="s">
        <v>101</v>
      </c>
      <c r="C8427" t="s">
        <v>71</v>
      </c>
      <c r="D8427" t="s">
        <v>107</v>
      </c>
      <c r="E8427" s="44">
        <v>1655</v>
      </c>
    </row>
    <row r="8428" spans="1:5" x14ac:dyDescent="0.2">
      <c r="A8428" s="43">
        <v>44742</v>
      </c>
      <c r="B8428" t="s">
        <v>102</v>
      </c>
      <c r="C8428" t="s">
        <v>4</v>
      </c>
      <c r="D8428" t="s">
        <v>107</v>
      </c>
      <c r="E8428">
        <v>4</v>
      </c>
    </row>
    <row r="8429" spans="1:5" x14ac:dyDescent="0.2">
      <c r="A8429" s="43">
        <v>44742</v>
      </c>
      <c r="B8429" t="s">
        <v>102</v>
      </c>
      <c r="C8429" t="s">
        <v>5</v>
      </c>
      <c r="D8429" t="s">
        <v>107</v>
      </c>
      <c r="E8429">
        <v>4</v>
      </c>
    </row>
    <row r="8430" spans="1:5" x14ac:dyDescent="0.2">
      <c r="A8430" s="43">
        <v>44742</v>
      </c>
      <c r="B8430" t="s">
        <v>102</v>
      </c>
      <c r="C8430" t="s">
        <v>7</v>
      </c>
      <c r="D8430" t="s">
        <v>107</v>
      </c>
      <c r="E8430">
        <v>28</v>
      </c>
    </row>
    <row r="8431" spans="1:5" x14ac:dyDescent="0.2">
      <c r="A8431" s="43">
        <v>44742</v>
      </c>
      <c r="B8431" t="s">
        <v>102</v>
      </c>
      <c r="C8431" t="s">
        <v>8</v>
      </c>
      <c r="D8431" t="s">
        <v>107</v>
      </c>
      <c r="E8431">
        <v>281</v>
      </c>
    </row>
    <row r="8432" spans="1:5" x14ac:dyDescent="0.2">
      <c r="A8432" s="43">
        <v>44742</v>
      </c>
      <c r="B8432" t="s">
        <v>102</v>
      </c>
      <c r="C8432" t="s">
        <v>9</v>
      </c>
      <c r="D8432" t="s">
        <v>107</v>
      </c>
      <c r="E8432">
        <v>73</v>
      </c>
    </row>
    <row r="8433" spans="1:5" x14ac:dyDescent="0.2">
      <c r="A8433" s="43">
        <v>44742</v>
      </c>
      <c r="B8433" t="s">
        <v>102</v>
      </c>
      <c r="C8433" t="s">
        <v>11</v>
      </c>
      <c r="D8433" t="s">
        <v>107</v>
      </c>
      <c r="E8433">
        <v>42</v>
      </c>
    </row>
    <row r="8434" spans="1:5" x14ac:dyDescent="0.2">
      <c r="A8434" s="43">
        <v>44742</v>
      </c>
      <c r="B8434" t="s">
        <v>102</v>
      </c>
      <c r="C8434" t="s">
        <v>12</v>
      </c>
      <c r="D8434" t="s">
        <v>107</v>
      </c>
      <c r="E8434">
        <v>427</v>
      </c>
    </row>
    <row r="8435" spans="1:5" x14ac:dyDescent="0.2">
      <c r="A8435" s="43">
        <v>44742</v>
      </c>
      <c r="B8435" t="s">
        <v>102</v>
      </c>
      <c r="C8435" t="s">
        <v>13</v>
      </c>
      <c r="D8435" t="s">
        <v>107</v>
      </c>
      <c r="E8435">
        <v>188</v>
      </c>
    </row>
    <row r="8436" spans="1:5" x14ac:dyDescent="0.2">
      <c r="A8436" s="43">
        <v>44742</v>
      </c>
      <c r="B8436" t="s">
        <v>102</v>
      </c>
      <c r="C8436" t="s">
        <v>16</v>
      </c>
      <c r="D8436" t="s">
        <v>107</v>
      </c>
      <c r="E8436">
        <v>4</v>
      </c>
    </row>
    <row r="8437" spans="1:5" x14ac:dyDescent="0.2">
      <c r="A8437" s="43">
        <v>44742</v>
      </c>
      <c r="B8437" t="s">
        <v>102</v>
      </c>
      <c r="C8437" t="s">
        <v>18</v>
      </c>
      <c r="D8437" t="s">
        <v>107</v>
      </c>
      <c r="E8437">
        <v>4</v>
      </c>
    </row>
    <row r="8438" spans="1:5" x14ac:dyDescent="0.2">
      <c r="A8438" s="43">
        <v>44742</v>
      </c>
      <c r="B8438" t="s">
        <v>102</v>
      </c>
      <c r="C8438" t="s">
        <v>19</v>
      </c>
      <c r="D8438" t="s">
        <v>107</v>
      </c>
      <c r="E8438">
        <v>195</v>
      </c>
    </row>
    <row r="8439" spans="1:5" x14ac:dyDescent="0.2">
      <c r="A8439" s="43">
        <v>44742</v>
      </c>
      <c r="B8439" t="s">
        <v>102</v>
      </c>
      <c r="C8439" t="s">
        <v>21</v>
      </c>
      <c r="D8439" t="s">
        <v>107</v>
      </c>
      <c r="E8439">
        <v>46</v>
      </c>
    </row>
    <row r="8440" spans="1:5" x14ac:dyDescent="0.2">
      <c r="A8440" s="43">
        <v>44742</v>
      </c>
      <c r="B8440" t="s">
        <v>102</v>
      </c>
      <c r="C8440" t="s">
        <v>22</v>
      </c>
      <c r="D8440" t="s">
        <v>107</v>
      </c>
      <c r="E8440">
        <v>0</v>
      </c>
    </row>
    <row r="8441" spans="1:5" x14ac:dyDescent="0.2">
      <c r="A8441" s="43">
        <v>44742</v>
      </c>
      <c r="B8441" t="s">
        <v>102</v>
      </c>
      <c r="C8441" t="s">
        <v>24</v>
      </c>
      <c r="D8441" t="s">
        <v>107</v>
      </c>
      <c r="E8441">
        <v>21</v>
      </c>
    </row>
    <row r="8442" spans="1:5" x14ac:dyDescent="0.2">
      <c r="A8442" s="43">
        <v>44742</v>
      </c>
      <c r="B8442" t="s">
        <v>102</v>
      </c>
      <c r="C8442" t="s">
        <v>27</v>
      </c>
      <c r="D8442" t="s">
        <v>107</v>
      </c>
      <c r="E8442">
        <v>32</v>
      </c>
    </row>
    <row r="8443" spans="1:5" x14ac:dyDescent="0.2">
      <c r="A8443" s="43">
        <v>44742</v>
      </c>
      <c r="B8443" t="s">
        <v>102</v>
      </c>
      <c r="C8443" t="s">
        <v>32</v>
      </c>
      <c r="D8443" t="s">
        <v>107</v>
      </c>
      <c r="E8443">
        <v>0</v>
      </c>
    </row>
    <row r="8444" spans="1:5" x14ac:dyDescent="0.2">
      <c r="A8444" s="43">
        <v>44742</v>
      </c>
      <c r="B8444" t="s">
        <v>102</v>
      </c>
      <c r="C8444" t="s">
        <v>33</v>
      </c>
      <c r="D8444" t="s">
        <v>107</v>
      </c>
      <c r="E8444">
        <v>2</v>
      </c>
    </row>
    <row r="8445" spans="1:5" x14ac:dyDescent="0.2">
      <c r="A8445" s="43">
        <v>44742</v>
      </c>
      <c r="B8445" t="s">
        <v>102</v>
      </c>
      <c r="C8445" t="s">
        <v>36</v>
      </c>
      <c r="D8445" t="s">
        <v>107</v>
      </c>
      <c r="E8445">
        <v>459</v>
      </c>
    </row>
    <row r="8446" spans="1:5" x14ac:dyDescent="0.2">
      <c r="A8446" s="43">
        <v>44742</v>
      </c>
      <c r="B8446" t="s">
        <v>102</v>
      </c>
      <c r="C8446" t="s">
        <v>37</v>
      </c>
      <c r="D8446" t="s">
        <v>107</v>
      </c>
      <c r="E8446">
        <v>13</v>
      </c>
    </row>
    <row r="8447" spans="1:5" x14ac:dyDescent="0.2">
      <c r="A8447" s="43">
        <v>44742</v>
      </c>
      <c r="B8447" t="s">
        <v>102</v>
      </c>
      <c r="C8447" t="s">
        <v>38</v>
      </c>
      <c r="D8447" t="s">
        <v>107</v>
      </c>
      <c r="E8447">
        <v>327</v>
      </c>
    </row>
    <row r="8448" spans="1:5" x14ac:dyDescent="0.2">
      <c r="A8448" s="43">
        <v>44742</v>
      </c>
      <c r="B8448" t="s">
        <v>102</v>
      </c>
      <c r="C8448" t="s">
        <v>40</v>
      </c>
      <c r="D8448" t="s">
        <v>107</v>
      </c>
      <c r="E8448">
        <v>916</v>
      </c>
    </row>
    <row r="8449" spans="1:5" x14ac:dyDescent="0.2">
      <c r="A8449" s="43">
        <v>44742</v>
      </c>
      <c r="B8449" t="s">
        <v>102</v>
      </c>
      <c r="C8449" t="s">
        <v>41</v>
      </c>
      <c r="D8449" t="s">
        <v>107</v>
      </c>
      <c r="E8449">
        <v>724</v>
      </c>
    </row>
    <row r="8450" spans="1:5" x14ac:dyDescent="0.2">
      <c r="A8450" s="43">
        <v>44742</v>
      </c>
      <c r="B8450" t="s">
        <v>102</v>
      </c>
      <c r="C8450" t="s">
        <v>42</v>
      </c>
      <c r="D8450" t="s">
        <v>107</v>
      </c>
      <c r="E8450">
        <v>124</v>
      </c>
    </row>
    <row r="8451" spans="1:5" x14ac:dyDescent="0.2">
      <c r="A8451" s="43">
        <v>44742</v>
      </c>
      <c r="B8451" t="s">
        <v>102</v>
      </c>
      <c r="C8451" t="s">
        <v>43</v>
      </c>
      <c r="D8451" t="s">
        <v>107</v>
      </c>
      <c r="E8451">
        <v>37</v>
      </c>
    </row>
    <row r="8452" spans="1:5" x14ac:dyDescent="0.2">
      <c r="A8452" s="43">
        <v>44742</v>
      </c>
      <c r="B8452" t="s">
        <v>102</v>
      </c>
      <c r="C8452" t="s">
        <v>44</v>
      </c>
      <c r="D8452" t="s">
        <v>107</v>
      </c>
      <c r="E8452">
        <v>14</v>
      </c>
    </row>
    <row r="8453" spans="1:5" x14ac:dyDescent="0.2">
      <c r="A8453" s="43">
        <v>44742</v>
      </c>
      <c r="B8453" t="s">
        <v>102</v>
      </c>
      <c r="C8453" t="s">
        <v>45</v>
      </c>
      <c r="D8453" t="s">
        <v>107</v>
      </c>
      <c r="E8453">
        <v>0</v>
      </c>
    </row>
    <row r="8454" spans="1:5" x14ac:dyDescent="0.2">
      <c r="A8454" s="43">
        <v>44742</v>
      </c>
      <c r="B8454" t="s">
        <v>102</v>
      </c>
      <c r="C8454" t="s">
        <v>46</v>
      </c>
      <c r="D8454" t="s">
        <v>107</v>
      </c>
      <c r="E8454">
        <v>35</v>
      </c>
    </row>
    <row r="8455" spans="1:5" x14ac:dyDescent="0.2">
      <c r="A8455" s="43">
        <v>44742</v>
      </c>
      <c r="B8455" t="s">
        <v>102</v>
      </c>
      <c r="C8455" t="s">
        <v>48</v>
      </c>
      <c r="D8455" t="s">
        <v>107</v>
      </c>
      <c r="E8455">
        <v>713</v>
      </c>
    </row>
    <row r="8456" spans="1:5" x14ac:dyDescent="0.2">
      <c r="A8456" s="43">
        <v>44742</v>
      </c>
      <c r="B8456" t="s">
        <v>102</v>
      </c>
      <c r="C8456" t="s">
        <v>50</v>
      </c>
      <c r="D8456" t="s">
        <v>107</v>
      </c>
      <c r="E8456">
        <v>575</v>
      </c>
    </row>
    <row r="8457" spans="1:5" x14ac:dyDescent="0.2">
      <c r="A8457" s="43">
        <v>44742</v>
      </c>
      <c r="B8457" t="s">
        <v>102</v>
      </c>
      <c r="C8457" t="s">
        <v>51</v>
      </c>
      <c r="D8457" t="s">
        <v>107</v>
      </c>
      <c r="E8457">
        <v>611</v>
      </c>
    </row>
    <row r="8458" spans="1:5" x14ac:dyDescent="0.2">
      <c r="A8458" s="43">
        <v>44742</v>
      </c>
      <c r="B8458" t="s">
        <v>102</v>
      </c>
      <c r="C8458" t="s">
        <v>52</v>
      </c>
      <c r="D8458" t="s">
        <v>107</v>
      </c>
      <c r="E8458">
        <v>15</v>
      </c>
    </row>
    <row r="8459" spans="1:5" x14ac:dyDescent="0.2">
      <c r="A8459" s="43">
        <v>44742</v>
      </c>
      <c r="B8459" t="s">
        <v>102</v>
      </c>
      <c r="C8459" t="s">
        <v>53</v>
      </c>
      <c r="D8459" t="s">
        <v>107</v>
      </c>
      <c r="E8459">
        <v>112</v>
      </c>
    </row>
    <row r="8460" spans="1:5" x14ac:dyDescent="0.2">
      <c r="A8460" s="43">
        <v>44742</v>
      </c>
      <c r="B8460" t="s">
        <v>102</v>
      </c>
      <c r="C8460" t="s">
        <v>54</v>
      </c>
      <c r="D8460" t="s">
        <v>107</v>
      </c>
      <c r="E8460">
        <v>2</v>
      </c>
    </row>
    <row r="8461" spans="1:5" x14ac:dyDescent="0.2">
      <c r="A8461" s="43">
        <v>44742</v>
      </c>
      <c r="B8461" t="s">
        <v>102</v>
      </c>
      <c r="C8461" t="s">
        <v>55</v>
      </c>
      <c r="D8461" t="s">
        <v>107</v>
      </c>
      <c r="E8461">
        <v>166</v>
      </c>
    </row>
    <row r="8462" spans="1:5" x14ac:dyDescent="0.2">
      <c r="A8462" s="43">
        <v>44742</v>
      </c>
      <c r="B8462" t="s">
        <v>102</v>
      </c>
      <c r="C8462" t="s">
        <v>56</v>
      </c>
      <c r="D8462" t="s">
        <v>107</v>
      </c>
      <c r="E8462">
        <v>770</v>
      </c>
    </row>
    <row r="8463" spans="1:5" x14ac:dyDescent="0.2">
      <c r="A8463" s="43">
        <v>44742</v>
      </c>
      <c r="B8463" t="s">
        <v>102</v>
      </c>
      <c r="C8463" t="s">
        <v>57</v>
      </c>
      <c r="D8463" t="s">
        <v>107</v>
      </c>
      <c r="E8463">
        <v>228</v>
      </c>
    </row>
    <row r="8464" spans="1:5" x14ac:dyDescent="0.2">
      <c r="A8464" s="43">
        <v>44742</v>
      </c>
      <c r="B8464" t="s">
        <v>102</v>
      </c>
      <c r="C8464" t="s">
        <v>58</v>
      </c>
      <c r="D8464" t="s">
        <v>107</v>
      </c>
      <c r="E8464">
        <v>884</v>
      </c>
    </row>
    <row r="8465" spans="1:5" x14ac:dyDescent="0.2">
      <c r="A8465" s="43">
        <v>44742</v>
      </c>
      <c r="B8465" t="s">
        <v>102</v>
      </c>
      <c r="C8465" t="s">
        <v>59</v>
      </c>
      <c r="D8465" t="s">
        <v>107</v>
      </c>
      <c r="E8465">
        <v>0</v>
      </c>
    </row>
    <row r="8466" spans="1:5" x14ac:dyDescent="0.2">
      <c r="A8466" s="43">
        <v>44742</v>
      </c>
      <c r="B8466" t="s">
        <v>102</v>
      </c>
      <c r="C8466" t="s">
        <v>62</v>
      </c>
      <c r="D8466" t="s">
        <v>107</v>
      </c>
      <c r="E8466">
        <v>255</v>
      </c>
    </row>
    <row r="8467" spans="1:5" x14ac:dyDescent="0.2">
      <c r="A8467" s="43">
        <v>44742</v>
      </c>
      <c r="B8467" t="s">
        <v>102</v>
      </c>
      <c r="C8467" t="s">
        <v>68</v>
      </c>
      <c r="D8467" t="s">
        <v>107</v>
      </c>
      <c r="E8467">
        <v>141</v>
      </c>
    </row>
    <row r="8468" spans="1:5" x14ac:dyDescent="0.2">
      <c r="A8468" s="43">
        <v>44742</v>
      </c>
      <c r="B8468" t="s">
        <v>102</v>
      </c>
      <c r="C8468" t="s">
        <v>89</v>
      </c>
      <c r="D8468" t="s">
        <v>107</v>
      </c>
      <c r="E8468">
        <v>8</v>
      </c>
    </row>
    <row r="8469" spans="1:5" x14ac:dyDescent="0.2">
      <c r="A8469" s="43">
        <v>44742</v>
      </c>
      <c r="B8469" t="s">
        <v>102</v>
      </c>
      <c r="C8469" t="s">
        <v>70</v>
      </c>
      <c r="D8469" t="s">
        <v>107</v>
      </c>
      <c r="E8469">
        <v>352</v>
      </c>
    </row>
    <row r="8470" spans="1:5" x14ac:dyDescent="0.2">
      <c r="A8470" s="43">
        <v>44742</v>
      </c>
      <c r="B8470" t="s">
        <v>102</v>
      </c>
      <c r="C8470" t="s">
        <v>71</v>
      </c>
      <c r="D8470" t="s">
        <v>107</v>
      </c>
      <c r="E8470">
        <v>4</v>
      </c>
    </row>
    <row r="8471" spans="1:5" x14ac:dyDescent="0.2">
      <c r="A8471" s="43">
        <v>44770</v>
      </c>
      <c r="B8471" t="s">
        <v>101</v>
      </c>
      <c r="C8471" t="s">
        <v>1</v>
      </c>
      <c r="D8471" t="s">
        <v>107</v>
      </c>
      <c r="E8471">
        <v>64</v>
      </c>
    </row>
    <row r="8472" spans="1:5" x14ac:dyDescent="0.2">
      <c r="A8472" s="43">
        <v>44770</v>
      </c>
      <c r="B8472" t="s">
        <v>101</v>
      </c>
      <c r="C8472" t="s">
        <v>3</v>
      </c>
      <c r="D8472" t="s">
        <v>107</v>
      </c>
      <c r="E8472">
        <v>0</v>
      </c>
    </row>
    <row r="8473" spans="1:5" x14ac:dyDescent="0.2">
      <c r="A8473" s="43">
        <v>44770</v>
      </c>
      <c r="B8473" t="s">
        <v>101</v>
      </c>
      <c r="C8473" t="s">
        <v>4</v>
      </c>
      <c r="D8473" t="s">
        <v>107</v>
      </c>
      <c r="E8473">
        <v>20</v>
      </c>
    </row>
    <row r="8474" spans="1:5" x14ac:dyDescent="0.2">
      <c r="A8474" s="43">
        <v>44770</v>
      </c>
      <c r="B8474" t="s">
        <v>101</v>
      </c>
      <c r="C8474" t="s">
        <v>5</v>
      </c>
      <c r="D8474" t="s">
        <v>107</v>
      </c>
      <c r="E8474" s="44">
        <v>3843</v>
      </c>
    </row>
    <row r="8475" spans="1:5" x14ac:dyDescent="0.2">
      <c r="A8475" s="43">
        <v>44770</v>
      </c>
      <c r="B8475" t="s">
        <v>101</v>
      </c>
      <c r="C8475" t="s">
        <v>6</v>
      </c>
      <c r="D8475" t="s">
        <v>107</v>
      </c>
      <c r="E8475">
        <v>18</v>
      </c>
    </row>
    <row r="8476" spans="1:5" x14ac:dyDescent="0.2">
      <c r="A8476" s="43">
        <v>44770</v>
      </c>
      <c r="B8476" t="s">
        <v>101</v>
      </c>
      <c r="C8476" t="s">
        <v>8</v>
      </c>
      <c r="D8476" t="s">
        <v>107</v>
      </c>
      <c r="E8476">
        <v>776</v>
      </c>
    </row>
    <row r="8477" spans="1:5" x14ac:dyDescent="0.2">
      <c r="A8477" s="43">
        <v>44770</v>
      </c>
      <c r="B8477" t="s">
        <v>101</v>
      </c>
      <c r="C8477" t="s">
        <v>9</v>
      </c>
      <c r="D8477" t="s">
        <v>107</v>
      </c>
      <c r="E8477">
        <v>34</v>
      </c>
    </row>
    <row r="8478" spans="1:5" x14ac:dyDescent="0.2">
      <c r="A8478" s="43">
        <v>44770</v>
      </c>
      <c r="B8478" t="s">
        <v>101</v>
      </c>
      <c r="C8478" t="s">
        <v>10</v>
      </c>
      <c r="D8478" t="s">
        <v>107</v>
      </c>
      <c r="E8478">
        <v>311</v>
      </c>
    </row>
    <row r="8479" spans="1:5" x14ac:dyDescent="0.2">
      <c r="A8479" s="43">
        <v>44770</v>
      </c>
      <c r="B8479" t="s">
        <v>101</v>
      </c>
      <c r="C8479" t="s">
        <v>12</v>
      </c>
      <c r="D8479" t="s">
        <v>107</v>
      </c>
      <c r="E8479" s="44">
        <v>3335</v>
      </c>
    </row>
    <row r="8480" spans="1:5" x14ac:dyDescent="0.2">
      <c r="A8480" s="43">
        <v>44770</v>
      </c>
      <c r="B8480" t="s">
        <v>101</v>
      </c>
      <c r="C8480" t="s">
        <v>14</v>
      </c>
      <c r="D8480" t="s">
        <v>107</v>
      </c>
      <c r="E8480">
        <v>235</v>
      </c>
    </row>
    <row r="8481" spans="1:5" x14ac:dyDescent="0.2">
      <c r="A8481" s="43">
        <v>44770</v>
      </c>
      <c r="B8481" t="s">
        <v>101</v>
      </c>
      <c r="C8481" t="s">
        <v>15</v>
      </c>
      <c r="D8481" t="s">
        <v>107</v>
      </c>
      <c r="E8481" s="44">
        <v>2433</v>
      </c>
    </row>
    <row r="8482" spans="1:5" x14ac:dyDescent="0.2">
      <c r="A8482" s="43">
        <v>44770</v>
      </c>
      <c r="B8482" t="s">
        <v>101</v>
      </c>
      <c r="C8482" t="s">
        <v>16</v>
      </c>
      <c r="D8482" t="s">
        <v>107</v>
      </c>
      <c r="E8482" s="44">
        <v>1456</v>
      </c>
    </row>
    <row r="8483" spans="1:5" x14ac:dyDescent="0.2">
      <c r="A8483" s="43">
        <v>44770</v>
      </c>
      <c r="B8483" t="s">
        <v>101</v>
      </c>
      <c r="C8483" t="s">
        <v>17</v>
      </c>
      <c r="D8483" t="s">
        <v>107</v>
      </c>
      <c r="E8483">
        <v>65</v>
      </c>
    </row>
    <row r="8484" spans="1:5" x14ac:dyDescent="0.2">
      <c r="A8484" s="43">
        <v>44770</v>
      </c>
      <c r="B8484" t="s">
        <v>101</v>
      </c>
      <c r="C8484" t="s">
        <v>18</v>
      </c>
      <c r="D8484" t="s">
        <v>107</v>
      </c>
      <c r="E8484" s="44">
        <v>2348</v>
      </c>
    </row>
    <row r="8485" spans="1:5" x14ac:dyDescent="0.2">
      <c r="A8485" s="43">
        <v>44770</v>
      </c>
      <c r="B8485" t="s">
        <v>101</v>
      </c>
      <c r="C8485" t="s">
        <v>19</v>
      </c>
      <c r="D8485" t="s">
        <v>107</v>
      </c>
      <c r="E8485" s="44">
        <v>4196</v>
      </c>
    </row>
    <row r="8486" spans="1:5" x14ac:dyDescent="0.2">
      <c r="A8486" s="43">
        <v>44770</v>
      </c>
      <c r="B8486" t="s">
        <v>101</v>
      </c>
      <c r="C8486" t="s">
        <v>20</v>
      </c>
      <c r="D8486" t="s">
        <v>107</v>
      </c>
      <c r="E8486">
        <v>93</v>
      </c>
    </row>
    <row r="8487" spans="1:5" x14ac:dyDescent="0.2">
      <c r="A8487" s="43">
        <v>44770</v>
      </c>
      <c r="B8487" t="s">
        <v>101</v>
      </c>
      <c r="C8487" t="s">
        <v>21</v>
      </c>
      <c r="D8487" t="s">
        <v>107</v>
      </c>
      <c r="E8487" s="44">
        <v>2864</v>
      </c>
    </row>
    <row r="8488" spans="1:5" x14ac:dyDescent="0.2">
      <c r="A8488" s="43">
        <v>44770</v>
      </c>
      <c r="B8488" t="s">
        <v>101</v>
      </c>
      <c r="C8488" t="s">
        <v>22</v>
      </c>
      <c r="D8488" t="s">
        <v>107</v>
      </c>
      <c r="E8488">
        <v>733</v>
      </c>
    </row>
    <row r="8489" spans="1:5" x14ac:dyDescent="0.2">
      <c r="A8489" s="43">
        <v>44770</v>
      </c>
      <c r="B8489" t="s">
        <v>101</v>
      </c>
      <c r="C8489" t="s">
        <v>23</v>
      </c>
      <c r="D8489" t="s">
        <v>107</v>
      </c>
      <c r="E8489">
        <v>16</v>
      </c>
    </row>
    <row r="8490" spans="1:5" x14ac:dyDescent="0.2">
      <c r="A8490" s="43">
        <v>44770</v>
      </c>
      <c r="B8490" t="s">
        <v>101</v>
      </c>
      <c r="C8490" t="s">
        <v>25</v>
      </c>
      <c r="D8490" t="s">
        <v>107</v>
      </c>
      <c r="E8490">
        <v>10</v>
      </c>
    </row>
    <row r="8491" spans="1:5" x14ac:dyDescent="0.2">
      <c r="A8491" s="43">
        <v>44770</v>
      </c>
      <c r="B8491" t="s">
        <v>101</v>
      </c>
      <c r="C8491" t="s">
        <v>27</v>
      </c>
      <c r="D8491" t="s">
        <v>107</v>
      </c>
      <c r="E8491">
        <v>476</v>
      </c>
    </row>
    <row r="8492" spans="1:5" x14ac:dyDescent="0.2">
      <c r="A8492" s="43">
        <v>44770</v>
      </c>
      <c r="B8492" t="s">
        <v>101</v>
      </c>
      <c r="C8492" t="s">
        <v>28</v>
      </c>
      <c r="D8492" t="s">
        <v>107</v>
      </c>
      <c r="E8492">
        <v>20</v>
      </c>
    </row>
    <row r="8493" spans="1:5" x14ac:dyDescent="0.2">
      <c r="A8493" s="43">
        <v>44770</v>
      </c>
      <c r="B8493" t="s">
        <v>101</v>
      </c>
      <c r="C8493" t="s">
        <v>29</v>
      </c>
      <c r="D8493" t="s">
        <v>107</v>
      </c>
      <c r="E8493">
        <v>0</v>
      </c>
    </row>
    <row r="8494" spans="1:5" x14ac:dyDescent="0.2">
      <c r="A8494" s="43">
        <v>44770</v>
      </c>
      <c r="B8494" t="s">
        <v>101</v>
      </c>
      <c r="C8494" t="s">
        <v>31</v>
      </c>
      <c r="D8494" t="s">
        <v>107</v>
      </c>
      <c r="E8494">
        <v>319</v>
      </c>
    </row>
    <row r="8495" spans="1:5" x14ac:dyDescent="0.2">
      <c r="A8495" s="43">
        <v>44770</v>
      </c>
      <c r="B8495" t="s">
        <v>101</v>
      </c>
      <c r="C8495" t="s">
        <v>32</v>
      </c>
      <c r="D8495" t="s">
        <v>107</v>
      </c>
      <c r="E8495" s="44">
        <v>3341</v>
      </c>
    </row>
    <row r="8496" spans="1:5" x14ac:dyDescent="0.2">
      <c r="A8496" s="43">
        <v>44770</v>
      </c>
      <c r="B8496" t="s">
        <v>101</v>
      </c>
      <c r="C8496" t="s">
        <v>33</v>
      </c>
      <c r="D8496" t="s">
        <v>107</v>
      </c>
      <c r="E8496">
        <v>912</v>
      </c>
    </row>
    <row r="8497" spans="1:5" x14ac:dyDescent="0.2">
      <c r="A8497" s="43">
        <v>44770</v>
      </c>
      <c r="B8497" t="s">
        <v>101</v>
      </c>
      <c r="C8497" t="s">
        <v>35</v>
      </c>
      <c r="D8497" t="s">
        <v>107</v>
      </c>
      <c r="E8497">
        <v>5</v>
      </c>
    </row>
    <row r="8498" spans="1:5" x14ac:dyDescent="0.2">
      <c r="A8498" s="43">
        <v>44770</v>
      </c>
      <c r="B8498" t="s">
        <v>101</v>
      </c>
      <c r="C8498" t="s">
        <v>36</v>
      </c>
      <c r="D8498" t="s">
        <v>107</v>
      </c>
      <c r="E8498" s="44">
        <v>4319</v>
      </c>
    </row>
    <row r="8499" spans="1:5" x14ac:dyDescent="0.2">
      <c r="A8499" s="43">
        <v>44770</v>
      </c>
      <c r="B8499" t="s">
        <v>101</v>
      </c>
      <c r="C8499" t="s">
        <v>37</v>
      </c>
      <c r="D8499" t="s">
        <v>107</v>
      </c>
      <c r="E8499">
        <v>266</v>
      </c>
    </row>
    <row r="8500" spans="1:5" x14ac:dyDescent="0.2">
      <c r="A8500" s="43">
        <v>44770</v>
      </c>
      <c r="B8500" t="s">
        <v>101</v>
      </c>
      <c r="C8500" t="s">
        <v>38</v>
      </c>
      <c r="D8500" t="s">
        <v>107</v>
      </c>
      <c r="E8500" s="44">
        <v>9651</v>
      </c>
    </row>
    <row r="8501" spans="1:5" x14ac:dyDescent="0.2">
      <c r="A8501" s="43">
        <v>44770</v>
      </c>
      <c r="B8501" t="s">
        <v>101</v>
      </c>
      <c r="C8501" t="s">
        <v>40</v>
      </c>
      <c r="D8501" t="s">
        <v>107</v>
      </c>
      <c r="E8501" s="44">
        <v>5523</v>
      </c>
    </row>
    <row r="8502" spans="1:5" x14ac:dyDescent="0.2">
      <c r="A8502" s="43">
        <v>44770</v>
      </c>
      <c r="B8502" t="s">
        <v>101</v>
      </c>
      <c r="C8502" t="s">
        <v>41</v>
      </c>
      <c r="D8502" t="s">
        <v>107</v>
      </c>
      <c r="E8502">
        <v>7</v>
      </c>
    </row>
    <row r="8503" spans="1:5" x14ac:dyDescent="0.2">
      <c r="A8503" s="43">
        <v>44770</v>
      </c>
      <c r="B8503" t="s">
        <v>101</v>
      </c>
      <c r="C8503" t="s">
        <v>53</v>
      </c>
      <c r="D8503" t="s">
        <v>107</v>
      </c>
      <c r="E8503">
        <v>4</v>
      </c>
    </row>
    <row r="8504" spans="1:5" x14ac:dyDescent="0.2">
      <c r="A8504" s="43">
        <v>44770</v>
      </c>
      <c r="B8504" t="s">
        <v>101</v>
      </c>
      <c r="C8504" t="s">
        <v>58</v>
      </c>
      <c r="D8504" t="s">
        <v>107</v>
      </c>
      <c r="E8504">
        <v>14</v>
      </c>
    </row>
    <row r="8505" spans="1:5" x14ac:dyDescent="0.2">
      <c r="A8505" s="43">
        <v>44770</v>
      </c>
      <c r="B8505" t="s">
        <v>101</v>
      </c>
      <c r="C8505" t="s">
        <v>59</v>
      </c>
      <c r="D8505" t="s">
        <v>107</v>
      </c>
      <c r="E8505" s="44">
        <v>1537</v>
      </c>
    </row>
    <row r="8506" spans="1:5" x14ac:dyDescent="0.2">
      <c r="A8506" s="43">
        <v>44770</v>
      </c>
      <c r="B8506" t="s">
        <v>101</v>
      </c>
      <c r="C8506" t="s">
        <v>60</v>
      </c>
      <c r="D8506" t="s">
        <v>107</v>
      </c>
      <c r="E8506">
        <v>0</v>
      </c>
    </row>
    <row r="8507" spans="1:5" x14ac:dyDescent="0.2">
      <c r="A8507" s="43">
        <v>44770</v>
      </c>
      <c r="B8507" t="s">
        <v>101</v>
      </c>
      <c r="C8507" t="s">
        <v>61</v>
      </c>
      <c r="D8507" t="s">
        <v>107</v>
      </c>
      <c r="E8507">
        <v>22</v>
      </c>
    </row>
    <row r="8508" spans="1:5" x14ac:dyDescent="0.2">
      <c r="A8508" s="43">
        <v>44770</v>
      </c>
      <c r="B8508" t="s">
        <v>101</v>
      </c>
      <c r="C8508" t="s">
        <v>62</v>
      </c>
      <c r="D8508" t="s">
        <v>107</v>
      </c>
      <c r="E8508" s="44">
        <v>2198</v>
      </c>
    </row>
    <row r="8509" spans="1:5" x14ac:dyDescent="0.2">
      <c r="A8509" s="43">
        <v>44770</v>
      </c>
      <c r="B8509" t="s">
        <v>101</v>
      </c>
      <c r="C8509" t="s">
        <v>63</v>
      </c>
      <c r="D8509" t="s">
        <v>107</v>
      </c>
      <c r="E8509">
        <v>9</v>
      </c>
    </row>
    <row r="8510" spans="1:5" x14ac:dyDescent="0.2">
      <c r="A8510" s="43">
        <v>44770</v>
      </c>
      <c r="B8510" t="s">
        <v>101</v>
      </c>
      <c r="C8510" t="s">
        <v>64</v>
      </c>
      <c r="D8510" t="s">
        <v>107</v>
      </c>
      <c r="E8510">
        <v>0</v>
      </c>
    </row>
    <row r="8511" spans="1:5" x14ac:dyDescent="0.2">
      <c r="A8511" s="43">
        <v>44770</v>
      </c>
      <c r="B8511" t="s">
        <v>101</v>
      </c>
      <c r="C8511" t="s">
        <v>65</v>
      </c>
      <c r="D8511" t="s">
        <v>107</v>
      </c>
      <c r="E8511">
        <v>0</v>
      </c>
    </row>
    <row r="8512" spans="1:5" x14ac:dyDescent="0.2">
      <c r="A8512" s="43">
        <v>44770</v>
      </c>
      <c r="B8512" t="s">
        <v>101</v>
      </c>
      <c r="C8512" t="s">
        <v>67</v>
      </c>
      <c r="D8512" t="s">
        <v>107</v>
      </c>
      <c r="E8512" s="44">
        <v>1769</v>
      </c>
    </row>
    <row r="8513" spans="1:5" x14ac:dyDescent="0.2">
      <c r="A8513" s="43">
        <v>44770</v>
      </c>
      <c r="B8513" t="s">
        <v>101</v>
      </c>
      <c r="C8513" t="s">
        <v>68</v>
      </c>
      <c r="D8513" t="s">
        <v>107</v>
      </c>
      <c r="E8513" s="44">
        <v>1636</v>
      </c>
    </row>
    <row r="8514" spans="1:5" x14ac:dyDescent="0.2">
      <c r="A8514" s="43">
        <v>44770</v>
      </c>
      <c r="B8514" t="s">
        <v>101</v>
      </c>
      <c r="C8514" t="s">
        <v>89</v>
      </c>
      <c r="D8514" t="s">
        <v>107</v>
      </c>
      <c r="E8514">
        <v>19</v>
      </c>
    </row>
    <row r="8515" spans="1:5" x14ac:dyDescent="0.2">
      <c r="A8515" s="43">
        <v>44770</v>
      </c>
      <c r="B8515" t="s">
        <v>101</v>
      </c>
      <c r="C8515" t="s">
        <v>70</v>
      </c>
      <c r="D8515" t="s">
        <v>107</v>
      </c>
      <c r="E8515" s="44">
        <v>2967</v>
      </c>
    </row>
    <row r="8516" spans="1:5" x14ac:dyDescent="0.2">
      <c r="A8516" s="43">
        <v>44770</v>
      </c>
      <c r="B8516" t="s">
        <v>101</v>
      </c>
      <c r="C8516" t="s">
        <v>71</v>
      </c>
      <c r="D8516" t="s">
        <v>107</v>
      </c>
      <c r="E8516" s="44">
        <v>1876</v>
      </c>
    </row>
    <row r="8517" spans="1:5" x14ac:dyDescent="0.2">
      <c r="A8517" s="43">
        <v>44770</v>
      </c>
      <c r="B8517" t="s">
        <v>102</v>
      </c>
      <c r="C8517" t="s">
        <v>4</v>
      </c>
      <c r="D8517" t="s">
        <v>107</v>
      </c>
      <c r="E8517">
        <v>7</v>
      </c>
    </row>
    <row r="8518" spans="1:5" x14ac:dyDescent="0.2">
      <c r="A8518" s="43">
        <v>44770</v>
      </c>
      <c r="B8518" t="s">
        <v>102</v>
      </c>
      <c r="C8518" t="s">
        <v>5</v>
      </c>
      <c r="D8518" t="s">
        <v>107</v>
      </c>
      <c r="E8518">
        <v>4</v>
      </c>
    </row>
    <row r="8519" spans="1:5" x14ac:dyDescent="0.2">
      <c r="A8519" s="43">
        <v>44770</v>
      </c>
      <c r="B8519" t="s">
        <v>102</v>
      </c>
      <c r="C8519" t="s">
        <v>8</v>
      </c>
      <c r="D8519" t="s">
        <v>107</v>
      </c>
      <c r="E8519">
        <v>280</v>
      </c>
    </row>
    <row r="8520" spans="1:5" x14ac:dyDescent="0.2">
      <c r="A8520" s="43">
        <v>44770</v>
      </c>
      <c r="B8520" t="s">
        <v>102</v>
      </c>
      <c r="C8520" t="s">
        <v>9</v>
      </c>
      <c r="D8520" t="s">
        <v>107</v>
      </c>
      <c r="E8520">
        <v>68</v>
      </c>
    </row>
    <row r="8521" spans="1:5" x14ac:dyDescent="0.2">
      <c r="A8521" s="43">
        <v>44770</v>
      </c>
      <c r="B8521" t="s">
        <v>102</v>
      </c>
      <c r="C8521" t="s">
        <v>11</v>
      </c>
      <c r="D8521" t="s">
        <v>107</v>
      </c>
      <c r="E8521">
        <v>32</v>
      </c>
    </row>
    <row r="8522" spans="1:5" x14ac:dyDescent="0.2">
      <c r="A8522" s="43">
        <v>44770</v>
      </c>
      <c r="B8522" t="s">
        <v>102</v>
      </c>
      <c r="C8522" t="s">
        <v>12</v>
      </c>
      <c r="D8522" t="s">
        <v>107</v>
      </c>
      <c r="E8522">
        <v>477</v>
      </c>
    </row>
    <row r="8523" spans="1:5" x14ac:dyDescent="0.2">
      <c r="A8523" s="43">
        <v>44770</v>
      </c>
      <c r="B8523" t="s">
        <v>102</v>
      </c>
      <c r="C8523" t="s">
        <v>13</v>
      </c>
      <c r="D8523" t="s">
        <v>107</v>
      </c>
      <c r="E8523">
        <v>186</v>
      </c>
    </row>
    <row r="8524" spans="1:5" x14ac:dyDescent="0.2">
      <c r="A8524" s="43">
        <v>44770</v>
      </c>
      <c r="B8524" t="s">
        <v>102</v>
      </c>
      <c r="C8524" t="s">
        <v>16</v>
      </c>
      <c r="D8524" t="s">
        <v>107</v>
      </c>
      <c r="E8524">
        <v>4</v>
      </c>
    </row>
    <row r="8525" spans="1:5" x14ac:dyDescent="0.2">
      <c r="A8525" s="43">
        <v>44770</v>
      </c>
      <c r="B8525" t="s">
        <v>102</v>
      </c>
      <c r="C8525" t="s">
        <v>18</v>
      </c>
      <c r="D8525" t="s">
        <v>107</v>
      </c>
      <c r="E8525">
        <v>4</v>
      </c>
    </row>
    <row r="8526" spans="1:5" x14ac:dyDescent="0.2">
      <c r="A8526" s="43">
        <v>44770</v>
      </c>
      <c r="B8526" t="s">
        <v>102</v>
      </c>
      <c r="C8526" t="s">
        <v>19</v>
      </c>
      <c r="D8526" t="s">
        <v>107</v>
      </c>
      <c r="E8526">
        <v>227</v>
      </c>
    </row>
    <row r="8527" spans="1:5" x14ac:dyDescent="0.2">
      <c r="A8527" s="43">
        <v>44770</v>
      </c>
      <c r="B8527" t="s">
        <v>102</v>
      </c>
      <c r="C8527" t="s">
        <v>21</v>
      </c>
      <c r="D8527" t="s">
        <v>107</v>
      </c>
      <c r="E8527">
        <v>54</v>
      </c>
    </row>
    <row r="8528" spans="1:5" x14ac:dyDescent="0.2">
      <c r="A8528" s="43">
        <v>44770</v>
      </c>
      <c r="B8528" t="s">
        <v>102</v>
      </c>
      <c r="C8528" t="s">
        <v>22</v>
      </c>
      <c r="D8528" t="s">
        <v>107</v>
      </c>
      <c r="E8528">
        <v>2</v>
      </c>
    </row>
    <row r="8529" spans="1:5" x14ac:dyDescent="0.2">
      <c r="A8529" s="43">
        <v>44770</v>
      </c>
      <c r="B8529" t="s">
        <v>102</v>
      </c>
      <c r="C8529" t="s">
        <v>24</v>
      </c>
      <c r="D8529" t="s">
        <v>107</v>
      </c>
      <c r="E8529">
        <v>18</v>
      </c>
    </row>
    <row r="8530" spans="1:5" x14ac:dyDescent="0.2">
      <c r="A8530" s="43">
        <v>44770</v>
      </c>
      <c r="B8530" t="s">
        <v>102</v>
      </c>
      <c r="C8530" t="s">
        <v>27</v>
      </c>
      <c r="D8530" t="s">
        <v>107</v>
      </c>
      <c r="E8530">
        <v>31</v>
      </c>
    </row>
    <row r="8531" spans="1:5" x14ac:dyDescent="0.2">
      <c r="A8531" s="43">
        <v>44770</v>
      </c>
      <c r="B8531" t="s">
        <v>102</v>
      </c>
      <c r="C8531" t="s">
        <v>32</v>
      </c>
      <c r="D8531" t="s">
        <v>107</v>
      </c>
      <c r="E8531">
        <v>2</v>
      </c>
    </row>
    <row r="8532" spans="1:5" x14ac:dyDescent="0.2">
      <c r="A8532" s="43">
        <v>44770</v>
      </c>
      <c r="B8532" t="s">
        <v>102</v>
      </c>
      <c r="C8532" t="s">
        <v>33</v>
      </c>
      <c r="D8532" t="s">
        <v>107</v>
      </c>
      <c r="E8532">
        <v>0</v>
      </c>
    </row>
    <row r="8533" spans="1:5" x14ac:dyDescent="0.2">
      <c r="A8533" s="43">
        <v>44770</v>
      </c>
      <c r="B8533" t="s">
        <v>102</v>
      </c>
      <c r="C8533" t="s">
        <v>36</v>
      </c>
      <c r="D8533" t="s">
        <v>107</v>
      </c>
      <c r="E8533">
        <v>500</v>
      </c>
    </row>
    <row r="8534" spans="1:5" x14ac:dyDescent="0.2">
      <c r="A8534" s="43">
        <v>44770</v>
      </c>
      <c r="B8534" t="s">
        <v>102</v>
      </c>
      <c r="C8534" t="s">
        <v>37</v>
      </c>
      <c r="D8534" t="s">
        <v>107</v>
      </c>
      <c r="E8534">
        <v>18</v>
      </c>
    </row>
    <row r="8535" spans="1:5" x14ac:dyDescent="0.2">
      <c r="A8535" s="43">
        <v>44770</v>
      </c>
      <c r="B8535" t="s">
        <v>102</v>
      </c>
      <c r="C8535" t="s">
        <v>38</v>
      </c>
      <c r="D8535" t="s">
        <v>107</v>
      </c>
      <c r="E8535">
        <v>374</v>
      </c>
    </row>
    <row r="8536" spans="1:5" x14ac:dyDescent="0.2">
      <c r="A8536" s="43">
        <v>44770</v>
      </c>
      <c r="B8536" t="s">
        <v>102</v>
      </c>
      <c r="C8536" t="s">
        <v>40</v>
      </c>
      <c r="D8536" t="s">
        <v>107</v>
      </c>
      <c r="E8536">
        <v>981</v>
      </c>
    </row>
    <row r="8537" spans="1:5" x14ac:dyDescent="0.2">
      <c r="A8537" s="43">
        <v>44770</v>
      </c>
      <c r="B8537" t="s">
        <v>102</v>
      </c>
      <c r="C8537" t="s">
        <v>41</v>
      </c>
      <c r="D8537" t="s">
        <v>107</v>
      </c>
      <c r="E8537">
        <v>766</v>
      </c>
    </row>
    <row r="8538" spans="1:5" x14ac:dyDescent="0.2">
      <c r="A8538" s="43">
        <v>44770</v>
      </c>
      <c r="B8538" t="s">
        <v>102</v>
      </c>
      <c r="C8538" t="s">
        <v>42</v>
      </c>
      <c r="D8538" t="s">
        <v>107</v>
      </c>
      <c r="E8538">
        <v>132</v>
      </c>
    </row>
    <row r="8539" spans="1:5" x14ac:dyDescent="0.2">
      <c r="A8539" s="43">
        <v>44770</v>
      </c>
      <c r="B8539" t="s">
        <v>102</v>
      </c>
      <c r="C8539" t="s">
        <v>43</v>
      </c>
      <c r="D8539" t="s">
        <v>107</v>
      </c>
      <c r="E8539">
        <v>37</v>
      </c>
    </row>
    <row r="8540" spans="1:5" x14ac:dyDescent="0.2">
      <c r="A8540" s="43">
        <v>44770</v>
      </c>
      <c r="B8540" t="s">
        <v>102</v>
      </c>
      <c r="C8540" t="s">
        <v>44</v>
      </c>
      <c r="D8540" t="s">
        <v>107</v>
      </c>
      <c r="E8540">
        <v>18</v>
      </c>
    </row>
    <row r="8541" spans="1:5" x14ac:dyDescent="0.2">
      <c r="A8541" s="43">
        <v>44770</v>
      </c>
      <c r="B8541" t="s">
        <v>102</v>
      </c>
      <c r="C8541" t="s">
        <v>45</v>
      </c>
      <c r="D8541" t="s">
        <v>107</v>
      </c>
      <c r="E8541">
        <v>0</v>
      </c>
    </row>
    <row r="8542" spans="1:5" x14ac:dyDescent="0.2">
      <c r="A8542" s="43">
        <v>44770</v>
      </c>
      <c r="B8542" t="s">
        <v>102</v>
      </c>
      <c r="C8542" t="s">
        <v>46</v>
      </c>
      <c r="D8542" t="s">
        <v>107</v>
      </c>
      <c r="E8542">
        <v>16</v>
      </c>
    </row>
    <row r="8543" spans="1:5" x14ac:dyDescent="0.2">
      <c r="A8543" s="43">
        <v>44770</v>
      </c>
      <c r="B8543" t="s">
        <v>102</v>
      </c>
      <c r="C8543" t="s">
        <v>48</v>
      </c>
      <c r="D8543" t="s">
        <v>107</v>
      </c>
      <c r="E8543">
        <v>745</v>
      </c>
    </row>
    <row r="8544" spans="1:5" x14ac:dyDescent="0.2">
      <c r="A8544" s="43">
        <v>44770</v>
      </c>
      <c r="B8544" t="s">
        <v>102</v>
      </c>
      <c r="C8544" t="s">
        <v>50</v>
      </c>
      <c r="D8544" t="s">
        <v>107</v>
      </c>
      <c r="E8544">
        <v>676</v>
      </c>
    </row>
    <row r="8545" spans="1:5" x14ac:dyDescent="0.2">
      <c r="A8545" s="43">
        <v>44770</v>
      </c>
      <c r="B8545" t="s">
        <v>102</v>
      </c>
      <c r="C8545" t="s">
        <v>51</v>
      </c>
      <c r="D8545" t="s">
        <v>107</v>
      </c>
      <c r="E8545">
        <v>619</v>
      </c>
    </row>
    <row r="8546" spans="1:5" x14ac:dyDescent="0.2">
      <c r="A8546" s="43">
        <v>44770</v>
      </c>
      <c r="B8546" t="s">
        <v>102</v>
      </c>
      <c r="C8546" t="s">
        <v>52</v>
      </c>
      <c r="D8546" t="s">
        <v>107</v>
      </c>
      <c r="E8546">
        <v>9</v>
      </c>
    </row>
    <row r="8547" spans="1:5" x14ac:dyDescent="0.2">
      <c r="A8547" s="43">
        <v>44770</v>
      </c>
      <c r="B8547" t="s">
        <v>102</v>
      </c>
      <c r="C8547" t="s">
        <v>53</v>
      </c>
      <c r="D8547" t="s">
        <v>107</v>
      </c>
      <c r="E8547">
        <v>103</v>
      </c>
    </row>
    <row r="8548" spans="1:5" x14ac:dyDescent="0.2">
      <c r="A8548" s="43">
        <v>44770</v>
      </c>
      <c r="B8548" t="s">
        <v>102</v>
      </c>
      <c r="C8548" t="s">
        <v>54</v>
      </c>
      <c r="D8548" t="s">
        <v>107</v>
      </c>
      <c r="E8548">
        <v>0</v>
      </c>
    </row>
    <row r="8549" spans="1:5" x14ac:dyDescent="0.2">
      <c r="A8549" s="43">
        <v>44770</v>
      </c>
      <c r="B8549" t="s">
        <v>102</v>
      </c>
      <c r="C8549" t="s">
        <v>55</v>
      </c>
      <c r="D8549" t="s">
        <v>107</v>
      </c>
      <c r="E8549">
        <v>191</v>
      </c>
    </row>
    <row r="8550" spans="1:5" x14ac:dyDescent="0.2">
      <c r="A8550" s="43">
        <v>44770</v>
      </c>
      <c r="B8550" t="s">
        <v>102</v>
      </c>
      <c r="C8550" t="s">
        <v>56</v>
      </c>
      <c r="D8550" t="s">
        <v>107</v>
      </c>
      <c r="E8550">
        <v>815</v>
      </c>
    </row>
    <row r="8551" spans="1:5" x14ac:dyDescent="0.2">
      <c r="A8551" s="43">
        <v>44770</v>
      </c>
      <c r="B8551" t="s">
        <v>102</v>
      </c>
      <c r="C8551" t="s">
        <v>57</v>
      </c>
      <c r="D8551" t="s">
        <v>107</v>
      </c>
      <c r="E8551">
        <v>216</v>
      </c>
    </row>
    <row r="8552" spans="1:5" x14ac:dyDescent="0.2">
      <c r="A8552" s="43">
        <v>44770</v>
      </c>
      <c r="B8552" t="s">
        <v>102</v>
      </c>
      <c r="C8552" t="s">
        <v>58</v>
      </c>
      <c r="D8552" t="s">
        <v>107</v>
      </c>
      <c r="E8552">
        <v>964</v>
      </c>
    </row>
    <row r="8553" spans="1:5" x14ac:dyDescent="0.2">
      <c r="A8553" s="43">
        <v>44770</v>
      </c>
      <c r="B8553" t="s">
        <v>102</v>
      </c>
      <c r="C8553" t="s">
        <v>59</v>
      </c>
      <c r="D8553" t="s">
        <v>107</v>
      </c>
      <c r="E8553">
        <v>2</v>
      </c>
    </row>
    <row r="8554" spans="1:5" x14ac:dyDescent="0.2">
      <c r="A8554" s="43">
        <v>44770</v>
      </c>
      <c r="B8554" t="s">
        <v>102</v>
      </c>
      <c r="C8554" t="s">
        <v>62</v>
      </c>
      <c r="D8554" t="s">
        <v>107</v>
      </c>
      <c r="E8554">
        <v>250</v>
      </c>
    </row>
    <row r="8555" spans="1:5" x14ac:dyDescent="0.2">
      <c r="A8555" s="43">
        <v>44770</v>
      </c>
      <c r="B8555" t="s">
        <v>102</v>
      </c>
      <c r="C8555" t="s">
        <v>68</v>
      </c>
      <c r="D8555" t="s">
        <v>107</v>
      </c>
      <c r="E8555">
        <v>172</v>
      </c>
    </row>
    <row r="8556" spans="1:5" x14ac:dyDescent="0.2">
      <c r="A8556" s="43">
        <v>44770</v>
      </c>
      <c r="B8556" t="s">
        <v>102</v>
      </c>
      <c r="C8556" t="s">
        <v>89</v>
      </c>
      <c r="D8556" t="s">
        <v>107</v>
      </c>
      <c r="E8556">
        <v>8</v>
      </c>
    </row>
    <row r="8557" spans="1:5" x14ac:dyDescent="0.2">
      <c r="A8557" s="43">
        <v>44770</v>
      </c>
      <c r="B8557" t="s">
        <v>102</v>
      </c>
      <c r="C8557" t="s">
        <v>70</v>
      </c>
      <c r="D8557" t="s">
        <v>107</v>
      </c>
      <c r="E8557">
        <v>386</v>
      </c>
    </row>
    <row r="8558" spans="1:5" x14ac:dyDescent="0.2">
      <c r="A8558" s="43">
        <v>44770</v>
      </c>
      <c r="B8558" t="s">
        <v>102</v>
      </c>
      <c r="C8558" t="s">
        <v>71</v>
      </c>
      <c r="D8558" t="s">
        <v>107</v>
      </c>
      <c r="E8558">
        <v>4</v>
      </c>
    </row>
    <row r="8559" spans="1:5" x14ac:dyDescent="0.2">
      <c r="A8559" s="43">
        <v>44798</v>
      </c>
      <c r="B8559" t="s">
        <v>101</v>
      </c>
      <c r="C8559" t="s">
        <v>1</v>
      </c>
      <c r="D8559" t="s">
        <v>107</v>
      </c>
      <c r="E8559">
        <v>63</v>
      </c>
    </row>
    <row r="8560" spans="1:5" x14ac:dyDescent="0.2">
      <c r="A8560" s="43">
        <v>44798</v>
      </c>
      <c r="B8560" t="s">
        <v>101</v>
      </c>
      <c r="C8560" t="s">
        <v>3</v>
      </c>
      <c r="D8560" t="s">
        <v>107</v>
      </c>
      <c r="E8560">
        <v>2</v>
      </c>
    </row>
    <row r="8561" spans="1:5" x14ac:dyDescent="0.2">
      <c r="A8561" s="43">
        <v>44798</v>
      </c>
      <c r="B8561" t="s">
        <v>101</v>
      </c>
      <c r="C8561" t="s">
        <v>4</v>
      </c>
      <c r="D8561" t="s">
        <v>107</v>
      </c>
      <c r="E8561">
        <v>22</v>
      </c>
    </row>
    <row r="8562" spans="1:5" x14ac:dyDescent="0.2">
      <c r="A8562" s="43">
        <v>44798</v>
      </c>
      <c r="B8562" t="s">
        <v>101</v>
      </c>
      <c r="C8562" t="s">
        <v>5</v>
      </c>
      <c r="D8562" t="s">
        <v>107</v>
      </c>
      <c r="E8562" s="44">
        <v>3901</v>
      </c>
    </row>
    <row r="8563" spans="1:5" x14ac:dyDescent="0.2">
      <c r="A8563" s="43">
        <v>44798</v>
      </c>
      <c r="B8563" t="s">
        <v>101</v>
      </c>
      <c r="C8563" t="s">
        <v>6</v>
      </c>
      <c r="D8563" t="s">
        <v>107</v>
      </c>
      <c r="E8563">
        <v>23</v>
      </c>
    </row>
    <row r="8564" spans="1:5" x14ac:dyDescent="0.2">
      <c r="A8564" s="43">
        <v>44798</v>
      </c>
      <c r="B8564" t="s">
        <v>101</v>
      </c>
      <c r="C8564" t="s">
        <v>8</v>
      </c>
      <c r="D8564" t="s">
        <v>107</v>
      </c>
      <c r="E8564">
        <v>736</v>
      </c>
    </row>
    <row r="8565" spans="1:5" x14ac:dyDescent="0.2">
      <c r="A8565" s="43">
        <v>44798</v>
      </c>
      <c r="B8565" t="s">
        <v>101</v>
      </c>
      <c r="C8565" t="s">
        <v>9</v>
      </c>
      <c r="D8565" t="s">
        <v>107</v>
      </c>
      <c r="E8565">
        <v>26</v>
      </c>
    </row>
    <row r="8566" spans="1:5" x14ac:dyDescent="0.2">
      <c r="A8566" s="43">
        <v>44798</v>
      </c>
      <c r="B8566" t="s">
        <v>101</v>
      </c>
      <c r="C8566" t="s">
        <v>10</v>
      </c>
      <c r="D8566" t="s">
        <v>107</v>
      </c>
      <c r="E8566">
        <v>320</v>
      </c>
    </row>
    <row r="8567" spans="1:5" x14ac:dyDescent="0.2">
      <c r="A8567" s="43">
        <v>44798</v>
      </c>
      <c r="B8567" t="s">
        <v>101</v>
      </c>
      <c r="C8567" t="s">
        <v>12</v>
      </c>
      <c r="D8567" t="s">
        <v>107</v>
      </c>
      <c r="E8567" s="44">
        <v>3569</v>
      </c>
    </row>
    <row r="8568" spans="1:5" x14ac:dyDescent="0.2">
      <c r="A8568" s="43">
        <v>44798</v>
      </c>
      <c r="B8568" t="s">
        <v>101</v>
      </c>
      <c r="C8568" t="s">
        <v>14</v>
      </c>
      <c r="D8568" t="s">
        <v>107</v>
      </c>
      <c r="E8568">
        <v>246</v>
      </c>
    </row>
    <row r="8569" spans="1:5" x14ac:dyDescent="0.2">
      <c r="A8569" s="43">
        <v>44798</v>
      </c>
      <c r="B8569" t="s">
        <v>101</v>
      </c>
      <c r="C8569" t="s">
        <v>15</v>
      </c>
      <c r="D8569" t="s">
        <v>107</v>
      </c>
      <c r="E8569" s="44">
        <v>2486</v>
      </c>
    </row>
    <row r="8570" spans="1:5" x14ac:dyDescent="0.2">
      <c r="A8570" s="43">
        <v>44798</v>
      </c>
      <c r="B8570" t="s">
        <v>101</v>
      </c>
      <c r="C8570" t="s">
        <v>16</v>
      </c>
      <c r="D8570" t="s">
        <v>107</v>
      </c>
      <c r="E8570" s="44">
        <v>1497</v>
      </c>
    </row>
    <row r="8571" spans="1:5" x14ac:dyDescent="0.2">
      <c r="A8571" s="43">
        <v>44798</v>
      </c>
      <c r="B8571" t="s">
        <v>101</v>
      </c>
      <c r="C8571" t="s">
        <v>17</v>
      </c>
      <c r="D8571" t="s">
        <v>107</v>
      </c>
      <c r="E8571">
        <v>59</v>
      </c>
    </row>
    <row r="8572" spans="1:5" x14ac:dyDescent="0.2">
      <c r="A8572" s="43">
        <v>44798</v>
      </c>
      <c r="B8572" t="s">
        <v>101</v>
      </c>
      <c r="C8572" t="s">
        <v>18</v>
      </c>
      <c r="D8572" t="s">
        <v>107</v>
      </c>
      <c r="E8572" s="44">
        <v>2460</v>
      </c>
    </row>
    <row r="8573" spans="1:5" x14ac:dyDescent="0.2">
      <c r="A8573" s="43">
        <v>44798</v>
      </c>
      <c r="B8573" t="s">
        <v>101</v>
      </c>
      <c r="C8573" t="s">
        <v>19</v>
      </c>
      <c r="D8573" t="s">
        <v>107</v>
      </c>
      <c r="E8573" s="44">
        <v>4282</v>
      </c>
    </row>
    <row r="8574" spans="1:5" x14ac:dyDescent="0.2">
      <c r="A8574" s="43">
        <v>44798</v>
      </c>
      <c r="B8574" t="s">
        <v>101</v>
      </c>
      <c r="C8574" t="s">
        <v>20</v>
      </c>
      <c r="D8574" t="s">
        <v>107</v>
      </c>
      <c r="E8574">
        <v>100</v>
      </c>
    </row>
    <row r="8575" spans="1:5" x14ac:dyDescent="0.2">
      <c r="A8575" s="43">
        <v>44798</v>
      </c>
      <c r="B8575" t="s">
        <v>101</v>
      </c>
      <c r="C8575" t="s">
        <v>21</v>
      </c>
      <c r="D8575" t="s">
        <v>107</v>
      </c>
      <c r="E8575" s="44">
        <v>2810</v>
      </c>
    </row>
    <row r="8576" spans="1:5" x14ac:dyDescent="0.2">
      <c r="A8576" s="43">
        <v>44798</v>
      </c>
      <c r="B8576" t="s">
        <v>101</v>
      </c>
      <c r="C8576" t="s">
        <v>22</v>
      </c>
      <c r="D8576" t="s">
        <v>107</v>
      </c>
      <c r="E8576">
        <v>746</v>
      </c>
    </row>
    <row r="8577" spans="1:5" x14ac:dyDescent="0.2">
      <c r="A8577" s="43">
        <v>44798</v>
      </c>
      <c r="B8577" t="s">
        <v>101</v>
      </c>
      <c r="C8577" t="s">
        <v>23</v>
      </c>
      <c r="D8577" t="s">
        <v>107</v>
      </c>
      <c r="E8577">
        <v>15</v>
      </c>
    </row>
    <row r="8578" spans="1:5" x14ac:dyDescent="0.2">
      <c r="A8578" s="43">
        <v>44798</v>
      </c>
      <c r="B8578" t="s">
        <v>101</v>
      </c>
      <c r="C8578" t="s">
        <v>25</v>
      </c>
      <c r="D8578" t="s">
        <v>107</v>
      </c>
      <c r="E8578">
        <v>8</v>
      </c>
    </row>
    <row r="8579" spans="1:5" x14ac:dyDescent="0.2">
      <c r="A8579" s="43">
        <v>44798</v>
      </c>
      <c r="B8579" t="s">
        <v>101</v>
      </c>
      <c r="C8579" t="s">
        <v>27</v>
      </c>
      <c r="D8579" t="s">
        <v>107</v>
      </c>
      <c r="E8579">
        <v>452</v>
      </c>
    </row>
    <row r="8580" spans="1:5" x14ac:dyDescent="0.2">
      <c r="A8580" s="43">
        <v>44798</v>
      </c>
      <c r="B8580" t="s">
        <v>101</v>
      </c>
      <c r="C8580" t="s">
        <v>28</v>
      </c>
      <c r="D8580" t="s">
        <v>107</v>
      </c>
      <c r="E8580">
        <v>11</v>
      </c>
    </row>
    <row r="8581" spans="1:5" x14ac:dyDescent="0.2">
      <c r="A8581" s="43">
        <v>44798</v>
      </c>
      <c r="B8581" t="s">
        <v>101</v>
      </c>
      <c r="C8581" t="s">
        <v>29</v>
      </c>
      <c r="D8581" t="s">
        <v>107</v>
      </c>
      <c r="E8581">
        <v>0</v>
      </c>
    </row>
    <row r="8582" spans="1:5" x14ac:dyDescent="0.2">
      <c r="A8582" s="43">
        <v>44798</v>
      </c>
      <c r="B8582" t="s">
        <v>101</v>
      </c>
      <c r="C8582" t="s">
        <v>31</v>
      </c>
      <c r="D8582" t="s">
        <v>107</v>
      </c>
      <c r="E8582">
        <v>308</v>
      </c>
    </row>
    <row r="8583" spans="1:5" x14ac:dyDescent="0.2">
      <c r="A8583" s="43">
        <v>44798</v>
      </c>
      <c r="B8583" t="s">
        <v>101</v>
      </c>
      <c r="C8583" t="s">
        <v>32</v>
      </c>
      <c r="D8583" t="s">
        <v>107</v>
      </c>
      <c r="E8583" s="44">
        <v>3394</v>
      </c>
    </row>
    <row r="8584" spans="1:5" x14ac:dyDescent="0.2">
      <c r="A8584" s="43">
        <v>44798</v>
      </c>
      <c r="B8584" t="s">
        <v>101</v>
      </c>
      <c r="C8584" t="s">
        <v>33</v>
      </c>
      <c r="D8584" t="s">
        <v>107</v>
      </c>
      <c r="E8584">
        <v>937</v>
      </c>
    </row>
    <row r="8585" spans="1:5" x14ac:dyDescent="0.2">
      <c r="A8585" s="43">
        <v>44798</v>
      </c>
      <c r="B8585" t="s">
        <v>101</v>
      </c>
      <c r="C8585" t="s">
        <v>35</v>
      </c>
      <c r="D8585" t="s">
        <v>107</v>
      </c>
      <c r="E8585">
        <v>4</v>
      </c>
    </row>
    <row r="8586" spans="1:5" x14ac:dyDescent="0.2">
      <c r="A8586" s="43">
        <v>44798</v>
      </c>
      <c r="B8586" t="s">
        <v>101</v>
      </c>
      <c r="C8586" t="s">
        <v>36</v>
      </c>
      <c r="D8586" t="s">
        <v>107</v>
      </c>
      <c r="E8586" s="44">
        <v>4242</v>
      </c>
    </row>
    <row r="8587" spans="1:5" x14ac:dyDescent="0.2">
      <c r="A8587" s="43">
        <v>44798</v>
      </c>
      <c r="B8587" t="s">
        <v>101</v>
      </c>
      <c r="C8587" t="s">
        <v>37</v>
      </c>
      <c r="D8587" t="s">
        <v>107</v>
      </c>
      <c r="E8587">
        <v>252</v>
      </c>
    </row>
    <row r="8588" spans="1:5" x14ac:dyDescent="0.2">
      <c r="A8588" s="43">
        <v>44798</v>
      </c>
      <c r="B8588" t="s">
        <v>101</v>
      </c>
      <c r="C8588" t="s">
        <v>38</v>
      </c>
      <c r="D8588" t="s">
        <v>107</v>
      </c>
      <c r="E8588" s="44">
        <v>9842</v>
      </c>
    </row>
    <row r="8589" spans="1:5" x14ac:dyDescent="0.2">
      <c r="A8589" s="43">
        <v>44798</v>
      </c>
      <c r="B8589" t="s">
        <v>101</v>
      </c>
      <c r="C8589" t="s">
        <v>40</v>
      </c>
      <c r="D8589" t="s">
        <v>107</v>
      </c>
      <c r="E8589" s="44">
        <v>5209</v>
      </c>
    </row>
    <row r="8590" spans="1:5" x14ac:dyDescent="0.2">
      <c r="A8590" s="43">
        <v>44798</v>
      </c>
      <c r="B8590" t="s">
        <v>101</v>
      </c>
      <c r="C8590" t="s">
        <v>41</v>
      </c>
      <c r="D8590" t="s">
        <v>107</v>
      </c>
      <c r="E8590">
        <v>9</v>
      </c>
    </row>
    <row r="8591" spans="1:5" x14ac:dyDescent="0.2">
      <c r="A8591" s="43">
        <v>44798</v>
      </c>
      <c r="B8591" t="s">
        <v>101</v>
      </c>
      <c r="C8591" t="s">
        <v>50</v>
      </c>
      <c r="D8591" t="s">
        <v>107</v>
      </c>
      <c r="E8591">
        <v>8</v>
      </c>
    </row>
    <row r="8592" spans="1:5" x14ac:dyDescent="0.2">
      <c r="A8592" s="43">
        <v>44798</v>
      </c>
      <c r="B8592" t="s">
        <v>101</v>
      </c>
      <c r="C8592" t="s">
        <v>53</v>
      </c>
      <c r="D8592" t="s">
        <v>107</v>
      </c>
      <c r="E8592">
        <v>4</v>
      </c>
    </row>
    <row r="8593" spans="1:5" x14ac:dyDescent="0.2">
      <c r="A8593" s="43">
        <v>44798</v>
      </c>
      <c r="B8593" t="s">
        <v>101</v>
      </c>
      <c r="C8593" t="s">
        <v>58</v>
      </c>
      <c r="D8593" t="s">
        <v>107</v>
      </c>
      <c r="E8593">
        <v>21</v>
      </c>
    </row>
    <row r="8594" spans="1:5" x14ac:dyDescent="0.2">
      <c r="A8594" s="43">
        <v>44798</v>
      </c>
      <c r="B8594" t="s">
        <v>101</v>
      </c>
      <c r="C8594" t="s">
        <v>59</v>
      </c>
      <c r="D8594" t="s">
        <v>107</v>
      </c>
      <c r="E8594" s="44">
        <v>1599</v>
      </c>
    </row>
    <row r="8595" spans="1:5" x14ac:dyDescent="0.2">
      <c r="A8595" s="43">
        <v>44798</v>
      </c>
      <c r="B8595" t="s">
        <v>101</v>
      </c>
      <c r="C8595" t="s">
        <v>61</v>
      </c>
      <c r="D8595" t="s">
        <v>107</v>
      </c>
      <c r="E8595">
        <v>29</v>
      </c>
    </row>
    <row r="8596" spans="1:5" x14ac:dyDescent="0.2">
      <c r="A8596" s="43">
        <v>44798</v>
      </c>
      <c r="B8596" t="s">
        <v>101</v>
      </c>
      <c r="C8596" t="s">
        <v>62</v>
      </c>
      <c r="D8596" t="s">
        <v>107</v>
      </c>
      <c r="E8596" s="44">
        <v>2404</v>
      </c>
    </row>
    <row r="8597" spans="1:5" x14ac:dyDescent="0.2">
      <c r="A8597" s="43">
        <v>44798</v>
      </c>
      <c r="B8597" t="s">
        <v>101</v>
      </c>
      <c r="C8597" t="s">
        <v>63</v>
      </c>
      <c r="D8597" t="s">
        <v>107</v>
      </c>
      <c r="E8597">
        <v>9</v>
      </c>
    </row>
    <row r="8598" spans="1:5" x14ac:dyDescent="0.2">
      <c r="A8598" s="43">
        <v>44798</v>
      </c>
      <c r="B8598" t="s">
        <v>101</v>
      </c>
      <c r="C8598" t="s">
        <v>65</v>
      </c>
      <c r="D8598" t="s">
        <v>107</v>
      </c>
      <c r="E8598">
        <v>0</v>
      </c>
    </row>
    <row r="8599" spans="1:5" x14ac:dyDescent="0.2">
      <c r="A8599" s="43">
        <v>44798</v>
      </c>
      <c r="B8599" t="s">
        <v>101</v>
      </c>
      <c r="C8599" t="s">
        <v>66</v>
      </c>
      <c r="D8599" t="s">
        <v>107</v>
      </c>
      <c r="E8599">
        <v>0</v>
      </c>
    </row>
    <row r="8600" spans="1:5" x14ac:dyDescent="0.2">
      <c r="A8600" s="43">
        <v>44798</v>
      </c>
      <c r="B8600" t="s">
        <v>101</v>
      </c>
      <c r="C8600" t="s">
        <v>67</v>
      </c>
      <c r="D8600" t="s">
        <v>107</v>
      </c>
      <c r="E8600" s="44">
        <v>1839</v>
      </c>
    </row>
    <row r="8601" spans="1:5" x14ac:dyDescent="0.2">
      <c r="A8601" s="43">
        <v>44798</v>
      </c>
      <c r="B8601" t="s">
        <v>101</v>
      </c>
      <c r="C8601" t="s">
        <v>68</v>
      </c>
      <c r="D8601" t="s">
        <v>107</v>
      </c>
      <c r="E8601" s="44">
        <v>1656</v>
      </c>
    </row>
    <row r="8602" spans="1:5" x14ac:dyDescent="0.2">
      <c r="A8602" s="43">
        <v>44798</v>
      </c>
      <c r="B8602" t="s">
        <v>101</v>
      </c>
      <c r="C8602" t="s">
        <v>89</v>
      </c>
      <c r="D8602" t="s">
        <v>107</v>
      </c>
      <c r="E8602">
        <v>11</v>
      </c>
    </row>
    <row r="8603" spans="1:5" x14ac:dyDescent="0.2">
      <c r="A8603" s="43">
        <v>44798</v>
      </c>
      <c r="B8603" t="s">
        <v>101</v>
      </c>
      <c r="C8603" t="s">
        <v>70</v>
      </c>
      <c r="D8603" t="s">
        <v>107</v>
      </c>
      <c r="E8603" s="44">
        <v>3067</v>
      </c>
    </row>
    <row r="8604" spans="1:5" x14ac:dyDescent="0.2">
      <c r="A8604" s="43">
        <v>44798</v>
      </c>
      <c r="B8604" t="s">
        <v>101</v>
      </c>
      <c r="C8604" t="s">
        <v>71</v>
      </c>
      <c r="D8604" t="s">
        <v>107</v>
      </c>
      <c r="E8604" s="44">
        <v>1985</v>
      </c>
    </row>
    <row r="8605" spans="1:5" x14ac:dyDescent="0.2">
      <c r="A8605" s="43">
        <v>44798</v>
      </c>
      <c r="B8605" t="s">
        <v>102</v>
      </c>
      <c r="C8605" t="s">
        <v>4</v>
      </c>
      <c r="D8605" t="s">
        <v>107</v>
      </c>
      <c r="E8605">
        <v>8</v>
      </c>
    </row>
    <row r="8606" spans="1:5" x14ac:dyDescent="0.2">
      <c r="A8606" s="43">
        <v>44798</v>
      </c>
      <c r="B8606" t="s">
        <v>102</v>
      </c>
      <c r="C8606" t="s">
        <v>5</v>
      </c>
      <c r="D8606" t="s">
        <v>107</v>
      </c>
      <c r="E8606">
        <v>4</v>
      </c>
    </row>
    <row r="8607" spans="1:5" x14ac:dyDescent="0.2">
      <c r="A8607" s="43">
        <v>44798</v>
      </c>
      <c r="B8607" t="s">
        <v>102</v>
      </c>
      <c r="C8607" t="s">
        <v>8</v>
      </c>
      <c r="D8607" t="s">
        <v>107</v>
      </c>
      <c r="E8607">
        <v>269</v>
      </c>
    </row>
    <row r="8608" spans="1:5" x14ac:dyDescent="0.2">
      <c r="A8608" s="43">
        <v>44798</v>
      </c>
      <c r="B8608" t="s">
        <v>102</v>
      </c>
      <c r="C8608" t="s">
        <v>9</v>
      </c>
      <c r="D8608" t="s">
        <v>107</v>
      </c>
      <c r="E8608">
        <v>62</v>
      </c>
    </row>
    <row r="8609" spans="1:5" x14ac:dyDescent="0.2">
      <c r="A8609" s="43">
        <v>44798</v>
      </c>
      <c r="B8609" t="s">
        <v>102</v>
      </c>
      <c r="C8609" t="s">
        <v>11</v>
      </c>
      <c r="D8609" t="s">
        <v>107</v>
      </c>
      <c r="E8609">
        <v>35</v>
      </c>
    </row>
    <row r="8610" spans="1:5" x14ac:dyDescent="0.2">
      <c r="A8610" s="43">
        <v>44798</v>
      </c>
      <c r="B8610" t="s">
        <v>102</v>
      </c>
      <c r="C8610" t="s">
        <v>12</v>
      </c>
      <c r="D8610" t="s">
        <v>107</v>
      </c>
      <c r="E8610">
        <v>370</v>
      </c>
    </row>
    <row r="8611" spans="1:5" x14ac:dyDescent="0.2">
      <c r="A8611" s="43">
        <v>44798</v>
      </c>
      <c r="B8611" t="s">
        <v>102</v>
      </c>
      <c r="C8611" t="s">
        <v>13</v>
      </c>
      <c r="D8611" t="s">
        <v>107</v>
      </c>
      <c r="E8611">
        <v>187</v>
      </c>
    </row>
    <row r="8612" spans="1:5" x14ac:dyDescent="0.2">
      <c r="A8612" s="43">
        <v>44798</v>
      </c>
      <c r="B8612" t="s">
        <v>102</v>
      </c>
      <c r="C8612" t="s">
        <v>16</v>
      </c>
      <c r="D8612" t="s">
        <v>107</v>
      </c>
      <c r="E8612">
        <v>4</v>
      </c>
    </row>
    <row r="8613" spans="1:5" x14ac:dyDescent="0.2">
      <c r="A8613" s="43">
        <v>44798</v>
      </c>
      <c r="B8613" t="s">
        <v>102</v>
      </c>
      <c r="C8613" t="s">
        <v>18</v>
      </c>
      <c r="D8613" t="s">
        <v>107</v>
      </c>
      <c r="E8613">
        <v>4</v>
      </c>
    </row>
    <row r="8614" spans="1:5" x14ac:dyDescent="0.2">
      <c r="A8614" s="43">
        <v>44798</v>
      </c>
      <c r="B8614" t="s">
        <v>102</v>
      </c>
      <c r="C8614" t="s">
        <v>19</v>
      </c>
      <c r="D8614" t="s">
        <v>107</v>
      </c>
      <c r="E8614">
        <v>238</v>
      </c>
    </row>
    <row r="8615" spans="1:5" x14ac:dyDescent="0.2">
      <c r="A8615" s="43">
        <v>44798</v>
      </c>
      <c r="B8615" t="s">
        <v>102</v>
      </c>
      <c r="C8615" t="s">
        <v>21</v>
      </c>
      <c r="D8615" t="s">
        <v>107</v>
      </c>
      <c r="E8615">
        <v>52</v>
      </c>
    </row>
    <row r="8616" spans="1:5" x14ac:dyDescent="0.2">
      <c r="A8616" s="43">
        <v>44798</v>
      </c>
      <c r="B8616" t="s">
        <v>102</v>
      </c>
      <c r="C8616" t="s">
        <v>22</v>
      </c>
      <c r="D8616" t="s">
        <v>107</v>
      </c>
      <c r="E8616">
        <v>0</v>
      </c>
    </row>
    <row r="8617" spans="1:5" x14ac:dyDescent="0.2">
      <c r="A8617" s="43">
        <v>44798</v>
      </c>
      <c r="B8617" t="s">
        <v>102</v>
      </c>
      <c r="C8617" t="s">
        <v>24</v>
      </c>
      <c r="D8617" t="s">
        <v>107</v>
      </c>
      <c r="E8617">
        <v>13</v>
      </c>
    </row>
    <row r="8618" spans="1:5" x14ac:dyDescent="0.2">
      <c r="A8618" s="43">
        <v>44798</v>
      </c>
      <c r="B8618" t="s">
        <v>102</v>
      </c>
      <c r="C8618" t="s">
        <v>27</v>
      </c>
      <c r="D8618" t="s">
        <v>107</v>
      </c>
      <c r="E8618">
        <v>31</v>
      </c>
    </row>
    <row r="8619" spans="1:5" x14ac:dyDescent="0.2">
      <c r="A8619" s="43">
        <v>44798</v>
      </c>
      <c r="B8619" t="s">
        <v>102</v>
      </c>
      <c r="C8619" t="s">
        <v>32</v>
      </c>
      <c r="D8619" t="s">
        <v>107</v>
      </c>
      <c r="E8619">
        <v>2</v>
      </c>
    </row>
    <row r="8620" spans="1:5" x14ac:dyDescent="0.2">
      <c r="A8620" s="43">
        <v>44798</v>
      </c>
      <c r="B8620" t="s">
        <v>102</v>
      </c>
      <c r="C8620" t="s">
        <v>33</v>
      </c>
      <c r="D8620" t="s">
        <v>107</v>
      </c>
      <c r="E8620">
        <v>0</v>
      </c>
    </row>
    <row r="8621" spans="1:5" x14ac:dyDescent="0.2">
      <c r="A8621" s="43">
        <v>44798</v>
      </c>
      <c r="B8621" t="s">
        <v>102</v>
      </c>
      <c r="C8621" t="s">
        <v>36</v>
      </c>
      <c r="D8621" t="s">
        <v>107</v>
      </c>
      <c r="E8621">
        <v>500</v>
      </c>
    </row>
    <row r="8622" spans="1:5" x14ac:dyDescent="0.2">
      <c r="A8622" s="43">
        <v>44798</v>
      </c>
      <c r="B8622" t="s">
        <v>102</v>
      </c>
      <c r="C8622" t="s">
        <v>37</v>
      </c>
      <c r="D8622" t="s">
        <v>107</v>
      </c>
      <c r="E8622">
        <v>16</v>
      </c>
    </row>
    <row r="8623" spans="1:5" x14ac:dyDescent="0.2">
      <c r="A8623" s="43">
        <v>44798</v>
      </c>
      <c r="B8623" t="s">
        <v>102</v>
      </c>
      <c r="C8623" t="s">
        <v>38</v>
      </c>
      <c r="D8623" t="s">
        <v>107</v>
      </c>
      <c r="E8623">
        <v>382</v>
      </c>
    </row>
    <row r="8624" spans="1:5" x14ac:dyDescent="0.2">
      <c r="A8624" s="43">
        <v>44798</v>
      </c>
      <c r="B8624" t="s">
        <v>102</v>
      </c>
      <c r="C8624" t="s">
        <v>40</v>
      </c>
      <c r="D8624" t="s">
        <v>107</v>
      </c>
      <c r="E8624">
        <v>998</v>
      </c>
    </row>
    <row r="8625" spans="1:5" x14ac:dyDescent="0.2">
      <c r="A8625" s="43">
        <v>44798</v>
      </c>
      <c r="B8625" t="s">
        <v>102</v>
      </c>
      <c r="C8625" t="s">
        <v>41</v>
      </c>
      <c r="D8625" t="s">
        <v>107</v>
      </c>
      <c r="E8625">
        <v>706</v>
      </c>
    </row>
    <row r="8626" spans="1:5" x14ac:dyDescent="0.2">
      <c r="A8626" s="43">
        <v>44798</v>
      </c>
      <c r="B8626" t="s">
        <v>102</v>
      </c>
      <c r="C8626" t="s">
        <v>42</v>
      </c>
      <c r="D8626" t="s">
        <v>107</v>
      </c>
      <c r="E8626">
        <v>127</v>
      </c>
    </row>
    <row r="8627" spans="1:5" x14ac:dyDescent="0.2">
      <c r="A8627" s="43">
        <v>44798</v>
      </c>
      <c r="B8627" t="s">
        <v>102</v>
      </c>
      <c r="C8627" t="s">
        <v>43</v>
      </c>
      <c r="D8627" t="s">
        <v>107</v>
      </c>
      <c r="E8627">
        <v>46</v>
      </c>
    </row>
    <row r="8628" spans="1:5" x14ac:dyDescent="0.2">
      <c r="A8628" s="43">
        <v>44798</v>
      </c>
      <c r="B8628" t="s">
        <v>102</v>
      </c>
      <c r="C8628" t="s">
        <v>44</v>
      </c>
      <c r="D8628" t="s">
        <v>107</v>
      </c>
      <c r="E8628">
        <v>21</v>
      </c>
    </row>
    <row r="8629" spans="1:5" x14ac:dyDescent="0.2">
      <c r="A8629" s="43">
        <v>44798</v>
      </c>
      <c r="B8629" t="s">
        <v>102</v>
      </c>
      <c r="C8629" t="s">
        <v>45</v>
      </c>
      <c r="D8629" t="s">
        <v>107</v>
      </c>
      <c r="E8629">
        <v>0</v>
      </c>
    </row>
    <row r="8630" spans="1:5" x14ac:dyDescent="0.2">
      <c r="A8630" s="43">
        <v>44798</v>
      </c>
      <c r="B8630" t="s">
        <v>102</v>
      </c>
      <c r="C8630" t="s">
        <v>46</v>
      </c>
      <c r="D8630" t="s">
        <v>107</v>
      </c>
      <c r="E8630">
        <v>24</v>
      </c>
    </row>
    <row r="8631" spans="1:5" x14ac:dyDescent="0.2">
      <c r="A8631" s="43">
        <v>44798</v>
      </c>
      <c r="B8631" t="s">
        <v>102</v>
      </c>
      <c r="C8631" t="s">
        <v>48</v>
      </c>
      <c r="D8631" t="s">
        <v>107</v>
      </c>
      <c r="E8631">
        <v>683</v>
      </c>
    </row>
    <row r="8632" spans="1:5" x14ac:dyDescent="0.2">
      <c r="A8632" s="43">
        <v>44798</v>
      </c>
      <c r="B8632" t="s">
        <v>102</v>
      </c>
      <c r="C8632" t="s">
        <v>50</v>
      </c>
      <c r="D8632" t="s">
        <v>107</v>
      </c>
      <c r="E8632">
        <v>784</v>
      </c>
    </row>
    <row r="8633" spans="1:5" x14ac:dyDescent="0.2">
      <c r="A8633" s="43">
        <v>44798</v>
      </c>
      <c r="B8633" t="s">
        <v>102</v>
      </c>
      <c r="C8633" t="s">
        <v>51</v>
      </c>
      <c r="D8633" t="s">
        <v>107</v>
      </c>
      <c r="E8633">
        <v>545</v>
      </c>
    </row>
    <row r="8634" spans="1:5" x14ac:dyDescent="0.2">
      <c r="A8634" s="43">
        <v>44798</v>
      </c>
      <c r="B8634" t="s">
        <v>102</v>
      </c>
      <c r="C8634" t="s">
        <v>52</v>
      </c>
      <c r="D8634" t="s">
        <v>107</v>
      </c>
      <c r="E8634">
        <v>4</v>
      </c>
    </row>
    <row r="8635" spans="1:5" x14ac:dyDescent="0.2">
      <c r="A8635" s="43">
        <v>44798</v>
      </c>
      <c r="B8635" t="s">
        <v>102</v>
      </c>
      <c r="C8635" t="s">
        <v>53</v>
      </c>
      <c r="D8635" t="s">
        <v>107</v>
      </c>
      <c r="E8635">
        <v>101</v>
      </c>
    </row>
    <row r="8636" spans="1:5" x14ac:dyDescent="0.2">
      <c r="A8636" s="43">
        <v>44798</v>
      </c>
      <c r="B8636" t="s">
        <v>102</v>
      </c>
      <c r="C8636" t="s">
        <v>54</v>
      </c>
      <c r="D8636" t="s">
        <v>107</v>
      </c>
      <c r="E8636">
        <v>2</v>
      </c>
    </row>
    <row r="8637" spans="1:5" x14ac:dyDescent="0.2">
      <c r="A8637" s="43">
        <v>44798</v>
      </c>
      <c r="B8637" t="s">
        <v>102</v>
      </c>
      <c r="C8637" t="s">
        <v>55</v>
      </c>
      <c r="D8637" t="s">
        <v>107</v>
      </c>
      <c r="E8637">
        <v>168</v>
      </c>
    </row>
    <row r="8638" spans="1:5" x14ac:dyDescent="0.2">
      <c r="A8638" s="43">
        <v>44798</v>
      </c>
      <c r="B8638" t="s">
        <v>102</v>
      </c>
      <c r="C8638" t="s">
        <v>56</v>
      </c>
      <c r="D8638" t="s">
        <v>107</v>
      </c>
      <c r="E8638">
        <v>670</v>
      </c>
    </row>
    <row r="8639" spans="1:5" x14ac:dyDescent="0.2">
      <c r="A8639" s="43">
        <v>44798</v>
      </c>
      <c r="B8639" t="s">
        <v>102</v>
      </c>
      <c r="C8639" t="s">
        <v>57</v>
      </c>
      <c r="D8639" t="s">
        <v>107</v>
      </c>
      <c r="E8639">
        <v>189</v>
      </c>
    </row>
    <row r="8640" spans="1:5" x14ac:dyDescent="0.2">
      <c r="A8640" s="43">
        <v>44798</v>
      </c>
      <c r="B8640" t="s">
        <v>102</v>
      </c>
      <c r="C8640" t="s">
        <v>58</v>
      </c>
      <c r="D8640" t="s">
        <v>107</v>
      </c>
      <c r="E8640" s="44">
        <v>1078</v>
      </c>
    </row>
    <row r="8641" spans="1:5" x14ac:dyDescent="0.2">
      <c r="A8641" s="43">
        <v>44798</v>
      </c>
      <c r="B8641" t="s">
        <v>102</v>
      </c>
      <c r="C8641" t="s">
        <v>59</v>
      </c>
      <c r="D8641" t="s">
        <v>107</v>
      </c>
      <c r="E8641">
        <v>2</v>
      </c>
    </row>
    <row r="8642" spans="1:5" x14ac:dyDescent="0.2">
      <c r="A8642" s="43">
        <v>44798</v>
      </c>
      <c r="B8642" t="s">
        <v>102</v>
      </c>
      <c r="C8642" t="s">
        <v>62</v>
      </c>
      <c r="D8642" t="s">
        <v>107</v>
      </c>
      <c r="E8642">
        <v>250</v>
      </c>
    </row>
    <row r="8643" spans="1:5" x14ac:dyDescent="0.2">
      <c r="A8643" s="43">
        <v>44798</v>
      </c>
      <c r="B8643" t="s">
        <v>102</v>
      </c>
      <c r="C8643" t="s">
        <v>68</v>
      </c>
      <c r="D8643" t="s">
        <v>107</v>
      </c>
      <c r="E8643">
        <v>136</v>
      </c>
    </row>
    <row r="8644" spans="1:5" x14ac:dyDescent="0.2">
      <c r="A8644" s="43">
        <v>44798</v>
      </c>
      <c r="B8644" t="s">
        <v>102</v>
      </c>
      <c r="C8644" t="s">
        <v>89</v>
      </c>
      <c r="D8644" t="s">
        <v>107</v>
      </c>
      <c r="E8644">
        <v>2</v>
      </c>
    </row>
    <row r="8645" spans="1:5" x14ac:dyDescent="0.2">
      <c r="A8645" s="43">
        <v>44798</v>
      </c>
      <c r="B8645" t="s">
        <v>102</v>
      </c>
      <c r="C8645" t="s">
        <v>70</v>
      </c>
      <c r="D8645" t="s">
        <v>107</v>
      </c>
      <c r="E8645">
        <v>358</v>
      </c>
    </row>
    <row r="8646" spans="1:5" x14ac:dyDescent="0.2">
      <c r="A8646" s="43">
        <v>44798</v>
      </c>
      <c r="B8646" t="s">
        <v>102</v>
      </c>
      <c r="C8646" t="s">
        <v>71</v>
      </c>
      <c r="D8646" t="s">
        <v>107</v>
      </c>
      <c r="E8646">
        <v>4</v>
      </c>
    </row>
    <row r="8647" spans="1:5" x14ac:dyDescent="0.2">
      <c r="A8647" s="43">
        <v>44833</v>
      </c>
      <c r="B8647" t="s">
        <v>101</v>
      </c>
      <c r="C8647" t="s">
        <v>1</v>
      </c>
      <c r="D8647" t="s">
        <v>107</v>
      </c>
      <c r="E8647">
        <v>65</v>
      </c>
    </row>
    <row r="8648" spans="1:5" x14ac:dyDescent="0.2">
      <c r="A8648" s="43">
        <v>44833</v>
      </c>
      <c r="B8648" t="s">
        <v>101</v>
      </c>
      <c r="C8648" t="s">
        <v>3</v>
      </c>
      <c r="D8648" t="s">
        <v>107</v>
      </c>
      <c r="E8648">
        <v>0</v>
      </c>
    </row>
    <row r="8649" spans="1:5" x14ac:dyDescent="0.2">
      <c r="A8649" s="43">
        <v>44833</v>
      </c>
      <c r="B8649" t="s">
        <v>101</v>
      </c>
      <c r="C8649" t="s">
        <v>4</v>
      </c>
      <c r="D8649" t="s">
        <v>107</v>
      </c>
      <c r="E8649">
        <v>15</v>
      </c>
    </row>
    <row r="8650" spans="1:5" x14ac:dyDescent="0.2">
      <c r="A8650" s="43">
        <v>44833</v>
      </c>
      <c r="B8650" t="s">
        <v>101</v>
      </c>
      <c r="C8650" t="s">
        <v>5</v>
      </c>
      <c r="D8650" t="s">
        <v>107</v>
      </c>
      <c r="E8650" s="44">
        <v>4238</v>
      </c>
    </row>
    <row r="8651" spans="1:5" x14ac:dyDescent="0.2">
      <c r="A8651" s="43">
        <v>44833</v>
      </c>
      <c r="B8651" t="s">
        <v>101</v>
      </c>
      <c r="C8651" t="s">
        <v>6</v>
      </c>
      <c r="D8651" t="s">
        <v>107</v>
      </c>
      <c r="E8651">
        <v>29</v>
      </c>
    </row>
    <row r="8652" spans="1:5" x14ac:dyDescent="0.2">
      <c r="A8652" s="43">
        <v>44833</v>
      </c>
      <c r="B8652" t="s">
        <v>101</v>
      </c>
      <c r="C8652" t="s">
        <v>8</v>
      </c>
      <c r="D8652" t="s">
        <v>107</v>
      </c>
      <c r="E8652">
        <v>691</v>
      </c>
    </row>
    <row r="8653" spans="1:5" x14ac:dyDescent="0.2">
      <c r="A8653" s="43">
        <v>44833</v>
      </c>
      <c r="B8653" t="s">
        <v>101</v>
      </c>
      <c r="C8653" t="s">
        <v>9</v>
      </c>
      <c r="D8653" t="s">
        <v>107</v>
      </c>
      <c r="E8653">
        <v>25</v>
      </c>
    </row>
    <row r="8654" spans="1:5" x14ac:dyDescent="0.2">
      <c r="A8654" s="43">
        <v>44833</v>
      </c>
      <c r="B8654" t="s">
        <v>101</v>
      </c>
      <c r="C8654" t="s">
        <v>10</v>
      </c>
      <c r="D8654" t="s">
        <v>107</v>
      </c>
      <c r="E8654">
        <v>359</v>
      </c>
    </row>
    <row r="8655" spans="1:5" x14ac:dyDescent="0.2">
      <c r="A8655" s="43">
        <v>44833</v>
      </c>
      <c r="B8655" t="s">
        <v>101</v>
      </c>
      <c r="C8655" t="s">
        <v>12</v>
      </c>
      <c r="D8655" t="s">
        <v>107</v>
      </c>
      <c r="E8655" s="44">
        <v>3504</v>
      </c>
    </row>
    <row r="8656" spans="1:5" x14ac:dyDescent="0.2">
      <c r="A8656" s="43">
        <v>44833</v>
      </c>
      <c r="B8656" t="s">
        <v>101</v>
      </c>
      <c r="C8656" t="s">
        <v>14</v>
      </c>
      <c r="D8656" t="s">
        <v>107</v>
      </c>
      <c r="E8656">
        <v>268</v>
      </c>
    </row>
    <row r="8657" spans="1:5" x14ac:dyDescent="0.2">
      <c r="A8657" s="43">
        <v>44833</v>
      </c>
      <c r="B8657" t="s">
        <v>101</v>
      </c>
      <c r="C8657" t="s">
        <v>15</v>
      </c>
      <c r="D8657" t="s">
        <v>107</v>
      </c>
      <c r="E8657" s="44">
        <v>2570</v>
      </c>
    </row>
    <row r="8658" spans="1:5" x14ac:dyDescent="0.2">
      <c r="A8658" s="43">
        <v>44833</v>
      </c>
      <c r="B8658" t="s">
        <v>101</v>
      </c>
      <c r="C8658" t="s">
        <v>16</v>
      </c>
      <c r="D8658" t="s">
        <v>107</v>
      </c>
      <c r="E8658" s="44">
        <v>1572</v>
      </c>
    </row>
    <row r="8659" spans="1:5" x14ac:dyDescent="0.2">
      <c r="A8659" s="43">
        <v>44833</v>
      </c>
      <c r="B8659" t="s">
        <v>101</v>
      </c>
      <c r="C8659" t="s">
        <v>17</v>
      </c>
      <c r="D8659" t="s">
        <v>107</v>
      </c>
      <c r="E8659">
        <v>65</v>
      </c>
    </row>
    <row r="8660" spans="1:5" x14ac:dyDescent="0.2">
      <c r="A8660" s="43">
        <v>44833</v>
      </c>
      <c r="B8660" t="s">
        <v>101</v>
      </c>
      <c r="C8660" t="s">
        <v>18</v>
      </c>
      <c r="D8660" t="s">
        <v>107</v>
      </c>
      <c r="E8660" s="44">
        <v>2322</v>
      </c>
    </row>
    <row r="8661" spans="1:5" x14ac:dyDescent="0.2">
      <c r="A8661" s="43">
        <v>44833</v>
      </c>
      <c r="B8661" t="s">
        <v>101</v>
      </c>
      <c r="C8661" t="s">
        <v>19</v>
      </c>
      <c r="D8661" t="s">
        <v>107</v>
      </c>
      <c r="E8661" s="44">
        <v>4170</v>
      </c>
    </row>
    <row r="8662" spans="1:5" x14ac:dyDescent="0.2">
      <c r="A8662" s="43">
        <v>44833</v>
      </c>
      <c r="B8662" t="s">
        <v>101</v>
      </c>
      <c r="C8662" t="s">
        <v>20</v>
      </c>
      <c r="D8662" t="s">
        <v>107</v>
      </c>
      <c r="E8662">
        <v>105</v>
      </c>
    </row>
    <row r="8663" spans="1:5" x14ac:dyDescent="0.2">
      <c r="A8663" s="43">
        <v>44833</v>
      </c>
      <c r="B8663" t="s">
        <v>101</v>
      </c>
      <c r="C8663" t="s">
        <v>21</v>
      </c>
      <c r="D8663" t="s">
        <v>107</v>
      </c>
      <c r="E8663" s="44">
        <v>2627</v>
      </c>
    </row>
    <row r="8664" spans="1:5" x14ac:dyDescent="0.2">
      <c r="A8664" s="43">
        <v>44833</v>
      </c>
      <c r="B8664" t="s">
        <v>101</v>
      </c>
      <c r="C8664" t="s">
        <v>22</v>
      </c>
      <c r="D8664" t="s">
        <v>107</v>
      </c>
      <c r="E8664">
        <v>717</v>
      </c>
    </row>
    <row r="8665" spans="1:5" x14ac:dyDescent="0.2">
      <c r="A8665" s="43">
        <v>44833</v>
      </c>
      <c r="B8665" t="s">
        <v>101</v>
      </c>
      <c r="C8665" t="s">
        <v>23</v>
      </c>
      <c r="D8665" t="s">
        <v>107</v>
      </c>
      <c r="E8665">
        <v>8</v>
      </c>
    </row>
    <row r="8666" spans="1:5" x14ac:dyDescent="0.2">
      <c r="A8666" s="43">
        <v>44833</v>
      </c>
      <c r="B8666" t="s">
        <v>101</v>
      </c>
      <c r="C8666" t="s">
        <v>25</v>
      </c>
      <c r="D8666" t="s">
        <v>107</v>
      </c>
      <c r="E8666">
        <v>2</v>
      </c>
    </row>
    <row r="8667" spans="1:5" x14ac:dyDescent="0.2">
      <c r="A8667" s="43">
        <v>44833</v>
      </c>
      <c r="B8667" t="s">
        <v>101</v>
      </c>
      <c r="C8667" t="s">
        <v>27</v>
      </c>
      <c r="D8667" t="s">
        <v>107</v>
      </c>
      <c r="E8667">
        <v>411</v>
      </c>
    </row>
    <row r="8668" spans="1:5" x14ac:dyDescent="0.2">
      <c r="A8668" s="43">
        <v>44833</v>
      </c>
      <c r="B8668" t="s">
        <v>101</v>
      </c>
      <c r="C8668" t="s">
        <v>28</v>
      </c>
      <c r="D8668" t="s">
        <v>107</v>
      </c>
      <c r="E8668">
        <v>14</v>
      </c>
    </row>
    <row r="8669" spans="1:5" x14ac:dyDescent="0.2">
      <c r="A8669" s="43">
        <v>44833</v>
      </c>
      <c r="B8669" t="s">
        <v>101</v>
      </c>
      <c r="C8669" t="s">
        <v>29</v>
      </c>
      <c r="D8669" t="s">
        <v>107</v>
      </c>
      <c r="E8669">
        <v>0</v>
      </c>
    </row>
    <row r="8670" spans="1:5" x14ac:dyDescent="0.2">
      <c r="A8670" s="43">
        <v>44833</v>
      </c>
      <c r="B8670" t="s">
        <v>101</v>
      </c>
      <c r="C8670" t="s">
        <v>31</v>
      </c>
      <c r="D8670" t="s">
        <v>107</v>
      </c>
      <c r="E8670">
        <v>311</v>
      </c>
    </row>
    <row r="8671" spans="1:5" x14ac:dyDescent="0.2">
      <c r="A8671" s="43">
        <v>44833</v>
      </c>
      <c r="B8671" t="s">
        <v>101</v>
      </c>
      <c r="C8671" t="s">
        <v>32</v>
      </c>
      <c r="D8671" t="s">
        <v>107</v>
      </c>
      <c r="E8671" s="44">
        <v>3488</v>
      </c>
    </row>
    <row r="8672" spans="1:5" x14ac:dyDescent="0.2">
      <c r="A8672" s="43">
        <v>44833</v>
      </c>
      <c r="B8672" t="s">
        <v>101</v>
      </c>
      <c r="C8672" t="s">
        <v>33</v>
      </c>
      <c r="D8672" t="s">
        <v>107</v>
      </c>
      <c r="E8672">
        <v>970</v>
      </c>
    </row>
    <row r="8673" spans="1:5" x14ac:dyDescent="0.2">
      <c r="A8673" s="43">
        <v>44833</v>
      </c>
      <c r="B8673" t="s">
        <v>101</v>
      </c>
      <c r="C8673" t="s">
        <v>35</v>
      </c>
      <c r="D8673" t="s">
        <v>107</v>
      </c>
      <c r="E8673">
        <v>2</v>
      </c>
    </row>
    <row r="8674" spans="1:5" x14ac:dyDescent="0.2">
      <c r="A8674" s="43">
        <v>44833</v>
      </c>
      <c r="B8674" t="s">
        <v>101</v>
      </c>
      <c r="C8674" t="s">
        <v>36</v>
      </c>
      <c r="D8674" t="s">
        <v>107</v>
      </c>
      <c r="E8674" s="44">
        <v>4235</v>
      </c>
    </row>
    <row r="8675" spans="1:5" x14ac:dyDescent="0.2">
      <c r="A8675" s="43">
        <v>44833</v>
      </c>
      <c r="B8675" t="s">
        <v>101</v>
      </c>
      <c r="C8675" t="s">
        <v>37</v>
      </c>
      <c r="D8675" t="s">
        <v>107</v>
      </c>
      <c r="E8675">
        <v>272</v>
      </c>
    </row>
    <row r="8676" spans="1:5" x14ac:dyDescent="0.2">
      <c r="A8676" s="43">
        <v>44833</v>
      </c>
      <c r="B8676" t="s">
        <v>101</v>
      </c>
      <c r="C8676" t="s">
        <v>38</v>
      </c>
      <c r="D8676" t="s">
        <v>107</v>
      </c>
      <c r="E8676" s="44">
        <v>9252</v>
      </c>
    </row>
    <row r="8677" spans="1:5" x14ac:dyDescent="0.2">
      <c r="A8677" s="43">
        <v>44833</v>
      </c>
      <c r="B8677" t="s">
        <v>101</v>
      </c>
      <c r="C8677" t="s">
        <v>40</v>
      </c>
      <c r="D8677" t="s">
        <v>107</v>
      </c>
      <c r="E8677" s="44">
        <v>5393</v>
      </c>
    </row>
    <row r="8678" spans="1:5" x14ac:dyDescent="0.2">
      <c r="A8678" s="43">
        <v>44833</v>
      </c>
      <c r="B8678" t="s">
        <v>101</v>
      </c>
      <c r="C8678" t="s">
        <v>50</v>
      </c>
      <c r="D8678" t="s">
        <v>107</v>
      </c>
      <c r="E8678">
        <v>12</v>
      </c>
    </row>
    <row r="8679" spans="1:5" x14ac:dyDescent="0.2">
      <c r="A8679" s="43">
        <v>44833</v>
      </c>
      <c r="B8679" t="s">
        <v>101</v>
      </c>
      <c r="C8679" t="s">
        <v>53</v>
      </c>
      <c r="D8679" t="s">
        <v>107</v>
      </c>
      <c r="E8679">
        <v>4</v>
      </c>
    </row>
    <row r="8680" spans="1:5" x14ac:dyDescent="0.2">
      <c r="A8680" s="43">
        <v>44833</v>
      </c>
      <c r="B8680" t="s">
        <v>101</v>
      </c>
      <c r="C8680" t="s">
        <v>58</v>
      </c>
      <c r="D8680" t="s">
        <v>107</v>
      </c>
      <c r="E8680">
        <v>24</v>
      </c>
    </row>
    <row r="8681" spans="1:5" x14ac:dyDescent="0.2">
      <c r="A8681" s="43">
        <v>44833</v>
      </c>
      <c r="B8681" t="s">
        <v>101</v>
      </c>
      <c r="C8681" t="s">
        <v>59</v>
      </c>
      <c r="D8681" t="s">
        <v>107</v>
      </c>
      <c r="E8681" s="44">
        <v>1662</v>
      </c>
    </row>
    <row r="8682" spans="1:5" x14ac:dyDescent="0.2">
      <c r="A8682" s="43">
        <v>44833</v>
      </c>
      <c r="B8682" t="s">
        <v>101</v>
      </c>
      <c r="C8682" t="s">
        <v>61</v>
      </c>
      <c r="D8682" t="s">
        <v>107</v>
      </c>
      <c r="E8682">
        <v>31</v>
      </c>
    </row>
    <row r="8683" spans="1:5" x14ac:dyDescent="0.2">
      <c r="A8683" s="43">
        <v>44833</v>
      </c>
      <c r="B8683" t="s">
        <v>101</v>
      </c>
      <c r="C8683" t="s">
        <v>62</v>
      </c>
      <c r="D8683" t="s">
        <v>107</v>
      </c>
      <c r="E8683" s="44">
        <v>2535</v>
      </c>
    </row>
    <row r="8684" spans="1:5" x14ac:dyDescent="0.2">
      <c r="A8684" s="43">
        <v>44833</v>
      </c>
      <c r="B8684" t="s">
        <v>101</v>
      </c>
      <c r="C8684" t="s">
        <v>63</v>
      </c>
      <c r="D8684" t="s">
        <v>107</v>
      </c>
      <c r="E8684">
        <v>8</v>
      </c>
    </row>
    <row r="8685" spans="1:5" x14ac:dyDescent="0.2">
      <c r="A8685" s="43">
        <v>44833</v>
      </c>
      <c r="B8685" t="s">
        <v>101</v>
      </c>
      <c r="C8685" t="s">
        <v>65</v>
      </c>
      <c r="D8685" t="s">
        <v>107</v>
      </c>
      <c r="E8685">
        <v>0</v>
      </c>
    </row>
    <row r="8686" spans="1:5" x14ac:dyDescent="0.2">
      <c r="A8686" s="43">
        <v>44833</v>
      </c>
      <c r="B8686" t="s">
        <v>101</v>
      </c>
      <c r="C8686" t="s">
        <v>66</v>
      </c>
      <c r="D8686" t="s">
        <v>107</v>
      </c>
      <c r="E8686">
        <v>2</v>
      </c>
    </row>
    <row r="8687" spans="1:5" x14ac:dyDescent="0.2">
      <c r="A8687" s="43">
        <v>44833</v>
      </c>
      <c r="B8687" t="s">
        <v>101</v>
      </c>
      <c r="C8687" t="s">
        <v>67</v>
      </c>
      <c r="D8687" t="s">
        <v>107</v>
      </c>
      <c r="E8687" s="44">
        <v>1900</v>
      </c>
    </row>
    <row r="8688" spans="1:5" x14ac:dyDescent="0.2">
      <c r="A8688" s="43">
        <v>44833</v>
      </c>
      <c r="B8688" t="s">
        <v>101</v>
      </c>
      <c r="C8688" t="s">
        <v>68</v>
      </c>
      <c r="D8688" t="s">
        <v>107</v>
      </c>
      <c r="E8688" s="44">
        <v>1634</v>
      </c>
    </row>
    <row r="8689" spans="1:5" x14ac:dyDescent="0.2">
      <c r="A8689" s="43">
        <v>44833</v>
      </c>
      <c r="B8689" t="s">
        <v>101</v>
      </c>
      <c r="C8689" t="s">
        <v>89</v>
      </c>
      <c r="D8689" t="s">
        <v>107</v>
      </c>
      <c r="E8689">
        <v>25</v>
      </c>
    </row>
    <row r="8690" spans="1:5" x14ac:dyDescent="0.2">
      <c r="A8690" s="43">
        <v>44833</v>
      </c>
      <c r="B8690" t="s">
        <v>101</v>
      </c>
      <c r="C8690" t="s">
        <v>70</v>
      </c>
      <c r="D8690" t="s">
        <v>107</v>
      </c>
      <c r="E8690" s="44">
        <v>3101</v>
      </c>
    </row>
    <row r="8691" spans="1:5" x14ac:dyDescent="0.2">
      <c r="A8691" s="43">
        <v>44833</v>
      </c>
      <c r="B8691" t="s">
        <v>101</v>
      </c>
      <c r="C8691" t="s">
        <v>71</v>
      </c>
      <c r="D8691" t="s">
        <v>107</v>
      </c>
      <c r="E8691" s="44">
        <v>2015</v>
      </c>
    </row>
    <row r="8692" spans="1:5" x14ac:dyDescent="0.2">
      <c r="A8692" s="43">
        <v>44833</v>
      </c>
      <c r="B8692" t="s">
        <v>102</v>
      </c>
      <c r="C8692" t="s">
        <v>4</v>
      </c>
      <c r="D8692" t="s">
        <v>107</v>
      </c>
      <c r="E8692">
        <v>10</v>
      </c>
    </row>
    <row r="8693" spans="1:5" x14ac:dyDescent="0.2">
      <c r="A8693" s="43">
        <v>44833</v>
      </c>
      <c r="B8693" t="s">
        <v>102</v>
      </c>
      <c r="C8693" t="s">
        <v>5</v>
      </c>
      <c r="D8693" t="s">
        <v>107</v>
      </c>
      <c r="E8693">
        <v>10</v>
      </c>
    </row>
    <row r="8694" spans="1:5" x14ac:dyDescent="0.2">
      <c r="A8694" s="43">
        <v>44833</v>
      </c>
      <c r="B8694" t="s">
        <v>102</v>
      </c>
      <c r="C8694" t="s">
        <v>8</v>
      </c>
      <c r="D8694" t="s">
        <v>107</v>
      </c>
      <c r="E8694">
        <v>273</v>
      </c>
    </row>
    <row r="8695" spans="1:5" x14ac:dyDescent="0.2">
      <c r="A8695" s="43">
        <v>44833</v>
      </c>
      <c r="B8695" t="s">
        <v>102</v>
      </c>
      <c r="C8695" t="s">
        <v>9</v>
      </c>
      <c r="D8695" t="s">
        <v>107</v>
      </c>
      <c r="E8695">
        <v>68</v>
      </c>
    </row>
    <row r="8696" spans="1:5" x14ac:dyDescent="0.2">
      <c r="A8696" s="43">
        <v>44833</v>
      </c>
      <c r="B8696" t="s">
        <v>102</v>
      </c>
      <c r="C8696" t="s">
        <v>11</v>
      </c>
      <c r="D8696" t="s">
        <v>107</v>
      </c>
      <c r="E8696">
        <v>27</v>
      </c>
    </row>
    <row r="8697" spans="1:5" x14ac:dyDescent="0.2">
      <c r="A8697" s="43">
        <v>44833</v>
      </c>
      <c r="B8697" t="s">
        <v>102</v>
      </c>
      <c r="C8697" t="s">
        <v>12</v>
      </c>
      <c r="D8697" t="s">
        <v>107</v>
      </c>
      <c r="E8697">
        <v>346</v>
      </c>
    </row>
    <row r="8698" spans="1:5" x14ac:dyDescent="0.2">
      <c r="A8698" s="43">
        <v>44833</v>
      </c>
      <c r="B8698" t="s">
        <v>102</v>
      </c>
      <c r="C8698" t="s">
        <v>13</v>
      </c>
      <c r="D8698" t="s">
        <v>107</v>
      </c>
      <c r="E8698">
        <v>174</v>
      </c>
    </row>
    <row r="8699" spans="1:5" x14ac:dyDescent="0.2">
      <c r="A8699" s="43">
        <v>44833</v>
      </c>
      <c r="B8699" t="s">
        <v>102</v>
      </c>
      <c r="C8699" t="s">
        <v>15</v>
      </c>
      <c r="D8699" t="s">
        <v>107</v>
      </c>
      <c r="E8699">
        <v>2</v>
      </c>
    </row>
    <row r="8700" spans="1:5" x14ac:dyDescent="0.2">
      <c r="A8700" s="43">
        <v>44833</v>
      </c>
      <c r="B8700" t="s">
        <v>102</v>
      </c>
      <c r="C8700" t="s">
        <v>16</v>
      </c>
      <c r="D8700" t="s">
        <v>107</v>
      </c>
      <c r="E8700">
        <v>2</v>
      </c>
    </row>
    <row r="8701" spans="1:5" x14ac:dyDescent="0.2">
      <c r="A8701" s="43">
        <v>44833</v>
      </c>
      <c r="B8701" t="s">
        <v>102</v>
      </c>
      <c r="C8701" t="s">
        <v>18</v>
      </c>
      <c r="D8701" t="s">
        <v>107</v>
      </c>
      <c r="E8701">
        <v>2</v>
      </c>
    </row>
    <row r="8702" spans="1:5" x14ac:dyDescent="0.2">
      <c r="A8702" s="43">
        <v>44833</v>
      </c>
      <c r="B8702" t="s">
        <v>102</v>
      </c>
      <c r="C8702" t="s">
        <v>19</v>
      </c>
      <c r="D8702" t="s">
        <v>107</v>
      </c>
      <c r="E8702">
        <v>225</v>
      </c>
    </row>
    <row r="8703" spans="1:5" x14ac:dyDescent="0.2">
      <c r="A8703" s="43">
        <v>44833</v>
      </c>
      <c r="B8703" t="s">
        <v>102</v>
      </c>
      <c r="C8703" t="s">
        <v>21</v>
      </c>
      <c r="D8703" t="s">
        <v>107</v>
      </c>
      <c r="E8703">
        <v>52</v>
      </c>
    </row>
    <row r="8704" spans="1:5" x14ac:dyDescent="0.2">
      <c r="A8704" s="43">
        <v>44833</v>
      </c>
      <c r="B8704" t="s">
        <v>102</v>
      </c>
      <c r="C8704" t="s">
        <v>22</v>
      </c>
      <c r="D8704" t="s">
        <v>107</v>
      </c>
      <c r="E8704">
        <v>2</v>
      </c>
    </row>
    <row r="8705" spans="1:5" x14ac:dyDescent="0.2">
      <c r="A8705" s="43">
        <v>44833</v>
      </c>
      <c r="B8705" t="s">
        <v>102</v>
      </c>
      <c r="C8705" t="s">
        <v>24</v>
      </c>
      <c r="D8705" t="s">
        <v>107</v>
      </c>
      <c r="E8705">
        <v>17</v>
      </c>
    </row>
    <row r="8706" spans="1:5" x14ac:dyDescent="0.2">
      <c r="A8706" s="43">
        <v>44833</v>
      </c>
      <c r="B8706" t="s">
        <v>102</v>
      </c>
      <c r="C8706" t="s">
        <v>27</v>
      </c>
      <c r="D8706" t="s">
        <v>107</v>
      </c>
      <c r="E8706">
        <v>26</v>
      </c>
    </row>
    <row r="8707" spans="1:5" x14ac:dyDescent="0.2">
      <c r="A8707" s="43">
        <v>44833</v>
      </c>
      <c r="B8707" t="s">
        <v>102</v>
      </c>
      <c r="C8707" t="s">
        <v>32</v>
      </c>
      <c r="D8707" t="s">
        <v>107</v>
      </c>
      <c r="E8707">
        <v>6</v>
      </c>
    </row>
    <row r="8708" spans="1:5" x14ac:dyDescent="0.2">
      <c r="A8708" s="43">
        <v>44833</v>
      </c>
      <c r="B8708" t="s">
        <v>102</v>
      </c>
      <c r="C8708" t="s">
        <v>33</v>
      </c>
      <c r="D8708" t="s">
        <v>107</v>
      </c>
      <c r="E8708">
        <v>0</v>
      </c>
    </row>
    <row r="8709" spans="1:5" x14ac:dyDescent="0.2">
      <c r="A8709" s="43">
        <v>44833</v>
      </c>
      <c r="B8709" t="s">
        <v>102</v>
      </c>
      <c r="C8709" t="s">
        <v>36</v>
      </c>
      <c r="D8709" t="s">
        <v>107</v>
      </c>
      <c r="E8709">
        <v>494</v>
      </c>
    </row>
    <row r="8710" spans="1:5" x14ac:dyDescent="0.2">
      <c r="A8710" s="43">
        <v>44833</v>
      </c>
      <c r="B8710" t="s">
        <v>102</v>
      </c>
      <c r="C8710" t="s">
        <v>37</v>
      </c>
      <c r="D8710" t="s">
        <v>107</v>
      </c>
      <c r="E8710">
        <v>19</v>
      </c>
    </row>
    <row r="8711" spans="1:5" x14ac:dyDescent="0.2">
      <c r="A8711" s="43">
        <v>44833</v>
      </c>
      <c r="B8711" t="s">
        <v>102</v>
      </c>
      <c r="C8711" t="s">
        <v>38</v>
      </c>
      <c r="D8711" t="s">
        <v>107</v>
      </c>
      <c r="E8711">
        <v>369</v>
      </c>
    </row>
    <row r="8712" spans="1:5" x14ac:dyDescent="0.2">
      <c r="A8712" s="43">
        <v>44833</v>
      </c>
      <c r="B8712" t="s">
        <v>102</v>
      </c>
      <c r="C8712" t="s">
        <v>40</v>
      </c>
      <c r="D8712" t="s">
        <v>107</v>
      </c>
      <c r="E8712" s="44">
        <v>1024</v>
      </c>
    </row>
    <row r="8713" spans="1:5" x14ac:dyDescent="0.2">
      <c r="A8713" s="43">
        <v>44833</v>
      </c>
      <c r="B8713" t="s">
        <v>102</v>
      </c>
      <c r="C8713" t="s">
        <v>41</v>
      </c>
      <c r="D8713" t="s">
        <v>107</v>
      </c>
      <c r="E8713">
        <v>730</v>
      </c>
    </row>
    <row r="8714" spans="1:5" x14ac:dyDescent="0.2">
      <c r="A8714" s="43">
        <v>44833</v>
      </c>
      <c r="B8714" t="s">
        <v>102</v>
      </c>
      <c r="C8714" t="s">
        <v>42</v>
      </c>
      <c r="D8714" t="s">
        <v>107</v>
      </c>
      <c r="E8714">
        <v>143</v>
      </c>
    </row>
    <row r="8715" spans="1:5" x14ac:dyDescent="0.2">
      <c r="A8715" s="43">
        <v>44833</v>
      </c>
      <c r="B8715" t="s">
        <v>102</v>
      </c>
      <c r="C8715" t="s">
        <v>43</v>
      </c>
      <c r="D8715" t="s">
        <v>107</v>
      </c>
      <c r="E8715">
        <v>54</v>
      </c>
    </row>
    <row r="8716" spans="1:5" x14ac:dyDescent="0.2">
      <c r="A8716" s="43">
        <v>44833</v>
      </c>
      <c r="B8716" t="s">
        <v>102</v>
      </c>
      <c r="C8716" t="s">
        <v>44</v>
      </c>
      <c r="D8716" t="s">
        <v>107</v>
      </c>
      <c r="E8716">
        <v>14</v>
      </c>
    </row>
    <row r="8717" spans="1:5" x14ac:dyDescent="0.2">
      <c r="A8717" s="43">
        <v>44833</v>
      </c>
      <c r="B8717" t="s">
        <v>102</v>
      </c>
      <c r="C8717" t="s">
        <v>45</v>
      </c>
      <c r="D8717" t="s">
        <v>107</v>
      </c>
      <c r="E8717">
        <v>0</v>
      </c>
    </row>
    <row r="8718" spans="1:5" x14ac:dyDescent="0.2">
      <c r="A8718" s="43">
        <v>44833</v>
      </c>
      <c r="B8718" t="s">
        <v>102</v>
      </c>
      <c r="C8718" t="s">
        <v>46</v>
      </c>
      <c r="D8718" t="s">
        <v>107</v>
      </c>
      <c r="E8718">
        <v>25</v>
      </c>
    </row>
    <row r="8719" spans="1:5" x14ac:dyDescent="0.2">
      <c r="A8719" s="43">
        <v>44833</v>
      </c>
      <c r="B8719" t="s">
        <v>102</v>
      </c>
      <c r="C8719" t="s">
        <v>48</v>
      </c>
      <c r="D8719" t="s">
        <v>107</v>
      </c>
      <c r="E8719">
        <v>641</v>
      </c>
    </row>
    <row r="8720" spans="1:5" x14ac:dyDescent="0.2">
      <c r="A8720" s="43">
        <v>44833</v>
      </c>
      <c r="B8720" t="s">
        <v>102</v>
      </c>
      <c r="C8720" t="s">
        <v>50</v>
      </c>
      <c r="D8720" t="s">
        <v>107</v>
      </c>
      <c r="E8720">
        <v>791</v>
      </c>
    </row>
    <row r="8721" spans="1:5" x14ac:dyDescent="0.2">
      <c r="A8721" s="43">
        <v>44833</v>
      </c>
      <c r="B8721" t="s">
        <v>102</v>
      </c>
      <c r="C8721" t="s">
        <v>51</v>
      </c>
      <c r="D8721" t="s">
        <v>107</v>
      </c>
      <c r="E8721">
        <v>532</v>
      </c>
    </row>
    <row r="8722" spans="1:5" x14ac:dyDescent="0.2">
      <c r="A8722" s="43">
        <v>44833</v>
      </c>
      <c r="B8722" t="s">
        <v>102</v>
      </c>
      <c r="C8722" t="s">
        <v>52</v>
      </c>
      <c r="D8722" t="s">
        <v>107</v>
      </c>
      <c r="E8722">
        <v>2</v>
      </c>
    </row>
    <row r="8723" spans="1:5" x14ac:dyDescent="0.2">
      <c r="A8723" s="43">
        <v>44833</v>
      </c>
      <c r="B8723" t="s">
        <v>102</v>
      </c>
      <c r="C8723" t="s">
        <v>53</v>
      </c>
      <c r="D8723" t="s">
        <v>107</v>
      </c>
      <c r="E8723">
        <v>81</v>
      </c>
    </row>
    <row r="8724" spans="1:5" x14ac:dyDescent="0.2">
      <c r="A8724" s="43">
        <v>44833</v>
      </c>
      <c r="B8724" t="s">
        <v>102</v>
      </c>
      <c r="C8724" t="s">
        <v>54</v>
      </c>
      <c r="D8724" t="s">
        <v>107</v>
      </c>
      <c r="E8724">
        <v>4</v>
      </c>
    </row>
    <row r="8725" spans="1:5" x14ac:dyDescent="0.2">
      <c r="A8725" s="43">
        <v>44833</v>
      </c>
      <c r="B8725" t="s">
        <v>102</v>
      </c>
      <c r="C8725" t="s">
        <v>55</v>
      </c>
      <c r="D8725" t="s">
        <v>107</v>
      </c>
      <c r="E8725">
        <v>190</v>
      </c>
    </row>
    <row r="8726" spans="1:5" x14ac:dyDescent="0.2">
      <c r="A8726" s="43">
        <v>44833</v>
      </c>
      <c r="B8726" t="s">
        <v>102</v>
      </c>
      <c r="C8726" t="s">
        <v>56</v>
      </c>
      <c r="D8726" t="s">
        <v>107</v>
      </c>
      <c r="E8726">
        <v>636</v>
      </c>
    </row>
    <row r="8727" spans="1:5" x14ac:dyDescent="0.2">
      <c r="A8727" s="43">
        <v>44833</v>
      </c>
      <c r="B8727" t="s">
        <v>102</v>
      </c>
      <c r="C8727" t="s">
        <v>57</v>
      </c>
      <c r="D8727" t="s">
        <v>107</v>
      </c>
      <c r="E8727">
        <v>197</v>
      </c>
    </row>
    <row r="8728" spans="1:5" x14ac:dyDescent="0.2">
      <c r="A8728" s="43">
        <v>44833</v>
      </c>
      <c r="B8728" t="s">
        <v>102</v>
      </c>
      <c r="C8728" t="s">
        <v>58</v>
      </c>
      <c r="D8728" t="s">
        <v>107</v>
      </c>
      <c r="E8728" s="44">
        <v>1155</v>
      </c>
    </row>
    <row r="8729" spans="1:5" x14ac:dyDescent="0.2">
      <c r="A8729" s="43">
        <v>44833</v>
      </c>
      <c r="B8729" t="s">
        <v>102</v>
      </c>
      <c r="C8729" t="s">
        <v>59</v>
      </c>
      <c r="D8729" t="s">
        <v>107</v>
      </c>
      <c r="E8729">
        <v>2</v>
      </c>
    </row>
    <row r="8730" spans="1:5" x14ac:dyDescent="0.2">
      <c r="A8730" s="43">
        <v>44833</v>
      </c>
      <c r="B8730" t="s">
        <v>102</v>
      </c>
      <c r="C8730" t="s">
        <v>62</v>
      </c>
      <c r="D8730" t="s">
        <v>107</v>
      </c>
      <c r="E8730">
        <v>287</v>
      </c>
    </row>
    <row r="8731" spans="1:5" x14ac:dyDescent="0.2">
      <c r="A8731" s="43">
        <v>44833</v>
      </c>
      <c r="B8731" t="s">
        <v>102</v>
      </c>
      <c r="C8731" t="s">
        <v>68</v>
      </c>
      <c r="D8731" t="s">
        <v>107</v>
      </c>
      <c r="E8731">
        <v>129</v>
      </c>
    </row>
    <row r="8732" spans="1:5" x14ac:dyDescent="0.2">
      <c r="A8732" s="43">
        <v>44833</v>
      </c>
      <c r="B8732" t="s">
        <v>102</v>
      </c>
      <c r="C8732" t="s">
        <v>89</v>
      </c>
      <c r="D8732" t="s">
        <v>107</v>
      </c>
      <c r="E8732">
        <v>2</v>
      </c>
    </row>
    <row r="8733" spans="1:5" x14ac:dyDescent="0.2">
      <c r="A8733" s="43">
        <v>44833</v>
      </c>
      <c r="B8733" t="s">
        <v>102</v>
      </c>
      <c r="C8733" t="s">
        <v>70</v>
      </c>
      <c r="D8733" t="s">
        <v>107</v>
      </c>
      <c r="E8733">
        <v>373</v>
      </c>
    </row>
    <row r="8734" spans="1:5" x14ac:dyDescent="0.2">
      <c r="A8734" s="43">
        <v>44833</v>
      </c>
      <c r="B8734" t="s">
        <v>102</v>
      </c>
      <c r="C8734" t="s">
        <v>71</v>
      </c>
      <c r="D8734" t="s">
        <v>107</v>
      </c>
      <c r="E8734">
        <v>2</v>
      </c>
    </row>
    <row r="8735" spans="1:5" x14ac:dyDescent="0.2">
      <c r="A8735" s="43">
        <v>44861</v>
      </c>
      <c r="B8735" t="s">
        <v>101</v>
      </c>
      <c r="C8735" t="s">
        <v>1</v>
      </c>
      <c r="D8735" t="s">
        <v>107</v>
      </c>
      <c r="E8735">
        <v>70</v>
      </c>
    </row>
    <row r="8736" spans="1:5" x14ac:dyDescent="0.2">
      <c r="A8736" s="43">
        <v>44861</v>
      </c>
      <c r="B8736" t="s">
        <v>101</v>
      </c>
      <c r="C8736" t="s">
        <v>3</v>
      </c>
      <c r="D8736" t="s">
        <v>107</v>
      </c>
      <c r="E8736">
        <v>0</v>
      </c>
    </row>
    <row r="8737" spans="1:5" x14ac:dyDescent="0.2">
      <c r="A8737" s="43">
        <v>44861</v>
      </c>
      <c r="B8737" t="s">
        <v>101</v>
      </c>
      <c r="C8737" t="s">
        <v>4</v>
      </c>
      <c r="D8737" t="s">
        <v>107</v>
      </c>
      <c r="E8737">
        <v>12</v>
      </c>
    </row>
    <row r="8738" spans="1:5" x14ac:dyDescent="0.2">
      <c r="A8738" s="43">
        <v>44861</v>
      </c>
      <c r="B8738" t="s">
        <v>101</v>
      </c>
      <c r="C8738" t="s">
        <v>5</v>
      </c>
      <c r="D8738" t="s">
        <v>107</v>
      </c>
      <c r="E8738" s="44">
        <v>4200</v>
      </c>
    </row>
    <row r="8739" spans="1:5" x14ac:dyDescent="0.2">
      <c r="A8739" s="43">
        <v>44861</v>
      </c>
      <c r="B8739" t="s">
        <v>101</v>
      </c>
      <c r="C8739" t="s">
        <v>6</v>
      </c>
      <c r="D8739" t="s">
        <v>107</v>
      </c>
      <c r="E8739">
        <v>26</v>
      </c>
    </row>
    <row r="8740" spans="1:5" x14ac:dyDescent="0.2">
      <c r="A8740" s="43">
        <v>44861</v>
      </c>
      <c r="B8740" t="s">
        <v>101</v>
      </c>
      <c r="C8740" t="s">
        <v>8</v>
      </c>
      <c r="D8740" t="s">
        <v>107</v>
      </c>
      <c r="E8740">
        <v>670</v>
      </c>
    </row>
    <row r="8741" spans="1:5" x14ac:dyDescent="0.2">
      <c r="A8741" s="43">
        <v>44861</v>
      </c>
      <c r="B8741" t="s">
        <v>101</v>
      </c>
      <c r="C8741" t="s">
        <v>9</v>
      </c>
      <c r="D8741" t="s">
        <v>107</v>
      </c>
      <c r="E8741">
        <v>34</v>
      </c>
    </row>
    <row r="8742" spans="1:5" x14ac:dyDescent="0.2">
      <c r="A8742" s="43">
        <v>44861</v>
      </c>
      <c r="B8742" t="s">
        <v>101</v>
      </c>
      <c r="C8742" t="s">
        <v>10</v>
      </c>
      <c r="D8742" t="s">
        <v>107</v>
      </c>
      <c r="E8742">
        <v>382</v>
      </c>
    </row>
    <row r="8743" spans="1:5" x14ac:dyDescent="0.2">
      <c r="A8743" s="43">
        <v>44861</v>
      </c>
      <c r="B8743" t="s">
        <v>101</v>
      </c>
      <c r="C8743" t="s">
        <v>12</v>
      </c>
      <c r="D8743" t="s">
        <v>107</v>
      </c>
      <c r="E8743" s="44">
        <v>3528</v>
      </c>
    </row>
    <row r="8744" spans="1:5" x14ac:dyDescent="0.2">
      <c r="A8744" s="43">
        <v>44861</v>
      </c>
      <c r="B8744" t="s">
        <v>101</v>
      </c>
      <c r="C8744" t="s">
        <v>14</v>
      </c>
      <c r="D8744" t="s">
        <v>107</v>
      </c>
      <c r="E8744">
        <v>264</v>
      </c>
    </row>
    <row r="8745" spans="1:5" x14ac:dyDescent="0.2">
      <c r="A8745" s="43">
        <v>44861</v>
      </c>
      <c r="B8745" t="s">
        <v>101</v>
      </c>
      <c r="C8745" t="s">
        <v>15</v>
      </c>
      <c r="D8745" t="s">
        <v>107</v>
      </c>
      <c r="E8745" s="44">
        <v>2511</v>
      </c>
    </row>
    <row r="8746" spans="1:5" x14ac:dyDescent="0.2">
      <c r="A8746" s="43">
        <v>44861</v>
      </c>
      <c r="B8746" t="s">
        <v>101</v>
      </c>
      <c r="C8746" t="s">
        <v>16</v>
      </c>
      <c r="D8746" t="s">
        <v>107</v>
      </c>
      <c r="E8746" s="44">
        <v>1549</v>
      </c>
    </row>
    <row r="8747" spans="1:5" x14ac:dyDescent="0.2">
      <c r="A8747" s="43">
        <v>44861</v>
      </c>
      <c r="B8747" t="s">
        <v>101</v>
      </c>
      <c r="C8747" t="s">
        <v>17</v>
      </c>
      <c r="D8747" t="s">
        <v>107</v>
      </c>
      <c r="E8747">
        <v>59</v>
      </c>
    </row>
    <row r="8748" spans="1:5" x14ac:dyDescent="0.2">
      <c r="A8748" s="43">
        <v>44861</v>
      </c>
      <c r="B8748" t="s">
        <v>101</v>
      </c>
      <c r="C8748" t="s">
        <v>18</v>
      </c>
      <c r="D8748" t="s">
        <v>107</v>
      </c>
      <c r="E8748" s="44">
        <v>2400</v>
      </c>
    </row>
    <row r="8749" spans="1:5" x14ac:dyDescent="0.2">
      <c r="A8749" s="43">
        <v>44861</v>
      </c>
      <c r="B8749" t="s">
        <v>101</v>
      </c>
      <c r="C8749" t="s">
        <v>19</v>
      </c>
      <c r="D8749" t="s">
        <v>107</v>
      </c>
      <c r="E8749" s="44">
        <v>4038</v>
      </c>
    </row>
    <row r="8750" spans="1:5" x14ac:dyDescent="0.2">
      <c r="A8750" s="43">
        <v>44861</v>
      </c>
      <c r="B8750" t="s">
        <v>101</v>
      </c>
      <c r="C8750" t="s">
        <v>20</v>
      </c>
      <c r="D8750" t="s">
        <v>107</v>
      </c>
      <c r="E8750">
        <v>92</v>
      </c>
    </row>
    <row r="8751" spans="1:5" x14ac:dyDescent="0.2">
      <c r="A8751" s="43">
        <v>44861</v>
      </c>
      <c r="B8751" t="s">
        <v>101</v>
      </c>
      <c r="C8751" t="s">
        <v>21</v>
      </c>
      <c r="D8751" t="s">
        <v>107</v>
      </c>
      <c r="E8751" s="44">
        <v>2290</v>
      </c>
    </row>
    <row r="8752" spans="1:5" x14ac:dyDescent="0.2">
      <c r="A8752" s="43">
        <v>44861</v>
      </c>
      <c r="B8752" t="s">
        <v>101</v>
      </c>
      <c r="C8752" t="s">
        <v>22</v>
      </c>
      <c r="D8752" t="s">
        <v>107</v>
      </c>
      <c r="E8752">
        <v>713</v>
      </c>
    </row>
    <row r="8753" spans="1:5" x14ac:dyDescent="0.2">
      <c r="A8753" s="43">
        <v>44861</v>
      </c>
      <c r="B8753" t="s">
        <v>101</v>
      </c>
      <c r="C8753" t="s">
        <v>23</v>
      </c>
      <c r="D8753" t="s">
        <v>107</v>
      </c>
      <c r="E8753">
        <v>5</v>
      </c>
    </row>
    <row r="8754" spans="1:5" x14ac:dyDescent="0.2">
      <c r="A8754" s="43">
        <v>44861</v>
      </c>
      <c r="B8754" t="s">
        <v>101</v>
      </c>
      <c r="C8754" t="s">
        <v>25</v>
      </c>
      <c r="D8754" t="s">
        <v>107</v>
      </c>
      <c r="E8754">
        <v>3</v>
      </c>
    </row>
    <row r="8755" spans="1:5" x14ac:dyDescent="0.2">
      <c r="A8755" s="43">
        <v>44861</v>
      </c>
      <c r="B8755" t="s">
        <v>101</v>
      </c>
      <c r="C8755" t="s">
        <v>27</v>
      </c>
      <c r="D8755" t="s">
        <v>107</v>
      </c>
      <c r="E8755">
        <v>338</v>
      </c>
    </row>
    <row r="8756" spans="1:5" x14ac:dyDescent="0.2">
      <c r="A8756" s="43">
        <v>44861</v>
      </c>
      <c r="B8756" t="s">
        <v>101</v>
      </c>
      <c r="C8756" t="s">
        <v>28</v>
      </c>
      <c r="D8756" t="s">
        <v>107</v>
      </c>
      <c r="E8756">
        <v>13</v>
      </c>
    </row>
    <row r="8757" spans="1:5" x14ac:dyDescent="0.2">
      <c r="A8757" s="43">
        <v>44861</v>
      </c>
      <c r="B8757" t="s">
        <v>101</v>
      </c>
      <c r="C8757" t="s">
        <v>29</v>
      </c>
      <c r="D8757" t="s">
        <v>107</v>
      </c>
      <c r="E8757">
        <v>0</v>
      </c>
    </row>
    <row r="8758" spans="1:5" x14ac:dyDescent="0.2">
      <c r="A8758" s="43">
        <v>44861</v>
      </c>
      <c r="B8758" t="s">
        <v>101</v>
      </c>
      <c r="C8758" t="s">
        <v>31</v>
      </c>
      <c r="D8758" t="s">
        <v>107</v>
      </c>
      <c r="E8758">
        <v>300</v>
      </c>
    </row>
    <row r="8759" spans="1:5" x14ac:dyDescent="0.2">
      <c r="A8759" s="43">
        <v>44861</v>
      </c>
      <c r="B8759" t="s">
        <v>101</v>
      </c>
      <c r="C8759" t="s">
        <v>32</v>
      </c>
      <c r="D8759" t="s">
        <v>107</v>
      </c>
      <c r="E8759" s="44">
        <v>3406</v>
      </c>
    </row>
    <row r="8760" spans="1:5" x14ac:dyDescent="0.2">
      <c r="A8760" s="43">
        <v>44861</v>
      </c>
      <c r="B8760" t="s">
        <v>101</v>
      </c>
      <c r="C8760" t="s">
        <v>33</v>
      </c>
      <c r="D8760" t="s">
        <v>107</v>
      </c>
      <c r="E8760" s="44">
        <v>1076</v>
      </c>
    </row>
    <row r="8761" spans="1:5" x14ac:dyDescent="0.2">
      <c r="A8761" s="43">
        <v>44861</v>
      </c>
      <c r="B8761" t="s">
        <v>101</v>
      </c>
      <c r="C8761" t="s">
        <v>35</v>
      </c>
      <c r="D8761" t="s">
        <v>107</v>
      </c>
      <c r="E8761">
        <v>3</v>
      </c>
    </row>
    <row r="8762" spans="1:5" x14ac:dyDescent="0.2">
      <c r="A8762" s="43">
        <v>44861</v>
      </c>
      <c r="B8762" t="s">
        <v>101</v>
      </c>
      <c r="C8762" t="s">
        <v>36</v>
      </c>
      <c r="D8762" t="s">
        <v>107</v>
      </c>
      <c r="E8762" s="44">
        <v>4119</v>
      </c>
    </row>
    <row r="8763" spans="1:5" x14ac:dyDescent="0.2">
      <c r="A8763" s="43">
        <v>44861</v>
      </c>
      <c r="B8763" t="s">
        <v>101</v>
      </c>
      <c r="C8763" t="s">
        <v>37</v>
      </c>
      <c r="D8763" t="s">
        <v>107</v>
      </c>
      <c r="E8763">
        <v>275</v>
      </c>
    </row>
    <row r="8764" spans="1:5" x14ac:dyDescent="0.2">
      <c r="A8764" s="43">
        <v>44861</v>
      </c>
      <c r="B8764" t="s">
        <v>101</v>
      </c>
      <c r="C8764" t="s">
        <v>38</v>
      </c>
      <c r="D8764" t="s">
        <v>107</v>
      </c>
      <c r="E8764" s="44">
        <v>8538</v>
      </c>
    </row>
    <row r="8765" spans="1:5" x14ac:dyDescent="0.2">
      <c r="A8765" s="43">
        <v>44861</v>
      </c>
      <c r="B8765" t="s">
        <v>101</v>
      </c>
      <c r="C8765" t="s">
        <v>40</v>
      </c>
      <c r="D8765" t="s">
        <v>107</v>
      </c>
      <c r="E8765" s="44">
        <v>5194</v>
      </c>
    </row>
    <row r="8766" spans="1:5" x14ac:dyDescent="0.2">
      <c r="A8766" s="43">
        <v>44861</v>
      </c>
      <c r="B8766" t="s">
        <v>101</v>
      </c>
      <c r="C8766" t="s">
        <v>53</v>
      </c>
      <c r="D8766" t="s">
        <v>107</v>
      </c>
      <c r="E8766">
        <v>5</v>
      </c>
    </row>
    <row r="8767" spans="1:5" x14ac:dyDescent="0.2">
      <c r="A8767" s="43">
        <v>44861</v>
      </c>
      <c r="B8767" t="s">
        <v>101</v>
      </c>
      <c r="C8767" t="s">
        <v>58</v>
      </c>
      <c r="D8767" t="s">
        <v>107</v>
      </c>
      <c r="E8767">
        <v>26</v>
      </c>
    </row>
    <row r="8768" spans="1:5" x14ac:dyDescent="0.2">
      <c r="A8768" s="43">
        <v>44861</v>
      </c>
      <c r="B8768" t="s">
        <v>101</v>
      </c>
      <c r="C8768" t="s">
        <v>59</v>
      </c>
      <c r="D8768" t="s">
        <v>107</v>
      </c>
      <c r="E8768" s="44">
        <v>1722</v>
      </c>
    </row>
    <row r="8769" spans="1:5" x14ac:dyDescent="0.2">
      <c r="A8769" s="43">
        <v>44861</v>
      </c>
      <c r="B8769" t="s">
        <v>101</v>
      </c>
      <c r="C8769" t="s">
        <v>61</v>
      </c>
      <c r="D8769" t="s">
        <v>107</v>
      </c>
      <c r="E8769">
        <v>28</v>
      </c>
    </row>
    <row r="8770" spans="1:5" x14ac:dyDescent="0.2">
      <c r="A8770" s="43">
        <v>44861</v>
      </c>
      <c r="B8770" t="s">
        <v>101</v>
      </c>
      <c r="C8770" t="s">
        <v>62</v>
      </c>
      <c r="D8770" t="s">
        <v>107</v>
      </c>
      <c r="E8770" s="44">
        <v>2410</v>
      </c>
    </row>
    <row r="8771" spans="1:5" x14ac:dyDescent="0.2">
      <c r="A8771" s="43">
        <v>44861</v>
      </c>
      <c r="B8771" t="s">
        <v>101</v>
      </c>
      <c r="C8771" t="s">
        <v>63</v>
      </c>
      <c r="D8771" t="s">
        <v>107</v>
      </c>
      <c r="E8771">
        <v>9</v>
      </c>
    </row>
    <row r="8772" spans="1:5" x14ac:dyDescent="0.2">
      <c r="A8772" s="43">
        <v>44861</v>
      </c>
      <c r="B8772" t="s">
        <v>101</v>
      </c>
      <c r="C8772" t="s">
        <v>65</v>
      </c>
      <c r="D8772" t="s">
        <v>107</v>
      </c>
      <c r="E8772">
        <v>0</v>
      </c>
    </row>
    <row r="8773" spans="1:5" x14ac:dyDescent="0.2">
      <c r="A8773" s="43">
        <v>44861</v>
      </c>
      <c r="B8773" t="s">
        <v>101</v>
      </c>
      <c r="C8773" t="s">
        <v>67</v>
      </c>
      <c r="D8773" t="s">
        <v>107</v>
      </c>
      <c r="E8773" s="44">
        <v>1920</v>
      </c>
    </row>
    <row r="8774" spans="1:5" x14ac:dyDescent="0.2">
      <c r="A8774" s="43">
        <v>44861</v>
      </c>
      <c r="B8774" t="s">
        <v>101</v>
      </c>
      <c r="C8774" t="s">
        <v>68</v>
      </c>
      <c r="D8774" t="s">
        <v>107</v>
      </c>
      <c r="E8774" s="44">
        <v>1648</v>
      </c>
    </row>
    <row r="8775" spans="1:5" x14ac:dyDescent="0.2">
      <c r="A8775" s="43">
        <v>44861</v>
      </c>
      <c r="B8775" t="s">
        <v>101</v>
      </c>
      <c r="C8775" t="s">
        <v>89</v>
      </c>
      <c r="D8775" t="s">
        <v>107</v>
      </c>
      <c r="E8775">
        <v>18</v>
      </c>
    </row>
    <row r="8776" spans="1:5" x14ac:dyDescent="0.2">
      <c r="A8776" s="43">
        <v>44861</v>
      </c>
      <c r="B8776" t="s">
        <v>101</v>
      </c>
      <c r="C8776" t="s">
        <v>70</v>
      </c>
      <c r="D8776" t="s">
        <v>107</v>
      </c>
      <c r="E8776" s="44">
        <v>3095</v>
      </c>
    </row>
    <row r="8777" spans="1:5" x14ac:dyDescent="0.2">
      <c r="A8777" s="43">
        <v>44861</v>
      </c>
      <c r="B8777" t="s">
        <v>101</v>
      </c>
      <c r="C8777" t="s">
        <v>71</v>
      </c>
      <c r="D8777" t="s">
        <v>107</v>
      </c>
      <c r="E8777" s="44">
        <v>1892</v>
      </c>
    </row>
    <row r="8778" spans="1:5" x14ac:dyDescent="0.2">
      <c r="A8778" s="43">
        <v>44861</v>
      </c>
      <c r="B8778" t="s">
        <v>102</v>
      </c>
      <c r="C8778" t="s">
        <v>4</v>
      </c>
      <c r="D8778" t="s">
        <v>107</v>
      </c>
      <c r="E8778">
        <v>7</v>
      </c>
    </row>
    <row r="8779" spans="1:5" x14ac:dyDescent="0.2">
      <c r="A8779" s="43">
        <v>44861</v>
      </c>
      <c r="B8779" t="s">
        <v>102</v>
      </c>
      <c r="C8779" t="s">
        <v>5</v>
      </c>
      <c r="D8779" t="s">
        <v>107</v>
      </c>
      <c r="E8779">
        <v>4</v>
      </c>
    </row>
    <row r="8780" spans="1:5" x14ac:dyDescent="0.2">
      <c r="A8780" s="43">
        <v>44861</v>
      </c>
      <c r="B8780" t="s">
        <v>102</v>
      </c>
      <c r="C8780" t="s">
        <v>8</v>
      </c>
      <c r="D8780" t="s">
        <v>107</v>
      </c>
      <c r="E8780">
        <v>280</v>
      </c>
    </row>
    <row r="8781" spans="1:5" x14ac:dyDescent="0.2">
      <c r="A8781" s="43">
        <v>44861</v>
      </c>
      <c r="B8781" t="s">
        <v>102</v>
      </c>
      <c r="C8781" t="s">
        <v>9</v>
      </c>
      <c r="D8781" t="s">
        <v>107</v>
      </c>
      <c r="E8781">
        <v>70</v>
      </c>
    </row>
    <row r="8782" spans="1:5" x14ac:dyDescent="0.2">
      <c r="A8782" s="43">
        <v>44861</v>
      </c>
      <c r="B8782" t="s">
        <v>102</v>
      </c>
      <c r="C8782" t="s">
        <v>11</v>
      </c>
      <c r="D8782" t="s">
        <v>107</v>
      </c>
      <c r="E8782">
        <v>29</v>
      </c>
    </row>
    <row r="8783" spans="1:5" x14ac:dyDescent="0.2">
      <c r="A8783" s="43">
        <v>44861</v>
      </c>
      <c r="B8783" t="s">
        <v>102</v>
      </c>
      <c r="C8783" t="s">
        <v>12</v>
      </c>
      <c r="D8783" t="s">
        <v>107</v>
      </c>
      <c r="E8783">
        <v>347</v>
      </c>
    </row>
    <row r="8784" spans="1:5" x14ac:dyDescent="0.2">
      <c r="A8784" s="43">
        <v>44861</v>
      </c>
      <c r="B8784" t="s">
        <v>102</v>
      </c>
      <c r="C8784" t="s">
        <v>13</v>
      </c>
      <c r="D8784" t="s">
        <v>107</v>
      </c>
      <c r="E8784">
        <v>172</v>
      </c>
    </row>
    <row r="8785" spans="1:5" x14ac:dyDescent="0.2">
      <c r="A8785" s="43">
        <v>44861</v>
      </c>
      <c r="B8785" t="s">
        <v>102</v>
      </c>
      <c r="C8785" t="s">
        <v>15</v>
      </c>
      <c r="D8785" t="s">
        <v>107</v>
      </c>
      <c r="E8785">
        <v>2</v>
      </c>
    </row>
    <row r="8786" spans="1:5" x14ac:dyDescent="0.2">
      <c r="A8786" s="43">
        <v>44861</v>
      </c>
      <c r="B8786" t="s">
        <v>102</v>
      </c>
      <c r="C8786" t="s">
        <v>16</v>
      </c>
      <c r="D8786" t="s">
        <v>107</v>
      </c>
      <c r="E8786">
        <v>2</v>
      </c>
    </row>
    <row r="8787" spans="1:5" x14ac:dyDescent="0.2">
      <c r="A8787" s="43">
        <v>44861</v>
      </c>
      <c r="B8787" t="s">
        <v>102</v>
      </c>
      <c r="C8787" t="s">
        <v>18</v>
      </c>
      <c r="D8787" t="s">
        <v>107</v>
      </c>
      <c r="E8787">
        <v>2</v>
      </c>
    </row>
    <row r="8788" spans="1:5" x14ac:dyDescent="0.2">
      <c r="A8788" s="43">
        <v>44861</v>
      </c>
      <c r="B8788" t="s">
        <v>102</v>
      </c>
      <c r="C8788" t="s">
        <v>19</v>
      </c>
      <c r="D8788" t="s">
        <v>107</v>
      </c>
      <c r="E8788">
        <v>209</v>
      </c>
    </row>
    <row r="8789" spans="1:5" x14ac:dyDescent="0.2">
      <c r="A8789" s="43">
        <v>44861</v>
      </c>
      <c r="B8789" t="s">
        <v>102</v>
      </c>
      <c r="C8789" t="s">
        <v>21</v>
      </c>
      <c r="D8789" t="s">
        <v>107</v>
      </c>
      <c r="E8789">
        <v>54</v>
      </c>
    </row>
    <row r="8790" spans="1:5" x14ac:dyDescent="0.2">
      <c r="A8790" s="43">
        <v>44861</v>
      </c>
      <c r="B8790" t="s">
        <v>102</v>
      </c>
      <c r="C8790" t="s">
        <v>22</v>
      </c>
      <c r="D8790" t="s">
        <v>107</v>
      </c>
      <c r="E8790">
        <v>2</v>
      </c>
    </row>
    <row r="8791" spans="1:5" x14ac:dyDescent="0.2">
      <c r="A8791" s="43">
        <v>44861</v>
      </c>
      <c r="B8791" t="s">
        <v>102</v>
      </c>
      <c r="C8791" t="s">
        <v>24</v>
      </c>
      <c r="D8791" t="s">
        <v>107</v>
      </c>
      <c r="E8791">
        <v>16</v>
      </c>
    </row>
    <row r="8792" spans="1:5" x14ac:dyDescent="0.2">
      <c r="A8792" s="43">
        <v>44861</v>
      </c>
      <c r="B8792" t="s">
        <v>102</v>
      </c>
      <c r="C8792" t="s">
        <v>27</v>
      </c>
      <c r="D8792" t="s">
        <v>107</v>
      </c>
      <c r="E8792">
        <v>24</v>
      </c>
    </row>
    <row r="8793" spans="1:5" x14ac:dyDescent="0.2">
      <c r="A8793" s="43">
        <v>44861</v>
      </c>
      <c r="B8793" t="s">
        <v>102</v>
      </c>
      <c r="C8793" t="s">
        <v>32</v>
      </c>
      <c r="D8793" t="s">
        <v>107</v>
      </c>
      <c r="E8793">
        <v>7</v>
      </c>
    </row>
    <row r="8794" spans="1:5" x14ac:dyDescent="0.2">
      <c r="A8794" s="43">
        <v>44861</v>
      </c>
      <c r="B8794" t="s">
        <v>102</v>
      </c>
      <c r="C8794" t="s">
        <v>33</v>
      </c>
      <c r="D8794" t="s">
        <v>107</v>
      </c>
      <c r="E8794">
        <v>0</v>
      </c>
    </row>
    <row r="8795" spans="1:5" x14ac:dyDescent="0.2">
      <c r="A8795" s="43">
        <v>44861</v>
      </c>
      <c r="B8795" t="s">
        <v>102</v>
      </c>
      <c r="C8795" t="s">
        <v>36</v>
      </c>
      <c r="D8795" t="s">
        <v>107</v>
      </c>
      <c r="E8795">
        <v>529</v>
      </c>
    </row>
    <row r="8796" spans="1:5" x14ac:dyDescent="0.2">
      <c r="A8796" s="43">
        <v>44861</v>
      </c>
      <c r="B8796" t="s">
        <v>102</v>
      </c>
      <c r="C8796" t="s">
        <v>37</v>
      </c>
      <c r="D8796" t="s">
        <v>107</v>
      </c>
      <c r="E8796">
        <v>25</v>
      </c>
    </row>
    <row r="8797" spans="1:5" x14ac:dyDescent="0.2">
      <c r="A8797" s="43">
        <v>44861</v>
      </c>
      <c r="B8797" t="s">
        <v>102</v>
      </c>
      <c r="C8797" t="s">
        <v>38</v>
      </c>
      <c r="D8797" t="s">
        <v>107</v>
      </c>
      <c r="E8797">
        <v>344</v>
      </c>
    </row>
    <row r="8798" spans="1:5" x14ac:dyDescent="0.2">
      <c r="A8798" s="43">
        <v>44861</v>
      </c>
      <c r="B8798" t="s">
        <v>102</v>
      </c>
      <c r="C8798" t="s">
        <v>40</v>
      </c>
      <c r="D8798" t="s">
        <v>107</v>
      </c>
      <c r="E8798" s="44">
        <v>1034</v>
      </c>
    </row>
    <row r="8799" spans="1:5" x14ac:dyDescent="0.2">
      <c r="A8799" s="43">
        <v>44861</v>
      </c>
      <c r="B8799" t="s">
        <v>102</v>
      </c>
      <c r="C8799" t="s">
        <v>41</v>
      </c>
      <c r="D8799" t="s">
        <v>107</v>
      </c>
      <c r="E8799">
        <v>681</v>
      </c>
    </row>
    <row r="8800" spans="1:5" x14ac:dyDescent="0.2">
      <c r="A8800" s="43">
        <v>44861</v>
      </c>
      <c r="B8800" t="s">
        <v>102</v>
      </c>
      <c r="C8800" t="s">
        <v>42</v>
      </c>
      <c r="D8800" t="s">
        <v>107</v>
      </c>
      <c r="E8800">
        <v>140</v>
      </c>
    </row>
    <row r="8801" spans="1:5" x14ac:dyDescent="0.2">
      <c r="A8801" s="43">
        <v>44861</v>
      </c>
      <c r="B8801" t="s">
        <v>102</v>
      </c>
      <c r="C8801" t="s">
        <v>43</v>
      </c>
      <c r="D8801" t="s">
        <v>107</v>
      </c>
      <c r="E8801">
        <v>75</v>
      </c>
    </row>
    <row r="8802" spans="1:5" x14ac:dyDescent="0.2">
      <c r="A8802" s="43">
        <v>44861</v>
      </c>
      <c r="B8802" t="s">
        <v>102</v>
      </c>
      <c r="C8802" t="s">
        <v>44</v>
      </c>
      <c r="D8802" t="s">
        <v>107</v>
      </c>
      <c r="E8802">
        <v>12</v>
      </c>
    </row>
    <row r="8803" spans="1:5" x14ac:dyDescent="0.2">
      <c r="A8803" s="43">
        <v>44861</v>
      </c>
      <c r="B8803" t="s">
        <v>102</v>
      </c>
      <c r="C8803" t="s">
        <v>45</v>
      </c>
      <c r="D8803" t="s">
        <v>107</v>
      </c>
      <c r="E8803">
        <v>0</v>
      </c>
    </row>
    <row r="8804" spans="1:5" x14ac:dyDescent="0.2">
      <c r="A8804" s="43">
        <v>44861</v>
      </c>
      <c r="B8804" t="s">
        <v>102</v>
      </c>
      <c r="C8804" t="s">
        <v>46</v>
      </c>
      <c r="D8804" t="s">
        <v>107</v>
      </c>
      <c r="E8804">
        <v>22</v>
      </c>
    </row>
    <row r="8805" spans="1:5" x14ac:dyDescent="0.2">
      <c r="A8805" s="43">
        <v>44861</v>
      </c>
      <c r="B8805" t="s">
        <v>102</v>
      </c>
      <c r="C8805" t="s">
        <v>48</v>
      </c>
      <c r="D8805" t="s">
        <v>107</v>
      </c>
      <c r="E8805">
        <v>606</v>
      </c>
    </row>
    <row r="8806" spans="1:5" x14ac:dyDescent="0.2">
      <c r="A8806" s="43">
        <v>44861</v>
      </c>
      <c r="B8806" t="s">
        <v>102</v>
      </c>
      <c r="C8806" t="s">
        <v>50</v>
      </c>
      <c r="D8806" t="s">
        <v>107</v>
      </c>
      <c r="E8806">
        <v>803</v>
      </c>
    </row>
    <row r="8807" spans="1:5" x14ac:dyDescent="0.2">
      <c r="A8807" s="43">
        <v>44861</v>
      </c>
      <c r="B8807" t="s">
        <v>102</v>
      </c>
      <c r="C8807" t="s">
        <v>51</v>
      </c>
      <c r="D8807" t="s">
        <v>107</v>
      </c>
      <c r="E8807">
        <v>554</v>
      </c>
    </row>
    <row r="8808" spans="1:5" x14ac:dyDescent="0.2">
      <c r="A8808" s="43">
        <v>44861</v>
      </c>
      <c r="B8808" t="s">
        <v>102</v>
      </c>
      <c r="C8808" t="s">
        <v>52</v>
      </c>
      <c r="D8808" t="s">
        <v>107</v>
      </c>
      <c r="E8808">
        <v>4</v>
      </c>
    </row>
    <row r="8809" spans="1:5" x14ac:dyDescent="0.2">
      <c r="A8809" s="43">
        <v>44861</v>
      </c>
      <c r="B8809" t="s">
        <v>102</v>
      </c>
      <c r="C8809" t="s">
        <v>53</v>
      </c>
      <c r="D8809" t="s">
        <v>107</v>
      </c>
      <c r="E8809">
        <v>77</v>
      </c>
    </row>
    <row r="8810" spans="1:5" x14ac:dyDescent="0.2">
      <c r="A8810" s="43">
        <v>44861</v>
      </c>
      <c r="B8810" t="s">
        <v>102</v>
      </c>
      <c r="C8810" t="s">
        <v>54</v>
      </c>
      <c r="D8810" t="s">
        <v>107</v>
      </c>
      <c r="E8810">
        <v>2</v>
      </c>
    </row>
    <row r="8811" spans="1:5" x14ac:dyDescent="0.2">
      <c r="A8811" s="43">
        <v>44861</v>
      </c>
      <c r="B8811" t="s">
        <v>102</v>
      </c>
      <c r="C8811" t="s">
        <v>55</v>
      </c>
      <c r="D8811" t="s">
        <v>107</v>
      </c>
      <c r="E8811">
        <v>228</v>
      </c>
    </row>
    <row r="8812" spans="1:5" x14ac:dyDescent="0.2">
      <c r="A8812" s="43">
        <v>44861</v>
      </c>
      <c r="B8812" t="s">
        <v>102</v>
      </c>
      <c r="C8812" t="s">
        <v>56</v>
      </c>
      <c r="D8812" t="s">
        <v>107</v>
      </c>
      <c r="E8812">
        <v>496</v>
      </c>
    </row>
    <row r="8813" spans="1:5" x14ac:dyDescent="0.2">
      <c r="A8813" s="43">
        <v>44861</v>
      </c>
      <c r="B8813" t="s">
        <v>102</v>
      </c>
      <c r="C8813" t="s">
        <v>57</v>
      </c>
      <c r="D8813" t="s">
        <v>107</v>
      </c>
      <c r="E8813">
        <v>189</v>
      </c>
    </row>
    <row r="8814" spans="1:5" x14ac:dyDescent="0.2">
      <c r="A8814" s="43">
        <v>44861</v>
      </c>
      <c r="B8814" t="s">
        <v>102</v>
      </c>
      <c r="C8814" t="s">
        <v>58</v>
      </c>
      <c r="D8814" t="s">
        <v>107</v>
      </c>
      <c r="E8814" s="44">
        <v>1231</v>
      </c>
    </row>
    <row r="8815" spans="1:5" x14ac:dyDescent="0.2">
      <c r="A8815" s="43">
        <v>44861</v>
      </c>
      <c r="B8815" t="s">
        <v>102</v>
      </c>
      <c r="C8815" t="s">
        <v>59</v>
      </c>
      <c r="D8815" t="s">
        <v>107</v>
      </c>
      <c r="E8815">
        <v>2</v>
      </c>
    </row>
    <row r="8816" spans="1:5" x14ac:dyDescent="0.2">
      <c r="A8816" s="43">
        <v>44861</v>
      </c>
      <c r="B8816" t="s">
        <v>102</v>
      </c>
      <c r="C8816" t="s">
        <v>62</v>
      </c>
      <c r="D8816" t="s">
        <v>107</v>
      </c>
      <c r="E8816">
        <v>274</v>
      </c>
    </row>
    <row r="8817" spans="1:5" x14ac:dyDescent="0.2">
      <c r="A8817" s="43">
        <v>44861</v>
      </c>
      <c r="B8817" t="s">
        <v>102</v>
      </c>
      <c r="C8817" t="s">
        <v>68</v>
      </c>
      <c r="D8817" t="s">
        <v>107</v>
      </c>
      <c r="E8817">
        <v>129</v>
      </c>
    </row>
    <row r="8818" spans="1:5" x14ac:dyDescent="0.2">
      <c r="A8818" s="43">
        <v>44861</v>
      </c>
      <c r="B8818" t="s">
        <v>102</v>
      </c>
      <c r="C8818" t="s">
        <v>89</v>
      </c>
      <c r="D8818" t="s">
        <v>107</v>
      </c>
      <c r="E8818">
        <v>2</v>
      </c>
    </row>
    <row r="8819" spans="1:5" x14ac:dyDescent="0.2">
      <c r="A8819" s="43">
        <v>44861</v>
      </c>
      <c r="B8819" t="s">
        <v>102</v>
      </c>
      <c r="C8819" t="s">
        <v>70</v>
      </c>
      <c r="D8819" t="s">
        <v>107</v>
      </c>
      <c r="E8819">
        <v>368</v>
      </c>
    </row>
    <row r="8820" spans="1:5" x14ac:dyDescent="0.2">
      <c r="A8820" s="43">
        <v>44861</v>
      </c>
      <c r="B8820" t="s">
        <v>102</v>
      </c>
      <c r="C8820" t="s">
        <v>71</v>
      </c>
      <c r="D8820" t="s">
        <v>107</v>
      </c>
      <c r="E8820">
        <v>0</v>
      </c>
    </row>
    <row r="8821" spans="1:5" x14ac:dyDescent="0.2">
      <c r="A8821" s="43">
        <v>44889</v>
      </c>
      <c r="B8821" t="s">
        <v>101</v>
      </c>
      <c r="C8821" t="s">
        <v>3</v>
      </c>
      <c r="D8821" t="s">
        <v>107</v>
      </c>
      <c r="E8821">
        <v>2</v>
      </c>
    </row>
    <row r="8822" spans="1:5" x14ac:dyDescent="0.2">
      <c r="A8822" s="43">
        <v>44889</v>
      </c>
      <c r="B8822" t="s">
        <v>101</v>
      </c>
      <c r="C8822" t="s">
        <v>4</v>
      </c>
      <c r="D8822" t="s">
        <v>107</v>
      </c>
      <c r="E8822">
        <v>9</v>
      </c>
    </row>
    <row r="8823" spans="1:5" x14ac:dyDescent="0.2">
      <c r="A8823" s="43">
        <v>44889</v>
      </c>
      <c r="B8823" t="s">
        <v>101</v>
      </c>
      <c r="C8823" t="s">
        <v>5</v>
      </c>
      <c r="D8823" t="s">
        <v>107</v>
      </c>
      <c r="E8823" s="44">
        <v>3988</v>
      </c>
    </row>
    <row r="8824" spans="1:5" x14ac:dyDescent="0.2">
      <c r="A8824" s="43">
        <v>44889</v>
      </c>
      <c r="B8824" t="s">
        <v>101</v>
      </c>
      <c r="C8824" t="s">
        <v>6</v>
      </c>
      <c r="D8824" t="s">
        <v>107</v>
      </c>
      <c r="E8824">
        <v>21</v>
      </c>
    </row>
    <row r="8825" spans="1:5" x14ac:dyDescent="0.2">
      <c r="A8825" s="43">
        <v>44889</v>
      </c>
      <c r="B8825" t="s">
        <v>101</v>
      </c>
      <c r="C8825" t="s">
        <v>8</v>
      </c>
      <c r="D8825" t="s">
        <v>107</v>
      </c>
      <c r="E8825">
        <v>657</v>
      </c>
    </row>
    <row r="8826" spans="1:5" x14ac:dyDescent="0.2">
      <c r="A8826" s="43">
        <v>44889</v>
      </c>
      <c r="B8826" t="s">
        <v>101</v>
      </c>
      <c r="C8826" t="s">
        <v>9</v>
      </c>
      <c r="D8826" t="s">
        <v>107</v>
      </c>
      <c r="E8826">
        <v>34</v>
      </c>
    </row>
    <row r="8827" spans="1:5" x14ac:dyDescent="0.2">
      <c r="A8827" s="43">
        <v>44889</v>
      </c>
      <c r="B8827" t="s">
        <v>101</v>
      </c>
      <c r="C8827" t="s">
        <v>10</v>
      </c>
      <c r="D8827" t="s">
        <v>107</v>
      </c>
      <c r="E8827">
        <v>380</v>
      </c>
    </row>
    <row r="8828" spans="1:5" x14ac:dyDescent="0.2">
      <c r="A8828" s="43">
        <v>44889</v>
      </c>
      <c r="B8828" t="s">
        <v>101</v>
      </c>
      <c r="C8828" t="s">
        <v>12</v>
      </c>
      <c r="D8828" t="s">
        <v>107</v>
      </c>
      <c r="E8828" s="44">
        <v>3545</v>
      </c>
    </row>
    <row r="8829" spans="1:5" x14ac:dyDescent="0.2">
      <c r="A8829" s="43">
        <v>44889</v>
      </c>
      <c r="B8829" t="s">
        <v>101</v>
      </c>
      <c r="C8829" t="s">
        <v>14</v>
      </c>
      <c r="D8829" t="s">
        <v>107</v>
      </c>
      <c r="E8829">
        <v>270</v>
      </c>
    </row>
    <row r="8830" spans="1:5" x14ac:dyDescent="0.2">
      <c r="A8830" s="43">
        <v>44889</v>
      </c>
      <c r="B8830" t="s">
        <v>101</v>
      </c>
      <c r="C8830" t="s">
        <v>15</v>
      </c>
      <c r="D8830" t="s">
        <v>107</v>
      </c>
      <c r="E8830" s="44">
        <v>2504</v>
      </c>
    </row>
    <row r="8831" spans="1:5" x14ac:dyDescent="0.2">
      <c r="A8831" s="43">
        <v>44889</v>
      </c>
      <c r="B8831" t="s">
        <v>101</v>
      </c>
      <c r="C8831" t="s">
        <v>16</v>
      </c>
      <c r="D8831" t="s">
        <v>107</v>
      </c>
      <c r="E8831" s="44">
        <v>1512</v>
      </c>
    </row>
    <row r="8832" spans="1:5" x14ac:dyDescent="0.2">
      <c r="A8832" s="43">
        <v>44889</v>
      </c>
      <c r="B8832" t="s">
        <v>101</v>
      </c>
      <c r="C8832" t="s">
        <v>17</v>
      </c>
      <c r="D8832" t="s">
        <v>107</v>
      </c>
      <c r="E8832">
        <v>61</v>
      </c>
    </row>
    <row r="8833" spans="1:5" x14ac:dyDescent="0.2">
      <c r="A8833" s="43">
        <v>44889</v>
      </c>
      <c r="B8833" t="s">
        <v>101</v>
      </c>
      <c r="C8833" t="s">
        <v>18</v>
      </c>
      <c r="D8833" t="s">
        <v>107</v>
      </c>
      <c r="E8833" s="44">
        <v>2510</v>
      </c>
    </row>
    <row r="8834" spans="1:5" x14ac:dyDescent="0.2">
      <c r="A8834" s="43">
        <v>44889</v>
      </c>
      <c r="B8834" t="s">
        <v>101</v>
      </c>
      <c r="C8834" t="s">
        <v>19</v>
      </c>
      <c r="D8834" t="s">
        <v>107</v>
      </c>
      <c r="E8834" s="44">
        <v>3709</v>
      </c>
    </row>
    <row r="8835" spans="1:5" x14ac:dyDescent="0.2">
      <c r="A8835" s="43">
        <v>44889</v>
      </c>
      <c r="B8835" t="s">
        <v>101</v>
      </c>
      <c r="C8835" t="s">
        <v>20</v>
      </c>
      <c r="D8835" t="s">
        <v>107</v>
      </c>
      <c r="E8835">
        <v>89</v>
      </c>
    </row>
    <row r="8836" spans="1:5" x14ac:dyDescent="0.2">
      <c r="A8836" s="43">
        <v>44889</v>
      </c>
      <c r="B8836" t="s">
        <v>101</v>
      </c>
      <c r="C8836" t="s">
        <v>21</v>
      </c>
      <c r="D8836" t="s">
        <v>107</v>
      </c>
      <c r="E8836" s="44">
        <v>1967</v>
      </c>
    </row>
    <row r="8837" spans="1:5" x14ac:dyDescent="0.2">
      <c r="A8837" s="43">
        <v>44889</v>
      </c>
      <c r="B8837" t="s">
        <v>101</v>
      </c>
      <c r="C8837" t="s">
        <v>22</v>
      </c>
      <c r="D8837" t="s">
        <v>107</v>
      </c>
      <c r="E8837">
        <v>762</v>
      </c>
    </row>
    <row r="8838" spans="1:5" x14ac:dyDescent="0.2">
      <c r="A8838" s="43">
        <v>44889</v>
      </c>
      <c r="B8838" t="s">
        <v>101</v>
      </c>
      <c r="C8838" t="s">
        <v>23</v>
      </c>
      <c r="D8838" t="s">
        <v>107</v>
      </c>
      <c r="E8838">
        <v>5</v>
      </c>
    </row>
    <row r="8839" spans="1:5" x14ac:dyDescent="0.2">
      <c r="A8839" s="43">
        <v>44889</v>
      </c>
      <c r="B8839" t="s">
        <v>101</v>
      </c>
      <c r="C8839" t="s">
        <v>25</v>
      </c>
      <c r="D8839" t="s">
        <v>107</v>
      </c>
      <c r="E8839">
        <v>2</v>
      </c>
    </row>
    <row r="8840" spans="1:5" x14ac:dyDescent="0.2">
      <c r="A8840" s="43">
        <v>44889</v>
      </c>
      <c r="B8840" t="s">
        <v>101</v>
      </c>
      <c r="C8840" t="s">
        <v>27</v>
      </c>
      <c r="D8840" t="s">
        <v>107</v>
      </c>
      <c r="E8840">
        <v>339</v>
      </c>
    </row>
    <row r="8841" spans="1:5" x14ac:dyDescent="0.2">
      <c r="A8841" s="43">
        <v>44889</v>
      </c>
      <c r="B8841" t="s">
        <v>101</v>
      </c>
      <c r="C8841" t="s">
        <v>28</v>
      </c>
      <c r="D8841" t="s">
        <v>107</v>
      </c>
      <c r="E8841">
        <v>11</v>
      </c>
    </row>
    <row r="8842" spans="1:5" x14ac:dyDescent="0.2">
      <c r="A8842" s="43">
        <v>44889</v>
      </c>
      <c r="B8842" t="s">
        <v>101</v>
      </c>
      <c r="C8842" t="s">
        <v>29</v>
      </c>
      <c r="D8842" t="s">
        <v>107</v>
      </c>
      <c r="E8842">
        <v>0</v>
      </c>
    </row>
    <row r="8843" spans="1:5" x14ac:dyDescent="0.2">
      <c r="A8843" s="43">
        <v>44889</v>
      </c>
      <c r="B8843" t="s">
        <v>101</v>
      </c>
      <c r="C8843" t="s">
        <v>31</v>
      </c>
      <c r="D8843" t="s">
        <v>107</v>
      </c>
      <c r="E8843">
        <v>300</v>
      </c>
    </row>
    <row r="8844" spans="1:5" x14ac:dyDescent="0.2">
      <c r="A8844" s="43">
        <v>44889</v>
      </c>
      <c r="B8844" t="s">
        <v>101</v>
      </c>
      <c r="C8844" t="s">
        <v>32</v>
      </c>
      <c r="D8844" t="s">
        <v>107</v>
      </c>
      <c r="E8844" s="44">
        <v>3288</v>
      </c>
    </row>
    <row r="8845" spans="1:5" x14ac:dyDescent="0.2">
      <c r="A8845" s="43">
        <v>44889</v>
      </c>
      <c r="B8845" t="s">
        <v>101</v>
      </c>
      <c r="C8845" t="s">
        <v>33</v>
      </c>
      <c r="D8845" t="s">
        <v>107</v>
      </c>
      <c r="E8845" s="44">
        <v>1119</v>
      </c>
    </row>
    <row r="8846" spans="1:5" x14ac:dyDescent="0.2">
      <c r="A8846" s="43">
        <v>44889</v>
      </c>
      <c r="B8846" t="s">
        <v>101</v>
      </c>
      <c r="C8846" t="s">
        <v>35</v>
      </c>
      <c r="D8846" t="s">
        <v>107</v>
      </c>
      <c r="E8846">
        <v>2</v>
      </c>
    </row>
    <row r="8847" spans="1:5" x14ac:dyDescent="0.2">
      <c r="A8847" s="43">
        <v>44889</v>
      </c>
      <c r="B8847" t="s">
        <v>101</v>
      </c>
      <c r="C8847" t="s">
        <v>36</v>
      </c>
      <c r="D8847" t="s">
        <v>107</v>
      </c>
      <c r="E8847" s="44">
        <v>4180</v>
      </c>
    </row>
    <row r="8848" spans="1:5" x14ac:dyDescent="0.2">
      <c r="A8848" s="43">
        <v>44889</v>
      </c>
      <c r="B8848" t="s">
        <v>101</v>
      </c>
      <c r="C8848" t="s">
        <v>37</v>
      </c>
      <c r="D8848" t="s">
        <v>107</v>
      </c>
      <c r="E8848">
        <v>251</v>
      </c>
    </row>
    <row r="8849" spans="1:5" x14ac:dyDescent="0.2">
      <c r="A8849" s="43">
        <v>44889</v>
      </c>
      <c r="B8849" t="s">
        <v>101</v>
      </c>
      <c r="C8849" t="s">
        <v>38</v>
      </c>
      <c r="D8849" t="s">
        <v>107</v>
      </c>
      <c r="E8849" s="44">
        <v>8343</v>
      </c>
    </row>
    <row r="8850" spans="1:5" x14ac:dyDescent="0.2">
      <c r="A8850" s="43">
        <v>44889</v>
      </c>
      <c r="B8850" t="s">
        <v>101</v>
      </c>
      <c r="C8850" t="s">
        <v>40</v>
      </c>
      <c r="D8850" t="s">
        <v>107</v>
      </c>
      <c r="E8850" s="44">
        <v>5111</v>
      </c>
    </row>
    <row r="8851" spans="1:5" x14ac:dyDescent="0.2">
      <c r="A8851" s="43">
        <v>44889</v>
      </c>
      <c r="B8851" t="s">
        <v>101</v>
      </c>
      <c r="C8851" t="s">
        <v>50</v>
      </c>
      <c r="D8851" t="s">
        <v>107</v>
      </c>
      <c r="E8851">
        <v>0</v>
      </c>
    </row>
    <row r="8852" spans="1:5" x14ac:dyDescent="0.2">
      <c r="A8852" s="43">
        <v>44889</v>
      </c>
      <c r="B8852" t="s">
        <v>101</v>
      </c>
      <c r="C8852" t="s">
        <v>58</v>
      </c>
      <c r="D8852" t="s">
        <v>107</v>
      </c>
      <c r="E8852">
        <v>22</v>
      </c>
    </row>
    <row r="8853" spans="1:5" x14ac:dyDescent="0.2">
      <c r="A8853" s="43">
        <v>44889</v>
      </c>
      <c r="B8853" t="s">
        <v>101</v>
      </c>
      <c r="C8853" t="s">
        <v>59</v>
      </c>
      <c r="D8853" t="s">
        <v>107</v>
      </c>
      <c r="E8853" s="44">
        <v>1791</v>
      </c>
    </row>
    <row r="8854" spans="1:5" x14ac:dyDescent="0.2">
      <c r="A8854" s="43">
        <v>44889</v>
      </c>
      <c r="B8854" t="s">
        <v>101</v>
      </c>
      <c r="C8854" t="s">
        <v>61</v>
      </c>
      <c r="D8854" t="s">
        <v>107</v>
      </c>
      <c r="E8854">
        <v>34</v>
      </c>
    </row>
    <row r="8855" spans="1:5" x14ac:dyDescent="0.2">
      <c r="A8855" s="43">
        <v>44889</v>
      </c>
      <c r="B8855" t="s">
        <v>101</v>
      </c>
      <c r="C8855" t="s">
        <v>62</v>
      </c>
      <c r="D8855" t="s">
        <v>107</v>
      </c>
      <c r="E8855" s="44">
        <v>2311</v>
      </c>
    </row>
    <row r="8856" spans="1:5" x14ac:dyDescent="0.2">
      <c r="A8856" s="43">
        <v>44889</v>
      </c>
      <c r="B8856" t="s">
        <v>101</v>
      </c>
      <c r="C8856" t="s">
        <v>63</v>
      </c>
      <c r="D8856" t="s">
        <v>107</v>
      </c>
      <c r="E8856">
        <v>5</v>
      </c>
    </row>
    <row r="8857" spans="1:5" x14ac:dyDescent="0.2">
      <c r="A8857" s="43">
        <v>44889</v>
      </c>
      <c r="B8857" t="s">
        <v>101</v>
      </c>
      <c r="C8857" t="s">
        <v>65</v>
      </c>
      <c r="D8857" t="s">
        <v>107</v>
      </c>
      <c r="E8857">
        <v>0</v>
      </c>
    </row>
    <row r="8858" spans="1:5" x14ac:dyDescent="0.2">
      <c r="A8858" s="43">
        <v>44889</v>
      </c>
      <c r="B8858" t="s">
        <v>101</v>
      </c>
      <c r="C8858" t="s">
        <v>67</v>
      </c>
      <c r="D8858" t="s">
        <v>107</v>
      </c>
      <c r="E8858" s="44">
        <v>1857</v>
      </c>
    </row>
    <row r="8859" spans="1:5" x14ac:dyDescent="0.2">
      <c r="A8859" s="43">
        <v>44889</v>
      </c>
      <c r="B8859" t="s">
        <v>101</v>
      </c>
      <c r="C8859" t="s">
        <v>68</v>
      </c>
      <c r="D8859" t="s">
        <v>107</v>
      </c>
      <c r="E8859" s="44">
        <v>1701</v>
      </c>
    </row>
    <row r="8860" spans="1:5" x14ac:dyDescent="0.2">
      <c r="A8860" s="43">
        <v>44889</v>
      </c>
      <c r="B8860" t="s">
        <v>101</v>
      </c>
      <c r="C8860" t="s">
        <v>89</v>
      </c>
      <c r="D8860" t="s">
        <v>107</v>
      </c>
      <c r="E8860">
        <v>31</v>
      </c>
    </row>
    <row r="8861" spans="1:5" x14ac:dyDescent="0.2">
      <c r="A8861" s="43">
        <v>44889</v>
      </c>
      <c r="B8861" t="s">
        <v>101</v>
      </c>
      <c r="C8861" t="s">
        <v>70</v>
      </c>
      <c r="D8861" t="s">
        <v>107</v>
      </c>
      <c r="E8861" s="44">
        <v>3078</v>
      </c>
    </row>
    <row r="8862" spans="1:5" x14ac:dyDescent="0.2">
      <c r="A8862" s="43">
        <v>44889</v>
      </c>
      <c r="B8862" t="s">
        <v>101</v>
      </c>
      <c r="C8862" t="s">
        <v>71</v>
      </c>
      <c r="D8862" t="s">
        <v>107</v>
      </c>
      <c r="E8862" s="44">
        <v>1849</v>
      </c>
    </row>
    <row r="8863" spans="1:5" x14ac:dyDescent="0.2">
      <c r="A8863" s="43">
        <v>44889</v>
      </c>
      <c r="B8863" t="s">
        <v>102</v>
      </c>
      <c r="C8863" t="s">
        <v>4</v>
      </c>
      <c r="D8863" t="s">
        <v>107</v>
      </c>
      <c r="E8863">
        <v>7</v>
      </c>
    </row>
    <row r="8864" spans="1:5" x14ac:dyDescent="0.2">
      <c r="A8864" s="43">
        <v>44889</v>
      </c>
      <c r="B8864" t="s">
        <v>102</v>
      </c>
      <c r="C8864" t="s">
        <v>5</v>
      </c>
      <c r="D8864" t="s">
        <v>107</v>
      </c>
      <c r="E8864">
        <v>4</v>
      </c>
    </row>
    <row r="8865" spans="1:5" x14ac:dyDescent="0.2">
      <c r="A8865" s="43">
        <v>44889</v>
      </c>
      <c r="B8865" t="s">
        <v>102</v>
      </c>
      <c r="C8865" t="s">
        <v>8</v>
      </c>
      <c r="D8865" t="s">
        <v>107</v>
      </c>
      <c r="E8865">
        <v>279</v>
      </c>
    </row>
    <row r="8866" spans="1:5" x14ac:dyDescent="0.2">
      <c r="A8866" s="43">
        <v>44889</v>
      </c>
      <c r="B8866" t="s">
        <v>102</v>
      </c>
      <c r="C8866" t="s">
        <v>9</v>
      </c>
      <c r="D8866" t="s">
        <v>107</v>
      </c>
      <c r="E8866">
        <v>80</v>
      </c>
    </row>
    <row r="8867" spans="1:5" x14ac:dyDescent="0.2">
      <c r="A8867" s="43">
        <v>44889</v>
      </c>
      <c r="B8867" t="s">
        <v>102</v>
      </c>
      <c r="C8867" t="s">
        <v>11</v>
      </c>
      <c r="D8867" t="s">
        <v>107</v>
      </c>
      <c r="E8867">
        <v>30</v>
      </c>
    </row>
    <row r="8868" spans="1:5" x14ac:dyDescent="0.2">
      <c r="A8868" s="43">
        <v>44889</v>
      </c>
      <c r="B8868" t="s">
        <v>102</v>
      </c>
      <c r="C8868" t="s">
        <v>12</v>
      </c>
      <c r="D8868" t="s">
        <v>107</v>
      </c>
      <c r="E8868">
        <v>335</v>
      </c>
    </row>
    <row r="8869" spans="1:5" x14ac:dyDescent="0.2">
      <c r="A8869" s="43">
        <v>44889</v>
      </c>
      <c r="B8869" t="s">
        <v>102</v>
      </c>
      <c r="C8869" t="s">
        <v>13</v>
      </c>
      <c r="D8869" t="s">
        <v>107</v>
      </c>
      <c r="E8869">
        <v>172</v>
      </c>
    </row>
    <row r="8870" spans="1:5" x14ac:dyDescent="0.2">
      <c r="A8870" s="43">
        <v>44889</v>
      </c>
      <c r="B8870" t="s">
        <v>102</v>
      </c>
      <c r="C8870" t="s">
        <v>15</v>
      </c>
      <c r="D8870" t="s">
        <v>107</v>
      </c>
      <c r="E8870">
        <v>2</v>
      </c>
    </row>
    <row r="8871" spans="1:5" x14ac:dyDescent="0.2">
      <c r="A8871" s="43">
        <v>44889</v>
      </c>
      <c r="B8871" t="s">
        <v>102</v>
      </c>
      <c r="C8871" t="s">
        <v>16</v>
      </c>
      <c r="D8871" t="s">
        <v>107</v>
      </c>
      <c r="E8871">
        <v>0</v>
      </c>
    </row>
    <row r="8872" spans="1:5" x14ac:dyDescent="0.2">
      <c r="A8872" s="43">
        <v>44889</v>
      </c>
      <c r="B8872" t="s">
        <v>102</v>
      </c>
      <c r="C8872" t="s">
        <v>18</v>
      </c>
      <c r="D8872" t="s">
        <v>107</v>
      </c>
      <c r="E8872">
        <v>2</v>
      </c>
    </row>
    <row r="8873" spans="1:5" x14ac:dyDescent="0.2">
      <c r="A8873" s="43">
        <v>44889</v>
      </c>
      <c r="B8873" t="s">
        <v>102</v>
      </c>
      <c r="C8873" t="s">
        <v>19</v>
      </c>
      <c r="D8873" t="s">
        <v>107</v>
      </c>
      <c r="E8873">
        <v>219</v>
      </c>
    </row>
    <row r="8874" spans="1:5" x14ac:dyDescent="0.2">
      <c r="A8874" s="43">
        <v>44889</v>
      </c>
      <c r="B8874" t="s">
        <v>102</v>
      </c>
      <c r="C8874" t="s">
        <v>21</v>
      </c>
      <c r="D8874" t="s">
        <v>107</v>
      </c>
      <c r="E8874">
        <v>59</v>
      </c>
    </row>
    <row r="8875" spans="1:5" x14ac:dyDescent="0.2">
      <c r="A8875" s="43">
        <v>44889</v>
      </c>
      <c r="B8875" t="s">
        <v>102</v>
      </c>
      <c r="C8875" t="s">
        <v>22</v>
      </c>
      <c r="D8875" t="s">
        <v>107</v>
      </c>
      <c r="E8875">
        <v>2</v>
      </c>
    </row>
    <row r="8876" spans="1:5" x14ac:dyDescent="0.2">
      <c r="A8876" s="43">
        <v>44889</v>
      </c>
      <c r="B8876" t="s">
        <v>102</v>
      </c>
      <c r="C8876" t="s">
        <v>24</v>
      </c>
      <c r="D8876" t="s">
        <v>107</v>
      </c>
      <c r="E8876">
        <v>15</v>
      </c>
    </row>
    <row r="8877" spans="1:5" x14ac:dyDescent="0.2">
      <c r="A8877" s="43">
        <v>44889</v>
      </c>
      <c r="B8877" t="s">
        <v>102</v>
      </c>
      <c r="C8877" t="s">
        <v>27</v>
      </c>
      <c r="D8877" t="s">
        <v>107</v>
      </c>
      <c r="E8877">
        <v>24</v>
      </c>
    </row>
    <row r="8878" spans="1:5" x14ac:dyDescent="0.2">
      <c r="A8878" s="43">
        <v>44889</v>
      </c>
      <c r="B8878" t="s">
        <v>102</v>
      </c>
      <c r="C8878" t="s">
        <v>32</v>
      </c>
      <c r="D8878" t="s">
        <v>107</v>
      </c>
      <c r="E8878">
        <v>4</v>
      </c>
    </row>
    <row r="8879" spans="1:5" x14ac:dyDescent="0.2">
      <c r="A8879" s="43">
        <v>44889</v>
      </c>
      <c r="B8879" t="s">
        <v>102</v>
      </c>
      <c r="C8879" t="s">
        <v>36</v>
      </c>
      <c r="D8879" t="s">
        <v>107</v>
      </c>
      <c r="E8879">
        <v>525</v>
      </c>
    </row>
    <row r="8880" spans="1:5" x14ac:dyDescent="0.2">
      <c r="A8880" s="43">
        <v>44889</v>
      </c>
      <c r="B8880" t="s">
        <v>102</v>
      </c>
      <c r="C8880" t="s">
        <v>37</v>
      </c>
      <c r="D8880" t="s">
        <v>107</v>
      </c>
      <c r="E8880">
        <v>23</v>
      </c>
    </row>
    <row r="8881" spans="1:5" x14ac:dyDescent="0.2">
      <c r="A8881" s="43">
        <v>44889</v>
      </c>
      <c r="B8881" t="s">
        <v>102</v>
      </c>
      <c r="C8881" t="s">
        <v>38</v>
      </c>
      <c r="D8881" t="s">
        <v>107</v>
      </c>
      <c r="E8881">
        <v>322</v>
      </c>
    </row>
    <row r="8882" spans="1:5" x14ac:dyDescent="0.2">
      <c r="A8882" s="43">
        <v>44889</v>
      </c>
      <c r="B8882" t="s">
        <v>102</v>
      </c>
      <c r="C8882" t="s">
        <v>40</v>
      </c>
      <c r="D8882" t="s">
        <v>107</v>
      </c>
      <c r="E8882" s="44">
        <v>1039</v>
      </c>
    </row>
    <row r="8883" spans="1:5" x14ac:dyDescent="0.2">
      <c r="A8883" s="43">
        <v>44889</v>
      </c>
      <c r="B8883" t="s">
        <v>102</v>
      </c>
      <c r="C8883" t="s">
        <v>41</v>
      </c>
      <c r="D8883" t="s">
        <v>107</v>
      </c>
      <c r="E8883">
        <v>726</v>
      </c>
    </row>
    <row r="8884" spans="1:5" x14ac:dyDescent="0.2">
      <c r="A8884" s="43">
        <v>44889</v>
      </c>
      <c r="B8884" t="s">
        <v>102</v>
      </c>
      <c r="C8884" t="s">
        <v>42</v>
      </c>
      <c r="D8884" t="s">
        <v>107</v>
      </c>
      <c r="E8884">
        <v>147</v>
      </c>
    </row>
    <row r="8885" spans="1:5" x14ac:dyDescent="0.2">
      <c r="A8885" s="43">
        <v>44889</v>
      </c>
      <c r="B8885" t="s">
        <v>102</v>
      </c>
      <c r="C8885" t="s">
        <v>43</v>
      </c>
      <c r="D8885" t="s">
        <v>107</v>
      </c>
      <c r="E8885">
        <v>75</v>
      </c>
    </row>
    <row r="8886" spans="1:5" x14ac:dyDescent="0.2">
      <c r="A8886" s="43">
        <v>44889</v>
      </c>
      <c r="B8886" t="s">
        <v>102</v>
      </c>
      <c r="C8886" t="s">
        <v>44</v>
      </c>
      <c r="D8886" t="s">
        <v>107</v>
      </c>
      <c r="E8886">
        <v>7</v>
      </c>
    </row>
    <row r="8887" spans="1:5" x14ac:dyDescent="0.2">
      <c r="A8887" s="43">
        <v>44889</v>
      </c>
      <c r="B8887" t="s">
        <v>102</v>
      </c>
      <c r="C8887" t="s">
        <v>45</v>
      </c>
      <c r="D8887" t="s">
        <v>107</v>
      </c>
      <c r="E8887">
        <v>0</v>
      </c>
    </row>
    <row r="8888" spans="1:5" x14ac:dyDescent="0.2">
      <c r="A8888" s="43">
        <v>44889</v>
      </c>
      <c r="B8888" t="s">
        <v>102</v>
      </c>
      <c r="C8888" t="s">
        <v>46</v>
      </c>
      <c r="D8888" t="s">
        <v>107</v>
      </c>
      <c r="E8888">
        <v>23</v>
      </c>
    </row>
    <row r="8889" spans="1:5" x14ac:dyDescent="0.2">
      <c r="A8889" s="43">
        <v>44889</v>
      </c>
      <c r="B8889" t="s">
        <v>102</v>
      </c>
      <c r="C8889" t="s">
        <v>48</v>
      </c>
      <c r="D8889" t="s">
        <v>107</v>
      </c>
      <c r="E8889">
        <v>617</v>
      </c>
    </row>
    <row r="8890" spans="1:5" x14ac:dyDescent="0.2">
      <c r="A8890" s="43">
        <v>44889</v>
      </c>
      <c r="B8890" t="s">
        <v>102</v>
      </c>
      <c r="C8890" t="s">
        <v>50</v>
      </c>
      <c r="D8890" t="s">
        <v>107</v>
      </c>
      <c r="E8890">
        <v>810</v>
      </c>
    </row>
    <row r="8891" spans="1:5" x14ac:dyDescent="0.2">
      <c r="A8891" s="43">
        <v>44889</v>
      </c>
      <c r="B8891" t="s">
        <v>102</v>
      </c>
      <c r="C8891" t="s">
        <v>51</v>
      </c>
      <c r="D8891" t="s">
        <v>107</v>
      </c>
      <c r="E8891">
        <v>573</v>
      </c>
    </row>
    <row r="8892" spans="1:5" x14ac:dyDescent="0.2">
      <c r="A8892" s="43">
        <v>44889</v>
      </c>
      <c r="B8892" t="s">
        <v>102</v>
      </c>
      <c r="C8892" t="s">
        <v>52</v>
      </c>
      <c r="D8892" t="s">
        <v>107</v>
      </c>
      <c r="E8892">
        <v>4</v>
      </c>
    </row>
    <row r="8893" spans="1:5" x14ac:dyDescent="0.2">
      <c r="A8893" s="43">
        <v>44889</v>
      </c>
      <c r="B8893" t="s">
        <v>102</v>
      </c>
      <c r="C8893" t="s">
        <v>53</v>
      </c>
      <c r="D8893" t="s">
        <v>107</v>
      </c>
      <c r="E8893">
        <v>70</v>
      </c>
    </row>
    <row r="8894" spans="1:5" x14ac:dyDescent="0.2">
      <c r="A8894" s="43">
        <v>44889</v>
      </c>
      <c r="B8894" t="s">
        <v>102</v>
      </c>
      <c r="C8894" t="s">
        <v>54</v>
      </c>
      <c r="D8894" t="s">
        <v>107</v>
      </c>
      <c r="E8894">
        <v>2</v>
      </c>
    </row>
    <row r="8895" spans="1:5" x14ac:dyDescent="0.2">
      <c r="A8895" s="43">
        <v>44889</v>
      </c>
      <c r="B8895" t="s">
        <v>102</v>
      </c>
      <c r="C8895" t="s">
        <v>55</v>
      </c>
      <c r="D8895" t="s">
        <v>107</v>
      </c>
      <c r="E8895">
        <v>243</v>
      </c>
    </row>
    <row r="8896" spans="1:5" x14ac:dyDescent="0.2">
      <c r="A8896" s="43">
        <v>44889</v>
      </c>
      <c r="B8896" t="s">
        <v>102</v>
      </c>
      <c r="C8896" t="s">
        <v>56</v>
      </c>
      <c r="D8896" t="s">
        <v>107</v>
      </c>
      <c r="E8896">
        <v>531</v>
      </c>
    </row>
    <row r="8897" spans="1:5" x14ac:dyDescent="0.2">
      <c r="A8897" s="43">
        <v>44889</v>
      </c>
      <c r="B8897" t="s">
        <v>102</v>
      </c>
      <c r="C8897" t="s">
        <v>57</v>
      </c>
      <c r="D8897" t="s">
        <v>107</v>
      </c>
      <c r="E8897">
        <v>195</v>
      </c>
    </row>
    <row r="8898" spans="1:5" x14ac:dyDescent="0.2">
      <c r="A8898" s="43">
        <v>44889</v>
      </c>
      <c r="B8898" t="s">
        <v>102</v>
      </c>
      <c r="C8898" t="s">
        <v>58</v>
      </c>
      <c r="D8898" t="s">
        <v>107</v>
      </c>
      <c r="E8898" s="44">
        <v>1282</v>
      </c>
    </row>
    <row r="8899" spans="1:5" x14ac:dyDescent="0.2">
      <c r="A8899" s="43">
        <v>44889</v>
      </c>
      <c r="B8899" t="s">
        <v>102</v>
      </c>
      <c r="C8899" t="s">
        <v>59</v>
      </c>
      <c r="D8899" t="s">
        <v>107</v>
      </c>
      <c r="E8899">
        <v>2</v>
      </c>
    </row>
    <row r="8900" spans="1:5" x14ac:dyDescent="0.2">
      <c r="A8900" s="43">
        <v>44889</v>
      </c>
      <c r="B8900" t="s">
        <v>102</v>
      </c>
      <c r="C8900" t="s">
        <v>62</v>
      </c>
      <c r="D8900" t="s">
        <v>107</v>
      </c>
      <c r="E8900">
        <v>286</v>
      </c>
    </row>
    <row r="8901" spans="1:5" x14ac:dyDescent="0.2">
      <c r="A8901" s="43">
        <v>44889</v>
      </c>
      <c r="B8901" t="s">
        <v>102</v>
      </c>
      <c r="C8901" t="s">
        <v>68</v>
      </c>
      <c r="D8901" t="s">
        <v>107</v>
      </c>
      <c r="E8901">
        <v>135</v>
      </c>
    </row>
    <row r="8902" spans="1:5" x14ac:dyDescent="0.2">
      <c r="A8902" s="43">
        <v>44889</v>
      </c>
      <c r="B8902" t="s">
        <v>102</v>
      </c>
      <c r="C8902" t="s">
        <v>89</v>
      </c>
      <c r="D8902" t="s">
        <v>107</v>
      </c>
      <c r="E8902">
        <v>0</v>
      </c>
    </row>
    <row r="8903" spans="1:5" x14ac:dyDescent="0.2">
      <c r="A8903" s="43">
        <v>44889</v>
      </c>
      <c r="B8903" t="s">
        <v>102</v>
      </c>
      <c r="C8903" t="s">
        <v>70</v>
      </c>
      <c r="D8903" t="s">
        <v>107</v>
      </c>
      <c r="E8903">
        <v>345</v>
      </c>
    </row>
    <row r="8904" spans="1:5" x14ac:dyDescent="0.2">
      <c r="A8904" s="43">
        <v>44889</v>
      </c>
      <c r="B8904" t="s">
        <v>102</v>
      </c>
      <c r="C8904" t="s">
        <v>71</v>
      </c>
      <c r="D8904" t="s">
        <v>107</v>
      </c>
      <c r="E8904">
        <v>2</v>
      </c>
    </row>
    <row r="8905" spans="1:5" x14ac:dyDescent="0.2">
      <c r="A8905" s="43">
        <v>44917</v>
      </c>
      <c r="B8905" t="s">
        <v>101</v>
      </c>
      <c r="C8905" t="s">
        <v>3</v>
      </c>
      <c r="D8905" t="s">
        <v>107</v>
      </c>
      <c r="E8905">
        <v>0</v>
      </c>
    </row>
    <row r="8906" spans="1:5" x14ac:dyDescent="0.2">
      <c r="A8906" s="43">
        <v>44917</v>
      </c>
      <c r="B8906" t="s">
        <v>101</v>
      </c>
      <c r="C8906" t="s">
        <v>4</v>
      </c>
      <c r="D8906" t="s">
        <v>107</v>
      </c>
      <c r="E8906">
        <v>8</v>
      </c>
    </row>
    <row r="8907" spans="1:5" x14ac:dyDescent="0.2">
      <c r="A8907" s="43">
        <v>44917</v>
      </c>
      <c r="B8907" t="s">
        <v>101</v>
      </c>
      <c r="C8907" t="s">
        <v>5</v>
      </c>
      <c r="D8907" t="s">
        <v>107</v>
      </c>
      <c r="E8907" s="44">
        <v>3613</v>
      </c>
    </row>
    <row r="8908" spans="1:5" x14ac:dyDescent="0.2">
      <c r="A8908" s="43">
        <v>44917</v>
      </c>
      <c r="B8908" t="s">
        <v>101</v>
      </c>
      <c r="C8908" t="s">
        <v>6</v>
      </c>
      <c r="D8908" t="s">
        <v>107</v>
      </c>
      <c r="E8908">
        <v>25</v>
      </c>
    </row>
    <row r="8909" spans="1:5" x14ac:dyDescent="0.2">
      <c r="A8909" s="43">
        <v>44917</v>
      </c>
      <c r="B8909" t="s">
        <v>101</v>
      </c>
      <c r="C8909" t="s">
        <v>8</v>
      </c>
      <c r="D8909" t="s">
        <v>107</v>
      </c>
      <c r="E8909">
        <v>620</v>
      </c>
    </row>
    <row r="8910" spans="1:5" x14ac:dyDescent="0.2">
      <c r="A8910" s="43">
        <v>44917</v>
      </c>
      <c r="B8910" t="s">
        <v>101</v>
      </c>
      <c r="C8910" t="s">
        <v>9</v>
      </c>
      <c r="D8910" t="s">
        <v>107</v>
      </c>
      <c r="E8910">
        <v>29</v>
      </c>
    </row>
    <row r="8911" spans="1:5" x14ac:dyDescent="0.2">
      <c r="A8911" s="43">
        <v>44917</v>
      </c>
      <c r="B8911" t="s">
        <v>101</v>
      </c>
      <c r="C8911" t="s">
        <v>10</v>
      </c>
      <c r="D8911" t="s">
        <v>107</v>
      </c>
      <c r="E8911">
        <v>397</v>
      </c>
    </row>
    <row r="8912" spans="1:5" x14ac:dyDescent="0.2">
      <c r="A8912" s="43">
        <v>44917</v>
      </c>
      <c r="B8912" t="s">
        <v>101</v>
      </c>
      <c r="C8912" t="s">
        <v>12</v>
      </c>
      <c r="D8912" t="s">
        <v>107</v>
      </c>
      <c r="E8912" s="44">
        <v>3327</v>
      </c>
    </row>
    <row r="8913" spans="1:5" x14ac:dyDescent="0.2">
      <c r="A8913" s="43">
        <v>44917</v>
      </c>
      <c r="B8913" t="s">
        <v>101</v>
      </c>
      <c r="C8913" t="s">
        <v>14</v>
      </c>
      <c r="D8913" t="s">
        <v>107</v>
      </c>
      <c r="E8913">
        <v>242</v>
      </c>
    </row>
    <row r="8914" spans="1:5" x14ac:dyDescent="0.2">
      <c r="A8914" s="43">
        <v>44917</v>
      </c>
      <c r="B8914" t="s">
        <v>101</v>
      </c>
      <c r="C8914" t="s">
        <v>15</v>
      </c>
      <c r="D8914" t="s">
        <v>107</v>
      </c>
      <c r="E8914" s="44">
        <v>2456</v>
      </c>
    </row>
    <row r="8915" spans="1:5" x14ac:dyDescent="0.2">
      <c r="A8915" s="43">
        <v>44917</v>
      </c>
      <c r="B8915" t="s">
        <v>101</v>
      </c>
      <c r="C8915" t="s">
        <v>16</v>
      </c>
      <c r="D8915" t="s">
        <v>107</v>
      </c>
      <c r="E8915" s="44">
        <v>1296</v>
      </c>
    </row>
    <row r="8916" spans="1:5" x14ac:dyDescent="0.2">
      <c r="A8916" s="43">
        <v>44917</v>
      </c>
      <c r="B8916" t="s">
        <v>101</v>
      </c>
      <c r="C8916" t="s">
        <v>17</v>
      </c>
      <c r="D8916" t="s">
        <v>107</v>
      </c>
      <c r="E8916">
        <v>53</v>
      </c>
    </row>
    <row r="8917" spans="1:5" x14ac:dyDescent="0.2">
      <c r="A8917" s="43">
        <v>44917</v>
      </c>
      <c r="B8917" t="s">
        <v>101</v>
      </c>
      <c r="C8917" t="s">
        <v>18</v>
      </c>
      <c r="D8917" t="s">
        <v>107</v>
      </c>
      <c r="E8917" s="44">
        <v>2365</v>
      </c>
    </row>
    <row r="8918" spans="1:5" x14ac:dyDescent="0.2">
      <c r="A8918" s="43">
        <v>44917</v>
      </c>
      <c r="B8918" t="s">
        <v>101</v>
      </c>
      <c r="C8918" t="s">
        <v>19</v>
      </c>
      <c r="D8918" t="s">
        <v>107</v>
      </c>
      <c r="E8918" s="44">
        <v>3088</v>
      </c>
    </row>
    <row r="8919" spans="1:5" x14ac:dyDescent="0.2">
      <c r="A8919" s="43">
        <v>44917</v>
      </c>
      <c r="B8919" t="s">
        <v>101</v>
      </c>
      <c r="C8919" t="s">
        <v>20</v>
      </c>
      <c r="D8919" t="s">
        <v>107</v>
      </c>
      <c r="E8919">
        <v>95</v>
      </c>
    </row>
    <row r="8920" spans="1:5" x14ac:dyDescent="0.2">
      <c r="A8920" s="43">
        <v>44917</v>
      </c>
      <c r="B8920" t="s">
        <v>101</v>
      </c>
      <c r="C8920" t="s">
        <v>21</v>
      </c>
      <c r="D8920" t="s">
        <v>107</v>
      </c>
      <c r="E8920" s="44">
        <v>1499</v>
      </c>
    </row>
    <row r="8921" spans="1:5" x14ac:dyDescent="0.2">
      <c r="A8921" s="43">
        <v>44917</v>
      </c>
      <c r="B8921" t="s">
        <v>101</v>
      </c>
      <c r="C8921" t="s">
        <v>22</v>
      </c>
      <c r="D8921" t="s">
        <v>107</v>
      </c>
      <c r="E8921">
        <v>762</v>
      </c>
    </row>
    <row r="8922" spans="1:5" x14ac:dyDescent="0.2">
      <c r="A8922" s="43">
        <v>44917</v>
      </c>
      <c r="B8922" t="s">
        <v>101</v>
      </c>
      <c r="C8922" t="s">
        <v>23</v>
      </c>
      <c r="D8922" t="s">
        <v>107</v>
      </c>
      <c r="E8922">
        <v>7</v>
      </c>
    </row>
    <row r="8923" spans="1:5" x14ac:dyDescent="0.2">
      <c r="A8923" s="43">
        <v>44917</v>
      </c>
      <c r="B8923" t="s">
        <v>101</v>
      </c>
      <c r="C8923" t="s">
        <v>25</v>
      </c>
      <c r="D8923" t="s">
        <v>107</v>
      </c>
      <c r="E8923">
        <v>4</v>
      </c>
    </row>
    <row r="8924" spans="1:5" x14ac:dyDescent="0.2">
      <c r="A8924" s="43">
        <v>44917</v>
      </c>
      <c r="B8924" t="s">
        <v>101</v>
      </c>
      <c r="C8924" t="s">
        <v>27</v>
      </c>
      <c r="D8924" t="s">
        <v>107</v>
      </c>
      <c r="E8924">
        <v>354</v>
      </c>
    </row>
    <row r="8925" spans="1:5" x14ac:dyDescent="0.2">
      <c r="A8925" s="43">
        <v>44917</v>
      </c>
      <c r="B8925" t="s">
        <v>101</v>
      </c>
      <c r="C8925" t="s">
        <v>28</v>
      </c>
      <c r="D8925" t="s">
        <v>107</v>
      </c>
      <c r="E8925">
        <v>10</v>
      </c>
    </row>
    <row r="8926" spans="1:5" x14ac:dyDescent="0.2">
      <c r="A8926" s="43">
        <v>44917</v>
      </c>
      <c r="B8926" t="s">
        <v>101</v>
      </c>
      <c r="C8926" t="s">
        <v>29</v>
      </c>
      <c r="D8926" t="s">
        <v>107</v>
      </c>
      <c r="E8926">
        <v>0</v>
      </c>
    </row>
    <row r="8927" spans="1:5" x14ac:dyDescent="0.2">
      <c r="A8927" s="43">
        <v>44917</v>
      </c>
      <c r="B8927" t="s">
        <v>101</v>
      </c>
      <c r="C8927" t="s">
        <v>31</v>
      </c>
      <c r="D8927" t="s">
        <v>107</v>
      </c>
      <c r="E8927">
        <v>263</v>
      </c>
    </row>
    <row r="8928" spans="1:5" x14ac:dyDescent="0.2">
      <c r="A8928" s="43">
        <v>44917</v>
      </c>
      <c r="B8928" t="s">
        <v>101</v>
      </c>
      <c r="C8928" t="s">
        <v>32</v>
      </c>
      <c r="D8928" t="s">
        <v>107</v>
      </c>
      <c r="E8928" s="44">
        <v>3131</v>
      </c>
    </row>
    <row r="8929" spans="1:5" x14ac:dyDescent="0.2">
      <c r="A8929" s="43">
        <v>44917</v>
      </c>
      <c r="B8929" t="s">
        <v>101</v>
      </c>
      <c r="C8929" t="s">
        <v>33</v>
      </c>
      <c r="D8929" t="s">
        <v>107</v>
      </c>
      <c r="E8929" s="44">
        <v>1081</v>
      </c>
    </row>
    <row r="8930" spans="1:5" x14ac:dyDescent="0.2">
      <c r="A8930" s="43">
        <v>44917</v>
      </c>
      <c r="B8930" t="s">
        <v>101</v>
      </c>
      <c r="C8930" t="s">
        <v>35</v>
      </c>
      <c r="D8930" t="s">
        <v>107</v>
      </c>
      <c r="E8930">
        <v>2</v>
      </c>
    </row>
    <row r="8931" spans="1:5" x14ac:dyDescent="0.2">
      <c r="A8931" s="43">
        <v>44917</v>
      </c>
      <c r="B8931" t="s">
        <v>101</v>
      </c>
      <c r="C8931" t="s">
        <v>36</v>
      </c>
      <c r="D8931" t="s">
        <v>107</v>
      </c>
      <c r="E8931" s="44">
        <v>3931</v>
      </c>
    </row>
    <row r="8932" spans="1:5" x14ac:dyDescent="0.2">
      <c r="A8932" s="43">
        <v>44917</v>
      </c>
      <c r="B8932" t="s">
        <v>101</v>
      </c>
      <c r="C8932" t="s">
        <v>37</v>
      </c>
      <c r="D8932" t="s">
        <v>107</v>
      </c>
      <c r="E8932">
        <v>236</v>
      </c>
    </row>
    <row r="8933" spans="1:5" x14ac:dyDescent="0.2">
      <c r="A8933" s="43">
        <v>44917</v>
      </c>
      <c r="B8933" t="s">
        <v>101</v>
      </c>
      <c r="C8933" t="s">
        <v>38</v>
      </c>
      <c r="D8933" t="s">
        <v>107</v>
      </c>
      <c r="E8933" s="44">
        <v>7788</v>
      </c>
    </row>
    <row r="8934" spans="1:5" x14ac:dyDescent="0.2">
      <c r="A8934" s="43">
        <v>44917</v>
      </c>
      <c r="B8934" t="s">
        <v>101</v>
      </c>
      <c r="C8934" t="s">
        <v>40</v>
      </c>
      <c r="D8934" t="s">
        <v>107</v>
      </c>
      <c r="E8934" s="44">
        <v>4970</v>
      </c>
    </row>
    <row r="8935" spans="1:5" x14ac:dyDescent="0.2">
      <c r="A8935" s="43">
        <v>44917</v>
      </c>
      <c r="B8935" t="s">
        <v>101</v>
      </c>
      <c r="C8935" t="s">
        <v>50</v>
      </c>
      <c r="D8935" t="s">
        <v>107</v>
      </c>
      <c r="E8935">
        <v>0</v>
      </c>
    </row>
    <row r="8936" spans="1:5" x14ac:dyDescent="0.2">
      <c r="A8936" s="43">
        <v>44917</v>
      </c>
      <c r="B8936" t="s">
        <v>101</v>
      </c>
      <c r="C8936" t="s">
        <v>53</v>
      </c>
      <c r="D8936" t="s">
        <v>107</v>
      </c>
      <c r="E8936">
        <v>2</v>
      </c>
    </row>
    <row r="8937" spans="1:5" x14ac:dyDescent="0.2">
      <c r="A8937" s="43">
        <v>44917</v>
      </c>
      <c r="B8937" t="s">
        <v>101</v>
      </c>
      <c r="C8937" t="s">
        <v>58</v>
      </c>
      <c r="D8937" t="s">
        <v>107</v>
      </c>
      <c r="E8937">
        <v>31</v>
      </c>
    </row>
    <row r="8938" spans="1:5" x14ac:dyDescent="0.2">
      <c r="A8938" s="43">
        <v>44917</v>
      </c>
      <c r="B8938" t="s">
        <v>101</v>
      </c>
      <c r="C8938" t="s">
        <v>59</v>
      </c>
      <c r="D8938" t="s">
        <v>107</v>
      </c>
      <c r="E8938" s="44">
        <v>1759</v>
      </c>
    </row>
    <row r="8939" spans="1:5" x14ac:dyDescent="0.2">
      <c r="A8939" s="43">
        <v>44917</v>
      </c>
      <c r="B8939" t="s">
        <v>101</v>
      </c>
      <c r="C8939" t="s">
        <v>61</v>
      </c>
      <c r="D8939" t="s">
        <v>107</v>
      </c>
      <c r="E8939">
        <v>39</v>
      </c>
    </row>
    <row r="8940" spans="1:5" x14ac:dyDescent="0.2">
      <c r="A8940" s="43">
        <v>44917</v>
      </c>
      <c r="B8940" t="s">
        <v>101</v>
      </c>
      <c r="C8940" t="s">
        <v>62</v>
      </c>
      <c r="D8940" t="s">
        <v>107</v>
      </c>
      <c r="E8940" s="44">
        <v>2102</v>
      </c>
    </row>
    <row r="8941" spans="1:5" x14ac:dyDescent="0.2">
      <c r="A8941" s="43">
        <v>44917</v>
      </c>
      <c r="B8941" t="s">
        <v>101</v>
      </c>
      <c r="C8941" t="s">
        <v>63</v>
      </c>
      <c r="D8941" t="s">
        <v>107</v>
      </c>
      <c r="E8941">
        <v>4</v>
      </c>
    </row>
    <row r="8942" spans="1:5" x14ac:dyDescent="0.2">
      <c r="A8942" s="43">
        <v>44917</v>
      </c>
      <c r="B8942" t="s">
        <v>101</v>
      </c>
      <c r="C8942" t="s">
        <v>65</v>
      </c>
      <c r="D8942" t="s">
        <v>107</v>
      </c>
      <c r="E8942">
        <v>0</v>
      </c>
    </row>
    <row r="8943" spans="1:5" x14ac:dyDescent="0.2">
      <c r="A8943" s="43">
        <v>44917</v>
      </c>
      <c r="B8943" t="s">
        <v>101</v>
      </c>
      <c r="C8943" t="s">
        <v>67</v>
      </c>
      <c r="D8943" t="s">
        <v>107</v>
      </c>
      <c r="E8943" s="44">
        <v>1767</v>
      </c>
    </row>
    <row r="8944" spans="1:5" x14ac:dyDescent="0.2">
      <c r="A8944" s="43">
        <v>44917</v>
      </c>
      <c r="B8944" t="s">
        <v>101</v>
      </c>
      <c r="C8944" t="s">
        <v>68</v>
      </c>
      <c r="D8944" t="s">
        <v>107</v>
      </c>
      <c r="E8944" s="44">
        <v>1703</v>
      </c>
    </row>
    <row r="8945" spans="1:5" x14ac:dyDescent="0.2">
      <c r="A8945" s="43">
        <v>44917</v>
      </c>
      <c r="B8945" t="s">
        <v>101</v>
      </c>
      <c r="C8945" t="s">
        <v>89</v>
      </c>
      <c r="D8945" t="s">
        <v>107</v>
      </c>
      <c r="E8945">
        <v>20</v>
      </c>
    </row>
    <row r="8946" spans="1:5" x14ac:dyDescent="0.2">
      <c r="A8946" s="43">
        <v>44917</v>
      </c>
      <c r="B8946" t="s">
        <v>101</v>
      </c>
      <c r="C8946" t="s">
        <v>70</v>
      </c>
      <c r="D8946" t="s">
        <v>107</v>
      </c>
      <c r="E8946" s="44">
        <v>2815</v>
      </c>
    </row>
    <row r="8947" spans="1:5" x14ac:dyDescent="0.2">
      <c r="A8947" s="43">
        <v>44917</v>
      </c>
      <c r="B8947" t="s">
        <v>101</v>
      </c>
      <c r="C8947" t="s">
        <v>71</v>
      </c>
      <c r="D8947" t="s">
        <v>107</v>
      </c>
      <c r="E8947" s="44">
        <v>1759</v>
      </c>
    </row>
    <row r="8948" spans="1:5" x14ac:dyDescent="0.2">
      <c r="A8948" s="43">
        <v>44917</v>
      </c>
      <c r="B8948" t="s">
        <v>102</v>
      </c>
      <c r="C8948" t="s">
        <v>4</v>
      </c>
      <c r="D8948" t="s">
        <v>107</v>
      </c>
      <c r="E8948">
        <v>8</v>
      </c>
    </row>
    <row r="8949" spans="1:5" x14ac:dyDescent="0.2">
      <c r="A8949" s="43">
        <v>44917</v>
      </c>
      <c r="B8949" t="s">
        <v>102</v>
      </c>
      <c r="C8949" t="s">
        <v>5</v>
      </c>
      <c r="D8949" t="s">
        <v>107</v>
      </c>
      <c r="E8949">
        <v>4</v>
      </c>
    </row>
    <row r="8950" spans="1:5" x14ac:dyDescent="0.2">
      <c r="A8950" s="43">
        <v>44917</v>
      </c>
      <c r="B8950" t="s">
        <v>102</v>
      </c>
      <c r="C8950" t="s">
        <v>8</v>
      </c>
      <c r="D8950" t="s">
        <v>107</v>
      </c>
      <c r="E8950">
        <v>291</v>
      </c>
    </row>
    <row r="8951" spans="1:5" x14ac:dyDescent="0.2">
      <c r="A8951" s="43">
        <v>44917</v>
      </c>
      <c r="B8951" t="s">
        <v>102</v>
      </c>
      <c r="C8951" t="s">
        <v>9</v>
      </c>
      <c r="D8951" t="s">
        <v>107</v>
      </c>
      <c r="E8951">
        <v>83</v>
      </c>
    </row>
    <row r="8952" spans="1:5" x14ac:dyDescent="0.2">
      <c r="A8952" s="43">
        <v>44917</v>
      </c>
      <c r="B8952" t="s">
        <v>102</v>
      </c>
      <c r="C8952" t="s">
        <v>11</v>
      </c>
      <c r="D8952" t="s">
        <v>107</v>
      </c>
      <c r="E8952">
        <v>36</v>
      </c>
    </row>
    <row r="8953" spans="1:5" x14ac:dyDescent="0.2">
      <c r="A8953" s="43">
        <v>44917</v>
      </c>
      <c r="B8953" t="s">
        <v>102</v>
      </c>
      <c r="C8953" t="s">
        <v>12</v>
      </c>
      <c r="D8953" t="s">
        <v>107</v>
      </c>
      <c r="E8953">
        <v>310</v>
      </c>
    </row>
    <row r="8954" spans="1:5" x14ac:dyDescent="0.2">
      <c r="A8954" s="43">
        <v>44917</v>
      </c>
      <c r="B8954" t="s">
        <v>102</v>
      </c>
      <c r="C8954" t="s">
        <v>13</v>
      </c>
      <c r="D8954" t="s">
        <v>107</v>
      </c>
      <c r="E8954">
        <v>181</v>
      </c>
    </row>
    <row r="8955" spans="1:5" x14ac:dyDescent="0.2">
      <c r="A8955" s="43">
        <v>44917</v>
      </c>
      <c r="B8955" t="s">
        <v>102</v>
      </c>
      <c r="C8955" t="s">
        <v>15</v>
      </c>
      <c r="D8955" t="s">
        <v>107</v>
      </c>
      <c r="E8955">
        <v>2</v>
      </c>
    </row>
    <row r="8956" spans="1:5" x14ac:dyDescent="0.2">
      <c r="A8956" s="43">
        <v>44917</v>
      </c>
      <c r="B8956" t="s">
        <v>102</v>
      </c>
      <c r="C8956" t="s">
        <v>16</v>
      </c>
      <c r="D8956" t="s">
        <v>107</v>
      </c>
      <c r="E8956">
        <v>2</v>
      </c>
    </row>
    <row r="8957" spans="1:5" x14ac:dyDescent="0.2">
      <c r="A8957" s="43">
        <v>44917</v>
      </c>
      <c r="B8957" t="s">
        <v>102</v>
      </c>
      <c r="C8957" t="s">
        <v>18</v>
      </c>
      <c r="D8957" t="s">
        <v>107</v>
      </c>
      <c r="E8957">
        <v>4</v>
      </c>
    </row>
    <row r="8958" spans="1:5" x14ac:dyDescent="0.2">
      <c r="A8958" s="43">
        <v>44917</v>
      </c>
      <c r="B8958" t="s">
        <v>102</v>
      </c>
      <c r="C8958" t="s">
        <v>19</v>
      </c>
      <c r="D8958" t="s">
        <v>107</v>
      </c>
      <c r="E8958">
        <v>206</v>
      </c>
    </row>
    <row r="8959" spans="1:5" x14ac:dyDescent="0.2">
      <c r="A8959" s="43">
        <v>44917</v>
      </c>
      <c r="B8959" t="s">
        <v>102</v>
      </c>
      <c r="C8959" t="s">
        <v>21</v>
      </c>
      <c r="D8959" t="s">
        <v>107</v>
      </c>
      <c r="E8959">
        <v>61</v>
      </c>
    </row>
    <row r="8960" spans="1:5" x14ac:dyDescent="0.2">
      <c r="A8960" s="43">
        <v>44917</v>
      </c>
      <c r="B8960" t="s">
        <v>102</v>
      </c>
      <c r="C8960" t="s">
        <v>22</v>
      </c>
      <c r="D8960" t="s">
        <v>107</v>
      </c>
      <c r="E8960">
        <v>4</v>
      </c>
    </row>
    <row r="8961" spans="1:5" x14ac:dyDescent="0.2">
      <c r="A8961" s="43">
        <v>44917</v>
      </c>
      <c r="B8961" t="s">
        <v>102</v>
      </c>
      <c r="C8961" t="s">
        <v>24</v>
      </c>
      <c r="D8961" t="s">
        <v>107</v>
      </c>
      <c r="E8961">
        <v>14</v>
      </c>
    </row>
    <row r="8962" spans="1:5" x14ac:dyDescent="0.2">
      <c r="A8962" s="43">
        <v>44917</v>
      </c>
      <c r="B8962" t="s">
        <v>102</v>
      </c>
      <c r="C8962" t="s">
        <v>27</v>
      </c>
      <c r="D8962" t="s">
        <v>107</v>
      </c>
      <c r="E8962">
        <v>33</v>
      </c>
    </row>
    <row r="8963" spans="1:5" x14ac:dyDescent="0.2">
      <c r="A8963" s="43">
        <v>44917</v>
      </c>
      <c r="B8963" t="s">
        <v>102</v>
      </c>
      <c r="C8963" t="s">
        <v>32</v>
      </c>
      <c r="D8963" t="s">
        <v>107</v>
      </c>
      <c r="E8963">
        <v>4</v>
      </c>
    </row>
    <row r="8964" spans="1:5" x14ac:dyDescent="0.2">
      <c r="A8964" s="43">
        <v>44917</v>
      </c>
      <c r="B8964" t="s">
        <v>102</v>
      </c>
      <c r="C8964" t="s">
        <v>36</v>
      </c>
      <c r="D8964" t="s">
        <v>107</v>
      </c>
      <c r="E8964">
        <v>501</v>
      </c>
    </row>
    <row r="8965" spans="1:5" x14ac:dyDescent="0.2">
      <c r="A8965" s="43">
        <v>44917</v>
      </c>
      <c r="B8965" t="s">
        <v>102</v>
      </c>
      <c r="C8965" t="s">
        <v>37</v>
      </c>
      <c r="D8965" t="s">
        <v>107</v>
      </c>
      <c r="E8965">
        <v>22</v>
      </c>
    </row>
    <row r="8966" spans="1:5" x14ac:dyDescent="0.2">
      <c r="A8966" s="43">
        <v>44917</v>
      </c>
      <c r="B8966" t="s">
        <v>102</v>
      </c>
      <c r="C8966" t="s">
        <v>38</v>
      </c>
      <c r="D8966" t="s">
        <v>107</v>
      </c>
      <c r="E8966">
        <v>298</v>
      </c>
    </row>
    <row r="8967" spans="1:5" x14ac:dyDescent="0.2">
      <c r="A8967" s="43">
        <v>44917</v>
      </c>
      <c r="B8967" t="s">
        <v>102</v>
      </c>
      <c r="C8967" t="s">
        <v>39</v>
      </c>
      <c r="D8967" t="s">
        <v>107</v>
      </c>
      <c r="E8967">
        <v>0</v>
      </c>
    </row>
    <row r="8968" spans="1:5" x14ac:dyDescent="0.2">
      <c r="A8968" s="43">
        <v>44917</v>
      </c>
      <c r="B8968" t="s">
        <v>102</v>
      </c>
      <c r="C8968" t="s">
        <v>40</v>
      </c>
      <c r="D8968" t="s">
        <v>107</v>
      </c>
      <c r="E8968" s="44">
        <v>1092</v>
      </c>
    </row>
    <row r="8969" spans="1:5" x14ac:dyDescent="0.2">
      <c r="A8969" s="43">
        <v>44917</v>
      </c>
      <c r="B8969" t="s">
        <v>102</v>
      </c>
      <c r="C8969" t="s">
        <v>41</v>
      </c>
      <c r="D8969" t="s">
        <v>107</v>
      </c>
      <c r="E8969">
        <v>811</v>
      </c>
    </row>
    <row r="8970" spans="1:5" x14ac:dyDescent="0.2">
      <c r="A8970" s="43">
        <v>44917</v>
      </c>
      <c r="B8970" t="s">
        <v>102</v>
      </c>
      <c r="C8970" t="s">
        <v>42</v>
      </c>
      <c r="D8970" t="s">
        <v>107</v>
      </c>
      <c r="E8970">
        <v>133</v>
      </c>
    </row>
    <row r="8971" spans="1:5" x14ac:dyDescent="0.2">
      <c r="A8971" s="43">
        <v>44917</v>
      </c>
      <c r="B8971" t="s">
        <v>102</v>
      </c>
      <c r="C8971" t="s">
        <v>43</v>
      </c>
      <c r="D8971" t="s">
        <v>107</v>
      </c>
      <c r="E8971">
        <v>80</v>
      </c>
    </row>
    <row r="8972" spans="1:5" x14ac:dyDescent="0.2">
      <c r="A8972" s="43">
        <v>44917</v>
      </c>
      <c r="B8972" t="s">
        <v>102</v>
      </c>
      <c r="C8972" t="s">
        <v>44</v>
      </c>
      <c r="D8972" t="s">
        <v>107</v>
      </c>
      <c r="E8972">
        <v>4</v>
      </c>
    </row>
    <row r="8973" spans="1:5" x14ac:dyDescent="0.2">
      <c r="A8973" s="43">
        <v>44917</v>
      </c>
      <c r="B8973" t="s">
        <v>102</v>
      </c>
      <c r="C8973" t="s">
        <v>45</v>
      </c>
      <c r="D8973" t="s">
        <v>107</v>
      </c>
      <c r="E8973">
        <v>0</v>
      </c>
    </row>
    <row r="8974" spans="1:5" x14ac:dyDescent="0.2">
      <c r="A8974" s="43">
        <v>44917</v>
      </c>
      <c r="B8974" t="s">
        <v>102</v>
      </c>
      <c r="C8974" t="s">
        <v>46</v>
      </c>
      <c r="D8974" t="s">
        <v>107</v>
      </c>
      <c r="E8974">
        <v>27</v>
      </c>
    </row>
    <row r="8975" spans="1:5" x14ac:dyDescent="0.2">
      <c r="A8975" s="43">
        <v>44917</v>
      </c>
      <c r="B8975" t="s">
        <v>102</v>
      </c>
      <c r="C8975" t="s">
        <v>48</v>
      </c>
      <c r="D8975" t="s">
        <v>107</v>
      </c>
      <c r="E8975">
        <v>584</v>
      </c>
    </row>
    <row r="8976" spans="1:5" x14ac:dyDescent="0.2">
      <c r="A8976" s="43">
        <v>44917</v>
      </c>
      <c r="B8976" t="s">
        <v>102</v>
      </c>
      <c r="C8976" t="s">
        <v>50</v>
      </c>
      <c r="D8976" t="s">
        <v>107</v>
      </c>
      <c r="E8976">
        <v>831</v>
      </c>
    </row>
    <row r="8977" spans="1:5" x14ac:dyDescent="0.2">
      <c r="A8977" s="43">
        <v>44917</v>
      </c>
      <c r="B8977" t="s">
        <v>102</v>
      </c>
      <c r="C8977" t="s">
        <v>51</v>
      </c>
      <c r="D8977" t="s">
        <v>107</v>
      </c>
      <c r="E8977">
        <v>564</v>
      </c>
    </row>
    <row r="8978" spans="1:5" x14ac:dyDescent="0.2">
      <c r="A8978" s="43">
        <v>44917</v>
      </c>
      <c r="B8978" t="s">
        <v>102</v>
      </c>
      <c r="C8978" t="s">
        <v>52</v>
      </c>
      <c r="D8978" t="s">
        <v>107</v>
      </c>
      <c r="E8978">
        <v>4</v>
      </c>
    </row>
    <row r="8979" spans="1:5" x14ac:dyDescent="0.2">
      <c r="A8979" s="43">
        <v>44917</v>
      </c>
      <c r="B8979" t="s">
        <v>102</v>
      </c>
      <c r="C8979" t="s">
        <v>53</v>
      </c>
      <c r="D8979" t="s">
        <v>107</v>
      </c>
      <c r="E8979">
        <v>62</v>
      </c>
    </row>
    <row r="8980" spans="1:5" x14ac:dyDescent="0.2">
      <c r="A8980" s="43">
        <v>44917</v>
      </c>
      <c r="B8980" t="s">
        <v>102</v>
      </c>
      <c r="C8980" t="s">
        <v>54</v>
      </c>
      <c r="D8980" t="s">
        <v>107</v>
      </c>
      <c r="E8980">
        <v>4</v>
      </c>
    </row>
    <row r="8981" spans="1:5" x14ac:dyDescent="0.2">
      <c r="A8981" s="43">
        <v>44917</v>
      </c>
      <c r="B8981" t="s">
        <v>102</v>
      </c>
      <c r="C8981" t="s">
        <v>55</v>
      </c>
      <c r="D8981" t="s">
        <v>107</v>
      </c>
      <c r="E8981">
        <v>255</v>
      </c>
    </row>
    <row r="8982" spans="1:5" x14ac:dyDescent="0.2">
      <c r="A8982" s="43">
        <v>44917</v>
      </c>
      <c r="B8982" t="s">
        <v>102</v>
      </c>
      <c r="C8982" t="s">
        <v>56</v>
      </c>
      <c r="D8982" t="s">
        <v>107</v>
      </c>
      <c r="E8982">
        <v>561</v>
      </c>
    </row>
    <row r="8983" spans="1:5" x14ac:dyDescent="0.2">
      <c r="A8983" s="43">
        <v>44917</v>
      </c>
      <c r="B8983" t="s">
        <v>102</v>
      </c>
      <c r="C8983" t="s">
        <v>57</v>
      </c>
      <c r="D8983" t="s">
        <v>107</v>
      </c>
      <c r="E8983">
        <v>208</v>
      </c>
    </row>
    <row r="8984" spans="1:5" x14ac:dyDescent="0.2">
      <c r="A8984" s="43">
        <v>44917</v>
      </c>
      <c r="B8984" t="s">
        <v>102</v>
      </c>
      <c r="C8984" t="s">
        <v>58</v>
      </c>
      <c r="D8984" t="s">
        <v>107</v>
      </c>
      <c r="E8984" s="44">
        <v>1271</v>
      </c>
    </row>
    <row r="8985" spans="1:5" x14ac:dyDescent="0.2">
      <c r="A8985" s="43">
        <v>44917</v>
      </c>
      <c r="B8985" t="s">
        <v>102</v>
      </c>
      <c r="C8985" t="s">
        <v>59</v>
      </c>
      <c r="D8985" t="s">
        <v>107</v>
      </c>
      <c r="E8985">
        <v>4</v>
      </c>
    </row>
    <row r="8986" spans="1:5" x14ac:dyDescent="0.2">
      <c r="A8986" s="43">
        <v>44917</v>
      </c>
      <c r="B8986" t="s">
        <v>102</v>
      </c>
      <c r="C8986" t="s">
        <v>62</v>
      </c>
      <c r="D8986" t="s">
        <v>107</v>
      </c>
      <c r="E8986">
        <v>277</v>
      </c>
    </row>
    <row r="8987" spans="1:5" x14ac:dyDescent="0.2">
      <c r="A8987" s="43">
        <v>44917</v>
      </c>
      <c r="B8987" t="s">
        <v>102</v>
      </c>
      <c r="C8987" t="s">
        <v>68</v>
      </c>
      <c r="D8987" t="s">
        <v>107</v>
      </c>
      <c r="E8987">
        <v>144</v>
      </c>
    </row>
    <row r="8988" spans="1:5" x14ac:dyDescent="0.2">
      <c r="A8988" s="43">
        <v>44917</v>
      </c>
      <c r="B8988" t="s">
        <v>102</v>
      </c>
      <c r="C8988" t="s">
        <v>89</v>
      </c>
      <c r="D8988" t="s">
        <v>107</v>
      </c>
      <c r="E8988">
        <v>0</v>
      </c>
    </row>
    <row r="8989" spans="1:5" x14ac:dyDescent="0.2">
      <c r="A8989" s="43">
        <v>44917</v>
      </c>
      <c r="B8989" t="s">
        <v>102</v>
      </c>
      <c r="C8989" t="s">
        <v>70</v>
      </c>
      <c r="D8989" t="s">
        <v>107</v>
      </c>
      <c r="E8989">
        <v>333</v>
      </c>
    </row>
    <row r="8990" spans="1:5" x14ac:dyDescent="0.2">
      <c r="A8990" s="43">
        <v>44917</v>
      </c>
      <c r="B8990" t="s">
        <v>102</v>
      </c>
      <c r="C8990" t="s">
        <v>71</v>
      </c>
      <c r="D8990" t="s">
        <v>107</v>
      </c>
      <c r="E8990">
        <v>2</v>
      </c>
    </row>
    <row r="8991" spans="1:5" x14ac:dyDescent="0.2">
      <c r="A8991" s="43">
        <v>44952</v>
      </c>
      <c r="B8991" t="s">
        <v>101</v>
      </c>
      <c r="C8991" t="s">
        <v>1</v>
      </c>
      <c r="D8991" t="s">
        <v>107</v>
      </c>
      <c r="E8991">
        <v>2</v>
      </c>
    </row>
    <row r="8992" spans="1:5" x14ac:dyDescent="0.2">
      <c r="A8992" s="43">
        <v>44952</v>
      </c>
      <c r="B8992" t="s">
        <v>101</v>
      </c>
      <c r="C8992" t="s">
        <v>3</v>
      </c>
      <c r="D8992" t="s">
        <v>107</v>
      </c>
      <c r="E8992">
        <v>0</v>
      </c>
    </row>
    <row r="8993" spans="1:5" x14ac:dyDescent="0.2">
      <c r="A8993" s="43">
        <v>44952</v>
      </c>
      <c r="B8993" t="s">
        <v>101</v>
      </c>
      <c r="C8993" t="s">
        <v>4</v>
      </c>
      <c r="D8993" t="s">
        <v>107</v>
      </c>
      <c r="E8993">
        <v>10</v>
      </c>
    </row>
    <row r="8994" spans="1:5" x14ac:dyDescent="0.2">
      <c r="A8994" s="43">
        <v>44952</v>
      </c>
      <c r="B8994" t="s">
        <v>101</v>
      </c>
      <c r="C8994" t="s">
        <v>5</v>
      </c>
      <c r="D8994" t="s">
        <v>107</v>
      </c>
      <c r="E8994" s="44">
        <v>3670</v>
      </c>
    </row>
    <row r="8995" spans="1:5" x14ac:dyDescent="0.2">
      <c r="A8995" s="43">
        <v>44952</v>
      </c>
      <c r="B8995" t="s">
        <v>101</v>
      </c>
      <c r="C8995" t="s">
        <v>6</v>
      </c>
      <c r="D8995" t="s">
        <v>107</v>
      </c>
      <c r="E8995">
        <v>29</v>
      </c>
    </row>
    <row r="8996" spans="1:5" x14ac:dyDescent="0.2">
      <c r="A8996" s="43">
        <v>44952</v>
      </c>
      <c r="B8996" t="s">
        <v>101</v>
      </c>
      <c r="C8996" t="s">
        <v>8</v>
      </c>
      <c r="D8996" t="s">
        <v>107</v>
      </c>
      <c r="E8996">
        <v>617</v>
      </c>
    </row>
    <row r="8997" spans="1:5" x14ac:dyDescent="0.2">
      <c r="A8997" s="43">
        <v>44952</v>
      </c>
      <c r="B8997" t="s">
        <v>101</v>
      </c>
      <c r="C8997" t="s">
        <v>9</v>
      </c>
      <c r="D8997" t="s">
        <v>107</v>
      </c>
      <c r="E8997">
        <v>48</v>
      </c>
    </row>
    <row r="8998" spans="1:5" x14ac:dyDescent="0.2">
      <c r="A8998" s="43">
        <v>44952</v>
      </c>
      <c r="B8998" t="s">
        <v>101</v>
      </c>
      <c r="C8998" t="s">
        <v>10</v>
      </c>
      <c r="D8998" t="s">
        <v>107</v>
      </c>
      <c r="E8998">
        <v>381</v>
      </c>
    </row>
    <row r="8999" spans="1:5" x14ac:dyDescent="0.2">
      <c r="A8999" s="43">
        <v>44952</v>
      </c>
      <c r="B8999" t="s">
        <v>101</v>
      </c>
      <c r="C8999" t="s">
        <v>12</v>
      </c>
      <c r="D8999" t="s">
        <v>107</v>
      </c>
      <c r="E8999" s="44">
        <v>3069</v>
      </c>
    </row>
    <row r="9000" spans="1:5" x14ac:dyDescent="0.2">
      <c r="A9000" s="43">
        <v>44952</v>
      </c>
      <c r="B9000" t="s">
        <v>101</v>
      </c>
      <c r="C9000" t="s">
        <v>14</v>
      </c>
      <c r="D9000" t="s">
        <v>107</v>
      </c>
      <c r="E9000">
        <v>213</v>
      </c>
    </row>
    <row r="9001" spans="1:5" x14ac:dyDescent="0.2">
      <c r="A9001" s="43">
        <v>44952</v>
      </c>
      <c r="B9001" t="s">
        <v>101</v>
      </c>
      <c r="C9001" t="s">
        <v>15</v>
      </c>
      <c r="D9001" t="s">
        <v>107</v>
      </c>
      <c r="E9001" s="44">
        <v>2225</v>
      </c>
    </row>
    <row r="9002" spans="1:5" x14ac:dyDescent="0.2">
      <c r="A9002" s="43">
        <v>44952</v>
      </c>
      <c r="B9002" t="s">
        <v>101</v>
      </c>
      <c r="C9002" t="s">
        <v>16</v>
      </c>
      <c r="D9002" t="s">
        <v>107</v>
      </c>
      <c r="E9002" s="44">
        <v>1236</v>
      </c>
    </row>
    <row r="9003" spans="1:5" x14ac:dyDescent="0.2">
      <c r="A9003" s="43">
        <v>44952</v>
      </c>
      <c r="B9003" t="s">
        <v>101</v>
      </c>
      <c r="C9003" t="s">
        <v>17</v>
      </c>
      <c r="D9003" t="s">
        <v>107</v>
      </c>
      <c r="E9003">
        <v>24</v>
      </c>
    </row>
    <row r="9004" spans="1:5" x14ac:dyDescent="0.2">
      <c r="A9004" s="43">
        <v>44952</v>
      </c>
      <c r="B9004" t="s">
        <v>101</v>
      </c>
      <c r="C9004" t="s">
        <v>18</v>
      </c>
      <c r="D9004" t="s">
        <v>107</v>
      </c>
      <c r="E9004" s="44">
        <v>2250</v>
      </c>
    </row>
    <row r="9005" spans="1:5" x14ac:dyDescent="0.2">
      <c r="A9005" s="43">
        <v>44952</v>
      </c>
      <c r="B9005" t="s">
        <v>101</v>
      </c>
      <c r="C9005" t="s">
        <v>19</v>
      </c>
      <c r="D9005" t="s">
        <v>107</v>
      </c>
      <c r="E9005" s="44">
        <v>2796</v>
      </c>
    </row>
    <row r="9006" spans="1:5" x14ac:dyDescent="0.2">
      <c r="A9006" s="43">
        <v>44952</v>
      </c>
      <c r="B9006" t="s">
        <v>101</v>
      </c>
      <c r="C9006" t="s">
        <v>20</v>
      </c>
      <c r="D9006" t="s">
        <v>107</v>
      </c>
      <c r="E9006">
        <v>89</v>
      </c>
    </row>
    <row r="9007" spans="1:5" x14ac:dyDescent="0.2">
      <c r="A9007" s="43">
        <v>44952</v>
      </c>
      <c r="B9007" t="s">
        <v>101</v>
      </c>
      <c r="C9007" t="s">
        <v>21</v>
      </c>
      <c r="D9007" t="s">
        <v>107</v>
      </c>
      <c r="E9007" s="44">
        <v>1218</v>
      </c>
    </row>
    <row r="9008" spans="1:5" x14ac:dyDescent="0.2">
      <c r="A9008" s="43">
        <v>44952</v>
      </c>
      <c r="B9008" t="s">
        <v>101</v>
      </c>
      <c r="C9008" t="s">
        <v>22</v>
      </c>
      <c r="D9008" t="s">
        <v>107</v>
      </c>
      <c r="E9008">
        <v>744</v>
      </c>
    </row>
    <row r="9009" spans="1:5" x14ac:dyDescent="0.2">
      <c r="A9009" s="43">
        <v>44952</v>
      </c>
      <c r="B9009" t="s">
        <v>101</v>
      </c>
      <c r="C9009" t="s">
        <v>23</v>
      </c>
      <c r="D9009" t="s">
        <v>107</v>
      </c>
      <c r="E9009">
        <v>8</v>
      </c>
    </row>
    <row r="9010" spans="1:5" x14ac:dyDescent="0.2">
      <c r="A9010" s="43">
        <v>44952</v>
      </c>
      <c r="B9010" t="s">
        <v>101</v>
      </c>
      <c r="C9010" t="s">
        <v>25</v>
      </c>
      <c r="D9010" t="s">
        <v>107</v>
      </c>
      <c r="E9010">
        <v>4</v>
      </c>
    </row>
    <row r="9011" spans="1:5" x14ac:dyDescent="0.2">
      <c r="A9011" s="43">
        <v>44952</v>
      </c>
      <c r="B9011" t="s">
        <v>101</v>
      </c>
      <c r="C9011" t="s">
        <v>27</v>
      </c>
      <c r="D9011" t="s">
        <v>107</v>
      </c>
      <c r="E9011">
        <v>323</v>
      </c>
    </row>
    <row r="9012" spans="1:5" x14ac:dyDescent="0.2">
      <c r="A9012" s="43">
        <v>44952</v>
      </c>
      <c r="B9012" t="s">
        <v>101</v>
      </c>
      <c r="C9012" t="s">
        <v>28</v>
      </c>
      <c r="D9012" t="s">
        <v>107</v>
      </c>
      <c r="E9012">
        <v>11</v>
      </c>
    </row>
    <row r="9013" spans="1:5" x14ac:dyDescent="0.2">
      <c r="A9013" s="43">
        <v>44952</v>
      </c>
      <c r="B9013" t="s">
        <v>101</v>
      </c>
      <c r="C9013" t="s">
        <v>29</v>
      </c>
      <c r="D9013" t="s">
        <v>107</v>
      </c>
      <c r="E9013">
        <v>0</v>
      </c>
    </row>
    <row r="9014" spans="1:5" x14ac:dyDescent="0.2">
      <c r="A9014" s="43">
        <v>44952</v>
      </c>
      <c r="B9014" t="s">
        <v>101</v>
      </c>
      <c r="C9014" t="s">
        <v>31</v>
      </c>
      <c r="D9014" t="s">
        <v>107</v>
      </c>
      <c r="E9014">
        <v>248</v>
      </c>
    </row>
    <row r="9015" spans="1:5" x14ac:dyDescent="0.2">
      <c r="A9015" s="43">
        <v>44952</v>
      </c>
      <c r="B9015" t="s">
        <v>101</v>
      </c>
      <c r="C9015" t="s">
        <v>32</v>
      </c>
      <c r="D9015" t="s">
        <v>107</v>
      </c>
      <c r="E9015" s="44">
        <v>2892</v>
      </c>
    </row>
    <row r="9016" spans="1:5" x14ac:dyDescent="0.2">
      <c r="A9016" s="43">
        <v>44952</v>
      </c>
      <c r="B9016" t="s">
        <v>101</v>
      </c>
      <c r="C9016" t="s">
        <v>33</v>
      </c>
      <c r="D9016" t="s">
        <v>107</v>
      </c>
      <c r="E9016" s="44">
        <v>1064</v>
      </c>
    </row>
    <row r="9017" spans="1:5" x14ac:dyDescent="0.2">
      <c r="A9017" s="43">
        <v>44952</v>
      </c>
      <c r="B9017" t="s">
        <v>101</v>
      </c>
      <c r="C9017" t="s">
        <v>35</v>
      </c>
      <c r="D9017" t="s">
        <v>107</v>
      </c>
      <c r="E9017">
        <v>0</v>
      </c>
    </row>
    <row r="9018" spans="1:5" x14ac:dyDescent="0.2">
      <c r="A9018" s="43">
        <v>44952</v>
      </c>
      <c r="B9018" t="s">
        <v>101</v>
      </c>
      <c r="C9018" t="s">
        <v>36</v>
      </c>
      <c r="D9018" t="s">
        <v>107</v>
      </c>
      <c r="E9018" s="44">
        <v>3607</v>
      </c>
    </row>
    <row r="9019" spans="1:5" x14ac:dyDescent="0.2">
      <c r="A9019" s="43">
        <v>44952</v>
      </c>
      <c r="B9019" t="s">
        <v>101</v>
      </c>
      <c r="C9019" t="s">
        <v>37</v>
      </c>
      <c r="D9019" t="s">
        <v>107</v>
      </c>
      <c r="E9019">
        <v>238</v>
      </c>
    </row>
    <row r="9020" spans="1:5" x14ac:dyDescent="0.2">
      <c r="A9020" s="43">
        <v>44952</v>
      </c>
      <c r="B9020" t="s">
        <v>101</v>
      </c>
      <c r="C9020" t="s">
        <v>38</v>
      </c>
      <c r="D9020" t="s">
        <v>107</v>
      </c>
      <c r="E9020" s="44">
        <v>7348</v>
      </c>
    </row>
    <row r="9021" spans="1:5" x14ac:dyDescent="0.2">
      <c r="A9021" s="43">
        <v>44952</v>
      </c>
      <c r="B9021" t="s">
        <v>101</v>
      </c>
      <c r="C9021" t="s">
        <v>40</v>
      </c>
      <c r="D9021" t="s">
        <v>107</v>
      </c>
      <c r="E9021" s="44">
        <v>4664</v>
      </c>
    </row>
    <row r="9022" spans="1:5" x14ac:dyDescent="0.2">
      <c r="A9022" s="43">
        <v>44952</v>
      </c>
      <c r="B9022" t="s">
        <v>101</v>
      </c>
      <c r="C9022" t="s">
        <v>50</v>
      </c>
      <c r="D9022" t="s">
        <v>107</v>
      </c>
      <c r="E9022">
        <v>0</v>
      </c>
    </row>
    <row r="9023" spans="1:5" x14ac:dyDescent="0.2">
      <c r="A9023" s="43">
        <v>44952</v>
      </c>
      <c r="B9023" t="s">
        <v>101</v>
      </c>
      <c r="C9023" t="s">
        <v>53</v>
      </c>
      <c r="D9023" t="s">
        <v>107</v>
      </c>
      <c r="E9023">
        <v>4</v>
      </c>
    </row>
    <row r="9024" spans="1:5" x14ac:dyDescent="0.2">
      <c r="A9024" s="43">
        <v>44952</v>
      </c>
      <c r="B9024" t="s">
        <v>101</v>
      </c>
      <c r="C9024" t="s">
        <v>58</v>
      </c>
      <c r="D9024" t="s">
        <v>107</v>
      </c>
      <c r="E9024">
        <v>31</v>
      </c>
    </row>
    <row r="9025" spans="1:5" x14ac:dyDescent="0.2">
      <c r="A9025" s="43">
        <v>44952</v>
      </c>
      <c r="B9025" t="s">
        <v>101</v>
      </c>
      <c r="C9025" t="s">
        <v>59</v>
      </c>
      <c r="D9025" t="s">
        <v>107</v>
      </c>
      <c r="E9025" s="44">
        <v>1703</v>
      </c>
    </row>
    <row r="9026" spans="1:5" x14ac:dyDescent="0.2">
      <c r="A9026" s="43">
        <v>44952</v>
      </c>
      <c r="B9026" t="s">
        <v>101</v>
      </c>
      <c r="C9026" t="s">
        <v>61</v>
      </c>
      <c r="D9026" t="s">
        <v>107</v>
      </c>
      <c r="E9026">
        <v>41</v>
      </c>
    </row>
    <row r="9027" spans="1:5" x14ac:dyDescent="0.2">
      <c r="A9027" s="43">
        <v>44952</v>
      </c>
      <c r="B9027" t="s">
        <v>101</v>
      </c>
      <c r="C9027" t="s">
        <v>62</v>
      </c>
      <c r="D9027" t="s">
        <v>107</v>
      </c>
      <c r="E9027" s="44">
        <v>1810</v>
      </c>
    </row>
    <row r="9028" spans="1:5" x14ac:dyDescent="0.2">
      <c r="A9028" s="43">
        <v>44952</v>
      </c>
      <c r="B9028" t="s">
        <v>101</v>
      </c>
      <c r="C9028" t="s">
        <v>63</v>
      </c>
      <c r="D9028" t="s">
        <v>107</v>
      </c>
      <c r="E9028">
        <v>7</v>
      </c>
    </row>
    <row r="9029" spans="1:5" x14ac:dyDescent="0.2">
      <c r="A9029" s="43">
        <v>44952</v>
      </c>
      <c r="B9029" t="s">
        <v>101</v>
      </c>
      <c r="C9029" t="s">
        <v>64</v>
      </c>
      <c r="D9029" t="s">
        <v>107</v>
      </c>
      <c r="E9029">
        <v>2</v>
      </c>
    </row>
    <row r="9030" spans="1:5" x14ac:dyDescent="0.2">
      <c r="A9030" s="43">
        <v>44952</v>
      </c>
      <c r="B9030" t="s">
        <v>101</v>
      </c>
      <c r="C9030" t="s">
        <v>65</v>
      </c>
      <c r="D9030" t="s">
        <v>107</v>
      </c>
      <c r="E9030">
        <v>0</v>
      </c>
    </row>
    <row r="9031" spans="1:5" x14ac:dyDescent="0.2">
      <c r="A9031" s="43">
        <v>44952</v>
      </c>
      <c r="B9031" t="s">
        <v>101</v>
      </c>
      <c r="C9031" t="s">
        <v>67</v>
      </c>
      <c r="D9031" t="s">
        <v>107</v>
      </c>
      <c r="E9031" s="44">
        <v>1647</v>
      </c>
    </row>
    <row r="9032" spans="1:5" x14ac:dyDescent="0.2">
      <c r="A9032" s="43">
        <v>44952</v>
      </c>
      <c r="B9032" t="s">
        <v>101</v>
      </c>
      <c r="C9032" t="s">
        <v>68</v>
      </c>
      <c r="D9032" t="s">
        <v>107</v>
      </c>
      <c r="E9032" s="44">
        <v>1583</v>
      </c>
    </row>
    <row r="9033" spans="1:5" x14ac:dyDescent="0.2">
      <c r="A9033" s="43">
        <v>44952</v>
      </c>
      <c r="B9033" t="s">
        <v>101</v>
      </c>
      <c r="C9033" t="s">
        <v>89</v>
      </c>
      <c r="D9033" t="s">
        <v>107</v>
      </c>
      <c r="E9033">
        <v>21</v>
      </c>
    </row>
    <row r="9034" spans="1:5" x14ac:dyDescent="0.2">
      <c r="A9034" s="43">
        <v>44952</v>
      </c>
      <c r="B9034" t="s">
        <v>101</v>
      </c>
      <c r="C9034" t="s">
        <v>70</v>
      </c>
      <c r="D9034" t="s">
        <v>107</v>
      </c>
      <c r="E9034" s="44">
        <v>2623</v>
      </c>
    </row>
    <row r="9035" spans="1:5" x14ac:dyDescent="0.2">
      <c r="A9035" s="43">
        <v>44952</v>
      </c>
      <c r="B9035" t="s">
        <v>101</v>
      </c>
      <c r="C9035" t="s">
        <v>71</v>
      </c>
      <c r="D9035" t="s">
        <v>107</v>
      </c>
      <c r="E9035" s="44">
        <v>1601</v>
      </c>
    </row>
    <row r="9036" spans="1:5" x14ac:dyDescent="0.2">
      <c r="A9036" s="43">
        <v>44952</v>
      </c>
      <c r="B9036" t="s">
        <v>102</v>
      </c>
      <c r="C9036" t="s">
        <v>4</v>
      </c>
      <c r="D9036" t="s">
        <v>107</v>
      </c>
      <c r="E9036">
        <v>4</v>
      </c>
    </row>
    <row r="9037" spans="1:5" x14ac:dyDescent="0.2">
      <c r="A9037" s="43">
        <v>44952</v>
      </c>
      <c r="B9037" t="s">
        <v>102</v>
      </c>
      <c r="C9037" t="s">
        <v>5</v>
      </c>
      <c r="D9037" t="s">
        <v>107</v>
      </c>
      <c r="E9037">
        <v>2</v>
      </c>
    </row>
    <row r="9038" spans="1:5" x14ac:dyDescent="0.2">
      <c r="A9038" s="43">
        <v>44952</v>
      </c>
      <c r="B9038" t="s">
        <v>102</v>
      </c>
      <c r="C9038" t="s">
        <v>8</v>
      </c>
      <c r="D9038" t="s">
        <v>107</v>
      </c>
      <c r="E9038">
        <v>298</v>
      </c>
    </row>
    <row r="9039" spans="1:5" x14ac:dyDescent="0.2">
      <c r="A9039" s="43">
        <v>44952</v>
      </c>
      <c r="B9039" t="s">
        <v>102</v>
      </c>
      <c r="C9039" t="s">
        <v>9</v>
      </c>
      <c r="D9039" t="s">
        <v>107</v>
      </c>
      <c r="E9039">
        <v>83</v>
      </c>
    </row>
    <row r="9040" spans="1:5" x14ac:dyDescent="0.2">
      <c r="A9040" s="43">
        <v>44952</v>
      </c>
      <c r="B9040" t="s">
        <v>102</v>
      </c>
      <c r="C9040" t="s">
        <v>11</v>
      </c>
      <c r="D9040" t="s">
        <v>107</v>
      </c>
      <c r="E9040">
        <v>37</v>
      </c>
    </row>
    <row r="9041" spans="1:5" x14ac:dyDescent="0.2">
      <c r="A9041" s="43">
        <v>44952</v>
      </c>
      <c r="B9041" t="s">
        <v>102</v>
      </c>
      <c r="C9041" t="s">
        <v>12</v>
      </c>
      <c r="D9041" t="s">
        <v>107</v>
      </c>
      <c r="E9041">
        <v>277</v>
      </c>
    </row>
    <row r="9042" spans="1:5" x14ac:dyDescent="0.2">
      <c r="A9042" s="43">
        <v>44952</v>
      </c>
      <c r="B9042" t="s">
        <v>102</v>
      </c>
      <c r="C9042" t="s">
        <v>13</v>
      </c>
      <c r="D9042" t="s">
        <v>107</v>
      </c>
      <c r="E9042">
        <v>179</v>
      </c>
    </row>
    <row r="9043" spans="1:5" x14ac:dyDescent="0.2">
      <c r="A9043" s="43">
        <v>44952</v>
      </c>
      <c r="B9043" t="s">
        <v>102</v>
      </c>
      <c r="C9043" t="s">
        <v>15</v>
      </c>
      <c r="D9043" t="s">
        <v>107</v>
      </c>
      <c r="E9043">
        <v>2</v>
      </c>
    </row>
    <row r="9044" spans="1:5" x14ac:dyDescent="0.2">
      <c r="A9044" s="43">
        <v>44952</v>
      </c>
      <c r="B9044" t="s">
        <v>102</v>
      </c>
      <c r="C9044" t="s">
        <v>16</v>
      </c>
      <c r="D9044" t="s">
        <v>107</v>
      </c>
      <c r="E9044">
        <v>2</v>
      </c>
    </row>
    <row r="9045" spans="1:5" x14ac:dyDescent="0.2">
      <c r="A9045" s="43">
        <v>44952</v>
      </c>
      <c r="B9045" t="s">
        <v>102</v>
      </c>
      <c r="C9045" t="s">
        <v>18</v>
      </c>
      <c r="D9045" t="s">
        <v>107</v>
      </c>
      <c r="E9045">
        <v>2</v>
      </c>
    </row>
    <row r="9046" spans="1:5" x14ac:dyDescent="0.2">
      <c r="A9046" s="43">
        <v>44952</v>
      </c>
      <c r="B9046" t="s">
        <v>102</v>
      </c>
      <c r="C9046" t="s">
        <v>19</v>
      </c>
      <c r="D9046" t="s">
        <v>107</v>
      </c>
      <c r="E9046">
        <v>195</v>
      </c>
    </row>
    <row r="9047" spans="1:5" x14ac:dyDescent="0.2">
      <c r="A9047" s="43">
        <v>44952</v>
      </c>
      <c r="B9047" t="s">
        <v>102</v>
      </c>
      <c r="C9047" t="s">
        <v>21</v>
      </c>
      <c r="D9047" t="s">
        <v>107</v>
      </c>
      <c r="E9047">
        <v>59</v>
      </c>
    </row>
    <row r="9048" spans="1:5" x14ac:dyDescent="0.2">
      <c r="A9048" s="43">
        <v>44952</v>
      </c>
      <c r="B9048" t="s">
        <v>102</v>
      </c>
      <c r="C9048" t="s">
        <v>22</v>
      </c>
      <c r="D9048" t="s">
        <v>107</v>
      </c>
      <c r="E9048">
        <v>4</v>
      </c>
    </row>
    <row r="9049" spans="1:5" x14ac:dyDescent="0.2">
      <c r="A9049" s="43">
        <v>44952</v>
      </c>
      <c r="B9049" t="s">
        <v>102</v>
      </c>
      <c r="C9049" t="s">
        <v>24</v>
      </c>
      <c r="D9049" t="s">
        <v>107</v>
      </c>
      <c r="E9049">
        <v>14</v>
      </c>
    </row>
    <row r="9050" spans="1:5" x14ac:dyDescent="0.2">
      <c r="A9050" s="43">
        <v>44952</v>
      </c>
      <c r="B9050" t="s">
        <v>102</v>
      </c>
      <c r="C9050" t="s">
        <v>27</v>
      </c>
      <c r="D9050" t="s">
        <v>107</v>
      </c>
      <c r="E9050">
        <v>34</v>
      </c>
    </row>
    <row r="9051" spans="1:5" x14ac:dyDescent="0.2">
      <c r="A9051" s="43">
        <v>44952</v>
      </c>
      <c r="B9051" t="s">
        <v>102</v>
      </c>
      <c r="C9051" t="s">
        <v>32</v>
      </c>
      <c r="D9051" t="s">
        <v>107</v>
      </c>
      <c r="E9051">
        <v>4</v>
      </c>
    </row>
    <row r="9052" spans="1:5" x14ac:dyDescent="0.2">
      <c r="A9052" s="43">
        <v>44952</v>
      </c>
      <c r="B9052" t="s">
        <v>102</v>
      </c>
      <c r="C9052" t="s">
        <v>36</v>
      </c>
      <c r="D9052" t="s">
        <v>107</v>
      </c>
      <c r="E9052">
        <v>389</v>
      </c>
    </row>
    <row r="9053" spans="1:5" x14ac:dyDescent="0.2">
      <c r="A9053" s="43">
        <v>44952</v>
      </c>
      <c r="B9053" t="s">
        <v>102</v>
      </c>
      <c r="C9053" t="s">
        <v>37</v>
      </c>
      <c r="D9053" t="s">
        <v>107</v>
      </c>
      <c r="E9053">
        <v>19</v>
      </c>
    </row>
    <row r="9054" spans="1:5" x14ac:dyDescent="0.2">
      <c r="A9054" s="43">
        <v>44952</v>
      </c>
      <c r="B9054" t="s">
        <v>102</v>
      </c>
      <c r="C9054" t="s">
        <v>38</v>
      </c>
      <c r="D9054" t="s">
        <v>107</v>
      </c>
      <c r="E9054">
        <v>266</v>
      </c>
    </row>
    <row r="9055" spans="1:5" x14ac:dyDescent="0.2">
      <c r="A9055" s="43">
        <v>44952</v>
      </c>
      <c r="B9055" t="s">
        <v>102</v>
      </c>
      <c r="C9055" t="s">
        <v>40</v>
      </c>
      <c r="D9055" t="s">
        <v>107</v>
      </c>
      <c r="E9055" s="44">
        <v>1103</v>
      </c>
    </row>
    <row r="9056" spans="1:5" x14ac:dyDescent="0.2">
      <c r="A9056" s="43">
        <v>44952</v>
      </c>
      <c r="B9056" t="s">
        <v>102</v>
      </c>
      <c r="C9056" t="s">
        <v>41</v>
      </c>
      <c r="D9056" t="s">
        <v>107</v>
      </c>
      <c r="E9056">
        <v>761</v>
      </c>
    </row>
    <row r="9057" spans="1:5" x14ac:dyDescent="0.2">
      <c r="A9057" s="43">
        <v>44952</v>
      </c>
      <c r="B9057" t="s">
        <v>102</v>
      </c>
      <c r="C9057" t="s">
        <v>42</v>
      </c>
      <c r="D9057" t="s">
        <v>107</v>
      </c>
      <c r="E9057">
        <v>100</v>
      </c>
    </row>
    <row r="9058" spans="1:5" x14ac:dyDescent="0.2">
      <c r="A9058" s="43">
        <v>44952</v>
      </c>
      <c r="B9058" t="s">
        <v>102</v>
      </c>
      <c r="C9058" t="s">
        <v>43</v>
      </c>
      <c r="D9058" t="s">
        <v>107</v>
      </c>
      <c r="E9058">
        <v>94</v>
      </c>
    </row>
    <row r="9059" spans="1:5" x14ac:dyDescent="0.2">
      <c r="A9059" s="43">
        <v>44952</v>
      </c>
      <c r="B9059" t="s">
        <v>102</v>
      </c>
      <c r="C9059" t="s">
        <v>44</v>
      </c>
      <c r="D9059" t="s">
        <v>107</v>
      </c>
      <c r="E9059">
        <v>8</v>
      </c>
    </row>
    <row r="9060" spans="1:5" x14ac:dyDescent="0.2">
      <c r="A9060" s="43">
        <v>44952</v>
      </c>
      <c r="B9060" t="s">
        <v>102</v>
      </c>
      <c r="C9060" t="s">
        <v>45</v>
      </c>
      <c r="D9060" t="s">
        <v>107</v>
      </c>
      <c r="E9060">
        <v>0</v>
      </c>
    </row>
    <row r="9061" spans="1:5" x14ac:dyDescent="0.2">
      <c r="A9061" s="43">
        <v>44952</v>
      </c>
      <c r="B9061" t="s">
        <v>102</v>
      </c>
      <c r="C9061" t="s">
        <v>46</v>
      </c>
      <c r="D9061" t="s">
        <v>107</v>
      </c>
      <c r="E9061">
        <v>21</v>
      </c>
    </row>
    <row r="9062" spans="1:5" x14ac:dyDescent="0.2">
      <c r="A9062" s="43">
        <v>44952</v>
      </c>
      <c r="B9062" t="s">
        <v>102</v>
      </c>
      <c r="C9062" t="s">
        <v>48</v>
      </c>
      <c r="D9062" t="s">
        <v>107</v>
      </c>
      <c r="E9062">
        <v>466</v>
      </c>
    </row>
    <row r="9063" spans="1:5" x14ac:dyDescent="0.2">
      <c r="A9063" s="43">
        <v>44952</v>
      </c>
      <c r="B9063" t="s">
        <v>102</v>
      </c>
      <c r="C9063" t="s">
        <v>50</v>
      </c>
      <c r="D9063" t="s">
        <v>107</v>
      </c>
      <c r="E9063">
        <v>708</v>
      </c>
    </row>
    <row r="9064" spans="1:5" x14ac:dyDescent="0.2">
      <c r="A9064" s="43">
        <v>44952</v>
      </c>
      <c r="B9064" t="s">
        <v>102</v>
      </c>
      <c r="C9064" t="s">
        <v>51</v>
      </c>
      <c r="D9064" t="s">
        <v>107</v>
      </c>
      <c r="E9064">
        <v>535</v>
      </c>
    </row>
    <row r="9065" spans="1:5" x14ac:dyDescent="0.2">
      <c r="A9065" s="43">
        <v>44952</v>
      </c>
      <c r="B9065" t="s">
        <v>102</v>
      </c>
      <c r="C9065" t="s">
        <v>52</v>
      </c>
      <c r="D9065" t="s">
        <v>107</v>
      </c>
      <c r="E9065">
        <v>4</v>
      </c>
    </row>
    <row r="9066" spans="1:5" x14ac:dyDescent="0.2">
      <c r="A9066" s="43">
        <v>44952</v>
      </c>
      <c r="B9066" t="s">
        <v>102</v>
      </c>
      <c r="C9066" t="s">
        <v>53</v>
      </c>
      <c r="D9066" t="s">
        <v>107</v>
      </c>
      <c r="E9066">
        <v>67</v>
      </c>
    </row>
    <row r="9067" spans="1:5" x14ac:dyDescent="0.2">
      <c r="A9067" s="43">
        <v>44952</v>
      </c>
      <c r="B9067" t="s">
        <v>102</v>
      </c>
      <c r="C9067" t="s">
        <v>54</v>
      </c>
      <c r="D9067" t="s">
        <v>107</v>
      </c>
      <c r="E9067">
        <v>4</v>
      </c>
    </row>
    <row r="9068" spans="1:5" x14ac:dyDescent="0.2">
      <c r="A9068" s="43">
        <v>44952</v>
      </c>
      <c r="B9068" t="s">
        <v>102</v>
      </c>
      <c r="C9068" t="s">
        <v>55</v>
      </c>
      <c r="D9068" t="s">
        <v>107</v>
      </c>
      <c r="E9068">
        <v>255</v>
      </c>
    </row>
    <row r="9069" spans="1:5" x14ac:dyDescent="0.2">
      <c r="A9069" s="43">
        <v>44952</v>
      </c>
      <c r="B9069" t="s">
        <v>102</v>
      </c>
      <c r="C9069" t="s">
        <v>56</v>
      </c>
      <c r="D9069" t="s">
        <v>107</v>
      </c>
      <c r="E9069">
        <v>573</v>
      </c>
    </row>
    <row r="9070" spans="1:5" x14ac:dyDescent="0.2">
      <c r="A9070" s="43">
        <v>44952</v>
      </c>
      <c r="B9070" t="s">
        <v>102</v>
      </c>
      <c r="C9070" t="s">
        <v>57</v>
      </c>
      <c r="D9070" t="s">
        <v>107</v>
      </c>
      <c r="E9070">
        <v>213</v>
      </c>
    </row>
    <row r="9071" spans="1:5" x14ac:dyDescent="0.2">
      <c r="A9071" s="43">
        <v>44952</v>
      </c>
      <c r="B9071" t="s">
        <v>102</v>
      </c>
      <c r="C9071" t="s">
        <v>58</v>
      </c>
      <c r="D9071" t="s">
        <v>107</v>
      </c>
      <c r="E9071" s="44">
        <v>1382</v>
      </c>
    </row>
    <row r="9072" spans="1:5" x14ac:dyDescent="0.2">
      <c r="A9072" s="43">
        <v>44952</v>
      </c>
      <c r="B9072" t="s">
        <v>102</v>
      </c>
      <c r="C9072" t="s">
        <v>59</v>
      </c>
      <c r="D9072" t="s">
        <v>107</v>
      </c>
      <c r="E9072">
        <v>2</v>
      </c>
    </row>
    <row r="9073" spans="1:5" x14ac:dyDescent="0.2">
      <c r="A9073" s="43">
        <v>44952</v>
      </c>
      <c r="B9073" t="s">
        <v>102</v>
      </c>
      <c r="C9073" t="s">
        <v>62</v>
      </c>
      <c r="D9073" t="s">
        <v>107</v>
      </c>
      <c r="E9073">
        <v>234</v>
      </c>
    </row>
    <row r="9074" spans="1:5" x14ac:dyDescent="0.2">
      <c r="A9074" s="43">
        <v>44952</v>
      </c>
      <c r="B9074" t="s">
        <v>102</v>
      </c>
      <c r="C9074" t="s">
        <v>68</v>
      </c>
      <c r="D9074" t="s">
        <v>107</v>
      </c>
      <c r="E9074">
        <v>149</v>
      </c>
    </row>
    <row r="9075" spans="1:5" x14ac:dyDescent="0.2">
      <c r="A9075" s="43">
        <v>44952</v>
      </c>
      <c r="B9075" t="s">
        <v>102</v>
      </c>
      <c r="C9075" t="s">
        <v>89</v>
      </c>
      <c r="D9075" t="s">
        <v>107</v>
      </c>
      <c r="E9075">
        <v>2</v>
      </c>
    </row>
    <row r="9076" spans="1:5" x14ac:dyDescent="0.2">
      <c r="A9076" s="43">
        <v>44952</v>
      </c>
      <c r="B9076" t="s">
        <v>102</v>
      </c>
      <c r="C9076" t="s">
        <v>70</v>
      </c>
      <c r="D9076" t="s">
        <v>107</v>
      </c>
      <c r="E9076">
        <v>322</v>
      </c>
    </row>
    <row r="9077" spans="1:5" x14ac:dyDescent="0.2">
      <c r="A9077" s="43">
        <v>44952</v>
      </c>
      <c r="B9077" t="s">
        <v>102</v>
      </c>
      <c r="C9077" t="s">
        <v>71</v>
      </c>
      <c r="D9077" t="s">
        <v>107</v>
      </c>
      <c r="E9077">
        <v>0</v>
      </c>
    </row>
    <row r="9078" spans="1:5" x14ac:dyDescent="0.2">
      <c r="A9078" s="43">
        <v>44980</v>
      </c>
      <c r="B9078" t="s">
        <v>101</v>
      </c>
      <c r="C9078" t="s">
        <v>3</v>
      </c>
      <c r="D9078" t="s">
        <v>107</v>
      </c>
      <c r="E9078">
        <v>0</v>
      </c>
    </row>
    <row r="9079" spans="1:5" x14ac:dyDescent="0.2">
      <c r="A9079" s="43">
        <v>44980</v>
      </c>
      <c r="B9079" t="s">
        <v>101</v>
      </c>
      <c r="C9079" t="s">
        <v>4</v>
      </c>
      <c r="D9079" t="s">
        <v>107</v>
      </c>
      <c r="E9079">
        <v>12</v>
      </c>
    </row>
    <row r="9080" spans="1:5" x14ac:dyDescent="0.2">
      <c r="A9080" s="43">
        <v>44980</v>
      </c>
      <c r="B9080" t="s">
        <v>101</v>
      </c>
      <c r="C9080" t="s">
        <v>5</v>
      </c>
      <c r="D9080" t="s">
        <v>107</v>
      </c>
      <c r="E9080" s="44">
        <v>3958</v>
      </c>
    </row>
    <row r="9081" spans="1:5" x14ac:dyDescent="0.2">
      <c r="A9081" s="43">
        <v>44980</v>
      </c>
      <c r="B9081" t="s">
        <v>101</v>
      </c>
      <c r="C9081" t="s">
        <v>6</v>
      </c>
      <c r="D9081" t="s">
        <v>107</v>
      </c>
      <c r="E9081">
        <v>28</v>
      </c>
    </row>
    <row r="9082" spans="1:5" x14ac:dyDescent="0.2">
      <c r="A9082" s="43">
        <v>44980</v>
      </c>
      <c r="B9082" t="s">
        <v>101</v>
      </c>
      <c r="C9082" t="s">
        <v>8</v>
      </c>
      <c r="D9082" t="s">
        <v>107</v>
      </c>
      <c r="E9082">
        <v>652</v>
      </c>
    </row>
    <row r="9083" spans="1:5" x14ac:dyDescent="0.2">
      <c r="A9083" s="43">
        <v>44980</v>
      </c>
      <c r="B9083" t="s">
        <v>101</v>
      </c>
      <c r="C9083" t="s">
        <v>9</v>
      </c>
      <c r="D9083" t="s">
        <v>107</v>
      </c>
      <c r="E9083">
        <v>119</v>
      </c>
    </row>
    <row r="9084" spans="1:5" x14ac:dyDescent="0.2">
      <c r="A9084" s="43">
        <v>44980</v>
      </c>
      <c r="B9084" t="s">
        <v>101</v>
      </c>
      <c r="C9084" t="s">
        <v>10</v>
      </c>
      <c r="D9084" t="s">
        <v>107</v>
      </c>
      <c r="E9084">
        <v>393</v>
      </c>
    </row>
    <row r="9085" spans="1:5" x14ac:dyDescent="0.2">
      <c r="A9085" s="43">
        <v>44980</v>
      </c>
      <c r="B9085" t="s">
        <v>101</v>
      </c>
      <c r="C9085" t="s">
        <v>12</v>
      </c>
      <c r="D9085" t="s">
        <v>107</v>
      </c>
      <c r="E9085" s="44">
        <v>3226</v>
      </c>
    </row>
    <row r="9086" spans="1:5" x14ac:dyDescent="0.2">
      <c r="A9086" s="43">
        <v>44980</v>
      </c>
      <c r="B9086" t="s">
        <v>101</v>
      </c>
      <c r="C9086" t="s">
        <v>14</v>
      </c>
      <c r="D9086" t="s">
        <v>107</v>
      </c>
      <c r="E9086">
        <v>226</v>
      </c>
    </row>
    <row r="9087" spans="1:5" x14ac:dyDescent="0.2">
      <c r="A9087" s="43">
        <v>44980</v>
      </c>
      <c r="B9087" t="s">
        <v>101</v>
      </c>
      <c r="C9087" t="s">
        <v>15</v>
      </c>
      <c r="D9087" t="s">
        <v>107</v>
      </c>
      <c r="E9087" s="44">
        <v>2193</v>
      </c>
    </row>
    <row r="9088" spans="1:5" x14ac:dyDescent="0.2">
      <c r="A9088" s="43">
        <v>44980</v>
      </c>
      <c r="B9088" t="s">
        <v>101</v>
      </c>
      <c r="C9088" t="s">
        <v>16</v>
      </c>
      <c r="D9088" t="s">
        <v>107</v>
      </c>
      <c r="E9088" s="44">
        <v>1319</v>
      </c>
    </row>
    <row r="9089" spans="1:5" x14ac:dyDescent="0.2">
      <c r="A9089" s="43">
        <v>44980</v>
      </c>
      <c r="B9089" t="s">
        <v>101</v>
      </c>
      <c r="C9089" t="s">
        <v>17</v>
      </c>
      <c r="D9089" t="s">
        <v>107</v>
      </c>
      <c r="E9089">
        <v>21</v>
      </c>
    </row>
    <row r="9090" spans="1:5" x14ac:dyDescent="0.2">
      <c r="A9090" s="43">
        <v>44980</v>
      </c>
      <c r="B9090" t="s">
        <v>101</v>
      </c>
      <c r="C9090" t="s">
        <v>18</v>
      </c>
      <c r="D9090" t="s">
        <v>107</v>
      </c>
      <c r="E9090" s="44">
        <v>2354</v>
      </c>
    </row>
    <row r="9091" spans="1:5" x14ac:dyDescent="0.2">
      <c r="A9091" s="43">
        <v>44980</v>
      </c>
      <c r="B9091" t="s">
        <v>101</v>
      </c>
      <c r="C9091" t="s">
        <v>19</v>
      </c>
      <c r="D9091" t="s">
        <v>107</v>
      </c>
      <c r="E9091" s="44">
        <v>2641</v>
      </c>
    </row>
    <row r="9092" spans="1:5" x14ac:dyDescent="0.2">
      <c r="A9092" s="43">
        <v>44980</v>
      </c>
      <c r="B9092" t="s">
        <v>101</v>
      </c>
      <c r="C9092" t="s">
        <v>20</v>
      </c>
      <c r="D9092" t="s">
        <v>107</v>
      </c>
      <c r="E9092">
        <v>91</v>
      </c>
    </row>
    <row r="9093" spans="1:5" x14ac:dyDescent="0.2">
      <c r="A9093" s="43">
        <v>44980</v>
      </c>
      <c r="B9093" t="s">
        <v>101</v>
      </c>
      <c r="C9093" t="s">
        <v>21</v>
      </c>
      <c r="D9093" t="s">
        <v>107</v>
      </c>
      <c r="E9093" s="44">
        <v>1205</v>
      </c>
    </row>
    <row r="9094" spans="1:5" x14ac:dyDescent="0.2">
      <c r="A9094" s="43">
        <v>44980</v>
      </c>
      <c r="B9094" t="s">
        <v>101</v>
      </c>
      <c r="C9094" t="s">
        <v>22</v>
      </c>
      <c r="D9094" t="s">
        <v>107</v>
      </c>
      <c r="E9094">
        <v>819</v>
      </c>
    </row>
    <row r="9095" spans="1:5" x14ac:dyDescent="0.2">
      <c r="A9095" s="43">
        <v>44980</v>
      </c>
      <c r="B9095" t="s">
        <v>101</v>
      </c>
      <c r="C9095" t="s">
        <v>23</v>
      </c>
      <c r="D9095" t="s">
        <v>107</v>
      </c>
      <c r="E9095">
        <v>13</v>
      </c>
    </row>
    <row r="9096" spans="1:5" x14ac:dyDescent="0.2">
      <c r="A9096" s="43">
        <v>44980</v>
      </c>
      <c r="B9096" t="s">
        <v>101</v>
      </c>
      <c r="C9096" t="s">
        <v>25</v>
      </c>
      <c r="D9096" t="s">
        <v>107</v>
      </c>
      <c r="E9096">
        <v>4</v>
      </c>
    </row>
    <row r="9097" spans="1:5" x14ac:dyDescent="0.2">
      <c r="A9097" s="43">
        <v>44980</v>
      </c>
      <c r="B9097" t="s">
        <v>101</v>
      </c>
      <c r="C9097" t="s">
        <v>27</v>
      </c>
      <c r="D9097" t="s">
        <v>107</v>
      </c>
      <c r="E9097">
        <v>358</v>
      </c>
    </row>
    <row r="9098" spans="1:5" x14ac:dyDescent="0.2">
      <c r="A9098" s="43">
        <v>44980</v>
      </c>
      <c r="B9098" t="s">
        <v>101</v>
      </c>
      <c r="C9098" t="s">
        <v>28</v>
      </c>
      <c r="D9098" t="s">
        <v>107</v>
      </c>
      <c r="E9098">
        <v>14</v>
      </c>
    </row>
    <row r="9099" spans="1:5" x14ac:dyDescent="0.2">
      <c r="A9099" s="43">
        <v>44980</v>
      </c>
      <c r="B9099" t="s">
        <v>101</v>
      </c>
      <c r="C9099" t="s">
        <v>29</v>
      </c>
      <c r="D9099" t="s">
        <v>107</v>
      </c>
      <c r="E9099">
        <v>0</v>
      </c>
    </row>
    <row r="9100" spans="1:5" x14ac:dyDescent="0.2">
      <c r="A9100" s="43">
        <v>44980</v>
      </c>
      <c r="B9100" t="s">
        <v>101</v>
      </c>
      <c r="C9100" t="s">
        <v>31</v>
      </c>
      <c r="D9100" t="s">
        <v>107</v>
      </c>
      <c r="E9100">
        <v>248</v>
      </c>
    </row>
    <row r="9101" spans="1:5" x14ac:dyDescent="0.2">
      <c r="A9101" s="43">
        <v>44980</v>
      </c>
      <c r="B9101" t="s">
        <v>101</v>
      </c>
      <c r="C9101" t="s">
        <v>32</v>
      </c>
      <c r="D9101" t="s">
        <v>107</v>
      </c>
      <c r="E9101" s="44">
        <v>2922</v>
      </c>
    </row>
    <row r="9102" spans="1:5" x14ac:dyDescent="0.2">
      <c r="A9102" s="43">
        <v>44980</v>
      </c>
      <c r="B9102" t="s">
        <v>101</v>
      </c>
      <c r="C9102" t="s">
        <v>33</v>
      </c>
      <c r="D9102" t="s">
        <v>107</v>
      </c>
      <c r="E9102" s="44">
        <v>1123</v>
      </c>
    </row>
    <row r="9103" spans="1:5" x14ac:dyDescent="0.2">
      <c r="A9103" s="43">
        <v>44980</v>
      </c>
      <c r="B9103" t="s">
        <v>101</v>
      </c>
      <c r="C9103" t="s">
        <v>35</v>
      </c>
      <c r="D9103" t="s">
        <v>107</v>
      </c>
      <c r="E9103">
        <v>2</v>
      </c>
    </row>
    <row r="9104" spans="1:5" x14ac:dyDescent="0.2">
      <c r="A9104" s="43">
        <v>44980</v>
      </c>
      <c r="B9104" t="s">
        <v>101</v>
      </c>
      <c r="C9104" t="s">
        <v>36</v>
      </c>
      <c r="D9104" t="s">
        <v>107</v>
      </c>
      <c r="E9104" s="44">
        <v>3753</v>
      </c>
    </row>
    <row r="9105" spans="1:5" x14ac:dyDescent="0.2">
      <c r="A9105" s="43">
        <v>44980</v>
      </c>
      <c r="B9105" t="s">
        <v>101</v>
      </c>
      <c r="C9105" t="s">
        <v>37</v>
      </c>
      <c r="D9105" t="s">
        <v>107</v>
      </c>
      <c r="E9105">
        <v>231</v>
      </c>
    </row>
    <row r="9106" spans="1:5" x14ac:dyDescent="0.2">
      <c r="A9106" s="43">
        <v>44980</v>
      </c>
      <c r="B9106" t="s">
        <v>101</v>
      </c>
      <c r="C9106" t="s">
        <v>38</v>
      </c>
      <c r="D9106" t="s">
        <v>107</v>
      </c>
      <c r="E9106" s="44">
        <v>7434</v>
      </c>
    </row>
    <row r="9107" spans="1:5" x14ac:dyDescent="0.2">
      <c r="A9107" s="43">
        <v>44980</v>
      </c>
      <c r="B9107" t="s">
        <v>101</v>
      </c>
      <c r="C9107" t="s">
        <v>40</v>
      </c>
      <c r="D9107" t="s">
        <v>107</v>
      </c>
      <c r="E9107" s="44">
        <v>4961</v>
      </c>
    </row>
    <row r="9108" spans="1:5" x14ac:dyDescent="0.2">
      <c r="A9108" s="43">
        <v>44980</v>
      </c>
      <c r="B9108" t="s">
        <v>101</v>
      </c>
      <c r="C9108" t="s">
        <v>50</v>
      </c>
      <c r="D9108" t="s">
        <v>107</v>
      </c>
      <c r="E9108">
        <v>4</v>
      </c>
    </row>
    <row r="9109" spans="1:5" x14ac:dyDescent="0.2">
      <c r="A9109" s="43">
        <v>44980</v>
      </c>
      <c r="B9109" t="s">
        <v>101</v>
      </c>
      <c r="C9109" t="s">
        <v>51</v>
      </c>
      <c r="D9109" t="s">
        <v>107</v>
      </c>
      <c r="E9109">
        <v>4</v>
      </c>
    </row>
    <row r="9110" spans="1:5" x14ac:dyDescent="0.2">
      <c r="A9110" s="43">
        <v>44980</v>
      </c>
      <c r="B9110" t="s">
        <v>101</v>
      </c>
      <c r="C9110" t="s">
        <v>53</v>
      </c>
      <c r="D9110" t="s">
        <v>107</v>
      </c>
      <c r="E9110">
        <v>4</v>
      </c>
    </row>
    <row r="9111" spans="1:5" x14ac:dyDescent="0.2">
      <c r="A9111" s="43">
        <v>44980</v>
      </c>
      <c r="B9111" t="s">
        <v>101</v>
      </c>
      <c r="C9111" t="s">
        <v>56</v>
      </c>
      <c r="D9111" t="s">
        <v>107</v>
      </c>
      <c r="E9111">
        <v>10</v>
      </c>
    </row>
    <row r="9112" spans="1:5" x14ac:dyDescent="0.2">
      <c r="A9112" s="43">
        <v>44980</v>
      </c>
      <c r="B9112" t="s">
        <v>101</v>
      </c>
      <c r="C9112" t="s">
        <v>58</v>
      </c>
      <c r="D9112" t="s">
        <v>107</v>
      </c>
      <c r="E9112">
        <v>32</v>
      </c>
    </row>
    <row r="9113" spans="1:5" x14ac:dyDescent="0.2">
      <c r="A9113" s="43">
        <v>44980</v>
      </c>
      <c r="B9113" t="s">
        <v>101</v>
      </c>
      <c r="C9113" t="s">
        <v>59</v>
      </c>
      <c r="D9113" t="s">
        <v>107</v>
      </c>
      <c r="E9113" s="44">
        <v>1844</v>
      </c>
    </row>
    <row r="9114" spans="1:5" x14ac:dyDescent="0.2">
      <c r="A9114" s="43">
        <v>44980</v>
      </c>
      <c r="B9114" t="s">
        <v>101</v>
      </c>
      <c r="C9114" t="s">
        <v>61</v>
      </c>
      <c r="D9114" t="s">
        <v>107</v>
      </c>
      <c r="E9114">
        <v>34</v>
      </c>
    </row>
    <row r="9115" spans="1:5" x14ac:dyDescent="0.2">
      <c r="A9115" s="43">
        <v>44980</v>
      </c>
      <c r="B9115" t="s">
        <v>101</v>
      </c>
      <c r="C9115" t="s">
        <v>62</v>
      </c>
      <c r="D9115" t="s">
        <v>107</v>
      </c>
      <c r="E9115" s="44">
        <v>1884</v>
      </c>
    </row>
    <row r="9116" spans="1:5" x14ac:dyDescent="0.2">
      <c r="A9116" s="43">
        <v>44980</v>
      </c>
      <c r="B9116" t="s">
        <v>101</v>
      </c>
      <c r="C9116" t="s">
        <v>63</v>
      </c>
      <c r="D9116" t="s">
        <v>107</v>
      </c>
      <c r="E9116">
        <v>2</v>
      </c>
    </row>
    <row r="9117" spans="1:5" x14ac:dyDescent="0.2">
      <c r="A9117" s="43">
        <v>44980</v>
      </c>
      <c r="B9117" t="s">
        <v>101</v>
      </c>
      <c r="C9117" t="s">
        <v>64</v>
      </c>
      <c r="D9117" t="s">
        <v>107</v>
      </c>
      <c r="E9117">
        <v>2</v>
      </c>
    </row>
    <row r="9118" spans="1:5" x14ac:dyDescent="0.2">
      <c r="A9118" s="43">
        <v>44980</v>
      </c>
      <c r="B9118" t="s">
        <v>101</v>
      </c>
      <c r="C9118" t="s">
        <v>65</v>
      </c>
      <c r="D9118" t="s">
        <v>107</v>
      </c>
      <c r="E9118">
        <v>0</v>
      </c>
    </row>
    <row r="9119" spans="1:5" x14ac:dyDescent="0.2">
      <c r="A9119" s="43">
        <v>44980</v>
      </c>
      <c r="B9119" t="s">
        <v>101</v>
      </c>
      <c r="C9119" t="s">
        <v>67</v>
      </c>
      <c r="D9119" t="s">
        <v>107</v>
      </c>
      <c r="E9119" s="44">
        <v>1843</v>
      </c>
    </row>
    <row r="9120" spans="1:5" x14ac:dyDescent="0.2">
      <c r="A9120" s="43">
        <v>44980</v>
      </c>
      <c r="B9120" t="s">
        <v>101</v>
      </c>
      <c r="C9120" t="s">
        <v>68</v>
      </c>
      <c r="D9120" t="s">
        <v>107</v>
      </c>
      <c r="E9120" s="44">
        <v>1561</v>
      </c>
    </row>
    <row r="9121" spans="1:5" x14ac:dyDescent="0.2">
      <c r="A9121" s="43">
        <v>44980</v>
      </c>
      <c r="B9121" t="s">
        <v>101</v>
      </c>
      <c r="C9121" t="s">
        <v>89</v>
      </c>
      <c r="D9121" t="s">
        <v>107</v>
      </c>
      <c r="E9121">
        <v>7</v>
      </c>
    </row>
    <row r="9122" spans="1:5" x14ac:dyDescent="0.2">
      <c r="A9122" s="43">
        <v>44980</v>
      </c>
      <c r="B9122" t="s">
        <v>101</v>
      </c>
      <c r="C9122" t="s">
        <v>70</v>
      </c>
      <c r="D9122" t="s">
        <v>107</v>
      </c>
      <c r="E9122" s="44">
        <v>2636</v>
      </c>
    </row>
    <row r="9123" spans="1:5" x14ac:dyDescent="0.2">
      <c r="A9123" s="43">
        <v>44980</v>
      </c>
      <c r="B9123" t="s">
        <v>101</v>
      </c>
      <c r="C9123" t="s">
        <v>71</v>
      </c>
      <c r="D9123" t="s">
        <v>107</v>
      </c>
      <c r="E9123" s="44">
        <v>1611</v>
      </c>
    </row>
    <row r="9124" spans="1:5" x14ac:dyDescent="0.2">
      <c r="A9124" s="43">
        <v>44980</v>
      </c>
      <c r="B9124" t="s">
        <v>102</v>
      </c>
      <c r="C9124" t="s">
        <v>4</v>
      </c>
      <c r="D9124" t="s">
        <v>107</v>
      </c>
      <c r="E9124">
        <v>4</v>
      </c>
    </row>
    <row r="9125" spans="1:5" x14ac:dyDescent="0.2">
      <c r="A9125" s="43">
        <v>44980</v>
      </c>
      <c r="B9125" t="s">
        <v>102</v>
      </c>
      <c r="C9125" t="s">
        <v>5</v>
      </c>
      <c r="D9125" t="s">
        <v>107</v>
      </c>
      <c r="E9125">
        <v>2</v>
      </c>
    </row>
    <row r="9126" spans="1:5" x14ac:dyDescent="0.2">
      <c r="A9126" s="43">
        <v>44980</v>
      </c>
      <c r="B9126" t="s">
        <v>102</v>
      </c>
      <c r="C9126" t="s">
        <v>8</v>
      </c>
      <c r="D9126" t="s">
        <v>107</v>
      </c>
      <c r="E9126">
        <v>290</v>
      </c>
    </row>
    <row r="9127" spans="1:5" x14ac:dyDescent="0.2">
      <c r="A9127" s="43">
        <v>44980</v>
      </c>
      <c r="B9127" t="s">
        <v>102</v>
      </c>
      <c r="C9127" t="s">
        <v>9</v>
      </c>
      <c r="D9127" t="s">
        <v>107</v>
      </c>
      <c r="E9127">
        <v>79</v>
      </c>
    </row>
    <row r="9128" spans="1:5" x14ac:dyDescent="0.2">
      <c r="A9128" s="43">
        <v>44980</v>
      </c>
      <c r="B9128" t="s">
        <v>102</v>
      </c>
      <c r="C9128" t="s">
        <v>11</v>
      </c>
      <c r="D9128" t="s">
        <v>107</v>
      </c>
      <c r="E9128">
        <v>44</v>
      </c>
    </row>
    <row r="9129" spans="1:5" x14ac:dyDescent="0.2">
      <c r="A9129" s="43">
        <v>44980</v>
      </c>
      <c r="B9129" t="s">
        <v>102</v>
      </c>
      <c r="C9129" t="s">
        <v>12</v>
      </c>
      <c r="D9129" t="s">
        <v>107</v>
      </c>
      <c r="E9129">
        <v>284</v>
      </c>
    </row>
    <row r="9130" spans="1:5" x14ac:dyDescent="0.2">
      <c r="A9130" s="43">
        <v>44980</v>
      </c>
      <c r="B9130" t="s">
        <v>102</v>
      </c>
      <c r="C9130" t="s">
        <v>13</v>
      </c>
      <c r="D9130" t="s">
        <v>107</v>
      </c>
      <c r="E9130">
        <v>188</v>
      </c>
    </row>
    <row r="9131" spans="1:5" x14ac:dyDescent="0.2">
      <c r="A9131" s="43">
        <v>44980</v>
      </c>
      <c r="B9131" t="s">
        <v>102</v>
      </c>
      <c r="C9131" t="s">
        <v>15</v>
      </c>
      <c r="D9131" t="s">
        <v>107</v>
      </c>
      <c r="E9131">
        <v>0</v>
      </c>
    </row>
    <row r="9132" spans="1:5" x14ac:dyDescent="0.2">
      <c r="A9132" s="43">
        <v>44980</v>
      </c>
      <c r="B9132" t="s">
        <v>102</v>
      </c>
      <c r="C9132" t="s">
        <v>18</v>
      </c>
      <c r="D9132" t="s">
        <v>107</v>
      </c>
      <c r="E9132">
        <v>2</v>
      </c>
    </row>
    <row r="9133" spans="1:5" x14ac:dyDescent="0.2">
      <c r="A9133" s="43">
        <v>44980</v>
      </c>
      <c r="B9133" t="s">
        <v>102</v>
      </c>
      <c r="C9133" t="s">
        <v>19</v>
      </c>
      <c r="D9133" t="s">
        <v>107</v>
      </c>
      <c r="E9133">
        <v>183</v>
      </c>
    </row>
    <row r="9134" spans="1:5" x14ac:dyDescent="0.2">
      <c r="A9134" s="43">
        <v>44980</v>
      </c>
      <c r="B9134" t="s">
        <v>102</v>
      </c>
      <c r="C9134" t="s">
        <v>21</v>
      </c>
      <c r="D9134" t="s">
        <v>107</v>
      </c>
      <c r="E9134">
        <v>63</v>
      </c>
    </row>
    <row r="9135" spans="1:5" x14ac:dyDescent="0.2">
      <c r="A9135" s="43">
        <v>44980</v>
      </c>
      <c r="B9135" t="s">
        <v>102</v>
      </c>
      <c r="C9135" t="s">
        <v>22</v>
      </c>
      <c r="D9135" t="s">
        <v>107</v>
      </c>
      <c r="E9135">
        <v>4</v>
      </c>
    </row>
    <row r="9136" spans="1:5" x14ac:dyDescent="0.2">
      <c r="A9136" s="43">
        <v>44980</v>
      </c>
      <c r="B9136" t="s">
        <v>102</v>
      </c>
      <c r="C9136" t="s">
        <v>24</v>
      </c>
      <c r="D9136" t="s">
        <v>107</v>
      </c>
      <c r="E9136">
        <v>19</v>
      </c>
    </row>
    <row r="9137" spans="1:5" x14ac:dyDescent="0.2">
      <c r="A9137" s="43">
        <v>44980</v>
      </c>
      <c r="B9137" t="s">
        <v>102</v>
      </c>
      <c r="C9137" t="s">
        <v>27</v>
      </c>
      <c r="D9137" t="s">
        <v>107</v>
      </c>
      <c r="E9137">
        <v>37</v>
      </c>
    </row>
    <row r="9138" spans="1:5" x14ac:dyDescent="0.2">
      <c r="A9138" s="43">
        <v>44980</v>
      </c>
      <c r="B9138" t="s">
        <v>102</v>
      </c>
      <c r="C9138" t="s">
        <v>32</v>
      </c>
      <c r="D9138" t="s">
        <v>107</v>
      </c>
      <c r="E9138">
        <v>4</v>
      </c>
    </row>
    <row r="9139" spans="1:5" x14ac:dyDescent="0.2">
      <c r="A9139" s="43">
        <v>44980</v>
      </c>
      <c r="B9139" t="s">
        <v>102</v>
      </c>
      <c r="C9139" t="s">
        <v>36</v>
      </c>
      <c r="D9139" t="s">
        <v>107</v>
      </c>
      <c r="E9139">
        <v>393</v>
      </c>
    </row>
    <row r="9140" spans="1:5" x14ac:dyDescent="0.2">
      <c r="A9140" s="43">
        <v>44980</v>
      </c>
      <c r="B9140" t="s">
        <v>102</v>
      </c>
      <c r="C9140" t="s">
        <v>37</v>
      </c>
      <c r="D9140" t="s">
        <v>107</v>
      </c>
      <c r="E9140">
        <v>23</v>
      </c>
    </row>
    <row r="9141" spans="1:5" x14ac:dyDescent="0.2">
      <c r="A9141" s="43">
        <v>44980</v>
      </c>
      <c r="B9141" t="s">
        <v>102</v>
      </c>
      <c r="C9141" t="s">
        <v>38</v>
      </c>
      <c r="D9141" t="s">
        <v>107</v>
      </c>
      <c r="E9141">
        <v>260</v>
      </c>
    </row>
    <row r="9142" spans="1:5" x14ac:dyDescent="0.2">
      <c r="A9142" s="43">
        <v>44980</v>
      </c>
      <c r="B9142" t="s">
        <v>102</v>
      </c>
      <c r="C9142" t="s">
        <v>40</v>
      </c>
      <c r="D9142" t="s">
        <v>107</v>
      </c>
      <c r="E9142" s="44">
        <v>1184</v>
      </c>
    </row>
    <row r="9143" spans="1:5" x14ac:dyDescent="0.2">
      <c r="A9143" s="43">
        <v>44980</v>
      </c>
      <c r="B9143" t="s">
        <v>102</v>
      </c>
      <c r="C9143" t="s">
        <v>41</v>
      </c>
      <c r="D9143" t="s">
        <v>107</v>
      </c>
      <c r="E9143">
        <v>771</v>
      </c>
    </row>
    <row r="9144" spans="1:5" x14ac:dyDescent="0.2">
      <c r="A9144" s="43">
        <v>44980</v>
      </c>
      <c r="B9144" t="s">
        <v>102</v>
      </c>
      <c r="C9144" t="s">
        <v>42</v>
      </c>
      <c r="D9144" t="s">
        <v>107</v>
      </c>
      <c r="E9144">
        <v>79</v>
      </c>
    </row>
    <row r="9145" spans="1:5" x14ac:dyDescent="0.2">
      <c r="A9145" s="43">
        <v>44980</v>
      </c>
      <c r="B9145" t="s">
        <v>102</v>
      </c>
      <c r="C9145" t="s">
        <v>43</v>
      </c>
      <c r="D9145" t="s">
        <v>107</v>
      </c>
      <c r="E9145">
        <v>98</v>
      </c>
    </row>
    <row r="9146" spans="1:5" x14ac:dyDescent="0.2">
      <c r="A9146" s="43">
        <v>44980</v>
      </c>
      <c r="B9146" t="s">
        <v>102</v>
      </c>
      <c r="C9146" t="s">
        <v>44</v>
      </c>
      <c r="D9146" t="s">
        <v>107</v>
      </c>
      <c r="E9146">
        <v>9</v>
      </c>
    </row>
    <row r="9147" spans="1:5" x14ac:dyDescent="0.2">
      <c r="A9147" s="43">
        <v>44980</v>
      </c>
      <c r="B9147" t="s">
        <v>102</v>
      </c>
      <c r="C9147" t="s">
        <v>45</v>
      </c>
      <c r="D9147" t="s">
        <v>107</v>
      </c>
      <c r="E9147">
        <v>0</v>
      </c>
    </row>
    <row r="9148" spans="1:5" x14ac:dyDescent="0.2">
      <c r="A9148" s="43">
        <v>44980</v>
      </c>
      <c r="B9148" t="s">
        <v>102</v>
      </c>
      <c r="C9148" t="s">
        <v>46</v>
      </c>
      <c r="D9148" t="s">
        <v>107</v>
      </c>
      <c r="E9148">
        <v>22</v>
      </c>
    </row>
    <row r="9149" spans="1:5" x14ac:dyDescent="0.2">
      <c r="A9149" s="43">
        <v>44980</v>
      </c>
      <c r="B9149" t="s">
        <v>102</v>
      </c>
      <c r="C9149" t="s">
        <v>48</v>
      </c>
      <c r="D9149" t="s">
        <v>107</v>
      </c>
      <c r="E9149">
        <v>469</v>
      </c>
    </row>
    <row r="9150" spans="1:5" x14ac:dyDescent="0.2">
      <c r="A9150" s="43">
        <v>44980</v>
      </c>
      <c r="B9150" t="s">
        <v>102</v>
      </c>
      <c r="C9150" t="s">
        <v>50</v>
      </c>
      <c r="D9150" t="s">
        <v>107</v>
      </c>
      <c r="E9150">
        <v>715</v>
      </c>
    </row>
    <row r="9151" spans="1:5" x14ac:dyDescent="0.2">
      <c r="A9151" s="43">
        <v>44980</v>
      </c>
      <c r="B9151" t="s">
        <v>102</v>
      </c>
      <c r="C9151" t="s">
        <v>51</v>
      </c>
      <c r="D9151" t="s">
        <v>107</v>
      </c>
      <c r="E9151">
        <v>625</v>
      </c>
    </row>
    <row r="9152" spans="1:5" x14ac:dyDescent="0.2">
      <c r="A9152" s="43">
        <v>44980</v>
      </c>
      <c r="B9152" t="s">
        <v>102</v>
      </c>
      <c r="C9152" t="s">
        <v>52</v>
      </c>
      <c r="D9152" t="s">
        <v>107</v>
      </c>
      <c r="E9152">
        <v>4</v>
      </c>
    </row>
    <row r="9153" spans="1:5" x14ac:dyDescent="0.2">
      <c r="A9153" s="43">
        <v>44980</v>
      </c>
      <c r="B9153" t="s">
        <v>102</v>
      </c>
      <c r="C9153" t="s">
        <v>53</v>
      </c>
      <c r="D9153" t="s">
        <v>107</v>
      </c>
      <c r="E9153">
        <v>68</v>
      </c>
    </row>
    <row r="9154" spans="1:5" x14ac:dyDescent="0.2">
      <c r="A9154" s="43">
        <v>44980</v>
      </c>
      <c r="B9154" t="s">
        <v>102</v>
      </c>
      <c r="C9154" t="s">
        <v>54</v>
      </c>
      <c r="D9154" t="s">
        <v>107</v>
      </c>
      <c r="E9154">
        <v>2</v>
      </c>
    </row>
    <row r="9155" spans="1:5" x14ac:dyDescent="0.2">
      <c r="A9155" s="43">
        <v>44980</v>
      </c>
      <c r="B9155" t="s">
        <v>102</v>
      </c>
      <c r="C9155" t="s">
        <v>55</v>
      </c>
      <c r="D9155" t="s">
        <v>107</v>
      </c>
      <c r="E9155">
        <v>269</v>
      </c>
    </row>
    <row r="9156" spans="1:5" x14ac:dyDescent="0.2">
      <c r="A9156" s="43">
        <v>44980</v>
      </c>
      <c r="B9156" t="s">
        <v>102</v>
      </c>
      <c r="C9156" t="s">
        <v>56</v>
      </c>
      <c r="D9156" t="s">
        <v>107</v>
      </c>
      <c r="E9156">
        <v>589</v>
      </c>
    </row>
    <row r="9157" spans="1:5" x14ac:dyDescent="0.2">
      <c r="A9157" s="43">
        <v>44980</v>
      </c>
      <c r="B9157" t="s">
        <v>102</v>
      </c>
      <c r="C9157" t="s">
        <v>57</v>
      </c>
      <c r="D9157" t="s">
        <v>107</v>
      </c>
      <c r="E9157">
        <v>203</v>
      </c>
    </row>
    <row r="9158" spans="1:5" x14ac:dyDescent="0.2">
      <c r="A9158" s="43">
        <v>44980</v>
      </c>
      <c r="B9158" t="s">
        <v>102</v>
      </c>
      <c r="C9158" t="s">
        <v>58</v>
      </c>
      <c r="D9158" t="s">
        <v>107</v>
      </c>
      <c r="E9158" s="44">
        <v>1495</v>
      </c>
    </row>
    <row r="9159" spans="1:5" x14ac:dyDescent="0.2">
      <c r="A9159" s="43">
        <v>44980</v>
      </c>
      <c r="B9159" t="s">
        <v>102</v>
      </c>
      <c r="C9159" t="s">
        <v>59</v>
      </c>
      <c r="D9159" t="s">
        <v>107</v>
      </c>
      <c r="E9159">
        <v>2</v>
      </c>
    </row>
    <row r="9160" spans="1:5" x14ac:dyDescent="0.2">
      <c r="A9160" s="43">
        <v>44980</v>
      </c>
      <c r="B9160" t="s">
        <v>102</v>
      </c>
      <c r="C9160" t="s">
        <v>62</v>
      </c>
      <c r="D9160" t="s">
        <v>107</v>
      </c>
      <c r="E9160">
        <v>253</v>
      </c>
    </row>
    <row r="9161" spans="1:5" x14ac:dyDescent="0.2">
      <c r="A9161" s="43">
        <v>44980</v>
      </c>
      <c r="B9161" t="s">
        <v>102</v>
      </c>
      <c r="C9161" t="s">
        <v>68</v>
      </c>
      <c r="D9161" t="s">
        <v>107</v>
      </c>
      <c r="E9161">
        <v>157</v>
      </c>
    </row>
    <row r="9162" spans="1:5" x14ac:dyDescent="0.2">
      <c r="A9162" s="43">
        <v>44980</v>
      </c>
      <c r="B9162" t="s">
        <v>102</v>
      </c>
      <c r="C9162" t="s">
        <v>89</v>
      </c>
      <c r="D9162" t="s">
        <v>107</v>
      </c>
      <c r="E9162">
        <v>4</v>
      </c>
    </row>
    <row r="9163" spans="1:5" x14ac:dyDescent="0.2">
      <c r="A9163" s="43">
        <v>44980</v>
      </c>
      <c r="B9163" t="s">
        <v>102</v>
      </c>
      <c r="C9163" t="s">
        <v>70</v>
      </c>
      <c r="D9163" t="s">
        <v>107</v>
      </c>
      <c r="E9163">
        <v>284</v>
      </c>
    </row>
    <row r="9164" spans="1:5" x14ac:dyDescent="0.2">
      <c r="A9164" s="43">
        <v>44980</v>
      </c>
      <c r="B9164" t="s">
        <v>102</v>
      </c>
      <c r="C9164" t="s">
        <v>71</v>
      </c>
      <c r="D9164" t="s">
        <v>107</v>
      </c>
      <c r="E9164">
        <v>0</v>
      </c>
    </row>
    <row r="9165" spans="1:5" x14ac:dyDescent="0.2">
      <c r="A9165" s="43">
        <v>45015</v>
      </c>
      <c r="B9165" t="s">
        <v>101</v>
      </c>
      <c r="C9165" t="s">
        <v>3</v>
      </c>
      <c r="D9165" t="s">
        <v>107</v>
      </c>
      <c r="E9165">
        <v>0</v>
      </c>
    </row>
    <row r="9166" spans="1:5" x14ac:dyDescent="0.2">
      <c r="A9166" s="43">
        <v>45015</v>
      </c>
      <c r="B9166" t="s">
        <v>101</v>
      </c>
      <c r="C9166" t="s">
        <v>4</v>
      </c>
      <c r="D9166" t="s">
        <v>107</v>
      </c>
      <c r="E9166">
        <v>14</v>
      </c>
    </row>
    <row r="9167" spans="1:5" x14ac:dyDescent="0.2">
      <c r="A9167" s="43">
        <v>45015</v>
      </c>
      <c r="B9167" t="s">
        <v>101</v>
      </c>
      <c r="C9167" t="s">
        <v>5</v>
      </c>
      <c r="D9167" t="s">
        <v>107</v>
      </c>
      <c r="E9167" s="44">
        <v>3928</v>
      </c>
    </row>
    <row r="9168" spans="1:5" x14ac:dyDescent="0.2">
      <c r="A9168" s="43">
        <v>45015</v>
      </c>
      <c r="B9168" t="s">
        <v>101</v>
      </c>
      <c r="C9168" t="s">
        <v>6</v>
      </c>
      <c r="D9168" t="s">
        <v>107</v>
      </c>
      <c r="E9168">
        <v>21</v>
      </c>
    </row>
    <row r="9169" spans="1:5" x14ac:dyDescent="0.2">
      <c r="A9169" s="43">
        <v>45015</v>
      </c>
      <c r="B9169" t="s">
        <v>101</v>
      </c>
      <c r="C9169" t="s">
        <v>8</v>
      </c>
      <c r="D9169" t="s">
        <v>107</v>
      </c>
      <c r="E9169">
        <v>637</v>
      </c>
    </row>
    <row r="9170" spans="1:5" x14ac:dyDescent="0.2">
      <c r="A9170" s="43">
        <v>45015</v>
      </c>
      <c r="B9170" t="s">
        <v>101</v>
      </c>
      <c r="C9170" t="s">
        <v>9</v>
      </c>
      <c r="D9170" t="s">
        <v>107</v>
      </c>
      <c r="E9170">
        <v>139</v>
      </c>
    </row>
    <row r="9171" spans="1:5" x14ac:dyDescent="0.2">
      <c r="A9171" s="43">
        <v>45015</v>
      </c>
      <c r="B9171" t="s">
        <v>101</v>
      </c>
      <c r="C9171" t="s">
        <v>10</v>
      </c>
      <c r="D9171" t="s">
        <v>107</v>
      </c>
      <c r="E9171">
        <v>393</v>
      </c>
    </row>
    <row r="9172" spans="1:5" x14ac:dyDescent="0.2">
      <c r="A9172" s="43">
        <v>45015</v>
      </c>
      <c r="B9172" t="s">
        <v>101</v>
      </c>
      <c r="C9172" t="s">
        <v>12</v>
      </c>
      <c r="D9172" t="s">
        <v>107</v>
      </c>
      <c r="E9172" s="44">
        <v>3310</v>
      </c>
    </row>
    <row r="9173" spans="1:5" x14ac:dyDescent="0.2">
      <c r="A9173" s="43">
        <v>45015</v>
      </c>
      <c r="B9173" t="s">
        <v>101</v>
      </c>
      <c r="C9173" t="s">
        <v>14</v>
      </c>
      <c r="D9173" t="s">
        <v>107</v>
      </c>
      <c r="E9173">
        <v>204</v>
      </c>
    </row>
    <row r="9174" spans="1:5" x14ac:dyDescent="0.2">
      <c r="A9174" s="43">
        <v>45015</v>
      </c>
      <c r="B9174" t="s">
        <v>101</v>
      </c>
      <c r="C9174" t="s">
        <v>15</v>
      </c>
      <c r="D9174" t="s">
        <v>107</v>
      </c>
      <c r="E9174" s="44">
        <v>2221</v>
      </c>
    </row>
    <row r="9175" spans="1:5" x14ac:dyDescent="0.2">
      <c r="A9175" s="43">
        <v>45015</v>
      </c>
      <c r="B9175" t="s">
        <v>101</v>
      </c>
      <c r="C9175" t="s">
        <v>16</v>
      </c>
      <c r="D9175" t="s">
        <v>107</v>
      </c>
      <c r="E9175" s="44">
        <v>1272</v>
      </c>
    </row>
    <row r="9176" spans="1:5" x14ac:dyDescent="0.2">
      <c r="A9176" s="43">
        <v>45015</v>
      </c>
      <c r="B9176" t="s">
        <v>101</v>
      </c>
      <c r="C9176" t="s">
        <v>17</v>
      </c>
      <c r="D9176" t="s">
        <v>107</v>
      </c>
      <c r="E9176">
        <v>25</v>
      </c>
    </row>
    <row r="9177" spans="1:5" x14ac:dyDescent="0.2">
      <c r="A9177" s="43">
        <v>45015</v>
      </c>
      <c r="B9177" t="s">
        <v>101</v>
      </c>
      <c r="C9177" t="s">
        <v>18</v>
      </c>
      <c r="D9177" t="s">
        <v>107</v>
      </c>
      <c r="E9177" s="44">
        <v>2425</v>
      </c>
    </row>
    <row r="9178" spans="1:5" x14ac:dyDescent="0.2">
      <c r="A9178" s="43">
        <v>45015</v>
      </c>
      <c r="B9178" t="s">
        <v>101</v>
      </c>
      <c r="C9178" t="s">
        <v>19</v>
      </c>
      <c r="D9178" t="s">
        <v>107</v>
      </c>
      <c r="E9178" s="44">
        <v>2456</v>
      </c>
    </row>
    <row r="9179" spans="1:5" x14ac:dyDescent="0.2">
      <c r="A9179" s="43">
        <v>45015</v>
      </c>
      <c r="B9179" t="s">
        <v>101</v>
      </c>
      <c r="C9179" t="s">
        <v>20</v>
      </c>
      <c r="D9179" t="s">
        <v>107</v>
      </c>
      <c r="E9179">
        <v>82</v>
      </c>
    </row>
    <row r="9180" spans="1:5" x14ac:dyDescent="0.2">
      <c r="A9180" s="43">
        <v>45015</v>
      </c>
      <c r="B9180" t="s">
        <v>101</v>
      </c>
      <c r="C9180" t="s">
        <v>21</v>
      </c>
      <c r="D9180" t="s">
        <v>107</v>
      </c>
      <c r="E9180" s="44">
        <v>1195</v>
      </c>
    </row>
    <row r="9181" spans="1:5" x14ac:dyDescent="0.2">
      <c r="A9181" s="43">
        <v>45015</v>
      </c>
      <c r="B9181" t="s">
        <v>101</v>
      </c>
      <c r="C9181" t="s">
        <v>22</v>
      </c>
      <c r="D9181" t="s">
        <v>107</v>
      </c>
      <c r="E9181">
        <v>918</v>
      </c>
    </row>
    <row r="9182" spans="1:5" x14ac:dyDescent="0.2">
      <c r="A9182" s="43">
        <v>45015</v>
      </c>
      <c r="B9182" t="s">
        <v>101</v>
      </c>
      <c r="C9182" t="s">
        <v>23</v>
      </c>
      <c r="D9182" t="s">
        <v>107</v>
      </c>
      <c r="E9182">
        <v>10</v>
      </c>
    </row>
    <row r="9183" spans="1:5" x14ac:dyDescent="0.2">
      <c r="A9183" s="43">
        <v>45015</v>
      </c>
      <c r="B9183" t="s">
        <v>101</v>
      </c>
      <c r="C9183" t="s">
        <v>25</v>
      </c>
      <c r="D9183" t="s">
        <v>107</v>
      </c>
      <c r="E9183">
        <v>4</v>
      </c>
    </row>
    <row r="9184" spans="1:5" x14ac:dyDescent="0.2">
      <c r="A9184" s="43">
        <v>45015</v>
      </c>
      <c r="B9184" t="s">
        <v>101</v>
      </c>
      <c r="C9184" t="s">
        <v>27</v>
      </c>
      <c r="D9184" t="s">
        <v>107</v>
      </c>
      <c r="E9184">
        <v>316</v>
      </c>
    </row>
    <row r="9185" spans="1:5" x14ac:dyDescent="0.2">
      <c r="A9185" s="43">
        <v>45015</v>
      </c>
      <c r="B9185" t="s">
        <v>101</v>
      </c>
      <c r="C9185" t="s">
        <v>28</v>
      </c>
      <c r="D9185" t="s">
        <v>107</v>
      </c>
      <c r="E9185">
        <v>10</v>
      </c>
    </row>
    <row r="9186" spans="1:5" x14ac:dyDescent="0.2">
      <c r="A9186" s="43">
        <v>45015</v>
      </c>
      <c r="B9186" t="s">
        <v>101</v>
      </c>
      <c r="C9186" t="s">
        <v>29</v>
      </c>
      <c r="D9186" t="s">
        <v>107</v>
      </c>
      <c r="E9186">
        <v>0</v>
      </c>
    </row>
    <row r="9187" spans="1:5" x14ac:dyDescent="0.2">
      <c r="A9187" s="43">
        <v>45015</v>
      </c>
      <c r="B9187" t="s">
        <v>101</v>
      </c>
      <c r="C9187" t="s">
        <v>31</v>
      </c>
      <c r="D9187" t="s">
        <v>107</v>
      </c>
      <c r="E9187">
        <v>232</v>
      </c>
    </row>
    <row r="9188" spans="1:5" x14ac:dyDescent="0.2">
      <c r="A9188" s="43">
        <v>45015</v>
      </c>
      <c r="B9188" t="s">
        <v>101</v>
      </c>
      <c r="C9188" t="s">
        <v>32</v>
      </c>
      <c r="D9188" t="s">
        <v>107</v>
      </c>
      <c r="E9188" s="44">
        <v>2770</v>
      </c>
    </row>
    <row r="9189" spans="1:5" x14ac:dyDescent="0.2">
      <c r="A9189" s="43">
        <v>45015</v>
      </c>
      <c r="B9189" t="s">
        <v>101</v>
      </c>
      <c r="C9189" t="s">
        <v>33</v>
      </c>
      <c r="D9189" t="s">
        <v>107</v>
      </c>
      <c r="E9189" s="44">
        <v>1237</v>
      </c>
    </row>
    <row r="9190" spans="1:5" x14ac:dyDescent="0.2">
      <c r="A9190" s="43">
        <v>45015</v>
      </c>
      <c r="B9190" t="s">
        <v>101</v>
      </c>
      <c r="C9190" t="s">
        <v>35</v>
      </c>
      <c r="D9190" t="s">
        <v>107</v>
      </c>
      <c r="E9190">
        <v>2</v>
      </c>
    </row>
    <row r="9191" spans="1:5" x14ac:dyDescent="0.2">
      <c r="A9191" s="43">
        <v>45015</v>
      </c>
      <c r="B9191" t="s">
        <v>101</v>
      </c>
      <c r="C9191" t="s">
        <v>36</v>
      </c>
      <c r="D9191" t="s">
        <v>107</v>
      </c>
      <c r="E9191" s="44">
        <v>3579</v>
      </c>
    </row>
    <row r="9192" spans="1:5" x14ac:dyDescent="0.2">
      <c r="A9192" s="43">
        <v>45015</v>
      </c>
      <c r="B9192" t="s">
        <v>101</v>
      </c>
      <c r="C9192" t="s">
        <v>37</v>
      </c>
      <c r="D9192" t="s">
        <v>107</v>
      </c>
      <c r="E9192">
        <v>215</v>
      </c>
    </row>
    <row r="9193" spans="1:5" x14ac:dyDescent="0.2">
      <c r="A9193" s="43">
        <v>45015</v>
      </c>
      <c r="B9193" t="s">
        <v>101</v>
      </c>
      <c r="C9193" t="s">
        <v>38</v>
      </c>
      <c r="D9193" t="s">
        <v>107</v>
      </c>
      <c r="E9193" s="44">
        <v>7174</v>
      </c>
    </row>
    <row r="9194" spans="1:5" x14ac:dyDescent="0.2">
      <c r="A9194" s="43">
        <v>45015</v>
      </c>
      <c r="B9194" t="s">
        <v>101</v>
      </c>
      <c r="C9194" t="s">
        <v>40</v>
      </c>
      <c r="D9194" t="s">
        <v>107</v>
      </c>
      <c r="E9194" s="44">
        <v>4316</v>
      </c>
    </row>
    <row r="9195" spans="1:5" x14ac:dyDescent="0.2">
      <c r="A9195" s="43">
        <v>45015</v>
      </c>
      <c r="B9195" t="s">
        <v>101</v>
      </c>
      <c r="C9195" t="s">
        <v>50</v>
      </c>
      <c r="D9195" t="s">
        <v>107</v>
      </c>
      <c r="E9195">
        <v>2</v>
      </c>
    </row>
    <row r="9196" spans="1:5" x14ac:dyDescent="0.2">
      <c r="A9196" s="43">
        <v>45015</v>
      </c>
      <c r="B9196" t="s">
        <v>101</v>
      </c>
      <c r="C9196" t="s">
        <v>53</v>
      </c>
      <c r="D9196" t="s">
        <v>107</v>
      </c>
      <c r="E9196">
        <v>4</v>
      </c>
    </row>
    <row r="9197" spans="1:5" x14ac:dyDescent="0.2">
      <c r="A9197" s="43">
        <v>45015</v>
      </c>
      <c r="B9197" t="s">
        <v>101</v>
      </c>
      <c r="C9197" t="s">
        <v>58</v>
      </c>
      <c r="D9197" t="s">
        <v>107</v>
      </c>
      <c r="E9197">
        <v>32</v>
      </c>
    </row>
    <row r="9198" spans="1:5" x14ac:dyDescent="0.2">
      <c r="A9198" s="43">
        <v>45015</v>
      </c>
      <c r="B9198" t="s">
        <v>101</v>
      </c>
      <c r="C9198" t="s">
        <v>59</v>
      </c>
      <c r="D9198" t="s">
        <v>107</v>
      </c>
      <c r="E9198" s="44">
        <v>1838</v>
      </c>
    </row>
    <row r="9199" spans="1:5" x14ac:dyDescent="0.2">
      <c r="A9199" s="43">
        <v>45015</v>
      </c>
      <c r="B9199" t="s">
        <v>101</v>
      </c>
      <c r="C9199" t="s">
        <v>61</v>
      </c>
      <c r="D9199" t="s">
        <v>107</v>
      </c>
      <c r="E9199">
        <v>33</v>
      </c>
    </row>
    <row r="9200" spans="1:5" x14ac:dyDescent="0.2">
      <c r="A9200" s="43">
        <v>45015</v>
      </c>
      <c r="B9200" t="s">
        <v>101</v>
      </c>
      <c r="C9200" t="s">
        <v>62</v>
      </c>
      <c r="D9200" t="s">
        <v>107</v>
      </c>
      <c r="E9200" s="44">
        <v>1632</v>
      </c>
    </row>
    <row r="9201" spans="1:5" x14ac:dyDescent="0.2">
      <c r="A9201" s="43">
        <v>45015</v>
      </c>
      <c r="B9201" t="s">
        <v>101</v>
      </c>
      <c r="C9201" t="s">
        <v>63</v>
      </c>
      <c r="D9201" t="s">
        <v>107</v>
      </c>
      <c r="E9201">
        <v>4</v>
      </c>
    </row>
    <row r="9202" spans="1:5" x14ac:dyDescent="0.2">
      <c r="A9202" s="43">
        <v>45015</v>
      </c>
      <c r="B9202" t="s">
        <v>101</v>
      </c>
      <c r="C9202" t="s">
        <v>64</v>
      </c>
      <c r="D9202" t="s">
        <v>107</v>
      </c>
      <c r="E9202">
        <v>7</v>
      </c>
    </row>
    <row r="9203" spans="1:5" x14ac:dyDescent="0.2">
      <c r="A9203" s="43">
        <v>45015</v>
      </c>
      <c r="B9203" t="s">
        <v>101</v>
      </c>
      <c r="C9203" t="s">
        <v>65</v>
      </c>
      <c r="D9203" t="s">
        <v>107</v>
      </c>
      <c r="E9203">
        <v>0</v>
      </c>
    </row>
    <row r="9204" spans="1:5" x14ac:dyDescent="0.2">
      <c r="A9204" s="43">
        <v>45015</v>
      </c>
      <c r="B9204" t="s">
        <v>101</v>
      </c>
      <c r="C9204" t="s">
        <v>67</v>
      </c>
      <c r="D9204" t="s">
        <v>107</v>
      </c>
      <c r="E9204" s="44">
        <v>1856</v>
      </c>
    </row>
    <row r="9205" spans="1:5" x14ac:dyDescent="0.2">
      <c r="A9205" s="43">
        <v>45015</v>
      </c>
      <c r="B9205" t="s">
        <v>101</v>
      </c>
      <c r="C9205" t="s">
        <v>68</v>
      </c>
      <c r="D9205" t="s">
        <v>107</v>
      </c>
      <c r="E9205" s="44">
        <v>1526</v>
      </c>
    </row>
    <row r="9206" spans="1:5" x14ac:dyDescent="0.2">
      <c r="A9206" s="43">
        <v>45015</v>
      </c>
      <c r="B9206" t="s">
        <v>101</v>
      </c>
      <c r="C9206" t="s">
        <v>89</v>
      </c>
      <c r="D9206" t="s">
        <v>107</v>
      </c>
      <c r="E9206">
        <v>22</v>
      </c>
    </row>
    <row r="9207" spans="1:5" x14ac:dyDescent="0.2">
      <c r="A9207" s="43">
        <v>45015</v>
      </c>
      <c r="B9207" t="s">
        <v>101</v>
      </c>
      <c r="C9207" t="s">
        <v>70</v>
      </c>
      <c r="D9207" t="s">
        <v>107</v>
      </c>
      <c r="E9207" s="44">
        <v>2378</v>
      </c>
    </row>
    <row r="9208" spans="1:5" x14ac:dyDescent="0.2">
      <c r="A9208" s="43">
        <v>45015</v>
      </c>
      <c r="B9208" t="s">
        <v>101</v>
      </c>
      <c r="C9208" t="s">
        <v>71</v>
      </c>
      <c r="D9208" t="s">
        <v>107</v>
      </c>
      <c r="E9208" s="44">
        <v>1474</v>
      </c>
    </row>
    <row r="9209" spans="1:5" x14ac:dyDescent="0.2">
      <c r="A9209" s="43">
        <v>45015</v>
      </c>
      <c r="B9209" t="s">
        <v>102</v>
      </c>
      <c r="C9209" t="s">
        <v>4</v>
      </c>
      <c r="D9209" t="s">
        <v>107</v>
      </c>
      <c r="E9209">
        <v>4</v>
      </c>
    </row>
    <row r="9210" spans="1:5" x14ac:dyDescent="0.2">
      <c r="A9210" s="43">
        <v>45015</v>
      </c>
      <c r="B9210" t="s">
        <v>102</v>
      </c>
      <c r="C9210" t="s">
        <v>5</v>
      </c>
      <c r="D9210" t="s">
        <v>107</v>
      </c>
      <c r="E9210">
        <v>2</v>
      </c>
    </row>
    <row r="9211" spans="1:5" x14ac:dyDescent="0.2">
      <c r="A9211" s="43">
        <v>45015</v>
      </c>
      <c r="B9211" t="s">
        <v>102</v>
      </c>
      <c r="C9211" t="s">
        <v>8</v>
      </c>
      <c r="D9211" t="s">
        <v>107</v>
      </c>
      <c r="E9211">
        <v>288</v>
      </c>
    </row>
    <row r="9212" spans="1:5" x14ac:dyDescent="0.2">
      <c r="A9212" s="43">
        <v>45015</v>
      </c>
      <c r="B9212" t="s">
        <v>102</v>
      </c>
      <c r="C9212" t="s">
        <v>9</v>
      </c>
      <c r="D9212" t="s">
        <v>107</v>
      </c>
      <c r="E9212">
        <v>62</v>
      </c>
    </row>
    <row r="9213" spans="1:5" x14ac:dyDescent="0.2">
      <c r="A9213" s="43">
        <v>45015</v>
      </c>
      <c r="B9213" t="s">
        <v>102</v>
      </c>
      <c r="C9213" t="s">
        <v>11</v>
      </c>
      <c r="D9213" t="s">
        <v>107</v>
      </c>
      <c r="E9213">
        <v>48</v>
      </c>
    </row>
    <row r="9214" spans="1:5" x14ac:dyDescent="0.2">
      <c r="A9214" s="43">
        <v>45015</v>
      </c>
      <c r="B9214" t="s">
        <v>102</v>
      </c>
      <c r="C9214" t="s">
        <v>12</v>
      </c>
      <c r="D9214" t="s">
        <v>107</v>
      </c>
      <c r="E9214">
        <v>304</v>
      </c>
    </row>
    <row r="9215" spans="1:5" x14ac:dyDescent="0.2">
      <c r="A9215" s="43">
        <v>45015</v>
      </c>
      <c r="B9215" t="s">
        <v>102</v>
      </c>
      <c r="C9215" t="s">
        <v>13</v>
      </c>
      <c r="D9215" t="s">
        <v>107</v>
      </c>
      <c r="E9215">
        <v>169</v>
      </c>
    </row>
    <row r="9216" spans="1:5" x14ac:dyDescent="0.2">
      <c r="A9216" s="43">
        <v>45015</v>
      </c>
      <c r="B9216" t="s">
        <v>102</v>
      </c>
      <c r="C9216" t="s">
        <v>15</v>
      </c>
      <c r="D9216" t="s">
        <v>107</v>
      </c>
      <c r="E9216">
        <v>0</v>
      </c>
    </row>
    <row r="9217" spans="1:5" x14ac:dyDescent="0.2">
      <c r="A9217" s="43">
        <v>45015</v>
      </c>
      <c r="B9217" t="s">
        <v>102</v>
      </c>
      <c r="C9217" t="s">
        <v>16</v>
      </c>
      <c r="D9217" t="s">
        <v>107</v>
      </c>
      <c r="E9217">
        <v>4</v>
      </c>
    </row>
    <row r="9218" spans="1:5" x14ac:dyDescent="0.2">
      <c r="A9218" s="43">
        <v>45015</v>
      </c>
      <c r="B9218" t="s">
        <v>102</v>
      </c>
      <c r="C9218" t="s">
        <v>18</v>
      </c>
      <c r="D9218" t="s">
        <v>107</v>
      </c>
      <c r="E9218">
        <v>2</v>
      </c>
    </row>
    <row r="9219" spans="1:5" x14ac:dyDescent="0.2">
      <c r="A9219" s="43">
        <v>45015</v>
      </c>
      <c r="B9219" t="s">
        <v>102</v>
      </c>
      <c r="C9219" t="s">
        <v>19</v>
      </c>
      <c r="D9219" t="s">
        <v>107</v>
      </c>
      <c r="E9219">
        <v>181</v>
      </c>
    </row>
    <row r="9220" spans="1:5" x14ac:dyDescent="0.2">
      <c r="A9220" s="43">
        <v>45015</v>
      </c>
      <c r="B9220" t="s">
        <v>102</v>
      </c>
      <c r="C9220" t="s">
        <v>21</v>
      </c>
      <c r="D9220" t="s">
        <v>107</v>
      </c>
      <c r="E9220">
        <v>69</v>
      </c>
    </row>
    <row r="9221" spans="1:5" x14ac:dyDescent="0.2">
      <c r="A9221" s="43">
        <v>45015</v>
      </c>
      <c r="B9221" t="s">
        <v>102</v>
      </c>
      <c r="C9221" t="s">
        <v>22</v>
      </c>
      <c r="D9221" t="s">
        <v>107</v>
      </c>
      <c r="E9221">
        <v>2</v>
      </c>
    </row>
    <row r="9222" spans="1:5" x14ac:dyDescent="0.2">
      <c r="A9222" s="43">
        <v>45015</v>
      </c>
      <c r="B9222" t="s">
        <v>102</v>
      </c>
      <c r="C9222" t="s">
        <v>24</v>
      </c>
      <c r="D9222" t="s">
        <v>107</v>
      </c>
      <c r="E9222">
        <v>14</v>
      </c>
    </row>
    <row r="9223" spans="1:5" x14ac:dyDescent="0.2">
      <c r="A9223" s="43">
        <v>45015</v>
      </c>
      <c r="B9223" t="s">
        <v>102</v>
      </c>
      <c r="C9223" t="s">
        <v>27</v>
      </c>
      <c r="D9223" t="s">
        <v>107</v>
      </c>
      <c r="E9223">
        <v>31</v>
      </c>
    </row>
    <row r="9224" spans="1:5" x14ac:dyDescent="0.2">
      <c r="A9224" s="43">
        <v>45015</v>
      </c>
      <c r="B9224" t="s">
        <v>102</v>
      </c>
      <c r="C9224" t="s">
        <v>32</v>
      </c>
      <c r="D9224" t="s">
        <v>107</v>
      </c>
      <c r="E9224">
        <v>4</v>
      </c>
    </row>
    <row r="9225" spans="1:5" x14ac:dyDescent="0.2">
      <c r="A9225" s="43">
        <v>45015</v>
      </c>
      <c r="B9225" t="s">
        <v>102</v>
      </c>
      <c r="C9225" t="s">
        <v>36</v>
      </c>
      <c r="D9225" t="s">
        <v>107</v>
      </c>
      <c r="E9225">
        <v>330</v>
      </c>
    </row>
    <row r="9226" spans="1:5" x14ac:dyDescent="0.2">
      <c r="A9226" s="43">
        <v>45015</v>
      </c>
      <c r="B9226" t="s">
        <v>102</v>
      </c>
      <c r="C9226" t="s">
        <v>37</v>
      </c>
      <c r="D9226" t="s">
        <v>107</v>
      </c>
      <c r="E9226">
        <v>19</v>
      </c>
    </row>
    <row r="9227" spans="1:5" x14ac:dyDescent="0.2">
      <c r="A9227" s="43">
        <v>45015</v>
      </c>
      <c r="B9227" t="s">
        <v>102</v>
      </c>
      <c r="C9227" t="s">
        <v>38</v>
      </c>
      <c r="D9227" t="s">
        <v>107</v>
      </c>
      <c r="E9227">
        <v>253</v>
      </c>
    </row>
    <row r="9228" spans="1:5" x14ac:dyDescent="0.2">
      <c r="A9228" s="43">
        <v>45015</v>
      </c>
      <c r="B9228" t="s">
        <v>102</v>
      </c>
      <c r="C9228" t="s">
        <v>40</v>
      </c>
      <c r="D9228" t="s">
        <v>107</v>
      </c>
      <c r="E9228" s="44">
        <v>1133</v>
      </c>
    </row>
    <row r="9229" spans="1:5" x14ac:dyDescent="0.2">
      <c r="A9229" s="43">
        <v>45015</v>
      </c>
      <c r="B9229" t="s">
        <v>102</v>
      </c>
      <c r="C9229" t="s">
        <v>41</v>
      </c>
      <c r="D9229" t="s">
        <v>107</v>
      </c>
      <c r="E9229">
        <v>703</v>
      </c>
    </row>
    <row r="9230" spans="1:5" x14ac:dyDescent="0.2">
      <c r="A9230" s="43">
        <v>45015</v>
      </c>
      <c r="B9230" t="s">
        <v>102</v>
      </c>
      <c r="C9230" t="s">
        <v>42</v>
      </c>
      <c r="D9230" t="s">
        <v>107</v>
      </c>
      <c r="E9230">
        <v>49</v>
      </c>
    </row>
    <row r="9231" spans="1:5" x14ac:dyDescent="0.2">
      <c r="A9231" s="43">
        <v>45015</v>
      </c>
      <c r="B9231" t="s">
        <v>102</v>
      </c>
      <c r="C9231" t="s">
        <v>43</v>
      </c>
      <c r="D9231" t="s">
        <v>107</v>
      </c>
      <c r="E9231">
        <v>93</v>
      </c>
    </row>
    <row r="9232" spans="1:5" x14ac:dyDescent="0.2">
      <c r="A9232" s="43">
        <v>45015</v>
      </c>
      <c r="B9232" t="s">
        <v>102</v>
      </c>
      <c r="C9232" t="s">
        <v>44</v>
      </c>
      <c r="D9232" t="s">
        <v>107</v>
      </c>
      <c r="E9232">
        <v>4</v>
      </c>
    </row>
    <row r="9233" spans="1:5" x14ac:dyDescent="0.2">
      <c r="A9233" s="43">
        <v>45015</v>
      </c>
      <c r="B9233" t="s">
        <v>102</v>
      </c>
      <c r="C9233" t="s">
        <v>45</v>
      </c>
      <c r="D9233" t="s">
        <v>107</v>
      </c>
      <c r="E9233">
        <v>2</v>
      </c>
    </row>
    <row r="9234" spans="1:5" x14ac:dyDescent="0.2">
      <c r="A9234" s="43">
        <v>45015</v>
      </c>
      <c r="B9234" t="s">
        <v>102</v>
      </c>
      <c r="C9234" t="s">
        <v>46</v>
      </c>
      <c r="D9234" t="s">
        <v>107</v>
      </c>
      <c r="E9234">
        <v>21</v>
      </c>
    </row>
    <row r="9235" spans="1:5" x14ac:dyDescent="0.2">
      <c r="A9235" s="43">
        <v>45015</v>
      </c>
      <c r="B9235" t="s">
        <v>102</v>
      </c>
      <c r="C9235" t="s">
        <v>48</v>
      </c>
      <c r="D9235" t="s">
        <v>107</v>
      </c>
      <c r="E9235">
        <v>474</v>
      </c>
    </row>
    <row r="9236" spans="1:5" x14ac:dyDescent="0.2">
      <c r="A9236" s="43">
        <v>45015</v>
      </c>
      <c r="B9236" t="s">
        <v>102</v>
      </c>
      <c r="C9236" t="s">
        <v>50</v>
      </c>
      <c r="D9236" t="s">
        <v>107</v>
      </c>
      <c r="E9236">
        <v>805</v>
      </c>
    </row>
    <row r="9237" spans="1:5" x14ac:dyDescent="0.2">
      <c r="A9237" s="43">
        <v>45015</v>
      </c>
      <c r="B9237" t="s">
        <v>102</v>
      </c>
      <c r="C9237" t="s">
        <v>51</v>
      </c>
      <c r="D9237" t="s">
        <v>107</v>
      </c>
      <c r="E9237">
        <v>654</v>
      </c>
    </row>
    <row r="9238" spans="1:5" x14ac:dyDescent="0.2">
      <c r="A9238" s="43">
        <v>45015</v>
      </c>
      <c r="B9238" t="s">
        <v>102</v>
      </c>
      <c r="C9238" t="s">
        <v>52</v>
      </c>
      <c r="D9238" t="s">
        <v>107</v>
      </c>
      <c r="E9238">
        <v>4</v>
      </c>
    </row>
    <row r="9239" spans="1:5" x14ac:dyDescent="0.2">
      <c r="A9239" s="43">
        <v>45015</v>
      </c>
      <c r="B9239" t="s">
        <v>102</v>
      </c>
      <c r="C9239" t="s">
        <v>53</v>
      </c>
      <c r="D9239" t="s">
        <v>107</v>
      </c>
      <c r="E9239">
        <v>41</v>
      </c>
    </row>
    <row r="9240" spans="1:5" x14ac:dyDescent="0.2">
      <c r="A9240" s="43">
        <v>45015</v>
      </c>
      <c r="B9240" t="s">
        <v>102</v>
      </c>
      <c r="C9240" t="s">
        <v>54</v>
      </c>
      <c r="D9240" t="s">
        <v>107</v>
      </c>
      <c r="E9240">
        <v>2</v>
      </c>
    </row>
    <row r="9241" spans="1:5" x14ac:dyDescent="0.2">
      <c r="A9241" s="43">
        <v>45015</v>
      </c>
      <c r="B9241" t="s">
        <v>102</v>
      </c>
      <c r="C9241" t="s">
        <v>55</v>
      </c>
      <c r="D9241" t="s">
        <v>107</v>
      </c>
      <c r="E9241">
        <v>288</v>
      </c>
    </row>
    <row r="9242" spans="1:5" x14ac:dyDescent="0.2">
      <c r="A9242" s="43">
        <v>45015</v>
      </c>
      <c r="B9242" t="s">
        <v>102</v>
      </c>
      <c r="C9242" t="s">
        <v>56</v>
      </c>
      <c r="D9242" t="s">
        <v>107</v>
      </c>
      <c r="E9242">
        <v>654</v>
      </c>
    </row>
    <row r="9243" spans="1:5" x14ac:dyDescent="0.2">
      <c r="A9243" s="43">
        <v>45015</v>
      </c>
      <c r="B9243" t="s">
        <v>102</v>
      </c>
      <c r="C9243" t="s">
        <v>57</v>
      </c>
      <c r="D9243" t="s">
        <v>107</v>
      </c>
      <c r="E9243">
        <v>220</v>
      </c>
    </row>
    <row r="9244" spans="1:5" x14ac:dyDescent="0.2">
      <c r="A9244" s="43">
        <v>45015</v>
      </c>
      <c r="B9244" t="s">
        <v>102</v>
      </c>
      <c r="C9244" t="s">
        <v>58</v>
      </c>
      <c r="D9244" t="s">
        <v>107</v>
      </c>
      <c r="E9244" s="44">
        <v>1634</v>
      </c>
    </row>
    <row r="9245" spans="1:5" x14ac:dyDescent="0.2">
      <c r="A9245" s="43">
        <v>45015</v>
      </c>
      <c r="B9245" t="s">
        <v>102</v>
      </c>
      <c r="C9245" t="s">
        <v>59</v>
      </c>
      <c r="D9245" t="s">
        <v>107</v>
      </c>
      <c r="E9245">
        <v>2</v>
      </c>
    </row>
    <row r="9246" spans="1:5" x14ac:dyDescent="0.2">
      <c r="A9246" s="43">
        <v>45015</v>
      </c>
      <c r="B9246" t="s">
        <v>102</v>
      </c>
      <c r="C9246" t="s">
        <v>62</v>
      </c>
      <c r="D9246" t="s">
        <v>107</v>
      </c>
      <c r="E9246">
        <v>211</v>
      </c>
    </row>
    <row r="9247" spans="1:5" x14ac:dyDescent="0.2">
      <c r="A9247" s="43">
        <v>45015</v>
      </c>
      <c r="B9247" t="s">
        <v>102</v>
      </c>
      <c r="C9247" t="s">
        <v>68</v>
      </c>
      <c r="D9247" t="s">
        <v>107</v>
      </c>
      <c r="E9247">
        <v>168</v>
      </c>
    </row>
    <row r="9248" spans="1:5" x14ac:dyDescent="0.2">
      <c r="A9248" s="43">
        <v>45015</v>
      </c>
      <c r="B9248" t="s">
        <v>102</v>
      </c>
      <c r="C9248" t="s">
        <v>89</v>
      </c>
      <c r="D9248" t="s">
        <v>107</v>
      </c>
      <c r="E9248">
        <v>4</v>
      </c>
    </row>
    <row r="9249" spans="1:5" x14ac:dyDescent="0.2">
      <c r="A9249" s="43">
        <v>45015</v>
      </c>
      <c r="B9249" t="s">
        <v>102</v>
      </c>
      <c r="C9249" t="s">
        <v>70</v>
      </c>
      <c r="D9249" t="s">
        <v>107</v>
      </c>
      <c r="E9249">
        <v>212</v>
      </c>
    </row>
    <row r="9250" spans="1:5" x14ac:dyDescent="0.2">
      <c r="A9250" s="43">
        <v>45015</v>
      </c>
      <c r="B9250" t="s">
        <v>102</v>
      </c>
      <c r="C9250" t="s">
        <v>71</v>
      </c>
      <c r="D9250" t="s">
        <v>107</v>
      </c>
      <c r="E9250">
        <v>2</v>
      </c>
    </row>
    <row r="9251" spans="1:5" x14ac:dyDescent="0.2">
      <c r="A9251" s="43">
        <v>45043</v>
      </c>
      <c r="B9251" t="s">
        <v>101</v>
      </c>
      <c r="C9251" t="s">
        <v>3</v>
      </c>
      <c r="D9251" t="s">
        <v>107</v>
      </c>
      <c r="E9251">
        <v>2</v>
      </c>
    </row>
    <row r="9252" spans="1:5" x14ac:dyDescent="0.2">
      <c r="A9252" s="43">
        <v>45043</v>
      </c>
      <c r="B9252" t="s">
        <v>101</v>
      </c>
      <c r="C9252" t="s">
        <v>4</v>
      </c>
      <c r="D9252" t="s">
        <v>107</v>
      </c>
      <c r="E9252">
        <v>14</v>
      </c>
    </row>
    <row r="9253" spans="1:5" x14ac:dyDescent="0.2">
      <c r="A9253" s="43">
        <v>45043</v>
      </c>
      <c r="B9253" t="s">
        <v>101</v>
      </c>
      <c r="C9253" t="s">
        <v>5</v>
      </c>
      <c r="D9253" t="s">
        <v>107</v>
      </c>
      <c r="E9253" s="44">
        <v>3818</v>
      </c>
    </row>
    <row r="9254" spans="1:5" x14ac:dyDescent="0.2">
      <c r="A9254" s="43">
        <v>45043</v>
      </c>
      <c r="B9254" t="s">
        <v>101</v>
      </c>
      <c r="C9254" t="s">
        <v>6</v>
      </c>
      <c r="D9254" t="s">
        <v>107</v>
      </c>
      <c r="E9254">
        <v>12</v>
      </c>
    </row>
    <row r="9255" spans="1:5" x14ac:dyDescent="0.2">
      <c r="A9255" s="43">
        <v>45043</v>
      </c>
      <c r="B9255" t="s">
        <v>101</v>
      </c>
      <c r="C9255" t="s">
        <v>8</v>
      </c>
      <c r="D9255" t="s">
        <v>107</v>
      </c>
      <c r="E9255">
        <v>644</v>
      </c>
    </row>
    <row r="9256" spans="1:5" x14ac:dyDescent="0.2">
      <c r="A9256" s="43">
        <v>45043</v>
      </c>
      <c r="B9256" t="s">
        <v>101</v>
      </c>
      <c r="C9256" t="s">
        <v>9</v>
      </c>
      <c r="D9256" t="s">
        <v>107</v>
      </c>
      <c r="E9256">
        <v>218</v>
      </c>
    </row>
    <row r="9257" spans="1:5" x14ac:dyDescent="0.2">
      <c r="A9257" s="43">
        <v>45043</v>
      </c>
      <c r="B9257" t="s">
        <v>101</v>
      </c>
      <c r="C9257" t="s">
        <v>10</v>
      </c>
      <c r="D9257" t="s">
        <v>107</v>
      </c>
      <c r="E9257">
        <v>374</v>
      </c>
    </row>
    <row r="9258" spans="1:5" x14ac:dyDescent="0.2">
      <c r="A9258" s="43">
        <v>45043</v>
      </c>
      <c r="B9258" t="s">
        <v>101</v>
      </c>
      <c r="C9258" t="s">
        <v>12</v>
      </c>
      <c r="D9258" t="s">
        <v>107</v>
      </c>
      <c r="E9258" s="44">
        <v>3397</v>
      </c>
    </row>
    <row r="9259" spans="1:5" x14ac:dyDescent="0.2">
      <c r="A9259" s="43">
        <v>45043</v>
      </c>
      <c r="B9259" t="s">
        <v>101</v>
      </c>
      <c r="C9259" t="s">
        <v>14</v>
      </c>
      <c r="D9259" t="s">
        <v>107</v>
      </c>
      <c r="E9259">
        <v>213</v>
      </c>
    </row>
    <row r="9260" spans="1:5" x14ac:dyDescent="0.2">
      <c r="A9260" s="43">
        <v>45043</v>
      </c>
      <c r="B9260" t="s">
        <v>101</v>
      </c>
      <c r="C9260" t="s">
        <v>15</v>
      </c>
      <c r="D9260" t="s">
        <v>107</v>
      </c>
      <c r="E9260" s="44">
        <v>2397</v>
      </c>
    </row>
    <row r="9261" spans="1:5" x14ac:dyDescent="0.2">
      <c r="A9261" s="43">
        <v>45043</v>
      </c>
      <c r="B9261" t="s">
        <v>101</v>
      </c>
      <c r="C9261" t="s">
        <v>16</v>
      </c>
      <c r="D9261" t="s">
        <v>107</v>
      </c>
      <c r="E9261" s="44">
        <v>1268</v>
      </c>
    </row>
    <row r="9262" spans="1:5" x14ac:dyDescent="0.2">
      <c r="A9262" s="43">
        <v>45043</v>
      </c>
      <c r="B9262" t="s">
        <v>101</v>
      </c>
      <c r="C9262" t="s">
        <v>17</v>
      </c>
      <c r="D9262" t="s">
        <v>107</v>
      </c>
      <c r="E9262">
        <v>26</v>
      </c>
    </row>
    <row r="9263" spans="1:5" x14ac:dyDescent="0.2">
      <c r="A9263" s="43">
        <v>45043</v>
      </c>
      <c r="B9263" t="s">
        <v>101</v>
      </c>
      <c r="C9263" t="s">
        <v>18</v>
      </c>
      <c r="D9263" t="s">
        <v>107</v>
      </c>
      <c r="E9263" s="44">
        <v>2446</v>
      </c>
    </row>
    <row r="9264" spans="1:5" x14ac:dyDescent="0.2">
      <c r="A9264" s="43">
        <v>45043</v>
      </c>
      <c r="B9264" t="s">
        <v>101</v>
      </c>
      <c r="C9264" t="s">
        <v>19</v>
      </c>
      <c r="D9264" t="s">
        <v>107</v>
      </c>
      <c r="E9264" s="44">
        <v>2445</v>
      </c>
    </row>
    <row r="9265" spans="1:5" x14ac:dyDescent="0.2">
      <c r="A9265" s="43">
        <v>45043</v>
      </c>
      <c r="B9265" t="s">
        <v>101</v>
      </c>
      <c r="C9265" t="s">
        <v>20</v>
      </c>
      <c r="D9265" t="s">
        <v>107</v>
      </c>
      <c r="E9265">
        <v>82</v>
      </c>
    </row>
    <row r="9266" spans="1:5" x14ac:dyDescent="0.2">
      <c r="A9266" s="43">
        <v>45043</v>
      </c>
      <c r="B9266" t="s">
        <v>101</v>
      </c>
      <c r="C9266" t="s">
        <v>21</v>
      </c>
      <c r="D9266" t="s">
        <v>107</v>
      </c>
      <c r="E9266" s="44">
        <v>1297</v>
      </c>
    </row>
    <row r="9267" spans="1:5" x14ac:dyDescent="0.2">
      <c r="A9267" s="43">
        <v>45043</v>
      </c>
      <c r="B9267" t="s">
        <v>101</v>
      </c>
      <c r="C9267" t="s">
        <v>22</v>
      </c>
      <c r="D9267" t="s">
        <v>107</v>
      </c>
      <c r="E9267">
        <v>896</v>
      </c>
    </row>
    <row r="9268" spans="1:5" x14ac:dyDescent="0.2">
      <c r="A9268" s="43">
        <v>45043</v>
      </c>
      <c r="B9268" t="s">
        <v>101</v>
      </c>
      <c r="C9268" t="s">
        <v>23</v>
      </c>
      <c r="D9268" t="s">
        <v>107</v>
      </c>
      <c r="E9268">
        <v>9</v>
      </c>
    </row>
    <row r="9269" spans="1:5" x14ac:dyDescent="0.2">
      <c r="A9269" s="43">
        <v>45043</v>
      </c>
      <c r="B9269" t="s">
        <v>101</v>
      </c>
      <c r="C9269" t="s">
        <v>25</v>
      </c>
      <c r="D9269" t="s">
        <v>107</v>
      </c>
      <c r="E9269">
        <v>2</v>
      </c>
    </row>
    <row r="9270" spans="1:5" x14ac:dyDescent="0.2">
      <c r="A9270" s="43">
        <v>45043</v>
      </c>
      <c r="B9270" t="s">
        <v>101</v>
      </c>
      <c r="C9270" t="s">
        <v>27</v>
      </c>
      <c r="D9270" t="s">
        <v>107</v>
      </c>
      <c r="E9270">
        <v>284</v>
      </c>
    </row>
    <row r="9271" spans="1:5" x14ac:dyDescent="0.2">
      <c r="A9271" s="43">
        <v>45043</v>
      </c>
      <c r="B9271" t="s">
        <v>101</v>
      </c>
      <c r="C9271" t="s">
        <v>28</v>
      </c>
      <c r="D9271" t="s">
        <v>107</v>
      </c>
      <c r="E9271">
        <v>8</v>
      </c>
    </row>
    <row r="9272" spans="1:5" x14ac:dyDescent="0.2">
      <c r="A9272" s="43">
        <v>45043</v>
      </c>
      <c r="B9272" t="s">
        <v>101</v>
      </c>
      <c r="C9272" t="s">
        <v>29</v>
      </c>
      <c r="D9272" t="s">
        <v>107</v>
      </c>
      <c r="E9272">
        <v>0</v>
      </c>
    </row>
    <row r="9273" spans="1:5" x14ac:dyDescent="0.2">
      <c r="A9273" s="43">
        <v>45043</v>
      </c>
      <c r="B9273" t="s">
        <v>101</v>
      </c>
      <c r="C9273" t="s">
        <v>31</v>
      </c>
      <c r="D9273" t="s">
        <v>107</v>
      </c>
      <c r="E9273">
        <v>227</v>
      </c>
    </row>
    <row r="9274" spans="1:5" x14ac:dyDescent="0.2">
      <c r="A9274" s="43">
        <v>45043</v>
      </c>
      <c r="B9274" t="s">
        <v>101</v>
      </c>
      <c r="C9274" t="s">
        <v>32</v>
      </c>
      <c r="D9274" t="s">
        <v>107</v>
      </c>
      <c r="E9274" s="44">
        <v>2753</v>
      </c>
    </row>
    <row r="9275" spans="1:5" x14ac:dyDescent="0.2">
      <c r="A9275" s="43">
        <v>45043</v>
      </c>
      <c r="B9275" t="s">
        <v>101</v>
      </c>
      <c r="C9275" t="s">
        <v>33</v>
      </c>
      <c r="D9275" t="s">
        <v>107</v>
      </c>
      <c r="E9275" s="44">
        <v>1249</v>
      </c>
    </row>
    <row r="9276" spans="1:5" x14ac:dyDescent="0.2">
      <c r="A9276" s="43">
        <v>45043</v>
      </c>
      <c r="B9276" t="s">
        <v>101</v>
      </c>
      <c r="C9276" t="s">
        <v>35</v>
      </c>
      <c r="D9276" t="s">
        <v>107</v>
      </c>
      <c r="E9276">
        <v>0</v>
      </c>
    </row>
    <row r="9277" spans="1:5" x14ac:dyDescent="0.2">
      <c r="A9277" s="43">
        <v>45043</v>
      </c>
      <c r="B9277" t="s">
        <v>101</v>
      </c>
      <c r="C9277" t="s">
        <v>36</v>
      </c>
      <c r="D9277" t="s">
        <v>107</v>
      </c>
      <c r="E9277" s="44">
        <v>3486</v>
      </c>
    </row>
    <row r="9278" spans="1:5" x14ac:dyDescent="0.2">
      <c r="A9278" s="43">
        <v>45043</v>
      </c>
      <c r="B9278" t="s">
        <v>101</v>
      </c>
      <c r="C9278" t="s">
        <v>37</v>
      </c>
      <c r="D9278" t="s">
        <v>107</v>
      </c>
      <c r="E9278">
        <v>221</v>
      </c>
    </row>
    <row r="9279" spans="1:5" x14ac:dyDescent="0.2">
      <c r="A9279" s="43">
        <v>45043</v>
      </c>
      <c r="B9279" t="s">
        <v>101</v>
      </c>
      <c r="C9279" t="s">
        <v>38</v>
      </c>
      <c r="D9279" t="s">
        <v>107</v>
      </c>
      <c r="E9279" s="44">
        <v>6816</v>
      </c>
    </row>
    <row r="9280" spans="1:5" x14ac:dyDescent="0.2">
      <c r="A9280" s="43">
        <v>45043</v>
      </c>
      <c r="B9280" t="s">
        <v>101</v>
      </c>
      <c r="C9280" t="s">
        <v>40</v>
      </c>
      <c r="D9280" t="s">
        <v>107</v>
      </c>
      <c r="E9280" s="44">
        <v>4253</v>
      </c>
    </row>
    <row r="9281" spans="1:5" x14ac:dyDescent="0.2">
      <c r="A9281" s="43">
        <v>45043</v>
      </c>
      <c r="B9281" t="s">
        <v>101</v>
      </c>
      <c r="C9281" t="s">
        <v>50</v>
      </c>
      <c r="D9281" t="s">
        <v>107</v>
      </c>
      <c r="E9281">
        <v>4</v>
      </c>
    </row>
    <row r="9282" spans="1:5" x14ac:dyDescent="0.2">
      <c r="A9282" s="43">
        <v>45043</v>
      </c>
      <c r="B9282" t="s">
        <v>101</v>
      </c>
      <c r="C9282" t="s">
        <v>51</v>
      </c>
      <c r="D9282" t="s">
        <v>107</v>
      </c>
      <c r="E9282">
        <v>4</v>
      </c>
    </row>
    <row r="9283" spans="1:5" x14ac:dyDescent="0.2">
      <c r="A9283" s="43">
        <v>45043</v>
      </c>
      <c r="B9283" t="s">
        <v>101</v>
      </c>
      <c r="C9283" t="s">
        <v>53</v>
      </c>
      <c r="D9283" t="s">
        <v>107</v>
      </c>
      <c r="E9283">
        <v>0</v>
      </c>
    </row>
    <row r="9284" spans="1:5" x14ac:dyDescent="0.2">
      <c r="A9284" s="43">
        <v>45043</v>
      </c>
      <c r="B9284" t="s">
        <v>101</v>
      </c>
      <c r="C9284" t="s">
        <v>56</v>
      </c>
      <c r="D9284" t="s">
        <v>107</v>
      </c>
      <c r="E9284">
        <v>7</v>
      </c>
    </row>
    <row r="9285" spans="1:5" x14ac:dyDescent="0.2">
      <c r="A9285" s="43">
        <v>45043</v>
      </c>
      <c r="B9285" t="s">
        <v>101</v>
      </c>
      <c r="C9285" t="s">
        <v>58</v>
      </c>
      <c r="D9285" t="s">
        <v>107</v>
      </c>
      <c r="E9285">
        <v>28</v>
      </c>
    </row>
    <row r="9286" spans="1:5" x14ac:dyDescent="0.2">
      <c r="A9286" s="43">
        <v>45043</v>
      </c>
      <c r="B9286" t="s">
        <v>101</v>
      </c>
      <c r="C9286" t="s">
        <v>59</v>
      </c>
      <c r="D9286" t="s">
        <v>107</v>
      </c>
      <c r="E9286" s="44">
        <v>1843</v>
      </c>
    </row>
    <row r="9287" spans="1:5" x14ac:dyDescent="0.2">
      <c r="A9287" s="43">
        <v>45043</v>
      </c>
      <c r="B9287" t="s">
        <v>101</v>
      </c>
      <c r="C9287" t="s">
        <v>60</v>
      </c>
      <c r="D9287" t="s">
        <v>107</v>
      </c>
      <c r="E9287">
        <v>2</v>
      </c>
    </row>
    <row r="9288" spans="1:5" x14ac:dyDescent="0.2">
      <c r="A9288" s="43">
        <v>45043</v>
      </c>
      <c r="B9288" t="s">
        <v>101</v>
      </c>
      <c r="C9288" t="s">
        <v>61</v>
      </c>
      <c r="D9288" t="s">
        <v>107</v>
      </c>
      <c r="E9288">
        <v>25</v>
      </c>
    </row>
    <row r="9289" spans="1:5" x14ac:dyDescent="0.2">
      <c r="A9289" s="43">
        <v>45043</v>
      </c>
      <c r="B9289" t="s">
        <v>101</v>
      </c>
      <c r="C9289" t="s">
        <v>62</v>
      </c>
      <c r="D9289" t="s">
        <v>107</v>
      </c>
      <c r="E9289" s="44">
        <v>1570</v>
      </c>
    </row>
    <row r="9290" spans="1:5" x14ac:dyDescent="0.2">
      <c r="A9290" s="43">
        <v>45043</v>
      </c>
      <c r="B9290" t="s">
        <v>101</v>
      </c>
      <c r="C9290" t="s">
        <v>63</v>
      </c>
      <c r="D9290" t="s">
        <v>107</v>
      </c>
      <c r="E9290">
        <v>2</v>
      </c>
    </row>
    <row r="9291" spans="1:5" x14ac:dyDescent="0.2">
      <c r="A9291" s="43">
        <v>45043</v>
      </c>
      <c r="B9291" t="s">
        <v>101</v>
      </c>
      <c r="C9291" t="s">
        <v>65</v>
      </c>
      <c r="D9291" t="s">
        <v>107</v>
      </c>
      <c r="E9291">
        <v>0</v>
      </c>
    </row>
    <row r="9292" spans="1:5" x14ac:dyDescent="0.2">
      <c r="A9292" s="43">
        <v>45043</v>
      </c>
      <c r="B9292" t="s">
        <v>101</v>
      </c>
      <c r="C9292" t="s">
        <v>67</v>
      </c>
      <c r="D9292" t="s">
        <v>107</v>
      </c>
      <c r="E9292" s="44">
        <v>1837</v>
      </c>
    </row>
    <row r="9293" spans="1:5" x14ac:dyDescent="0.2">
      <c r="A9293" s="43">
        <v>45043</v>
      </c>
      <c r="B9293" t="s">
        <v>101</v>
      </c>
      <c r="C9293" t="s">
        <v>68</v>
      </c>
      <c r="D9293" t="s">
        <v>107</v>
      </c>
      <c r="E9293" s="44">
        <v>1383</v>
      </c>
    </row>
    <row r="9294" spans="1:5" x14ac:dyDescent="0.2">
      <c r="A9294" s="43">
        <v>45043</v>
      </c>
      <c r="B9294" t="s">
        <v>101</v>
      </c>
      <c r="C9294" t="s">
        <v>89</v>
      </c>
      <c r="D9294" t="s">
        <v>107</v>
      </c>
      <c r="E9294">
        <v>13</v>
      </c>
    </row>
    <row r="9295" spans="1:5" x14ac:dyDescent="0.2">
      <c r="A9295" s="43">
        <v>45043</v>
      </c>
      <c r="B9295" t="s">
        <v>101</v>
      </c>
      <c r="C9295" t="s">
        <v>70</v>
      </c>
      <c r="D9295" t="s">
        <v>107</v>
      </c>
      <c r="E9295" s="44">
        <v>2313</v>
      </c>
    </row>
    <row r="9296" spans="1:5" x14ac:dyDescent="0.2">
      <c r="A9296" s="43">
        <v>45043</v>
      </c>
      <c r="B9296" t="s">
        <v>101</v>
      </c>
      <c r="C9296" t="s">
        <v>71</v>
      </c>
      <c r="D9296" t="s">
        <v>107</v>
      </c>
      <c r="E9296" s="44">
        <v>1445</v>
      </c>
    </row>
    <row r="9297" spans="1:5" x14ac:dyDescent="0.2">
      <c r="A9297" s="43">
        <v>45043</v>
      </c>
      <c r="B9297" t="s">
        <v>102</v>
      </c>
      <c r="C9297" t="s">
        <v>4</v>
      </c>
      <c r="D9297" t="s">
        <v>107</v>
      </c>
      <c r="E9297">
        <v>4</v>
      </c>
    </row>
    <row r="9298" spans="1:5" x14ac:dyDescent="0.2">
      <c r="A9298" s="43">
        <v>45043</v>
      </c>
      <c r="B9298" t="s">
        <v>102</v>
      </c>
      <c r="C9298" t="s">
        <v>5</v>
      </c>
      <c r="D9298" t="s">
        <v>107</v>
      </c>
      <c r="E9298">
        <v>4</v>
      </c>
    </row>
    <row r="9299" spans="1:5" x14ac:dyDescent="0.2">
      <c r="A9299" s="43">
        <v>45043</v>
      </c>
      <c r="B9299" t="s">
        <v>102</v>
      </c>
      <c r="C9299" t="s">
        <v>8</v>
      </c>
      <c r="D9299" t="s">
        <v>107</v>
      </c>
      <c r="E9299">
        <v>274</v>
      </c>
    </row>
    <row r="9300" spans="1:5" x14ac:dyDescent="0.2">
      <c r="A9300" s="43">
        <v>45043</v>
      </c>
      <c r="B9300" t="s">
        <v>102</v>
      </c>
      <c r="C9300" t="s">
        <v>9</v>
      </c>
      <c r="D9300" t="s">
        <v>107</v>
      </c>
      <c r="E9300">
        <v>61</v>
      </c>
    </row>
    <row r="9301" spans="1:5" x14ac:dyDescent="0.2">
      <c r="A9301" s="43">
        <v>45043</v>
      </c>
      <c r="B9301" t="s">
        <v>102</v>
      </c>
      <c r="C9301" t="s">
        <v>11</v>
      </c>
      <c r="D9301" t="s">
        <v>107</v>
      </c>
      <c r="E9301">
        <v>47</v>
      </c>
    </row>
    <row r="9302" spans="1:5" x14ac:dyDescent="0.2">
      <c r="A9302" s="43">
        <v>45043</v>
      </c>
      <c r="B9302" t="s">
        <v>102</v>
      </c>
      <c r="C9302" t="s">
        <v>12</v>
      </c>
      <c r="D9302" t="s">
        <v>107</v>
      </c>
      <c r="E9302">
        <v>292</v>
      </c>
    </row>
    <row r="9303" spans="1:5" x14ac:dyDescent="0.2">
      <c r="A9303" s="43">
        <v>45043</v>
      </c>
      <c r="B9303" t="s">
        <v>102</v>
      </c>
      <c r="C9303" t="s">
        <v>13</v>
      </c>
      <c r="D9303" t="s">
        <v>107</v>
      </c>
      <c r="E9303">
        <v>170</v>
      </c>
    </row>
    <row r="9304" spans="1:5" x14ac:dyDescent="0.2">
      <c r="A9304" s="43">
        <v>45043</v>
      </c>
      <c r="B9304" t="s">
        <v>102</v>
      </c>
      <c r="C9304" t="s">
        <v>16</v>
      </c>
      <c r="D9304" t="s">
        <v>107</v>
      </c>
      <c r="E9304">
        <v>4</v>
      </c>
    </row>
    <row r="9305" spans="1:5" x14ac:dyDescent="0.2">
      <c r="A9305" s="43">
        <v>45043</v>
      </c>
      <c r="B9305" t="s">
        <v>102</v>
      </c>
      <c r="C9305" t="s">
        <v>18</v>
      </c>
      <c r="D9305" t="s">
        <v>107</v>
      </c>
      <c r="E9305">
        <v>2</v>
      </c>
    </row>
    <row r="9306" spans="1:5" x14ac:dyDescent="0.2">
      <c r="A9306" s="43">
        <v>45043</v>
      </c>
      <c r="B9306" t="s">
        <v>102</v>
      </c>
      <c r="C9306" t="s">
        <v>19</v>
      </c>
      <c r="D9306" t="s">
        <v>107</v>
      </c>
      <c r="E9306">
        <v>170</v>
      </c>
    </row>
    <row r="9307" spans="1:5" x14ac:dyDescent="0.2">
      <c r="A9307" s="43">
        <v>45043</v>
      </c>
      <c r="B9307" t="s">
        <v>102</v>
      </c>
      <c r="C9307" t="s">
        <v>21</v>
      </c>
      <c r="D9307" t="s">
        <v>107</v>
      </c>
      <c r="E9307">
        <v>65</v>
      </c>
    </row>
    <row r="9308" spans="1:5" x14ac:dyDescent="0.2">
      <c r="A9308" s="43">
        <v>45043</v>
      </c>
      <c r="B9308" t="s">
        <v>102</v>
      </c>
      <c r="C9308" t="s">
        <v>22</v>
      </c>
      <c r="D9308" t="s">
        <v>107</v>
      </c>
      <c r="E9308">
        <v>4</v>
      </c>
    </row>
    <row r="9309" spans="1:5" x14ac:dyDescent="0.2">
      <c r="A9309" s="43">
        <v>45043</v>
      </c>
      <c r="B9309" t="s">
        <v>102</v>
      </c>
      <c r="C9309" t="s">
        <v>24</v>
      </c>
      <c r="D9309" t="s">
        <v>107</v>
      </c>
      <c r="E9309">
        <v>18</v>
      </c>
    </row>
    <row r="9310" spans="1:5" x14ac:dyDescent="0.2">
      <c r="A9310" s="43">
        <v>45043</v>
      </c>
      <c r="B9310" t="s">
        <v>102</v>
      </c>
      <c r="C9310" t="s">
        <v>27</v>
      </c>
      <c r="D9310" t="s">
        <v>107</v>
      </c>
      <c r="E9310">
        <v>30</v>
      </c>
    </row>
    <row r="9311" spans="1:5" x14ac:dyDescent="0.2">
      <c r="A9311" s="43">
        <v>45043</v>
      </c>
      <c r="B9311" t="s">
        <v>102</v>
      </c>
      <c r="C9311" t="s">
        <v>32</v>
      </c>
      <c r="D9311" t="s">
        <v>107</v>
      </c>
      <c r="E9311">
        <v>4</v>
      </c>
    </row>
    <row r="9312" spans="1:5" x14ac:dyDescent="0.2">
      <c r="A9312" s="43">
        <v>45043</v>
      </c>
      <c r="B9312" t="s">
        <v>102</v>
      </c>
      <c r="C9312" t="s">
        <v>36</v>
      </c>
      <c r="D9312" t="s">
        <v>107</v>
      </c>
      <c r="E9312">
        <v>350</v>
      </c>
    </row>
    <row r="9313" spans="1:5" x14ac:dyDescent="0.2">
      <c r="A9313" s="43">
        <v>45043</v>
      </c>
      <c r="B9313" t="s">
        <v>102</v>
      </c>
      <c r="C9313" t="s">
        <v>37</v>
      </c>
      <c r="D9313" t="s">
        <v>107</v>
      </c>
      <c r="E9313">
        <v>21</v>
      </c>
    </row>
    <row r="9314" spans="1:5" x14ac:dyDescent="0.2">
      <c r="A9314" s="43">
        <v>45043</v>
      </c>
      <c r="B9314" t="s">
        <v>102</v>
      </c>
      <c r="C9314" t="s">
        <v>38</v>
      </c>
      <c r="D9314" t="s">
        <v>107</v>
      </c>
      <c r="E9314">
        <v>264</v>
      </c>
    </row>
    <row r="9315" spans="1:5" x14ac:dyDescent="0.2">
      <c r="A9315" s="43">
        <v>45043</v>
      </c>
      <c r="B9315" t="s">
        <v>102</v>
      </c>
      <c r="C9315" t="s">
        <v>40</v>
      </c>
      <c r="D9315" t="s">
        <v>107</v>
      </c>
      <c r="E9315" s="44">
        <v>1101</v>
      </c>
    </row>
    <row r="9316" spans="1:5" x14ac:dyDescent="0.2">
      <c r="A9316" s="43">
        <v>45043</v>
      </c>
      <c r="B9316" t="s">
        <v>102</v>
      </c>
      <c r="C9316" t="s">
        <v>41</v>
      </c>
      <c r="D9316" t="s">
        <v>107</v>
      </c>
      <c r="E9316">
        <v>709</v>
      </c>
    </row>
    <row r="9317" spans="1:5" x14ac:dyDescent="0.2">
      <c r="A9317" s="43">
        <v>45043</v>
      </c>
      <c r="B9317" t="s">
        <v>102</v>
      </c>
      <c r="C9317" t="s">
        <v>42</v>
      </c>
      <c r="D9317" t="s">
        <v>107</v>
      </c>
      <c r="E9317">
        <v>35</v>
      </c>
    </row>
    <row r="9318" spans="1:5" x14ac:dyDescent="0.2">
      <c r="A9318" s="43">
        <v>45043</v>
      </c>
      <c r="B9318" t="s">
        <v>102</v>
      </c>
      <c r="C9318" t="s">
        <v>43</v>
      </c>
      <c r="D9318" t="s">
        <v>107</v>
      </c>
      <c r="E9318">
        <v>79</v>
      </c>
    </row>
    <row r="9319" spans="1:5" x14ac:dyDescent="0.2">
      <c r="A9319" s="43">
        <v>45043</v>
      </c>
      <c r="B9319" t="s">
        <v>102</v>
      </c>
      <c r="C9319" t="s">
        <v>44</v>
      </c>
      <c r="D9319" t="s">
        <v>107</v>
      </c>
      <c r="E9319">
        <v>2</v>
      </c>
    </row>
    <row r="9320" spans="1:5" x14ac:dyDescent="0.2">
      <c r="A9320" s="43">
        <v>45043</v>
      </c>
      <c r="B9320" t="s">
        <v>102</v>
      </c>
      <c r="C9320" t="s">
        <v>45</v>
      </c>
      <c r="D9320" t="s">
        <v>107</v>
      </c>
      <c r="E9320">
        <v>2</v>
      </c>
    </row>
    <row r="9321" spans="1:5" x14ac:dyDescent="0.2">
      <c r="A9321" s="43">
        <v>45043</v>
      </c>
      <c r="B9321" t="s">
        <v>102</v>
      </c>
      <c r="C9321" t="s">
        <v>46</v>
      </c>
      <c r="D9321" t="s">
        <v>107</v>
      </c>
      <c r="E9321">
        <v>21</v>
      </c>
    </row>
    <row r="9322" spans="1:5" x14ac:dyDescent="0.2">
      <c r="A9322" s="43">
        <v>45043</v>
      </c>
      <c r="B9322" t="s">
        <v>102</v>
      </c>
      <c r="C9322" t="s">
        <v>48</v>
      </c>
      <c r="D9322" t="s">
        <v>107</v>
      </c>
      <c r="E9322">
        <v>488</v>
      </c>
    </row>
    <row r="9323" spans="1:5" x14ac:dyDescent="0.2">
      <c r="A9323" s="43">
        <v>45043</v>
      </c>
      <c r="B9323" t="s">
        <v>102</v>
      </c>
      <c r="C9323" t="s">
        <v>50</v>
      </c>
      <c r="D9323" t="s">
        <v>107</v>
      </c>
      <c r="E9323">
        <v>849</v>
      </c>
    </row>
    <row r="9324" spans="1:5" x14ac:dyDescent="0.2">
      <c r="A9324" s="43">
        <v>45043</v>
      </c>
      <c r="B9324" t="s">
        <v>102</v>
      </c>
      <c r="C9324" t="s">
        <v>51</v>
      </c>
      <c r="D9324" t="s">
        <v>107</v>
      </c>
      <c r="E9324">
        <v>679</v>
      </c>
    </row>
    <row r="9325" spans="1:5" x14ac:dyDescent="0.2">
      <c r="A9325" s="43">
        <v>45043</v>
      </c>
      <c r="B9325" t="s">
        <v>102</v>
      </c>
      <c r="C9325" t="s">
        <v>52</v>
      </c>
      <c r="D9325" t="s">
        <v>107</v>
      </c>
      <c r="E9325">
        <v>4</v>
      </c>
    </row>
    <row r="9326" spans="1:5" x14ac:dyDescent="0.2">
      <c r="A9326" s="43">
        <v>45043</v>
      </c>
      <c r="B9326" t="s">
        <v>102</v>
      </c>
      <c r="C9326" t="s">
        <v>53</v>
      </c>
      <c r="D9326" t="s">
        <v>107</v>
      </c>
      <c r="E9326">
        <v>24</v>
      </c>
    </row>
    <row r="9327" spans="1:5" x14ac:dyDescent="0.2">
      <c r="A9327" s="43">
        <v>45043</v>
      </c>
      <c r="B9327" t="s">
        <v>102</v>
      </c>
      <c r="C9327" t="s">
        <v>54</v>
      </c>
      <c r="D9327" t="s">
        <v>107</v>
      </c>
      <c r="E9327">
        <v>2</v>
      </c>
    </row>
    <row r="9328" spans="1:5" x14ac:dyDescent="0.2">
      <c r="A9328" s="43">
        <v>45043</v>
      </c>
      <c r="B9328" t="s">
        <v>102</v>
      </c>
      <c r="C9328" t="s">
        <v>55</v>
      </c>
      <c r="D9328" t="s">
        <v>107</v>
      </c>
      <c r="E9328">
        <v>292</v>
      </c>
    </row>
    <row r="9329" spans="1:5" x14ac:dyDescent="0.2">
      <c r="A9329" s="43">
        <v>45043</v>
      </c>
      <c r="B9329" t="s">
        <v>102</v>
      </c>
      <c r="C9329" t="s">
        <v>56</v>
      </c>
      <c r="D9329" t="s">
        <v>107</v>
      </c>
      <c r="E9329">
        <v>661</v>
      </c>
    </row>
    <row r="9330" spans="1:5" x14ac:dyDescent="0.2">
      <c r="A9330" s="43">
        <v>45043</v>
      </c>
      <c r="B9330" t="s">
        <v>102</v>
      </c>
      <c r="C9330" t="s">
        <v>57</v>
      </c>
      <c r="D9330" t="s">
        <v>107</v>
      </c>
      <c r="E9330">
        <v>227</v>
      </c>
    </row>
    <row r="9331" spans="1:5" x14ac:dyDescent="0.2">
      <c r="A9331" s="43">
        <v>45043</v>
      </c>
      <c r="B9331" t="s">
        <v>102</v>
      </c>
      <c r="C9331" t="s">
        <v>58</v>
      </c>
      <c r="D9331" t="s">
        <v>107</v>
      </c>
      <c r="E9331" s="44">
        <v>1744</v>
      </c>
    </row>
    <row r="9332" spans="1:5" x14ac:dyDescent="0.2">
      <c r="A9332" s="43">
        <v>45043</v>
      </c>
      <c r="B9332" t="s">
        <v>102</v>
      </c>
      <c r="C9332" t="s">
        <v>59</v>
      </c>
      <c r="D9332" t="s">
        <v>107</v>
      </c>
      <c r="E9332">
        <v>2</v>
      </c>
    </row>
    <row r="9333" spans="1:5" x14ac:dyDescent="0.2">
      <c r="A9333" s="43">
        <v>45043</v>
      </c>
      <c r="B9333" t="s">
        <v>102</v>
      </c>
      <c r="C9333" t="s">
        <v>62</v>
      </c>
      <c r="D9333" t="s">
        <v>107</v>
      </c>
      <c r="E9333">
        <v>209</v>
      </c>
    </row>
    <row r="9334" spans="1:5" x14ac:dyDescent="0.2">
      <c r="A9334" s="43">
        <v>45043</v>
      </c>
      <c r="B9334" t="s">
        <v>102</v>
      </c>
      <c r="C9334" t="s">
        <v>68</v>
      </c>
      <c r="D9334" t="s">
        <v>107</v>
      </c>
      <c r="E9334">
        <v>178</v>
      </c>
    </row>
    <row r="9335" spans="1:5" x14ac:dyDescent="0.2">
      <c r="A9335" s="43">
        <v>45043</v>
      </c>
      <c r="B9335" t="s">
        <v>102</v>
      </c>
      <c r="C9335" t="s">
        <v>89</v>
      </c>
      <c r="D9335" t="s">
        <v>107</v>
      </c>
      <c r="E9335">
        <v>10</v>
      </c>
    </row>
    <row r="9336" spans="1:5" x14ac:dyDescent="0.2">
      <c r="A9336" s="43">
        <v>45043</v>
      </c>
      <c r="B9336" t="s">
        <v>102</v>
      </c>
      <c r="C9336" t="s">
        <v>70</v>
      </c>
      <c r="D9336" t="s">
        <v>107</v>
      </c>
      <c r="E9336">
        <v>211</v>
      </c>
    </row>
    <row r="9337" spans="1:5" x14ac:dyDescent="0.2">
      <c r="A9337" s="43">
        <v>45071</v>
      </c>
      <c r="B9337" t="s">
        <v>101</v>
      </c>
      <c r="C9337" t="s">
        <v>3</v>
      </c>
      <c r="D9337" t="s">
        <v>107</v>
      </c>
      <c r="E9337">
        <v>2</v>
      </c>
    </row>
    <row r="9338" spans="1:5" x14ac:dyDescent="0.2">
      <c r="A9338" s="43">
        <v>45071</v>
      </c>
      <c r="B9338" t="s">
        <v>101</v>
      </c>
      <c r="C9338" t="s">
        <v>4</v>
      </c>
      <c r="D9338" t="s">
        <v>107</v>
      </c>
      <c r="E9338">
        <v>23</v>
      </c>
    </row>
    <row r="9339" spans="1:5" x14ac:dyDescent="0.2">
      <c r="A9339" s="43">
        <v>45071</v>
      </c>
      <c r="B9339" t="s">
        <v>101</v>
      </c>
      <c r="C9339" t="s">
        <v>5</v>
      </c>
      <c r="D9339" t="s">
        <v>107</v>
      </c>
      <c r="E9339" s="44">
        <v>3920</v>
      </c>
    </row>
    <row r="9340" spans="1:5" x14ac:dyDescent="0.2">
      <c r="A9340" s="43">
        <v>45071</v>
      </c>
      <c r="B9340" t="s">
        <v>101</v>
      </c>
      <c r="C9340" t="s">
        <v>6</v>
      </c>
      <c r="D9340" t="s">
        <v>107</v>
      </c>
      <c r="E9340">
        <v>11</v>
      </c>
    </row>
    <row r="9341" spans="1:5" x14ac:dyDescent="0.2">
      <c r="A9341" s="43">
        <v>45071</v>
      </c>
      <c r="B9341" t="s">
        <v>101</v>
      </c>
      <c r="C9341" t="s">
        <v>8</v>
      </c>
      <c r="D9341" t="s">
        <v>107</v>
      </c>
      <c r="E9341">
        <v>685</v>
      </c>
    </row>
    <row r="9342" spans="1:5" x14ac:dyDescent="0.2">
      <c r="A9342" s="43">
        <v>45071</v>
      </c>
      <c r="B9342" t="s">
        <v>101</v>
      </c>
      <c r="C9342" t="s">
        <v>9</v>
      </c>
      <c r="D9342" t="s">
        <v>107</v>
      </c>
      <c r="E9342">
        <v>279</v>
      </c>
    </row>
    <row r="9343" spans="1:5" x14ac:dyDescent="0.2">
      <c r="A9343" s="43">
        <v>45071</v>
      </c>
      <c r="B9343" t="s">
        <v>101</v>
      </c>
      <c r="C9343" t="s">
        <v>10</v>
      </c>
      <c r="D9343" t="s">
        <v>107</v>
      </c>
      <c r="E9343">
        <v>418</v>
      </c>
    </row>
    <row r="9344" spans="1:5" x14ac:dyDescent="0.2">
      <c r="A9344" s="43">
        <v>45071</v>
      </c>
      <c r="B9344" t="s">
        <v>101</v>
      </c>
      <c r="C9344" t="s">
        <v>12</v>
      </c>
      <c r="D9344" t="s">
        <v>107</v>
      </c>
      <c r="E9344" s="44">
        <v>3641</v>
      </c>
    </row>
    <row r="9345" spans="1:5" x14ac:dyDescent="0.2">
      <c r="A9345" s="43">
        <v>45071</v>
      </c>
      <c r="B9345" t="s">
        <v>101</v>
      </c>
      <c r="C9345" t="s">
        <v>14</v>
      </c>
      <c r="D9345" t="s">
        <v>107</v>
      </c>
      <c r="E9345">
        <v>223</v>
      </c>
    </row>
    <row r="9346" spans="1:5" x14ac:dyDescent="0.2">
      <c r="A9346" s="43">
        <v>45071</v>
      </c>
      <c r="B9346" t="s">
        <v>101</v>
      </c>
      <c r="C9346" t="s">
        <v>15</v>
      </c>
      <c r="D9346" t="s">
        <v>107</v>
      </c>
      <c r="E9346" s="44">
        <v>2597</v>
      </c>
    </row>
    <row r="9347" spans="1:5" x14ac:dyDescent="0.2">
      <c r="A9347" s="43">
        <v>45071</v>
      </c>
      <c r="B9347" t="s">
        <v>101</v>
      </c>
      <c r="C9347" t="s">
        <v>16</v>
      </c>
      <c r="D9347" t="s">
        <v>107</v>
      </c>
      <c r="E9347" s="44">
        <v>1245</v>
      </c>
    </row>
    <row r="9348" spans="1:5" x14ac:dyDescent="0.2">
      <c r="A9348" s="43">
        <v>45071</v>
      </c>
      <c r="B9348" t="s">
        <v>101</v>
      </c>
      <c r="C9348" t="s">
        <v>17</v>
      </c>
      <c r="D9348" t="s">
        <v>107</v>
      </c>
      <c r="E9348">
        <v>25</v>
      </c>
    </row>
    <row r="9349" spans="1:5" x14ac:dyDescent="0.2">
      <c r="A9349" s="43">
        <v>45071</v>
      </c>
      <c r="B9349" t="s">
        <v>101</v>
      </c>
      <c r="C9349" t="s">
        <v>18</v>
      </c>
      <c r="D9349" t="s">
        <v>107</v>
      </c>
      <c r="E9349" s="44">
        <v>2548</v>
      </c>
    </row>
    <row r="9350" spans="1:5" x14ac:dyDescent="0.2">
      <c r="A9350" s="43">
        <v>45071</v>
      </c>
      <c r="B9350" t="s">
        <v>101</v>
      </c>
      <c r="C9350" t="s">
        <v>19</v>
      </c>
      <c r="D9350" t="s">
        <v>107</v>
      </c>
      <c r="E9350" s="44">
        <v>2405</v>
      </c>
    </row>
    <row r="9351" spans="1:5" x14ac:dyDescent="0.2">
      <c r="A9351" s="43">
        <v>45071</v>
      </c>
      <c r="B9351" t="s">
        <v>101</v>
      </c>
      <c r="C9351" t="s">
        <v>20</v>
      </c>
      <c r="D9351" t="s">
        <v>107</v>
      </c>
      <c r="E9351">
        <v>89</v>
      </c>
    </row>
    <row r="9352" spans="1:5" x14ac:dyDescent="0.2">
      <c r="A9352" s="43">
        <v>45071</v>
      </c>
      <c r="B9352" t="s">
        <v>101</v>
      </c>
      <c r="C9352" t="s">
        <v>21</v>
      </c>
      <c r="D9352" t="s">
        <v>107</v>
      </c>
      <c r="E9352" s="44">
        <v>1350</v>
      </c>
    </row>
    <row r="9353" spans="1:5" x14ac:dyDescent="0.2">
      <c r="A9353" s="43">
        <v>45071</v>
      </c>
      <c r="B9353" t="s">
        <v>101</v>
      </c>
      <c r="C9353" t="s">
        <v>22</v>
      </c>
      <c r="D9353" t="s">
        <v>107</v>
      </c>
      <c r="E9353">
        <v>917</v>
      </c>
    </row>
    <row r="9354" spans="1:5" x14ac:dyDescent="0.2">
      <c r="A9354" s="43">
        <v>45071</v>
      </c>
      <c r="B9354" t="s">
        <v>101</v>
      </c>
      <c r="C9354" t="s">
        <v>23</v>
      </c>
      <c r="D9354" t="s">
        <v>107</v>
      </c>
      <c r="E9354">
        <v>2</v>
      </c>
    </row>
    <row r="9355" spans="1:5" x14ac:dyDescent="0.2">
      <c r="A9355" s="43">
        <v>45071</v>
      </c>
      <c r="B9355" t="s">
        <v>101</v>
      </c>
      <c r="C9355" t="s">
        <v>25</v>
      </c>
      <c r="D9355" t="s">
        <v>107</v>
      </c>
      <c r="E9355">
        <v>2</v>
      </c>
    </row>
    <row r="9356" spans="1:5" x14ac:dyDescent="0.2">
      <c r="A9356" s="43">
        <v>45071</v>
      </c>
      <c r="B9356" t="s">
        <v>101</v>
      </c>
      <c r="C9356" t="s">
        <v>27</v>
      </c>
      <c r="D9356" t="s">
        <v>107</v>
      </c>
      <c r="E9356">
        <v>262</v>
      </c>
    </row>
    <row r="9357" spans="1:5" x14ac:dyDescent="0.2">
      <c r="A9357" s="43">
        <v>45071</v>
      </c>
      <c r="B9357" t="s">
        <v>101</v>
      </c>
      <c r="C9357" t="s">
        <v>28</v>
      </c>
      <c r="D9357" t="s">
        <v>107</v>
      </c>
      <c r="E9357">
        <v>4</v>
      </c>
    </row>
    <row r="9358" spans="1:5" x14ac:dyDescent="0.2">
      <c r="A9358" s="43">
        <v>45071</v>
      </c>
      <c r="B9358" t="s">
        <v>101</v>
      </c>
      <c r="C9358" t="s">
        <v>29</v>
      </c>
      <c r="D9358" t="s">
        <v>107</v>
      </c>
      <c r="E9358">
        <v>0</v>
      </c>
    </row>
    <row r="9359" spans="1:5" x14ac:dyDescent="0.2">
      <c r="A9359" s="43">
        <v>45071</v>
      </c>
      <c r="B9359" t="s">
        <v>101</v>
      </c>
      <c r="C9359" t="s">
        <v>31</v>
      </c>
      <c r="D9359" t="s">
        <v>107</v>
      </c>
      <c r="E9359">
        <v>254</v>
      </c>
    </row>
    <row r="9360" spans="1:5" x14ac:dyDescent="0.2">
      <c r="A9360" s="43">
        <v>45071</v>
      </c>
      <c r="B9360" t="s">
        <v>101</v>
      </c>
      <c r="C9360" t="s">
        <v>32</v>
      </c>
      <c r="D9360" t="s">
        <v>107</v>
      </c>
      <c r="E9360" s="44">
        <v>2781</v>
      </c>
    </row>
    <row r="9361" spans="1:5" x14ac:dyDescent="0.2">
      <c r="A9361" s="43">
        <v>45071</v>
      </c>
      <c r="B9361" t="s">
        <v>101</v>
      </c>
      <c r="C9361" t="s">
        <v>33</v>
      </c>
      <c r="D9361" t="s">
        <v>107</v>
      </c>
      <c r="E9361" s="44">
        <v>1250</v>
      </c>
    </row>
    <row r="9362" spans="1:5" x14ac:dyDescent="0.2">
      <c r="A9362" s="43">
        <v>45071</v>
      </c>
      <c r="B9362" t="s">
        <v>101</v>
      </c>
      <c r="C9362" t="s">
        <v>35</v>
      </c>
      <c r="D9362" t="s">
        <v>107</v>
      </c>
      <c r="E9362">
        <v>0</v>
      </c>
    </row>
    <row r="9363" spans="1:5" x14ac:dyDescent="0.2">
      <c r="A9363" s="43">
        <v>45071</v>
      </c>
      <c r="B9363" t="s">
        <v>101</v>
      </c>
      <c r="C9363" t="s">
        <v>36</v>
      </c>
      <c r="D9363" t="s">
        <v>107</v>
      </c>
      <c r="E9363" s="44">
        <v>3499</v>
      </c>
    </row>
    <row r="9364" spans="1:5" x14ac:dyDescent="0.2">
      <c r="A9364" s="43">
        <v>45071</v>
      </c>
      <c r="B9364" t="s">
        <v>101</v>
      </c>
      <c r="C9364" t="s">
        <v>37</v>
      </c>
      <c r="D9364" t="s">
        <v>107</v>
      </c>
      <c r="E9364">
        <v>217</v>
      </c>
    </row>
    <row r="9365" spans="1:5" x14ac:dyDescent="0.2">
      <c r="A9365" s="43">
        <v>45071</v>
      </c>
      <c r="B9365" t="s">
        <v>101</v>
      </c>
      <c r="C9365" t="s">
        <v>38</v>
      </c>
      <c r="D9365" t="s">
        <v>107</v>
      </c>
      <c r="E9365" s="44">
        <v>6795</v>
      </c>
    </row>
    <row r="9366" spans="1:5" x14ac:dyDescent="0.2">
      <c r="A9366" s="43">
        <v>45071</v>
      </c>
      <c r="B9366" t="s">
        <v>101</v>
      </c>
      <c r="C9366" t="s">
        <v>40</v>
      </c>
      <c r="D9366" t="s">
        <v>107</v>
      </c>
      <c r="E9366" s="44">
        <v>4274</v>
      </c>
    </row>
    <row r="9367" spans="1:5" x14ac:dyDescent="0.2">
      <c r="A9367" s="43">
        <v>45071</v>
      </c>
      <c r="B9367" t="s">
        <v>101</v>
      </c>
      <c r="C9367" t="s">
        <v>50</v>
      </c>
      <c r="D9367" t="s">
        <v>107</v>
      </c>
      <c r="E9367">
        <v>4</v>
      </c>
    </row>
    <row r="9368" spans="1:5" x14ac:dyDescent="0.2">
      <c r="A9368" s="43">
        <v>45071</v>
      </c>
      <c r="B9368" t="s">
        <v>101</v>
      </c>
      <c r="C9368" t="s">
        <v>58</v>
      </c>
      <c r="D9368" t="s">
        <v>107</v>
      </c>
      <c r="E9368">
        <v>29</v>
      </c>
    </row>
    <row r="9369" spans="1:5" x14ac:dyDescent="0.2">
      <c r="A9369" s="43">
        <v>45071</v>
      </c>
      <c r="B9369" t="s">
        <v>101</v>
      </c>
      <c r="C9369" t="s">
        <v>59</v>
      </c>
      <c r="D9369" t="s">
        <v>107</v>
      </c>
      <c r="E9369" s="44">
        <v>1884</v>
      </c>
    </row>
    <row r="9370" spans="1:5" x14ac:dyDescent="0.2">
      <c r="A9370" s="43">
        <v>45071</v>
      </c>
      <c r="B9370" t="s">
        <v>101</v>
      </c>
      <c r="C9370" t="s">
        <v>60</v>
      </c>
      <c r="D9370" t="s">
        <v>107</v>
      </c>
      <c r="E9370">
        <v>2</v>
      </c>
    </row>
    <row r="9371" spans="1:5" x14ac:dyDescent="0.2">
      <c r="A9371" s="43">
        <v>45071</v>
      </c>
      <c r="B9371" t="s">
        <v>101</v>
      </c>
      <c r="C9371" t="s">
        <v>61</v>
      </c>
      <c r="D9371" t="s">
        <v>107</v>
      </c>
      <c r="E9371">
        <v>33</v>
      </c>
    </row>
    <row r="9372" spans="1:5" x14ac:dyDescent="0.2">
      <c r="A9372" s="43">
        <v>45071</v>
      </c>
      <c r="B9372" t="s">
        <v>101</v>
      </c>
      <c r="C9372" t="s">
        <v>62</v>
      </c>
      <c r="D9372" t="s">
        <v>107</v>
      </c>
      <c r="E9372" s="44">
        <v>1574</v>
      </c>
    </row>
    <row r="9373" spans="1:5" x14ac:dyDescent="0.2">
      <c r="A9373" s="43">
        <v>45071</v>
      </c>
      <c r="B9373" t="s">
        <v>101</v>
      </c>
      <c r="C9373" t="s">
        <v>63</v>
      </c>
      <c r="D9373" t="s">
        <v>107</v>
      </c>
      <c r="E9373">
        <v>5</v>
      </c>
    </row>
    <row r="9374" spans="1:5" x14ac:dyDescent="0.2">
      <c r="A9374" s="43">
        <v>45071</v>
      </c>
      <c r="B9374" t="s">
        <v>101</v>
      </c>
      <c r="C9374" t="s">
        <v>65</v>
      </c>
      <c r="D9374" t="s">
        <v>107</v>
      </c>
      <c r="E9374">
        <v>0</v>
      </c>
    </row>
    <row r="9375" spans="1:5" x14ac:dyDescent="0.2">
      <c r="A9375" s="43">
        <v>45071</v>
      </c>
      <c r="B9375" t="s">
        <v>101</v>
      </c>
      <c r="C9375" t="s">
        <v>67</v>
      </c>
      <c r="D9375" t="s">
        <v>107</v>
      </c>
      <c r="E9375" s="44">
        <v>1884</v>
      </c>
    </row>
    <row r="9376" spans="1:5" x14ac:dyDescent="0.2">
      <c r="A9376" s="43">
        <v>45071</v>
      </c>
      <c r="B9376" t="s">
        <v>101</v>
      </c>
      <c r="C9376" t="s">
        <v>68</v>
      </c>
      <c r="D9376" t="s">
        <v>107</v>
      </c>
      <c r="E9376" s="44">
        <v>1355</v>
      </c>
    </row>
    <row r="9377" spans="1:5" x14ac:dyDescent="0.2">
      <c r="A9377" s="43">
        <v>45071</v>
      </c>
      <c r="B9377" t="s">
        <v>101</v>
      </c>
      <c r="C9377" t="s">
        <v>89</v>
      </c>
      <c r="D9377" t="s">
        <v>107</v>
      </c>
      <c r="E9377">
        <v>16</v>
      </c>
    </row>
    <row r="9378" spans="1:5" x14ac:dyDescent="0.2">
      <c r="A9378" s="43">
        <v>45071</v>
      </c>
      <c r="B9378" t="s">
        <v>101</v>
      </c>
      <c r="C9378" t="s">
        <v>70</v>
      </c>
      <c r="D9378" t="s">
        <v>107</v>
      </c>
      <c r="E9378" s="44">
        <v>2271</v>
      </c>
    </row>
    <row r="9379" spans="1:5" x14ac:dyDescent="0.2">
      <c r="A9379" s="43">
        <v>45071</v>
      </c>
      <c r="B9379" t="s">
        <v>101</v>
      </c>
      <c r="C9379" t="s">
        <v>71</v>
      </c>
      <c r="D9379" t="s">
        <v>107</v>
      </c>
      <c r="E9379" s="44">
        <v>1552</v>
      </c>
    </row>
    <row r="9380" spans="1:5" x14ac:dyDescent="0.2">
      <c r="A9380" s="43">
        <v>45071</v>
      </c>
      <c r="B9380" t="s">
        <v>102</v>
      </c>
      <c r="C9380" t="s">
        <v>4</v>
      </c>
      <c r="D9380" t="s">
        <v>107</v>
      </c>
      <c r="E9380">
        <v>2</v>
      </c>
    </row>
    <row r="9381" spans="1:5" x14ac:dyDescent="0.2">
      <c r="A9381" s="43">
        <v>45071</v>
      </c>
      <c r="B9381" t="s">
        <v>102</v>
      </c>
      <c r="C9381" t="s">
        <v>5</v>
      </c>
      <c r="D9381" t="s">
        <v>107</v>
      </c>
      <c r="E9381">
        <v>4</v>
      </c>
    </row>
    <row r="9382" spans="1:5" x14ac:dyDescent="0.2">
      <c r="A9382" s="43">
        <v>45071</v>
      </c>
      <c r="B9382" t="s">
        <v>102</v>
      </c>
      <c r="C9382" t="s">
        <v>8</v>
      </c>
      <c r="D9382" t="s">
        <v>107</v>
      </c>
      <c r="E9382">
        <v>286</v>
      </c>
    </row>
    <row r="9383" spans="1:5" x14ac:dyDescent="0.2">
      <c r="A9383" s="43">
        <v>45071</v>
      </c>
      <c r="B9383" t="s">
        <v>102</v>
      </c>
      <c r="C9383" t="s">
        <v>9</v>
      </c>
      <c r="D9383" t="s">
        <v>107</v>
      </c>
      <c r="E9383">
        <v>55</v>
      </c>
    </row>
    <row r="9384" spans="1:5" x14ac:dyDescent="0.2">
      <c r="A9384" s="43">
        <v>45071</v>
      </c>
      <c r="B9384" t="s">
        <v>102</v>
      </c>
      <c r="C9384" t="s">
        <v>11</v>
      </c>
      <c r="D9384" t="s">
        <v>107</v>
      </c>
      <c r="E9384">
        <v>41</v>
      </c>
    </row>
    <row r="9385" spans="1:5" x14ac:dyDescent="0.2">
      <c r="A9385" s="43">
        <v>45071</v>
      </c>
      <c r="B9385" t="s">
        <v>102</v>
      </c>
      <c r="C9385" t="s">
        <v>12</v>
      </c>
      <c r="D9385" t="s">
        <v>107</v>
      </c>
      <c r="E9385">
        <v>313</v>
      </c>
    </row>
    <row r="9386" spans="1:5" x14ac:dyDescent="0.2">
      <c r="A9386" s="43">
        <v>45071</v>
      </c>
      <c r="B9386" t="s">
        <v>102</v>
      </c>
      <c r="C9386" t="s">
        <v>13</v>
      </c>
      <c r="D9386" t="s">
        <v>107</v>
      </c>
      <c r="E9386">
        <v>175</v>
      </c>
    </row>
    <row r="9387" spans="1:5" x14ac:dyDescent="0.2">
      <c r="A9387" s="43">
        <v>45071</v>
      </c>
      <c r="B9387" t="s">
        <v>102</v>
      </c>
      <c r="C9387" t="s">
        <v>16</v>
      </c>
      <c r="D9387" t="s">
        <v>107</v>
      </c>
      <c r="E9387">
        <v>4</v>
      </c>
    </row>
    <row r="9388" spans="1:5" x14ac:dyDescent="0.2">
      <c r="A9388" s="43">
        <v>45071</v>
      </c>
      <c r="B9388" t="s">
        <v>102</v>
      </c>
      <c r="C9388" t="s">
        <v>18</v>
      </c>
      <c r="D9388" t="s">
        <v>107</v>
      </c>
      <c r="E9388">
        <v>2</v>
      </c>
    </row>
    <row r="9389" spans="1:5" x14ac:dyDescent="0.2">
      <c r="A9389" s="43">
        <v>45071</v>
      </c>
      <c r="B9389" t="s">
        <v>102</v>
      </c>
      <c r="C9389" t="s">
        <v>19</v>
      </c>
      <c r="D9389" t="s">
        <v>107</v>
      </c>
      <c r="E9389">
        <v>163</v>
      </c>
    </row>
    <row r="9390" spans="1:5" x14ac:dyDescent="0.2">
      <c r="A9390" s="43">
        <v>45071</v>
      </c>
      <c r="B9390" t="s">
        <v>102</v>
      </c>
      <c r="C9390" t="s">
        <v>21</v>
      </c>
      <c r="D9390" t="s">
        <v>107</v>
      </c>
      <c r="E9390">
        <v>66</v>
      </c>
    </row>
    <row r="9391" spans="1:5" x14ac:dyDescent="0.2">
      <c r="A9391" s="43">
        <v>45071</v>
      </c>
      <c r="B9391" t="s">
        <v>102</v>
      </c>
      <c r="C9391" t="s">
        <v>22</v>
      </c>
      <c r="D9391" t="s">
        <v>107</v>
      </c>
      <c r="E9391">
        <v>4</v>
      </c>
    </row>
    <row r="9392" spans="1:5" x14ac:dyDescent="0.2">
      <c r="A9392" s="43">
        <v>45071</v>
      </c>
      <c r="B9392" t="s">
        <v>102</v>
      </c>
      <c r="C9392" t="s">
        <v>24</v>
      </c>
      <c r="D9392" t="s">
        <v>107</v>
      </c>
      <c r="E9392">
        <v>8</v>
      </c>
    </row>
    <row r="9393" spans="1:5" x14ac:dyDescent="0.2">
      <c r="A9393" s="43">
        <v>45071</v>
      </c>
      <c r="B9393" t="s">
        <v>102</v>
      </c>
      <c r="C9393" t="s">
        <v>27</v>
      </c>
      <c r="D9393" t="s">
        <v>107</v>
      </c>
      <c r="E9393">
        <v>27</v>
      </c>
    </row>
    <row r="9394" spans="1:5" x14ac:dyDescent="0.2">
      <c r="A9394" s="43">
        <v>45071</v>
      </c>
      <c r="B9394" t="s">
        <v>102</v>
      </c>
      <c r="C9394" t="s">
        <v>32</v>
      </c>
      <c r="D9394" t="s">
        <v>107</v>
      </c>
      <c r="E9394">
        <v>2</v>
      </c>
    </row>
    <row r="9395" spans="1:5" x14ac:dyDescent="0.2">
      <c r="A9395" s="43">
        <v>45071</v>
      </c>
      <c r="B9395" t="s">
        <v>102</v>
      </c>
      <c r="C9395" t="s">
        <v>36</v>
      </c>
      <c r="D9395" t="s">
        <v>107</v>
      </c>
      <c r="E9395">
        <v>401</v>
      </c>
    </row>
    <row r="9396" spans="1:5" x14ac:dyDescent="0.2">
      <c r="A9396" s="43">
        <v>45071</v>
      </c>
      <c r="B9396" t="s">
        <v>102</v>
      </c>
      <c r="C9396" t="s">
        <v>37</v>
      </c>
      <c r="D9396" t="s">
        <v>107</v>
      </c>
      <c r="E9396">
        <v>23</v>
      </c>
    </row>
    <row r="9397" spans="1:5" x14ac:dyDescent="0.2">
      <c r="A9397" s="43">
        <v>45071</v>
      </c>
      <c r="B9397" t="s">
        <v>102</v>
      </c>
      <c r="C9397" t="s">
        <v>38</v>
      </c>
      <c r="D9397" t="s">
        <v>107</v>
      </c>
      <c r="E9397">
        <v>278</v>
      </c>
    </row>
    <row r="9398" spans="1:5" x14ac:dyDescent="0.2">
      <c r="A9398" s="43">
        <v>45071</v>
      </c>
      <c r="B9398" t="s">
        <v>102</v>
      </c>
      <c r="C9398" t="s">
        <v>40</v>
      </c>
      <c r="D9398" t="s">
        <v>107</v>
      </c>
      <c r="E9398" s="44">
        <v>1101</v>
      </c>
    </row>
    <row r="9399" spans="1:5" x14ac:dyDescent="0.2">
      <c r="A9399" s="43">
        <v>45071</v>
      </c>
      <c r="B9399" t="s">
        <v>102</v>
      </c>
      <c r="C9399" t="s">
        <v>41</v>
      </c>
      <c r="D9399" t="s">
        <v>107</v>
      </c>
      <c r="E9399">
        <v>706</v>
      </c>
    </row>
    <row r="9400" spans="1:5" x14ac:dyDescent="0.2">
      <c r="A9400" s="43">
        <v>45071</v>
      </c>
      <c r="B9400" t="s">
        <v>102</v>
      </c>
      <c r="C9400" t="s">
        <v>42</v>
      </c>
      <c r="D9400" t="s">
        <v>107</v>
      </c>
      <c r="E9400">
        <v>38</v>
      </c>
    </row>
    <row r="9401" spans="1:5" x14ac:dyDescent="0.2">
      <c r="A9401" s="43">
        <v>45071</v>
      </c>
      <c r="B9401" t="s">
        <v>102</v>
      </c>
      <c r="C9401" t="s">
        <v>43</v>
      </c>
      <c r="D9401" t="s">
        <v>107</v>
      </c>
      <c r="E9401">
        <v>74</v>
      </c>
    </row>
    <row r="9402" spans="1:5" x14ac:dyDescent="0.2">
      <c r="A9402" s="43">
        <v>45071</v>
      </c>
      <c r="B9402" t="s">
        <v>102</v>
      </c>
      <c r="C9402" t="s">
        <v>44</v>
      </c>
      <c r="D9402" t="s">
        <v>107</v>
      </c>
      <c r="E9402">
        <v>2</v>
      </c>
    </row>
    <row r="9403" spans="1:5" x14ac:dyDescent="0.2">
      <c r="A9403" s="43">
        <v>45071</v>
      </c>
      <c r="B9403" t="s">
        <v>102</v>
      </c>
      <c r="C9403" t="s">
        <v>45</v>
      </c>
      <c r="D9403" t="s">
        <v>107</v>
      </c>
      <c r="E9403">
        <v>2</v>
      </c>
    </row>
    <row r="9404" spans="1:5" x14ac:dyDescent="0.2">
      <c r="A9404" s="43">
        <v>45071</v>
      </c>
      <c r="B9404" t="s">
        <v>102</v>
      </c>
      <c r="C9404" t="s">
        <v>46</v>
      </c>
      <c r="D9404" t="s">
        <v>107</v>
      </c>
      <c r="E9404">
        <v>22</v>
      </c>
    </row>
    <row r="9405" spans="1:5" x14ac:dyDescent="0.2">
      <c r="A9405" s="43">
        <v>45071</v>
      </c>
      <c r="B9405" t="s">
        <v>102</v>
      </c>
      <c r="C9405" t="s">
        <v>48</v>
      </c>
      <c r="D9405" t="s">
        <v>107</v>
      </c>
      <c r="E9405">
        <v>516</v>
      </c>
    </row>
    <row r="9406" spans="1:5" x14ac:dyDescent="0.2">
      <c r="A9406" s="43">
        <v>45071</v>
      </c>
      <c r="B9406" t="s">
        <v>102</v>
      </c>
      <c r="C9406" t="s">
        <v>50</v>
      </c>
      <c r="D9406" t="s">
        <v>107</v>
      </c>
      <c r="E9406">
        <v>903</v>
      </c>
    </row>
    <row r="9407" spans="1:5" x14ac:dyDescent="0.2">
      <c r="A9407" s="43">
        <v>45071</v>
      </c>
      <c r="B9407" t="s">
        <v>102</v>
      </c>
      <c r="C9407" t="s">
        <v>51</v>
      </c>
      <c r="D9407" t="s">
        <v>107</v>
      </c>
      <c r="E9407">
        <v>696</v>
      </c>
    </row>
    <row r="9408" spans="1:5" x14ac:dyDescent="0.2">
      <c r="A9408" s="43">
        <v>45071</v>
      </c>
      <c r="B9408" t="s">
        <v>102</v>
      </c>
      <c r="C9408" t="s">
        <v>52</v>
      </c>
      <c r="D9408" t="s">
        <v>107</v>
      </c>
      <c r="E9408">
        <v>4</v>
      </c>
    </row>
    <row r="9409" spans="1:5" x14ac:dyDescent="0.2">
      <c r="A9409" s="43">
        <v>45071</v>
      </c>
      <c r="B9409" t="s">
        <v>102</v>
      </c>
      <c r="C9409" t="s">
        <v>53</v>
      </c>
      <c r="D9409" t="s">
        <v>107</v>
      </c>
      <c r="E9409">
        <v>16</v>
      </c>
    </row>
    <row r="9410" spans="1:5" x14ac:dyDescent="0.2">
      <c r="A9410" s="43">
        <v>45071</v>
      </c>
      <c r="B9410" t="s">
        <v>102</v>
      </c>
      <c r="C9410" t="s">
        <v>54</v>
      </c>
      <c r="D9410" t="s">
        <v>107</v>
      </c>
      <c r="E9410">
        <v>0</v>
      </c>
    </row>
    <row r="9411" spans="1:5" x14ac:dyDescent="0.2">
      <c r="A9411" s="43">
        <v>45071</v>
      </c>
      <c r="B9411" t="s">
        <v>102</v>
      </c>
      <c r="C9411" t="s">
        <v>55</v>
      </c>
      <c r="D9411" t="s">
        <v>107</v>
      </c>
      <c r="E9411">
        <v>293</v>
      </c>
    </row>
    <row r="9412" spans="1:5" x14ac:dyDescent="0.2">
      <c r="A9412" s="43">
        <v>45071</v>
      </c>
      <c r="B9412" t="s">
        <v>102</v>
      </c>
      <c r="C9412" t="s">
        <v>56</v>
      </c>
      <c r="D9412" t="s">
        <v>107</v>
      </c>
      <c r="E9412">
        <v>683</v>
      </c>
    </row>
    <row r="9413" spans="1:5" x14ac:dyDescent="0.2">
      <c r="A9413" s="43">
        <v>45071</v>
      </c>
      <c r="B9413" t="s">
        <v>102</v>
      </c>
      <c r="C9413" t="s">
        <v>57</v>
      </c>
      <c r="D9413" t="s">
        <v>107</v>
      </c>
      <c r="E9413">
        <v>198</v>
      </c>
    </row>
    <row r="9414" spans="1:5" x14ac:dyDescent="0.2">
      <c r="A9414" s="43">
        <v>45071</v>
      </c>
      <c r="B9414" t="s">
        <v>102</v>
      </c>
      <c r="C9414" t="s">
        <v>58</v>
      </c>
      <c r="D9414" t="s">
        <v>107</v>
      </c>
      <c r="E9414" s="44">
        <v>1838</v>
      </c>
    </row>
    <row r="9415" spans="1:5" x14ac:dyDescent="0.2">
      <c r="A9415" s="43">
        <v>45071</v>
      </c>
      <c r="B9415" t="s">
        <v>102</v>
      </c>
      <c r="C9415" t="s">
        <v>59</v>
      </c>
      <c r="D9415" t="s">
        <v>107</v>
      </c>
      <c r="E9415">
        <v>4</v>
      </c>
    </row>
    <row r="9416" spans="1:5" x14ac:dyDescent="0.2">
      <c r="A9416" s="43">
        <v>45071</v>
      </c>
      <c r="B9416" t="s">
        <v>102</v>
      </c>
      <c r="C9416" t="s">
        <v>62</v>
      </c>
      <c r="D9416" t="s">
        <v>107</v>
      </c>
      <c r="E9416">
        <v>190</v>
      </c>
    </row>
    <row r="9417" spans="1:5" x14ac:dyDescent="0.2">
      <c r="A9417" s="43">
        <v>45071</v>
      </c>
      <c r="B9417" t="s">
        <v>102</v>
      </c>
      <c r="C9417" t="s">
        <v>67</v>
      </c>
      <c r="D9417" t="s">
        <v>107</v>
      </c>
      <c r="E9417">
        <v>2</v>
      </c>
    </row>
    <row r="9418" spans="1:5" x14ac:dyDescent="0.2">
      <c r="A9418" s="43">
        <v>45071</v>
      </c>
      <c r="B9418" t="s">
        <v>102</v>
      </c>
      <c r="C9418" t="s">
        <v>68</v>
      </c>
      <c r="D9418" t="s">
        <v>107</v>
      </c>
      <c r="E9418">
        <v>181</v>
      </c>
    </row>
    <row r="9419" spans="1:5" x14ac:dyDescent="0.2">
      <c r="A9419" s="43">
        <v>45071</v>
      </c>
      <c r="B9419" t="s">
        <v>102</v>
      </c>
      <c r="C9419" t="s">
        <v>89</v>
      </c>
      <c r="D9419" t="s">
        <v>107</v>
      </c>
      <c r="E9419">
        <v>13</v>
      </c>
    </row>
    <row r="9420" spans="1:5" x14ac:dyDescent="0.2">
      <c r="A9420" s="43">
        <v>45071</v>
      </c>
      <c r="B9420" t="s">
        <v>102</v>
      </c>
      <c r="C9420" t="s">
        <v>70</v>
      </c>
      <c r="D9420" t="s">
        <v>107</v>
      </c>
      <c r="E9420">
        <v>171</v>
      </c>
    </row>
    <row r="9421" spans="1:5" x14ac:dyDescent="0.2">
      <c r="A9421" s="43">
        <v>45106</v>
      </c>
      <c r="B9421" t="s">
        <v>101</v>
      </c>
      <c r="C9421" t="s">
        <v>3</v>
      </c>
      <c r="D9421" t="s">
        <v>107</v>
      </c>
      <c r="E9421">
        <v>0</v>
      </c>
    </row>
    <row r="9422" spans="1:5" x14ac:dyDescent="0.2">
      <c r="A9422" s="43">
        <v>45106</v>
      </c>
      <c r="B9422" t="s">
        <v>101</v>
      </c>
      <c r="C9422" t="s">
        <v>4</v>
      </c>
      <c r="D9422" t="s">
        <v>107</v>
      </c>
      <c r="E9422">
        <v>25</v>
      </c>
    </row>
    <row r="9423" spans="1:5" x14ac:dyDescent="0.2">
      <c r="A9423" s="43">
        <v>45106</v>
      </c>
      <c r="B9423" t="s">
        <v>101</v>
      </c>
      <c r="C9423" t="s">
        <v>5</v>
      </c>
      <c r="D9423" t="s">
        <v>107</v>
      </c>
      <c r="E9423" s="44">
        <v>4077</v>
      </c>
    </row>
    <row r="9424" spans="1:5" x14ac:dyDescent="0.2">
      <c r="A9424" s="43">
        <v>45106</v>
      </c>
      <c r="B9424" t="s">
        <v>101</v>
      </c>
      <c r="C9424" t="s">
        <v>6</v>
      </c>
      <c r="D9424" t="s">
        <v>107</v>
      </c>
      <c r="E9424">
        <v>2</v>
      </c>
    </row>
    <row r="9425" spans="1:5" x14ac:dyDescent="0.2">
      <c r="A9425" s="43">
        <v>45106</v>
      </c>
      <c r="B9425" t="s">
        <v>101</v>
      </c>
      <c r="C9425" t="s">
        <v>8</v>
      </c>
      <c r="D9425" t="s">
        <v>107</v>
      </c>
      <c r="E9425">
        <v>733</v>
      </c>
    </row>
    <row r="9426" spans="1:5" x14ac:dyDescent="0.2">
      <c r="A9426" s="43">
        <v>45106</v>
      </c>
      <c r="B9426" t="s">
        <v>101</v>
      </c>
      <c r="C9426" t="s">
        <v>9</v>
      </c>
      <c r="D9426" t="s">
        <v>107</v>
      </c>
      <c r="E9426">
        <v>357</v>
      </c>
    </row>
    <row r="9427" spans="1:5" x14ac:dyDescent="0.2">
      <c r="A9427" s="43">
        <v>45106</v>
      </c>
      <c r="B9427" t="s">
        <v>101</v>
      </c>
      <c r="C9427" t="s">
        <v>10</v>
      </c>
      <c r="D9427" t="s">
        <v>107</v>
      </c>
      <c r="E9427">
        <v>432</v>
      </c>
    </row>
    <row r="9428" spans="1:5" x14ac:dyDescent="0.2">
      <c r="A9428" s="43">
        <v>45106</v>
      </c>
      <c r="B9428" t="s">
        <v>101</v>
      </c>
      <c r="C9428" t="s">
        <v>12</v>
      </c>
      <c r="D9428" t="s">
        <v>107</v>
      </c>
      <c r="E9428" s="44">
        <v>3964</v>
      </c>
    </row>
    <row r="9429" spans="1:5" x14ac:dyDescent="0.2">
      <c r="A9429" s="43">
        <v>45106</v>
      </c>
      <c r="B9429" t="s">
        <v>101</v>
      </c>
      <c r="C9429" t="s">
        <v>14</v>
      </c>
      <c r="D9429" t="s">
        <v>107</v>
      </c>
      <c r="E9429">
        <v>205</v>
      </c>
    </row>
    <row r="9430" spans="1:5" x14ac:dyDescent="0.2">
      <c r="A9430" s="43">
        <v>45106</v>
      </c>
      <c r="B9430" t="s">
        <v>101</v>
      </c>
      <c r="C9430" t="s">
        <v>15</v>
      </c>
      <c r="D9430" t="s">
        <v>107</v>
      </c>
      <c r="E9430" s="44">
        <v>2773</v>
      </c>
    </row>
    <row r="9431" spans="1:5" x14ac:dyDescent="0.2">
      <c r="A9431" s="43">
        <v>45106</v>
      </c>
      <c r="B9431" t="s">
        <v>101</v>
      </c>
      <c r="C9431" t="s">
        <v>16</v>
      </c>
      <c r="D9431" t="s">
        <v>107</v>
      </c>
      <c r="E9431" s="44">
        <v>1176</v>
      </c>
    </row>
    <row r="9432" spans="1:5" x14ac:dyDescent="0.2">
      <c r="A9432" s="43">
        <v>45106</v>
      </c>
      <c r="B9432" t="s">
        <v>101</v>
      </c>
      <c r="C9432" t="s">
        <v>17</v>
      </c>
      <c r="D9432" t="s">
        <v>107</v>
      </c>
      <c r="E9432">
        <v>26</v>
      </c>
    </row>
    <row r="9433" spans="1:5" x14ac:dyDescent="0.2">
      <c r="A9433" s="43">
        <v>45106</v>
      </c>
      <c r="B9433" t="s">
        <v>101</v>
      </c>
      <c r="C9433" t="s">
        <v>18</v>
      </c>
      <c r="D9433" t="s">
        <v>107</v>
      </c>
      <c r="E9433" s="44">
        <v>2370</v>
      </c>
    </row>
    <row r="9434" spans="1:5" x14ac:dyDescent="0.2">
      <c r="A9434" s="43">
        <v>45106</v>
      </c>
      <c r="B9434" t="s">
        <v>101</v>
      </c>
      <c r="C9434" t="s">
        <v>19</v>
      </c>
      <c r="D9434" t="s">
        <v>107</v>
      </c>
      <c r="E9434" s="44">
        <v>2469</v>
      </c>
    </row>
    <row r="9435" spans="1:5" x14ac:dyDescent="0.2">
      <c r="A9435" s="43">
        <v>45106</v>
      </c>
      <c r="B9435" t="s">
        <v>101</v>
      </c>
      <c r="C9435" t="s">
        <v>20</v>
      </c>
      <c r="D9435" t="s">
        <v>107</v>
      </c>
      <c r="E9435">
        <v>90</v>
      </c>
    </row>
    <row r="9436" spans="1:5" x14ac:dyDescent="0.2">
      <c r="A9436" s="43">
        <v>45106</v>
      </c>
      <c r="B9436" t="s">
        <v>101</v>
      </c>
      <c r="C9436" t="s">
        <v>21</v>
      </c>
      <c r="D9436" t="s">
        <v>107</v>
      </c>
      <c r="E9436" s="44">
        <v>1383</v>
      </c>
    </row>
    <row r="9437" spans="1:5" x14ac:dyDescent="0.2">
      <c r="A9437" s="43">
        <v>45106</v>
      </c>
      <c r="B9437" t="s">
        <v>101</v>
      </c>
      <c r="C9437" t="s">
        <v>22</v>
      </c>
      <c r="D9437" t="s">
        <v>107</v>
      </c>
      <c r="E9437">
        <v>988</v>
      </c>
    </row>
    <row r="9438" spans="1:5" x14ac:dyDescent="0.2">
      <c r="A9438" s="43">
        <v>45106</v>
      </c>
      <c r="B9438" t="s">
        <v>101</v>
      </c>
      <c r="C9438" t="s">
        <v>23</v>
      </c>
      <c r="D9438" t="s">
        <v>107</v>
      </c>
      <c r="E9438">
        <v>0</v>
      </c>
    </row>
    <row r="9439" spans="1:5" x14ac:dyDescent="0.2">
      <c r="A9439" s="43">
        <v>45106</v>
      </c>
      <c r="B9439" t="s">
        <v>101</v>
      </c>
      <c r="C9439" t="s">
        <v>25</v>
      </c>
      <c r="D9439" t="s">
        <v>107</v>
      </c>
      <c r="E9439">
        <v>2</v>
      </c>
    </row>
    <row r="9440" spans="1:5" x14ac:dyDescent="0.2">
      <c r="A9440" s="43">
        <v>45106</v>
      </c>
      <c r="B9440" t="s">
        <v>101</v>
      </c>
      <c r="C9440" t="s">
        <v>27</v>
      </c>
      <c r="D9440" t="s">
        <v>107</v>
      </c>
      <c r="E9440">
        <v>508</v>
      </c>
    </row>
    <row r="9441" spans="1:5" x14ac:dyDescent="0.2">
      <c r="A9441" s="43">
        <v>45106</v>
      </c>
      <c r="B9441" t="s">
        <v>101</v>
      </c>
      <c r="C9441" t="s">
        <v>28</v>
      </c>
      <c r="D9441" t="s">
        <v>107</v>
      </c>
      <c r="E9441">
        <v>4</v>
      </c>
    </row>
    <row r="9442" spans="1:5" x14ac:dyDescent="0.2">
      <c r="A9442" s="43">
        <v>45106</v>
      </c>
      <c r="B9442" t="s">
        <v>101</v>
      </c>
      <c r="C9442" t="s">
        <v>29</v>
      </c>
      <c r="D9442" t="s">
        <v>107</v>
      </c>
      <c r="E9442">
        <v>2</v>
      </c>
    </row>
    <row r="9443" spans="1:5" x14ac:dyDescent="0.2">
      <c r="A9443" s="43">
        <v>45106</v>
      </c>
      <c r="B9443" t="s">
        <v>101</v>
      </c>
      <c r="C9443" t="s">
        <v>31</v>
      </c>
      <c r="D9443" t="s">
        <v>107</v>
      </c>
      <c r="E9443">
        <v>250</v>
      </c>
    </row>
    <row r="9444" spans="1:5" x14ac:dyDescent="0.2">
      <c r="A9444" s="43">
        <v>45106</v>
      </c>
      <c r="B9444" t="s">
        <v>101</v>
      </c>
      <c r="C9444" t="s">
        <v>32</v>
      </c>
      <c r="D9444" t="s">
        <v>107</v>
      </c>
      <c r="E9444" s="44">
        <v>2627</v>
      </c>
    </row>
    <row r="9445" spans="1:5" x14ac:dyDescent="0.2">
      <c r="A9445" s="43">
        <v>45106</v>
      </c>
      <c r="B9445" t="s">
        <v>101</v>
      </c>
      <c r="C9445" t="s">
        <v>33</v>
      </c>
      <c r="D9445" t="s">
        <v>107</v>
      </c>
      <c r="E9445" s="44">
        <v>1287</v>
      </c>
    </row>
    <row r="9446" spans="1:5" x14ac:dyDescent="0.2">
      <c r="A9446" s="43">
        <v>45106</v>
      </c>
      <c r="B9446" t="s">
        <v>101</v>
      </c>
      <c r="C9446" t="s">
        <v>35</v>
      </c>
      <c r="D9446" t="s">
        <v>107</v>
      </c>
      <c r="E9446">
        <v>0</v>
      </c>
    </row>
    <row r="9447" spans="1:5" x14ac:dyDescent="0.2">
      <c r="A9447" s="43">
        <v>45106</v>
      </c>
      <c r="B9447" t="s">
        <v>101</v>
      </c>
      <c r="C9447" t="s">
        <v>36</v>
      </c>
      <c r="D9447" t="s">
        <v>107</v>
      </c>
      <c r="E9447" s="44">
        <v>3573</v>
      </c>
    </row>
    <row r="9448" spans="1:5" x14ac:dyDescent="0.2">
      <c r="A9448" s="43">
        <v>45106</v>
      </c>
      <c r="B9448" t="s">
        <v>101</v>
      </c>
      <c r="C9448" t="s">
        <v>38</v>
      </c>
      <c r="D9448" t="s">
        <v>107</v>
      </c>
      <c r="E9448" s="44">
        <v>7180</v>
      </c>
    </row>
    <row r="9449" spans="1:5" x14ac:dyDescent="0.2">
      <c r="A9449" s="43">
        <v>45106</v>
      </c>
      <c r="B9449" t="s">
        <v>101</v>
      </c>
      <c r="C9449" t="s">
        <v>40</v>
      </c>
      <c r="D9449" t="s">
        <v>107</v>
      </c>
      <c r="E9449" s="44">
        <v>4187</v>
      </c>
    </row>
    <row r="9450" spans="1:5" x14ac:dyDescent="0.2">
      <c r="A9450" s="43">
        <v>45106</v>
      </c>
      <c r="B9450" t="s">
        <v>101</v>
      </c>
      <c r="C9450" t="s">
        <v>50</v>
      </c>
      <c r="D9450" t="s">
        <v>107</v>
      </c>
      <c r="E9450">
        <v>4</v>
      </c>
    </row>
    <row r="9451" spans="1:5" x14ac:dyDescent="0.2">
      <c r="A9451" s="43">
        <v>45106</v>
      </c>
      <c r="B9451" t="s">
        <v>101</v>
      </c>
      <c r="C9451" t="s">
        <v>53</v>
      </c>
      <c r="D9451" t="s">
        <v>107</v>
      </c>
      <c r="E9451">
        <v>0</v>
      </c>
    </row>
    <row r="9452" spans="1:5" x14ac:dyDescent="0.2">
      <c r="A9452" s="43">
        <v>45106</v>
      </c>
      <c r="B9452" t="s">
        <v>101</v>
      </c>
      <c r="C9452" t="s">
        <v>58</v>
      </c>
      <c r="D9452" t="s">
        <v>107</v>
      </c>
      <c r="E9452">
        <v>19</v>
      </c>
    </row>
    <row r="9453" spans="1:5" x14ac:dyDescent="0.2">
      <c r="A9453" s="43">
        <v>45106</v>
      </c>
      <c r="B9453" t="s">
        <v>101</v>
      </c>
      <c r="C9453" t="s">
        <v>59</v>
      </c>
      <c r="D9453" t="s">
        <v>107</v>
      </c>
      <c r="E9453" s="44">
        <v>1935</v>
      </c>
    </row>
    <row r="9454" spans="1:5" x14ac:dyDescent="0.2">
      <c r="A9454" s="43">
        <v>45106</v>
      </c>
      <c r="B9454" t="s">
        <v>101</v>
      </c>
      <c r="C9454" t="s">
        <v>60</v>
      </c>
      <c r="D9454" t="s">
        <v>107</v>
      </c>
      <c r="E9454">
        <v>2</v>
      </c>
    </row>
    <row r="9455" spans="1:5" x14ac:dyDescent="0.2">
      <c r="A9455" s="43">
        <v>45106</v>
      </c>
      <c r="B9455" t="s">
        <v>101</v>
      </c>
      <c r="C9455" t="s">
        <v>61</v>
      </c>
      <c r="D9455" t="s">
        <v>107</v>
      </c>
      <c r="E9455">
        <v>37</v>
      </c>
    </row>
    <row r="9456" spans="1:5" x14ac:dyDescent="0.2">
      <c r="A9456" s="43">
        <v>45106</v>
      </c>
      <c r="B9456" t="s">
        <v>101</v>
      </c>
      <c r="C9456" t="s">
        <v>62</v>
      </c>
      <c r="D9456" t="s">
        <v>107</v>
      </c>
      <c r="E9456" s="44">
        <v>1561</v>
      </c>
    </row>
    <row r="9457" spans="1:5" x14ac:dyDescent="0.2">
      <c r="A9457" s="43">
        <v>45106</v>
      </c>
      <c r="B9457" t="s">
        <v>101</v>
      </c>
      <c r="C9457" t="s">
        <v>63</v>
      </c>
      <c r="D9457" t="s">
        <v>107</v>
      </c>
      <c r="E9457">
        <v>10</v>
      </c>
    </row>
    <row r="9458" spans="1:5" x14ac:dyDescent="0.2">
      <c r="A9458" s="43">
        <v>45106</v>
      </c>
      <c r="B9458" t="s">
        <v>101</v>
      </c>
      <c r="C9458" t="s">
        <v>65</v>
      </c>
      <c r="D9458" t="s">
        <v>107</v>
      </c>
      <c r="E9458">
        <v>0</v>
      </c>
    </row>
    <row r="9459" spans="1:5" x14ac:dyDescent="0.2">
      <c r="A9459" s="43">
        <v>45106</v>
      </c>
      <c r="B9459" t="s">
        <v>101</v>
      </c>
      <c r="C9459" t="s">
        <v>67</v>
      </c>
      <c r="D9459" t="s">
        <v>107</v>
      </c>
      <c r="E9459" s="44">
        <v>1925</v>
      </c>
    </row>
    <row r="9460" spans="1:5" x14ac:dyDescent="0.2">
      <c r="A9460" s="43">
        <v>45106</v>
      </c>
      <c r="B9460" t="s">
        <v>101</v>
      </c>
      <c r="C9460" t="s">
        <v>68</v>
      </c>
      <c r="D9460" t="s">
        <v>107</v>
      </c>
      <c r="E9460" s="44">
        <v>1364</v>
      </c>
    </row>
    <row r="9461" spans="1:5" x14ac:dyDescent="0.2">
      <c r="A9461" s="43">
        <v>45106</v>
      </c>
      <c r="B9461" t="s">
        <v>101</v>
      </c>
      <c r="C9461" t="s">
        <v>89</v>
      </c>
      <c r="D9461" t="s">
        <v>107</v>
      </c>
      <c r="E9461">
        <v>13</v>
      </c>
    </row>
    <row r="9462" spans="1:5" x14ac:dyDescent="0.2">
      <c r="A9462" s="43">
        <v>45106</v>
      </c>
      <c r="B9462" t="s">
        <v>101</v>
      </c>
      <c r="C9462" t="s">
        <v>70</v>
      </c>
      <c r="D9462" t="s">
        <v>107</v>
      </c>
      <c r="E9462" s="44">
        <v>2088</v>
      </c>
    </row>
    <row r="9463" spans="1:5" x14ac:dyDescent="0.2">
      <c r="A9463" s="43">
        <v>45106</v>
      </c>
      <c r="B9463" t="s">
        <v>101</v>
      </c>
      <c r="C9463" t="s">
        <v>71</v>
      </c>
      <c r="D9463" t="s">
        <v>107</v>
      </c>
      <c r="E9463" s="44">
        <v>1740</v>
      </c>
    </row>
    <row r="9464" spans="1:5" x14ac:dyDescent="0.2">
      <c r="A9464" s="43">
        <v>45106</v>
      </c>
      <c r="B9464" t="s">
        <v>102</v>
      </c>
      <c r="C9464" t="s">
        <v>4</v>
      </c>
      <c r="D9464" t="s">
        <v>107</v>
      </c>
      <c r="E9464">
        <v>4</v>
      </c>
    </row>
    <row r="9465" spans="1:5" x14ac:dyDescent="0.2">
      <c r="A9465" s="43">
        <v>45106</v>
      </c>
      <c r="B9465" t="s">
        <v>102</v>
      </c>
      <c r="C9465" t="s">
        <v>5</v>
      </c>
      <c r="D9465" t="s">
        <v>107</v>
      </c>
      <c r="E9465">
        <v>6</v>
      </c>
    </row>
    <row r="9466" spans="1:5" x14ac:dyDescent="0.2">
      <c r="A9466" s="43">
        <v>45106</v>
      </c>
      <c r="B9466" t="s">
        <v>102</v>
      </c>
      <c r="C9466" t="s">
        <v>8</v>
      </c>
      <c r="D9466" t="s">
        <v>107</v>
      </c>
      <c r="E9466">
        <v>294</v>
      </c>
    </row>
    <row r="9467" spans="1:5" x14ac:dyDescent="0.2">
      <c r="A9467" s="43">
        <v>45106</v>
      </c>
      <c r="B9467" t="s">
        <v>102</v>
      </c>
      <c r="C9467" t="s">
        <v>9</v>
      </c>
      <c r="D9467" t="s">
        <v>107</v>
      </c>
      <c r="E9467">
        <v>60</v>
      </c>
    </row>
    <row r="9468" spans="1:5" x14ac:dyDescent="0.2">
      <c r="A9468" s="43">
        <v>45106</v>
      </c>
      <c r="B9468" t="s">
        <v>102</v>
      </c>
      <c r="C9468" t="s">
        <v>11</v>
      </c>
      <c r="D9468" t="s">
        <v>107</v>
      </c>
      <c r="E9468">
        <v>44</v>
      </c>
    </row>
    <row r="9469" spans="1:5" x14ac:dyDescent="0.2">
      <c r="A9469" s="43">
        <v>45106</v>
      </c>
      <c r="B9469" t="s">
        <v>102</v>
      </c>
      <c r="C9469" t="s">
        <v>12</v>
      </c>
      <c r="D9469" t="s">
        <v>107</v>
      </c>
      <c r="E9469">
        <v>340</v>
      </c>
    </row>
    <row r="9470" spans="1:5" x14ac:dyDescent="0.2">
      <c r="A9470" s="43">
        <v>45106</v>
      </c>
      <c r="B9470" t="s">
        <v>102</v>
      </c>
      <c r="C9470" t="s">
        <v>13</v>
      </c>
      <c r="D9470" t="s">
        <v>107</v>
      </c>
      <c r="E9470">
        <v>194</v>
      </c>
    </row>
    <row r="9471" spans="1:5" x14ac:dyDescent="0.2">
      <c r="A9471" s="43">
        <v>45106</v>
      </c>
      <c r="B9471" t="s">
        <v>102</v>
      </c>
      <c r="C9471" t="s">
        <v>16</v>
      </c>
      <c r="D9471" t="s">
        <v>107</v>
      </c>
      <c r="E9471">
        <v>2</v>
      </c>
    </row>
    <row r="9472" spans="1:5" x14ac:dyDescent="0.2">
      <c r="A9472" s="43">
        <v>45106</v>
      </c>
      <c r="B9472" t="s">
        <v>102</v>
      </c>
      <c r="C9472" t="s">
        <v>18</v>
      </c>
      <c r="D9472" t="s">
        <v>107</v>
      </c>
      <c r="E9472">
        <v>2</v>
      </c>
    </row>
    <row r="9473" spans="1:5" x14ac:dyDescent="0.2">
      <c r="A9473" s="43">
        <v>45106</v>
      </c>
      <c r="B9473" t="s">
        <v>102</v>
      </c>
      <c r="C9473" t="s">
        <v>19</v>
      </c>
      <c r="D9473" t="s">
        <v>107</v>
      </c>
      <c r="E9473">
        <v>165</v>
      </c>
    </row>
    <row r="9474" spans="1:5" x14ac:dyDescent="0.2">
      <c r="A9474" s="43">
        <v>45106</v>
      </c>
      <c r="B9474" t="s">
        <v>102</v>
      </c>
      <c r="C9474" t="s">
        <v>21</v>
      </c>
      <c r="D9474" t="s">
        <v>107</v>
      </c>
      <c r="E9474">
        <v>61</v>
      </c>
    </row>
    <row r="9475" spans="1:5" x14ac:dyDescent="0.2">
      <c r="A9475" s="43">
        <v>45106</v>
      </c>
      <c r="B9475" t="s">
        <v>102</v>
      </c>
      <c r="C9475" t="s">
        <v>22</v>
      </c>
      <c r="D9475" t="s">
        <v>107</v>
      </c>
      <c r="E9475">
        <v>4</v>
      </c>
    </row>
    <row r="9476" spans="1:5" x14ac:dyDescent="0.2">
      <c r="A9476" s="43">
        <v>45106</v>
      </c>
      <c r="B9476" t="s">
        <v>102</v>
      </c>
      <c r="C9476" t="s">
        <v>24</v>
      </c>
      <c r="D9476" t="s">
        <v>107</v>
      </c>
      <c r="E9476">
        <v>4</v>
      </c>
    </row>
    <row r="9477" spans="1:5" x14ac:dyDescent="0.2">
      <c r="A9477" s="43">
        <v>45106</v>
      </c>
      <c r="B9477" t="s">
        <v>102</v>
      </c>
      <c r="C9477" t="s">
        <v>27</v>
      </c>
      <c r="D9477" t="s">
        <v>107</v>
      </c>
      <c r="E9477">
        <v>46</v>
      </c>
    </row>
    <row r="9478" spans="1:5" x14ac:dyDescent="0.2">
      <c r="A9478" s="43">
        <v>45106</v>
      </c>
      <c r="B9478" t="s">
        <v>102</v>
      </c>
      <c r="C9478" t="s">
        <v>32</v>
      </c>
      <c r="D9478" t="s">
        <v>107</v>
      </c>
      <c r="E9478">
        <v>4</v>
      </c>
    </row>
    <row r="9479" spans="1:5" x14ac:dyDescent="0.2">
      <c r="A9479" s="43">
        <v>45106</v>
      </c>
      <c r="B9479" t="s">
        <v>102</v>
      </c>
      <c r="C9479" t="s">
        <v>36</v>
      </c>
      <c r="D9479" t="s">
        <v>107</v>
      </c>
      <c r="E9479">
        <v>408</v>
      </c>
    </row>
    <row r="9480" spans="1:5" x14ac:dyDescent="0.2">
      <c r="A9480" s="43">
        <v>45106</v>
      </c>
      <c r="B9480" t="s">
        <v>102</v>
      </c>
      <c r="C9480" t="s">
        <v>38</v>
      </c>
      <c r="D9480" t="s">
        <v>107</v>
      </c>
      <c r="E9480">
        <v>302</v>
      </c>
    </row>
    <row r="9481" spans="1:5" x14ac:dyDescent="0.2">
      <c r="A9481" s="43">
        <v>45106</v>
      </c>
      <c r="B9481" t="s">
        <v>102</v>
      </c>
      <c r="C9481" t="s">
        <v>40</v>
      </c>
      <c r="D9481" t="s">
        <v>107</v>
      </c>
      <c r="E9481" s="44">
        <v>1001</v>
      </c>
    </row>
    <row r="9482" spans="1:5" x14ac:dyDescent="0.2">
      <c r="A9482" s="43">
        <v>45106</v>
      </c>
      <c r="B9482" t="s">
        <v>102</v>
      </c>
      <c r="C9482" t="s">
        <v>41</v>
      </c>
      <c r="D9482" t="s">
        <v>107</v>
      </c>
      <c r="E9482">
        <v>642</v>
      </c>
    </row>
    <row r="9483" spans="1:5" x14ac:dyDescent="0.2">
      <c r="A9483" s="43">
        <v>45106</v>
      </c>
      <c r="B9483" t="s">
        <v>102</v>
      </c>
      <c r="C9483" t="s">
        <v>42</v>
      </c>
      <c r="D9483" t="s">
        <v>107</v>
      </c>
      <c r="E9483">
        <v>28</v>
      </c>
    </row>
    <row r="9484" spans="1:5" x14ac:dyDescent="0.2">
      <c r="A9484" s="43">
        <v>45106</v>
      </c>
      <c r="B9484" t="s">
        <v>102</v>
      </c>
      <c r="C9484" t="s">
        <v>43</v>
      </c>
      <c r="D9484" t="s">
        <v>107</v>
      </c>
      <c r="E9484">
        <v>61</v>
      </c>
    </row>
    <row r="9485" spans="1:5" x14ac:dyDescent="0.2">
      <c r="A9485" s="43">
        <v>45106</v>
      </c>
      <c r="B9485" t="s">
        <v>102</v>
      </c>
      <c r="C9485" t="s">
        <v>44</v>
      </c>
      <c r="D9485" t="s">
        <v>107</v>
      </c>
      <c r="E9485">
        <v>2</v>
      </c>
    </row>
    <row r="9486" spans="1:5" x14ac:dyDescent="0.2">
      <c r="A9486" s="43">
        <v>45106</v>
      </c>
      <c r="B9486" t="s">
        <v>102</v>
      </c>
      <c r="C9486" t="s">
        <v>45</v>
      </c>
      <c r="D9486" t="s">
        <v>107</v>
      </c>
      <c r="E9486">
        <v>2</v>
      </c>
    </row>
    <row r="9487" spans="1:5" x14ac:dyDescent="0.2">
      <c r="A9487" s="43">
        <v>45106</v>
      </c>
      <c r="B9487" t="s">
        <v>102</v>
      </c>
      <c r="C9487" t="s">
        <v>46</v>
      </c>
      <c r="D9487" t="s">
        <v>107</v>
      </c>
      <c r="E9487">
        <v>17</v>
      </c>
    </row>
    <row r="9488" spans="1:5" x14ac:dyDescent="0.2">
      <c r="A9488" s="43">
        <v>45106</v>
      </c>
      <c r="B9488" t="s">
        <v>102</v>
      </c>
      <c r="C9488" t="s">
        <v>48</v>
      </c>
      <c r="D9488" t="s">
        <v>107</v>
      </c>
      <c r="E9488">
        <v>521</v>
      </c>
    </row>
    <row r="9489" spans="1:5" x14ac:dyDescent="0.2">
      <c r="A9489" s="43">
        <v>45106</v>
      </c>
      <c r="B9489" t="s">
        <v>102</v>
      </c>
      <c r="C9489" t="s">
        <v>50</v>
      </c>
      <c r="D9489" t="s">
        <v>107</v>
      </c>
      <c r="E9489">
        <v>881</v>
      </c>
    </row>
    <row r="9490" spans="1:5" x14ac:dyDescent="0.2">
      <c r="A9490" s="43">
        <v>45106</v>
      </c>
      <c r="B9490" t="s">
        <v>102</v>
      </c>
      <c r="C9490" t="s">
        <v>51</v>
      </c>
      <c r="D9490" t="s">
        <v>107</v>
      </c>
      <c r="E9490">
        <v>678</v>
      </c>
    </row>
    <row r="9491" spans="1:5" x14ac:dyDescent="0.2">
      <c r="A9491" s="43">
        <v>45106</v>
      </c>
      <c r="B9491" t="s">
        <v>102</v>
      </c>
      <c r="C9491" t="s">
        <v>52</v>
      </c>
      <c r="D9491" t="s">
        <v>107</v>
      </c>
      <c r="E9491">
        <v>0</v>
      </c>
    </row>
    <row r="9492" spans="1:5" x14ac:dyDescent="0.2">
      <c r="A9492" s="43">
        <v>45106</v>
      </c>
      <c r="B9492" t="s">
        <v>102</v>
      </c>
      <c r="C9492" t="s">
        <v>53</v>
      </c>
      <c r="D9492" t="s">
        <v>107</v>
      </c>
      <c r="E9492">
        <v>17</v>
      </c>
    </row>
    <row r="9493" spans="1:5" x14ac:dyDescent="0.2">
      <c r="A9493" s="43">
        <v>45106</v>
      </c>
      <c r="B9493" t="s">
        <v>102</v>
      </c>
      <c r="C9493" t="s">
        <v>54</v>
      </c>
      <c r="D9493" t="s">
        <v>107</v>
      </c>
      <c r="E9493">
        <v>0</v>
      </c>
    </row>
    <row r="9494" spans="1:5" x14ac:dyDescent="0.2">
      <c r="A9494" s="43">
        <v>45106</v>
      </c>
      <c r="B9494" t="s">
        <v>102</v>
      </c>
      <c r="C9494" t="s">
        <v>55</v>
      </c>
      <c r="D9494" t="s">
        <v>107</v>
      </c>
      <c r="E9494">
        <v>275</v>
      </c>
    </row>
    <row r="9495" spans="1:5" x14ac:dyDescent="0.2">
      <c r="A9495" s="43">
        <v>45106</v>
      </c>
      <c r="B9495" t="s">
        <v>102</v>
      </c>
      <c r="C9495" t="s">
        <v>56</v>
      </c>
      <c r="D9495" t="s">
        <v>107</v>
      </c>
      <c r="E9495">
        <v>559</v>
      </c>
    </row>
    <row r="9496" spans="1:5" x14ac:dyDescent="0.2">
      <c r="A9496" s="43">
        <v>45106</v>
      </c>
      <c r="B9496" t="s">
        <v>102</v>
      </c>
      <c r="C9496" t="s">
        <v>57</v>
      </c>
      <c r="D9496" t="s">
        <v>107</v>
      </c>
      <c r="E9496">
        <v>187</v>
      </c>
    </row>
    <row r="9497" spans="1:5" x14ac:dyDescent="0.2">
      <c r="A9497" s="43">
        <v>45106</v>
      </c>
      <c r="B9497" t="s">
        <v>102</v>
      </c>
      <c r="C9497" t="s">
        <v>58</v>
      </c>
      <c r="D9497" t="s">
        <v>107</v>
      </c>
      <c r="E9497" s="44">
        <v>1736</v>
      </c>
    </row>
    <row r="9498" spans="1:5" x14ac:dyDescent="0.2">
      <c r="A9498" s="43">
        <v>45106</v>
      </c>
      <c r="B9498" t="s">
        <v>102</v>
      </c>
      <c r="C9498" t="s">
        <v>59</v>
      </c>
      <c r="D9498" t="s">
        <v>107</v>
      </c>
      <c r="E9498">
        <v>2</v>
      </c>
    </row>
    <row r="9499" spans="1:5" x14ac:dyDescent="0.2">
      <c r="A9499" s="43">
        <v>45106</v>
      </c>
      <c r="B9499" t="s">
        <v>102</v>
      </c>
      <c r="C9499" t="s">
        <v>62</v>
      </c>
      <c r="D9499" t="s">
        <v>107</v>
      </c>
      <c r="E9499">
        <v>163</v>
      </c>
    </row>
    <row r="9500" spans="1:5" x14ac:dyDescent="0.2">
      <c r="A9500" s="43">
        <v>45106</v>
      </c>
      <c r="B9500" t="s">
        <v>102</v>
      </c>
      <c r="C9500" t="s">
        <v>67</v>
      </c>
      <c r="D9500" t="s">
        <v>107</v>
      </c>
      <c r="E9500">
        <v>2</v>
      </c>
    </row>
    <row r="9501" spans="1:5" x14ac:dyDescent="0.2">
      <c r="A9501" s="43">
        <v>45106</v>
      </c>
      <c r="B9501" t="s">
        <v>102</v>
      </c>
      <c r="C9501" t="s">
        <v>68</v>
      </c>
      <c r="D9501" t="s">
        <v>107</v>
      </c>
      <c r="E9501">
        <v>172</v>
      </c>
    </row>
    <row r="9502" spans="1:5" x14ac:dyDescent="0.2">
      <c r="A9502" s="43">
        <v>45106</v>
      </c>
      <c r="B9502" t="s">
        <v>102</v>
      </c>
      <c r="C9502" t="s">
        <v>89</v>
      </c>
      <c r="D9502" t="s">
        <v>107</v>
      </c>
      <c r="E9502">
        <v>11</v>
      </c>
    </row>
    <row r="9503" spans="1:5" x14ac:dyDescent="0.2">
      <c r="A9503" s="43">
        <v>45106</v>
      </c>
      <c r="B9503" t="s">
        <v>102</v>
      </c>
      <c r="C9503" t="s">
        <v>70</v>
      </c>
      <c r="D9503" t="s">
        <v>107</v>
      </c>
      <c r="E9503">
        <v>161</v>
      </c>
    </row>
    <row r="9504" spans="1:5" x14ac:dyDescent="0.2">
      <c r="A9504" s="43">
        <v>45134</v>
      </c>
      <c r="B9504" t="s">
        <v>101</v>
      </c>
      <c r="C9504" t="s">
        <v>3</v>
      </c>
      <c r="D9504" t="s">
        <v>107</v>
      </c>
      <c r="E9504">
        <v>0</v>
      </c>
    </row>
    <row r="9505" spans="1:5" x14ac:dyDescent="0.2">
      <c r="A9505" s="43">
        <v>45134</v>
      </c>
      <c r="B9505" t="s">
        <v>101</v>
      </c>
      <c r="C9505" t="s">
        <v>4</v>
      </c>
      <c r="D9505" t="s">
        <v>107</v>
      </c>
      <c r="E9505">
        <v>27</v>
      </c>
    </row>
    <row r="9506" spans="1:5" x14ac:dyDescent="0.2">
      <c r="A9506" s="43">
        <v>45134</v>
      </c>
      <c r="B9506" t="s">
        <v>101</v>
      </c>
      <c r="C9506" t="s">
        <v>5</v>
      </c>
      <c r="D9506" t="s">
        <v>107</v>
      </c>
      <c r="E9506" s="44">
        <v>4160</v>
      </c>
    </row>
    <row r="9507" spans="1:5" x14ac:dyDescent="0.2">
      <c r="A9507" s="43">
        <v>45134</v>
      </c>
      <c r="B9507" t="s">
        <v>101</v>
      </c>
      <c r="C9507" t="s">
        <v>6</v>
      </c>
      <c r="D9507" t="s">
        <v>107</v>
      </c>
      <c r="E9507">
        <v>0</v>
      </c>
    </row>
    <row r="9508" spans="1:5" x14ac:dyDescent="0.2">
      <c r="A9508" s="43">
        <v>45134</v>
      </c>
      <c r="B9508" t="s">
        <v>101</v>
      </c>
      <c r="C9508" t="s">
        <v>8</v>
      </c>
      <c r="D9508" t="s">
        <v>107</v>
      </c>
      <c r="E9508">
        <v>793</v>
      </c>
    </row>
    <row r="9509" spans="1:5" x14ac:dyDescent="0.2">
      <c r="A9509" s="43">
        <v>45134</v>
      </c>
      <c r="B9509" t="s">
        <v>101</v>
      </c>
      <c r="C9509" t="s">
        <v>9</v>
      </c>
      <c r="D9509" t="s">
        <v>107</v>
      </c>
      <c r="E9509">
        <v>413</v>
      </c>
    </row>
    <row r="9510" spans="1:5" x14ac:dyDescent="0.2">
      <c r="A9510" s="43">
        <v>45134</v>
      </c>
      <c r="B9510" t="s">
        <v>101</v>
      </c>
      <c r="C9510" t="s">
        <v>10</v>
      </c>
      <c r="D9510" t="s">
        <v>107</v>
      </c>
      <c r="E9510">
        <v>434</v>
      </c>
    </row>
    <row r="9511" spans="1:5" x14ac:dyDescent="0.2">
      <c r="A9511" s="43">
        <v>45134</v>
      </c>
      <c r="B9511" t="s">
        <v>101</v>
      </c>
      <c r="C9511" t="s">
        <v>12</v>
      </c>
      <c r="D9511" t="s">
        <v>107</v>
      </c>
      <c r="E9511" s="44">
        <v>4255</v>
      </c>
    </row>
    <row r="9512" spans="1:5" x14ac:dyDescent="0.2">
      <c r="A9512" s="43">
        <v>45134</v>
      </c>
      <c r="B9512" t="s">
        <v>101</v>
      </c>
      <c r="C9512" t="s">
        <v>14</v>
      </c>
      <c r="D9512" t="s">
        <v>107</v>
      </c>
      <c r="E9512">
        <v>192</v>
      </c>
    </row>
    <row r="9513" spans="1:5" x14ac:dyDescent="0.2">
      <c r="A9513" s="43">
        <v>45134</v>
      </c>
      <c r="B9513" t="s">
        <v>101</v>
      </c>
      <c r="C9513" t="s">
        <v>15</v>
      </c>
      <c r="D9513" t="s">
        <v>107</v>
      </c>
      <c r="E9513" s="44">
        <v>2982</v>
      </c>
    </row>
    <row r="9514" spans="1:5" x14ac:dyDescent="0.2">
      <c r="A9514" s="43">
        <v>45134</v>
      </c>
      <c r="B9514" t="s">
        <v>101</v>
      </c>
      <c r="C9514" t="s">
        <v>16</v>
      </c>
      <c r="D9514" t="s">
        <v>107</v>
      </c>
      <c r="E9514" s="44">
        <v>1166</v>
      </c>
    </row>
    <row r="9515" spans="1:5" x14ac:dyDescent="0.2">
      <c r="A9515" s="43">
        <v>45134</v>
      </c>
      <c r="B9515" t="s">
        <v>101</v>
      </c>
      <c r="C9515" t="s">
        <v>17</v>
      </c>
      <c r="D9515" t="s">
        <v>107</v>
      </c>
      <c r="E9515">
        <v>27</v>
      </c>
    </row>
    <row r="9516" spans="1:5" x14ac:dyDescent="0.2">
      <c r="A9516" s="43">
        <v>45134</v>
      </c>
      <c r="B9516" t="s">
        <v>101</v>
      </c>
      <c r="C9516" t="s">
        <v>18</v>
      </c>
      <c r="D9516" t="s">
        <v>107</v>
      </c>
      <c r="E9516" s="44">
        <v>2507</v>
      </c>
    </row>
    <row r="9517" spans="1:5" x14ac:dyDescent="0.2">
      <c r="A9517" s="43">
        <v>45134</v>
      </c>
      <c r="B9517" t="s">
        <v>101</v>
      </c>
      <c r="C9517" t="s">
        <v>19</v>
      </c>
      <c r="D9517" t="s">
        <v>107</v>
      </c>
      <c r="E9517" s="44">
        <v>2502</v>
      </c>
    </row>
    <row r="9518" spans="1:5" x14ac:dyDescent="0.2">
      <c r="A9518" s="43">
        <v>45134</v>
      </c>
      <c r="B9518" t="s">
        <v>101</v>
      </c>
      <c r="C9518" t="s">
        <v>20</v>
      </c>
      <c r="D9518" t="s">
        <v>107</v>
      </c>
      <c r="E9518">
        <v>93</v>
      </c>
    </row>
    <row r="9519" spans="1:5" x14ac:dyDescent="0.2">
      <c r="A9519" s="43">
        <v>45134</v>
      </c>
      <c r="B9519" t="s">
        <v>101</v>
      </c>
      <c r="C9519" t="s">
        <v>21</v>
      </c>
      <c r="D9519" t="s">
        <v>107</v>
      </c>
      <c r="E9519" s="44">
        <v>1362</v>
      </c>
    </row>
    <row r="9520" spans="1:5" x14ac:dyDescent="0.2">
      <c r="A9520" s="43">
        <v>45134</v>
      </c>
      <c r="B9520" t="s">
        <v>101</v>
      </c>
      <c r="C9520" t="s">
        <v>22</v>
      </c>
      <c r="D9520" t="s">
        <v>107</v>
      </c>
      <c r="E9520" s="44">
        <v>1052</v>
      </c>
    </row>
    <row r="9521" spans="1:5" x14ac:dyDescent="0.2">
      <c r="A9521" s="43">
        <v>45134</v>
      </c>
      <c r="B9521" t="s">
        <v>101</v>
      </c>
      <c r="C9521" t="s">
        <v>23</v>
      </c>
      <c r="D9521" t="s">
        <v>107</v>
      </c>
      <c r="E9521">
        <v>2</v>
      </c>
    </row>
    <row r="9522" spans="1:5" x14ac:dyDescent="0.2">
      <c r="A9522" s="43">
        <v>45134</v>
      </c>
      <c r="B9522" t="s">
        <v>101</v>
      </c>
      <c r="C9522" t="s">
        <v>25</v>
      </c>
      <c r="D9522" t="s">
        <v>107</v>
      </c>
      <c r="E9522">
        <v>2</v>
      </c>
    </row>
    <row r="9523" spans="1:5" x14ac:dyDescent="0.2">
      <c r="A9523" s="43">
        <v>45134</v>
      </c>
      <c r="B9523" t="s">
        <v>101</v>
      </c>
      <c r="C9523" t="s">
        <v>27</v>
      </c>
      <c r="D9523" t="s">
        <v>107</v>
      </c>
      <c r="E9523">
        <v>480</v>
      </c>
    </row>
    <row r="9524" spans="1:5" x14ac:dyDescent="0.2">
      <c r="A9524" s="43">
        <v>45134</v>
      </c>
      <c r="B9524" t="s">
        <v>101</v>
      </c>
      <c r="C9524" t="s">
        <v>28</v>
      </c>
      <c r="D9524" t="s">
        <v>107</v>
      </c>
      <c r="E9524">
        <v>2</v>
      </c>
    </row>
    <row r="9525" spans="1:5" x14ac:dyDescent="0.2">
      <c r="A9525" s="43">
        <v>45134</v>
      </c>
      <c r="B9525" t="s">
        <v>101</v>
      </c>
      <c r="C9525" t="s">
        <v>29</v>
      </c>
      <c r="D9525" t="s">
        <v>107</v>
      </c>
      <c r="E9525">
        <v>0</v>
      </c>
    </row>
    <row r="9526" spans="1:5" x14ac:dyDescent="0.2">
      <c r="A9526" s="43">
        <v>45134</v>
      </c>
      <c r="B9526" t="s">
        <v>101</v>
      </c>
      <c r="C9526" t="s">
        <v>31</v>
      </c>
      <c r="D9526" t="s">
        <v>107</v>
      </c>
      <c r="E9526">
        <v>250</v>
      </c>
    </row>
    <row r="9527" spans="1:5" x14ac:dyDescent="0.2">
      <c r="A9527" s="43">
        <v>45134</v>
      </c>
      <c r="B9527" t="s">
        <v>101</v>
      </c>
      <c r="C9527" t="s">
        <v>32</v>
      </c>
      <c r="D9527" t="s">
        <v>107</v>
      </c>
      <c r="E9527" s="44">
        <v>2619</v>
      </c>
    </row>
    <row r="9528" spans="1:5" x14ac:dyDescent="0.2">
      <c r="A9528" s="43">
        <v>45134</v>
      </c>
      <c r="B9528" t="s">
        <v>101</v>
      </c>
      <c r="C9528" t="s">
        <v>33</v>
      </c>
      <c r="D9528" t="s">
        <v>107</v>
      </c>
      <c r="E9528" s="44">
        <v>1251</v>
      </c>
    </row>
    <row r="9529" spans="1:5" x14ac:dyDescent="0.2">
      <c r="A9529" s="43">
        <v>45134</v>
      </c>
      <c r="B9529" t="s">
        <v>101</v>
      </c>
      <c r="C9529" t="s">
        <v>35</v>
      </c>
      <c r="D9529" t="s">
        <v>107</v>
      </c>
      <c r="E9529">
        <v>0</v>
      </c>
    </row>
    <row r="9530" spans="1:5" x14ac:dyDescent="0.2">
      <c r="A9530" s="43">
        <v>45134</v>
      </c>
      <c r="B9530" t="s">
        <v>101</v>
      </c>
      <c r="C9530" t="s">
        <v>36</v>
      </c>
      <c r="D9530" t="s">
        <v>107</v>
      </c>
      <c r="E9530" s="44">
        <v>3689</v>
      </c>
    </row>
    <row r="9531" spans="1:5" x14ac:dyDescent="0.2">
      <c r="A9531" s="43">
        <v>45134</v>
      </c>
      <c r="B9531" t="s">
        <v>101</v>
      </c>
      <c r="C9531" t="s">
        <v>38</v>
      </c>
      <c r="D9531" t="s">
        <v>107</v>
      </c>
      <c r="E9531" s="44">
        <v>7785</v>
      </c>
    </row>
    <row r="9532" spans="1:5" x14ac:dyDescent="0.2">
      <c r="A9532" s="43">
        <v>45134</v>
      </c>
      <c r="B9532" t="s">
        <v>101</v>
      </c>
      <c r="C9532" t="s">
        <v>40</v>
      </c>
      <c r="D9532" t="s">
        <v>107</v>
      </c>
      <c r="E9532" s="44">
        <v>4338</v>
      </c>
    </row>
    <row r="9533" spans="1:5" x14ac:dyDescent="0.2">
      <c r="A9533" s="43">
        <v>45134</v>
      </c>
      <c r="B9533" t="s">
        <v>101</v>
      </c>
      <c r="C9533" t="s">
        <v>50</v>
      </c>
      <c r="D9533" t="s">
        <v>107</v>
      </c>
      <c r="E9533">
        <v>4</v>
      </c>
    </row>
    <row r="9534" spans="1:5" x14ac:dyDescent="0.2">
      <c r="A9534" s="43">
        <v>45134</v>
      </c>
      <c r="B9534" t="s">
        <v>101</v>
      </c>
      <c r="C9534" t="s">
        <v>53</v>
      </c>
      <c r="D9534" t="s">
        <v>107</v>
      </c>
      <c r="E9534">
        <v>2</v>
      </c>
    </row>
    <row r="9535" spans="1:5" x14ac:dyDescent="0.2">
      <c r="A9535" s="43">
        <v>45134</v>
      </c>
      <c r="B9535" t="s">
        <v>101</v>
      </c>
      <c r="C9535" t="s">
        <v>58</v>
      </c>
      <c r="D9535" t="s">
        <v>107</v>
      </c>
      <c r="E9535">
        <v>31</v>
      </c>
    </row>
    <row r="9536" spans="1:5" x14ac:dyDescent="0.2">
      <c r="A9536" s="43">
        <v>45134</v>
      </c>
      <c r="B9536" t="s">
        <v>101</v>
      </c>
      <c r="C9536" t="s">
        <v>59</v>
      </c>
      <c r="D9536" t="s">
        <v>107</v>
      </c>
      <c r="E9536" s="44">
        <v>1925</v>
      </c>
    </row>
    <row r="9537" spans="1:5" x14ac:dyDescent="0.2">
      <c r="A9537" s="43">
        <v>45134</v>
      </c>
      <c r="B9537" t="s">
        <v>101</v>
      </c>
      <c r="C9537" t="s">
        <v>60</v>
      </c>
      <c r="D9537" t="s">
        <v>107</v>
      </c>
      <c r="E9537">
        <v>2</v>
      </c>
    </row>
    <row r="9538" spans="1:5" x14ac:dyDescent="0.2">
      <c r="A9538" s="43">
        <v>45134</v>
      </c>
      <c r="B9538" t="s">
        <v>101</v>
      </c>
      <c r="C9538" t="s">
        <v>61</v>
      </c>
      <c r="D9538" t="s">
        <v>107</v>
      </c>
      <c r="E9538">
        <v>37</v>
      </c>
    </row>
    <row r="9539" spans="1:5" x14ac:dyDescent="0.2">
      <c r="A9539" s="43">
        <v>45134</v>
      </c>
      <c r="B9539" t="s">
        <v>101</v>
      </c>
      <c r="C9539" t="s">
        <v>62</v>
      </c>
      <c r="D9539" t="s">
        <v>107</v>
      </c>
      <c r="E9539" s="44">
        <v>1468</v>
      </c>
    </row>
    <row r="9540" spans="1:5" x14ac:dyDescent="0.2">
      <c r="A9540" s="43">
        <v>45134</v>
      </c>
      <c r="B9540" t="s">
        <v>101</v>
      </c>
      <c r="C9540" t="s">
        <v>63</v>
      </c>
      <c r="D9540" t="s">
        <v>107</v>
      </c>
      <c r="E9540">
        <v>7</v>
      </c>
    </row>
    <row r="9541" spans="1:5" x14ac:dyDescent="0.2">
      <c r="A9541" s="43">
        <v>45134</v>
      </c>
      <c r="B9541" t="s">
        <v>101</v>
      </c>
      <c r="C9541" t="s">
        <v>64</v>
      </c>
      <c r="D9541" t="s">
        <v>107</v>
      </c>
      <c r="E9541">
        <v>2</v>
      </c>
    </row>
    <row r="9542" spans="1:5" x14ac:dyDescent="0.2">
      <c r="A9542" s="43">
        <v>45134</v>
      </c>
      <c r="B9542" t="s">
        <v>101</v>
      </c>
      <c r="C9542" t="s">
        <v>65</v>
      </c>
      <c r="D9542" t="s">
        <v>107</v>
      </c>
      <c r="E9542">
        <v>0</v>
      </c>
    </row>
    <row r="9543" spans="1:5" x14ac:dyDescent="0.2">
      <c r="A9543" s="43">
        <v>45134</v>
      </c>
      <c r="B9543" t="s">
        <v>101</v>
      </c>
      <c r="C9543" t="s">
        <v>67</v>
      </c>
      <c r="D9543" t="s">
        <v>107</v>
      </c>
      <c r="E9543" s="44">
        <v>2037</v>
      </c>
    </row>
    <row r="9544" spans="1:5" x14ac:dyDescent="0.2">
      <c r="A9544" s="43">
        <v>45134</v>
      </c>
      <c r="B9544" t="s">
        <v>101</v>
      </c>
      <c r="C9544" t="s">
        <v>68</v>
      </c>
      <c r="D9544" t="s">
        <v>107</v>
      </c>
      <c r="E9544" s="44">
        <v>1424</v>
      </c>
    </row>
    <row r="9545" spans="1:5" x14ac:dyDescent="0.2">
      <c r="A9545" s="43">
        <v>45134</v>
      </c>
      <c r="B9545" t="s">
        <v>101</v>
      </c>
      <c r="C9545" t="s">
        <v>89</v>
      </c>
      <c r="D9545" t="s">
        <v>107</v>
      </c>
      <c r="E9545">
        <v>15</v>
      </c>
    </row>
    <row r="9546" spans="1:5" x14ac:dyDescent="0.2">
      <c r="A9546" s="43">
        <v>45134</v>
      </c>
      <c r="B9546" t="s">
        <v>101</v>
      </c>
      <c r="C9546" t="s">
        <v>70</v>
      </c>
      <c r="D9546" t="s">
        <v>107</v>
      </c>
      <c r="E9546" s="44">
        <v>1970</v>
      </c>
    </row>
    <row r="9547" spans="1:5" x14ac:dyDescent="0.2">
      <c r="A9547" s="43">
        <v>45134</v>
      </c>
      <c r="B9547" t="s">
        <v>101</v>
      </c>
      <c r="C9547" t="s">
        <v>71</v>
      </c>
      <c r="D9547" t="s">
        <v>107</v>
      </c>
      <c r="E9547" s="44">
        <v>1805</v>
      </c>
    </row>
    <row r="9548" spans="1:5" x14ac:dyDescent="0.2">
      <c r="A9548" s="43">
        <v>45134</v>
      </c>
      <c r="B9548" t="s">
        <v>102</v>
      </c>
      <c r="C9548" t="s">
        <v>4</v>
      </c>
      <c r="D9548" t="s">
        <v>107</v>
      </c>
      <c r="E9548">
        <v>2</v>
      </c>
    </row>
    <row r="9549" spans="1:5" x14ac:dyDescent="0.2">
      <c r="A9549" s="43">
        <v>45134</v>
      </c>
      <c r="B9549" t="s">
        <v>102</v>
      </c>
      <c r="C9549" t="s">
        <v>5</v>
      </c>
      <c r="D9549" t="s">
        <v>107</v>
      </c>
      <c r="E9549">
        <v>7</v>
      </c>
    </row>
    <row r="9550" spans="1:5" x14ac:dyDescent="0.2">
      <c r="A9550" s="43">
        <v>45134</v>
      </c>
      <c r="B9550" t="s">
        <v>102</v>
      </c>
      <c r="C9550" t="s">
        <v>8</v>
      </c>
      <c r="D9550" t="s">
        <v>107</v>
      </c>
      <c r="E9550">
        <v>296</v>
      </c>
    </row>
    <row r="9551" spans="1:5" x14ac:dyDescent="0.2">
      <c r="A9551" s="43">
        <v>45134</v>
      </c>
      <c r="B9551" t="s">
        <v>102</v>
      </c>
      <c r="C9551" t="s">
        <v>9</v>
      </c>
      <c r="D9551" t="s">
        <v>107</v>
      </c>
      <c r="E9551">
        <v>73</v>
      </c>
    </row>
    <row r="9552" spans="1:5" x14ac:dyDescent="0.2">
      <c r="A9552" s="43">
        <v>45134</v>
      </c>
      <c r="B9552" t="s">
        <v>102</v>
      </c>
      <c r="C9552" t="s">
        <v>11</v>
      </c>
      <c r="D9552" t="s">
        <v>107</v>
      </c>
      <c r="E9552">
        <v>40</v>
      </c>
    </row>
    <row r="9553" spans="1:5" x14ac:dyDescent="0.2">
      <c r="A9553" s="43">
        <v>45134</v>
      </c>
      <c r="B9553" t="s">
        <v>102</v>
      </c>
      <c r="C9553" t="s">
        <v>12</v>
      </c>
      <c r="D9553" t="s">
        <v>107</v>
      </c>
      <c r="E9553">
        <v>366</v>
      </c>
    </row>
    <row r="9554" spans="1:5" x14ac:dyDescent="0.2">
      <c r="A9554" s="43">
        <v>45134</v>
      </c>
      <c r="B9554" t="s">
        <v>102</v>
      </c>
      <c r="C9554" t="s">
        <v>13</v>
      </c>
      <c r="D9554" t="s">
        <v>107</v>
      </c>
      <c r="E9554">
        <v>208</v>
      </c>
    </row>
    <row r="9555" spans="1:5" x14ac:dyDescent="0.2">
      <c r="A9555" s="43">
        <v>45134</v>
      </c>
      <c r="B9555" t="s">
        <v>102</v>
      </c>
      <c r="C9555" t="s">
        <v>16</v>
      </c>
      <c r="D9555" t="s">
        <v>107</v>
      </c>
      <c r="E9555">
        <v>2</v>
      </c>
    </row>
    <row r="9556" spans="1:5" x14ac:dyDescent="0.2">
      <c r="A9556" s="43">
        <v>45134</v>
      </c>
      <c r="B9556" t="s">
        <v>102</v>
      </c>
      <c r="C9556" t="s">
        <v>18</v>
      </c>
      <c r="D9556" t="s">
        <v>107</v>
      </c>
      <c r="E9556">
        <v>2</v>
      </c>
    </row>
    <row r="9557" spans="1:5" x14ac:dyDescent="0.2">
      <c r="A9557" s="43">
        <v>45134</v>
      </c>
      <c r="B9557" t="s">
        <v>102</v>
      </c>
      <c r="C9557" t="s">
        <v>19</v>
      </c>
      <c r="D9557" t="s">
        <v>107</v>
      </c>
      <c r="E9557">
        <v>155</v>
      </c>
    </row>
    <row r="9558" spans="1:5" x14ac:dyDescent="0.2">
      <c r="A9558" s="43">
        <v>45134</v>
      </c>
      <c r="B9558" t="s">
        <v>102</v>
      </c>
      <c r="C9558" t="s">
        <v>21</v>
      </c>
      <c r="D9558" t="s">
        <v>107</v>
      </c>
      <c r="E9558">
        <v>63</v>
      </c>
    </row>
    <row r="9559" spans="1:5" x14ac:dyDescent="0.2">
      <c r="A9559" s="43">
        <v>45134</v>
      </c>
      <c r="B9559" t="s">
        <v>102</v>
      </c>
      <c r="C9559" t="s">
        <v>22</v>
      </c>
      <c r="D9559" t="s">
        <v>107</v>
      </c>
      <c r="E9559">
        <v>4</v>
      </c>
    </row>
    <row r="9560" spans="1:5" x14ac:dyDescent="0.2">
      <c r="A9560" s="43">
        <v>45134</v>
      </c>
      <c r="B9560" t="s">
        <v>102</v>
      </c>
      <c r="C9560" t="s">
        <v>24</v>
      </c>
      <c r="D9560" t="s">
        <v>107</v>
      </c>
      <c r="E9560">
        <v>4</v>
      </c>
    </row>
    <row r="9561" spans="1:5" x14ac:dyDescent="0.2">
      <c r="A9561" s="43">
        <v>45134</v>
      </c>
      <c r="B9561" t="s">
        <v>102</v>
      </c>
      <c r="C9561" t="s">
        <v>27</v>
      </c>
      <c r="D9561" t="s">
        <v>107</v>
      </c>
      <c r="E9561">
        <v>46</v>
      </c>
    </row>
    <row r="9562" spans="1:5" x14ac:dyDescent="0.2">
      <c r="A9562" s="43">
        <v>45134</v>
      </c>
      <c r="B9562" t="s">
        <v>102</v>
      </c>
      <c r="C9562" t="s">
        <v>32</v>
      </c>
      <c r="D9562" t="s">
        <v>107</v>
      </c>
      <c r="E9562">
        <v>4</v>
      </c>
    </row>
    <row r="9563" spans="1:5" x14ac:dyDescent="0.2">
      <c r="A9563" s="43">
        <v>45134</v>
      </c>
      <c r="B9563" t="s">
        <v>102</v>
      </c>
      <c r="C9563" t="s">
        <v>36</v>
      </c>
      <c r="D9563" t="s">
        <v>107</v>
      </c>
      <c r="E9563">
        <v>454</v>
      </c>
    </row>
    <row r="9564" spans="1:5" x14ac:dyDescent="0.2">
      <c r="A9564" s="43">
        <v>45134</v>
      </c>
      <c r="B9564" t="s">
        <v>102</v>
      </c>
      <c r="C9564" t="s">
        <v>38</v>
      </c>
      <c r="D9564" t="s">
        <v>107</v>
      </c>
      <c r="E9564">
        <v>321</v>
      </c>
    </row>
    <row r="9565" spans="1:5" x14ac:dyDescent="0.2">
      <c r="A9565" s="43">
        <v>45134</v>
      </c>
      <c r="B9565" t="s">
        <v>102</v>
      </c>
      <c r="C9565" t="s">
        <v>40</v>
      </c>
      <c r="D9565" t="s">
        <v>107</v>
      </c>
      <c r="E9565" s="44">
        <v>1034</v>
      </c>
    </row>
    <row r="9566" spans="1:5" x14ac:dyDescent="0.2">
      <c r="A9566" s="43">
        <v>45134</v>
      </c>
      <c r="B9566" t="s">
        <v>102</v>
      </c>
      <c r="C9566" t="s">
        <v>41</v>
      </c>
      <c r="D9566" t="s">
        <v>107</v>
      </c>
      <c r="E9566">
        <v>669</v>
      </c>
    </row>
    <row r="9567" spans="1:5" x14ac:dyDescent="0.2">
      <c r="A9567" s="43">
        <v>45134</v>
      </c>
      <c r="B9567" t="s">
        <v>102</v>
      </c>
      <c r="C9567" t="s">
        <v>42</v>
      </c>
      <c r="D9567" t="s">
        <v>107</v>
      </c>
      <c r="E9567">
        <v>27</v>
      </c>
    </row>
    <row r="9568" spans="1:5" x14ac:dyDescent="0.2">
      <c r="A9568" s="43">
        <v>45134</v>
      </c>
      <c r="B9568" t="s">
        <v>102</v>
      </c>
      <c r="C9568" t="s">
        <v>43</v>
      </c>
      <c r="D9568" t="s">
        <v>107</v>
      </c>
      <c r="E9568">
        <v>59</v>
      </c>
    </row>
    <row r="9569" spans="1:5" x14ac:dyDescent="0.2">
      <c r="A9569" s="43">
        <v>45134</v>
      </c>
      <c r="B9569" t="s">
        <v>102</v>
      </c>
      <c r="C9569" t="s">
        <v>44</v>
      </c>
      <c r="D9569" t="s">
        <v>107</v>
      </c>
      <c r="E9569">
        <v>2</v>
      </c>
    </row>
    <row r="9570" spans="1:5" x14ac:dyDescent="0.2">
      <c r="A9570" s="43">
        <v>45134</v>
      </c>
      <c r="B9570" t="s">
        <v>102</v>
      </c>
      <c r="C9570" t="s">
        <v>45</v>
      </c>
      <c r="D9570" t="s">
        <v>107</v>
      </c>
      <c r="E9570">
        <v>2</v>
      </c>
    </row>
    <row r="9571" spans="1:5" x14ac:dyDescent="0.2">
      <c r="A9571" s="43">
        <v>45134</v>
      </c>
      <c r="B9571" t="s">
        <v>102</v>
      </c>
      <c r="C9571" t="s">
        <v>46</v>
      </c>
      <c r="D9571" t="s">
        <v>107</v>
      </c>
      <c r="E9571">
        <v>21</v>
      </c>
    </row>
    <row r="9572" spans="1:5" x14ac:dyDescent="0.2">
      <c r="A9572" s="43">
        <v>45134</v>
      </c>
      <c r="B9572" t="s">
        <v>102</v>
      </c>
      <c r="C9572" t="s">
        <v>48</v>
      </c>
      <c r="D9572" t="s">
        <v>107</v>
      </c>
      <c r="E9572">
        <v>573</v>
      </c>
    </row>
    <row r="9573" spans="1:5" x14ac:dyDescent="0.2">
      <c r="A9573" s="43">
        <v>45134</v>
      </c>
      <c r="B9573" t="s">
        <v>102</v>
      </c>
      <c r="C9573" t="s">
        <v>50</v>
      </c>
      <c r="D9573" t="s">
        <v>107</v>
      </c>
      <c r="E9573">
        <v>950</v>
      </c>
    </row>
    <row r="9574" spans="1:5" x14ac:dyDescent="0.2">
      <c r="A9574" s="43">
        <v>45134</v>
      </c>
      <c r="B9574" t="s">
        <v>102</v>
      </c>
      <c r="C9574" t="s">
        <v>51</v>
      </c>
      <c r="D9574" t="s">
        <v>107</v>
      </c>
      <c r="E9574">
        <v>723</v>
      </c>
    </row>
    <row r="9575" spans="1:5" x14ac:dyDescent="0.2">
      <c r="A9575" s="43">
        <v>45134</v>
      </c>
      <c r="B9575" t="s">
        <v>102</v>
      </c>
      <c r="C9575" t="s">
        <v>52</v>
      </c>
      <c r="D9575" t="s">
        <v>107</v>
      </c>
      <c r="E9575">
        <v>2</v>
      </c>
    </row>
    <row r="9576" spans="1:5" x14ac:dyDescent="0.2">
      <c r="A9576" s="43">
        <v>45134</v>
      </c>
      <c r="B9576" t="s">
        <v>102</v>
      </c>
      <c r="C9576" t="s">
        <v>53</v>
      </c>
      <c r="D9576" t="s">
        <v>107</v>
      </c>
      <c r="E9576">
        <v>20</v>
      </c>
    </row>
    <row r="9577" spans="1:5" x14ac:dyDescent="0.2">
      <c r="A9577" s="43">
        <v>45134</v>
      </c>
      <c r="B9577" t="s">
        <v>102</v>
      </c>
      <c r="C9577" t="s">
        <v>54</v>
      </c>
      <c r="D9577" t="s">
        <v>107</v>
      </c>
      <c r="E9577">
        <v>0</v>
      </c>
    </row>
    <row r="9578" spans="1:5" x14ac:dyDescent="0.2">
      <c r="A9578" s="43">
        <v>45134</v>
      </c>
      <c r="B9578" t="s">
        <v>102</v>
      </c>
      <c r="C9578" t="s">
        <v>55</v>
      </c>
      <c r="D9578" t="s">
        <v>107</v>
      </c>
      <c r="E9578">
        <v>279</v>
      </c>
    </row>
    <row r="9579" spans="1:5" x14ac:dyDescent="0.2">
      <c r="A9579" s="43">
        <v>45134</v>
      </c>
      <c r="B9579" t="s">
        <v>102</v>
      </c>
      <c r="C9579" t="s">
        <v>56</v>
      </c>
      <c r="D9579" t="s">
        <v>107</v>
      </c>
      <c r="E9579">
        <v>563</v>
      </c>
    </row>
    <row r="9580" spans="1:5" x14ac:dyDescent="0.2">
      <c r="A9580" s="43">
        <v>45134</v>
      </c>
      <c r="B9580" t="s">
        <v>102</v>
      </c>
      <c r="C9580" t="s">
        <v>57</v>
      </c>
      <c r="D9580" t="s">
        <v>107</v>
      </c>
      <c r="E9580">
        <v>177</v>
      </c>
    </row>
    <row r="9581" spans="1:5" x14ac:dyDescent="0.2">
      <c r="A9581" s="43">
        <v>45134</v>
      </c>
      <c r="B9581" t="s">
        <v>102</v>
      </c>
      <c r="C9581" t="s">
        <v>58</v>
      </c>
      <c r="D9581" t="s">
        <v>107</v>
      </c>
      <c r="E9581" s="44">
        <v>1865</v>
      </c>
    </row>
    <row r="9582" spans="1:5" x14ac:dyDescent="0.2">
      <c r="A9582" s="43">
        <v>45134</v>
      </c>
      <c r="B9582" t="s">
        <v>102</v>
      </c>
      <c r="C9582" t="s">
        <v>59</v>
      </c>
      <c r="D9582" t="s">
        <v>107</v>
      </c>
      <c r="E9582">
        <v>2</v>
      </c>
    </row>
    <row r="9583" spans="1:5" x14ac:dyDescent="0.2">
      <c r="A9583" s="43">
        <v>45134</v>
      </c>
      <c r="B9583" t="s">
        <v>102</v>
      </c>
      <c r="C9583" t="s">
        <v>62</v>
      </c>
      <c r="D9583" t="s">
        <v>107</v>
      </c>
      <c r="E9583">
        <v>156</v>
      </c>
    </row>
    <row r="9584" spans="1:5" x14ac:dyDescent="0.2">
      <c r="A9584" s="43">
        <v>45134</v>
      </c>
      <c r="B9584" t="s">
        <v>102</v>
      </c>
      <c r="C9584" t="s">
        <v>68</v>
      </c>
      <c r="D9584" t="s">
        <v>107</v>
      </c>
      <c r="E9584">
        <v>169</v>
      </c>
    </row>
    <row r="9585" spans="1:5" x14ac:dyDescent="0.2">
      <c r="A9585" s="43">
        <v>45134</v>
      </c>
      <c r="B9585" t="s">
        <v>102</v>
      </c>
      <c r="C9585" t="s">
        <v>89</v>
      </c>
      <c r="D9585" t="s">
        <v>107</v>
      </c>
      <c r="E9585">
        <v>13</v>
      </c>
    </row>
    <row r="9586" spans="1:5" x14ac:dyDescent="0.2">
      <c r="A9586" s="43">
        <v>45134</v>
      </c>
      <c r="B9586" t="s">
        <v>102</v>
      </c>
      <c r="C9586" t="s">
        <v>70</v>
      </c>
      <c r="D9586" t="s">
        <v>107</v>
      </c>
      <c r="E9586">
        <v>145</v>
      </c>
    </row>
    <row r="9587" spans="1:5" x14ac:dyDescent="0.2">
      <c r="A9587" s="43">
        <v>45169</v>
      </c>
      <c r="B9587" t="s">
        <v>101</v>
      </c>
      <c r="C9587" t="s">
        <v>3</v>
      </c>
      <c r="D9587" t="s">
        <v>107</v>
      </c>
      <c r="E9587">
        <v>0</v>
      </c>
    </row>
    <row r="9588" spans="1:5" x14ac:dyDescent="0.2">
      <c r="A9588" s="43">
        <v>45169</v>
      </c>
      <c r="B9588" t="s">
        <v>101</v>
      </c>
      <c r="C9588" t="s">
        <v>4</v>
      </c>
      <c r="D9588" t="s">
        <v>107</v>
      </c>
      <c r="E9588">
        <v>26</v>
      </c>
    </row>
    <row r="9589" spans="1:5" x14ac:dyDescent="0.2">
      <c r="A9589" s="43">
        <v>45169</v>
      </c>
      <c r="B9589" t="s">
        <v>101</v>
      </c>
      <c r="C9589" t="s">
        <v>5</v>
      </c>
      <c r="D9589" t="s">
        <v>107</v>
      </c>
      <c r="E9589" s="44">
        <v>3868</v>
      </c>
    </row>
    <row r="9590" spans="1:5" x14ac:dyDescent="0.2">
      <c r="A9590" s="43">
        <v>45169</v>
      </c>
      <c r="B9590" t="s">
        <v>101</v>
      </c>
      <c r="C9590" t="s">
        <v>6</v>
      </c>
      <c r="D9590" t="s">
        <v>107</v>
      </c>
      <c r="E9590">
        <v>0</v>
      </c>
    </row>
    <row r="9591" spans="1:5" x14ac:dyDescent="0.2">
      <c r="A9591" s="43">
        <v>45169</v>
      </c>
      <c r="B9591" t="s">
        <v>101</v>
      </c>
      <c r="C9591" t="s">
        <v>8</v>
      </c>
      <c r="D9591" t="s">
        <v>107</v>
      </c>
      <c r="E9591">
        <v>704</v>
      </c>
    </row>
    <row r="9592" spans="1:5" x14ac:dyDescent="0.2">
      <c r="A9592" s="43">
        <v>45169</v>
      </c>
      <c r="B9592" t="s">
        <v>101</v>
      </c>
      <c r="C9592" t="s">
        <v>9</v>
      </c>
      <c r="D9592" t="s">
        <v>107</v>
      </c>
      <c r="E9592">
        <v>454</v>
      </c>
    </row>
    <row r="9593" spans="1:5" x14ac:dyDescent="0.2">
      <c r="A9593" s="43">
        <v>45169</v>
      </c>
      <c r="B9593" t="s">
        <v>101</v>
      </c>
      <c r="C9593" t="s">
        <v>10</v>
      </c>
      <c r="D9593" t="s">
        <v>107</v>
      </c>
      <c r="E9593">
        <v>414</v>
      </c>
    </row>
    <row r="9594" spans="1:5" x14ac:dyDescent="0.2">
      <c r="A9594" s="43">
        <v>45169</v>
      </c>
      <c r="B9594" t="s">
        <v>101</v>
      </c>
      <c r="C9594" t="s">
        <v>12</v>
      </c>
      <c r="D9594" t="s">
        <v>107</v>
      </c>
      <c r="E9594" s="44">
        <v>4336</v>
      </c>
    </row>
    <row r="9595" spans="1:5" x14ac:dyDescent="0.2">
      <c r="A9595" s="43">
        <v>45169</v>
      </c>
      <c r="B9595" t="s">
        <v>101</v>
      </c>
      <c r="C9595" t="s">
        <v>14</v>
      </c>
      <c r="D9595" t="s">
        <v>107</v>
      </c>
      <c r="E9595">
        <v>143</v>
      </c>
    </row>
    <row r="9596" spans="1:5" x14ac:dyDescent="0.2">
      <c r="A9596" s="43">
        <v>45169</v>
      </c>
      <c r="B9596" t="s">
        <v>101</v>
      </c>
      <c r="C9596" t="s">
        <v>15</v>
      </c>
      <c r="D9596" t="s">
        <v>107</v>
      </c>
      <c r="E9596" s="44">
        <v>3068</v>
      </c>
    </row>
    <row r="9597" spans="1:5" x14ac:dyDescent="0.2">
      <c r="A9597" s="43">
        <v>45169</v>
      </c>
      <c r="B9597" t="s">
        <v>101</v>
      </c>
      <c r="C9597" t="s">
        <v>16</v>
      </c>
      <c r="D9597" t="s">
        <v>107</v>
      </c>
      <c r="E9597" s="44">
        <v>1168</v>
      </c>
    </row>
    <row r="9598" spans="1:5" x14ac:dyDescent="0.2">
      <c r="A9598" s="43">
        <v>45169</v>
      </c>
      <c r="B9598" t="s">
        <v>101</v>
      </c>
      <c r="C9598" t="s">
        <v>17</v>
      </c>
      <c r="D9598" t="s">
        <v>107</v>
      </c>
      <c r="E9598">
        <v>24</v>
      </c>
    </row>
    <row r="9599" spans="1:5" x14ac:dyDescent="0.2">
      <c r="A9599" s="43">
        <v>45169</v>
      </c>
      <c r="B9599" t="s">
        <v>101</v>
      </c>
      <c r="C9599" t="s">
        <v>18</v>
      </c>
      <c r="D9599" t="s">
        <v>107</v>
      </c>
      <c r="E9599" s="44">
        <v>2395</v>
      </c>
    </row>
    <row r="9600" spans="1:5" x14ac:dyDescent="0.2">
      <c r="A9600" s="43">
        <v>45169</v>
      </c>
      <c r="B9600" t="s">
        <v>101</v>
      </c>
      <c r="C9600" t="s">
        <v>19</v>
      </c>
      <c r="D9600" t="s">
        <v>107</v>
      </c>
      <c r="E9600" s="44">
        <v>2130</v>
      </c>
    </row>
    <row r="9601" spans="1:5" x14ac:dyDescent="0.2">
      <c r="A9601" s="43">
        <v>45169</v>
      </c>
      <c r="B9601" t="s">
        <v>101</v>
      </c>
      <c r="C9601" t="s">
        <v>20</v>
      </c>
      <c r="D9601" t="s">
        <v>107</v>
      </c>
      <c r="E9601">
        <v>104</v>
      </c>
    </row>
    <row r="9602" spans="1:5" x14ac:dyDescent="0.2">
      <c r="A9602" s="43">
        <v>45169</v>
      </c>
      <c r="B9602" t="s">
        <v>101</v>
      </c>
      <c r="C9602" t="s">
        <v>21</v>
      </c>
      <c r="D9602" t="s">
        <v>107</v>
      </c>
      <c r="E9602" s="44">
        <v>1384</v>
      </c>
    </row>
    <row r="9603" spans="1:5" x14ac:dyDescent="0.2">
      <c r="A9603" s="43">
        <v>45169</v>
      </c>
      <c r="B9603" t="s">
        <v>101</v>
      </c>
      <c r="C9603" t="s">
        <v>22</v>
      </c>
      <c r="D9603" t="s">
        <v>107</v>
      </c>
      <c r="E9603">
        <v>996</v>
      </c>
    </row>
    <row r="9604" spans="1:5" x14ac:dyDescent="0.2">
      <c r="A9604" s="43">
        <v>45169</v>
      </c>
      <c r="B9604" t="s">
        <v>101</v>
      </c>
      <c r="C9604" t="s">
        <v>23</v>
      </c>
      <c r="D9604" t="s">
        <v>107</v>
      </c>
      <c r="E9604">
        <v>2</v>
      </c>
    </row>
    <row r="9605" spans="1:5" x14ac:dyDescent="0.2">
      <c r="A9605" s="43">
        <v>45169</v>
      </c>
      <c r="B9605" t="s">
        <v>101</v>
      </c>
      <c r="C9605" t="s">
        <v>25</v>
      </c>
      <c r="D9605" t="s">
        <v>107</v>
      </c>
      <c r="E9605">
        <v>2</v>
      </c>
    </row>
    <row r="9606" spans="1:5" x14ac:dyDescent="0.2">
      <c r="A9606" s="43">
        <v>45169</v>
      </c>
      <c r="B9606" t="s">
        <v>101</v>
      </c>
      <c r="C9606" t="s">
        <v>27</v>
      </c>
      <c r="D9606" t="s">
        <v>107</v>
      </c>
      <c r="E9606">
        <v>466</v>
      </c>
    </row>
    <row r="9607" spans="1:5" x14ac:dyDescent="0.2">
      <c r="A9607" s="43">
        <v>45169</v>
      </c>
      <c r="B9607" t="s">
        <v>101</v>
      </c>
      <c r="C9607" t="s">
        <v>28</v>
      </c>
      <c r="D9607" t="s">
        <v>107</v>
      </c>
      <c r="E9607">
        <v>4</v>
      </c>
    </row>
    <row r="9608" spans="1:5" x14ac:dyDescent="0.2">
      <c r="A9608" s="43">
        <v>45169</v>
      </c>
      <c r="B9608" t="s">
        <v>101</v>
      </c>
      <c r="C9608" t="s">
        <v>29</v>
      </c>
      <c r="D9608" t="s">
        <v>107</v>
      </c>
      <c r="E9608">
        <v>0</v>
      </c>
    </row>
    <row r="9609" spans="1:5" x14ac:dyDescent="0.2">
      <c r="A9609" s="43">
        <v>45169</v>
      </c>
      <c r="B9609" t="s">
        <v>101</v>
      </c>
      <c r="C9609" t="s">
        <v>31</v>
      </c>
      <c r="D9609" t="s">
        <v>107</v>
      </c>
      <c r="E9609">
        <v>248</v>
      </c>
    </row>
    <row r="9610" spans="1:5" x14ac:dyDescent="0.2">
      <c r="A9610" s="43">
        <v>45169</v>
      </c>
      <c r="B9610" t="s">
        <v>101</v>
      </c>
      <c r="C9610" t="s">
        <v>32</v>
      </c>
      <c r="D9610" t="s">
        <v>107</v>
      </c>
      <c r="E9610" s="44">
        <v>2489</v>
      </c>
    </row>
    <row r="9611" spans="1:5" x14ac:dyDescent="0.2">
      <c r="A9611" s="43">
        <v>45169</v>
      </c>
      <c r="B9611" t="s">
        <v>101</v>
      </c>
      <c r="C9611" t="s">
        <v>33</v>
      </c>
      <c r="D9611" t="s">
        <v>107</v>
      </c>
      <c r="E9611" s="44">
        <v>1256</v>
      </c>
    </row>
    <row r="9612" spans="1:5" x14ac:dyDescent="0.2">
      <c r="A9612" s="43">
        <v>45169</v>
      </c>
      <c r="B9612" t="s">
        <v>101</v>
      </c>
      <c r="C9612" t="s">
        <v>35</v>
      </c>
      <c r="D9612" t="s">
        <v>107</v>
      </c>
      <c r="E9612">
        <v>0</v>
      </c>
    </row>
    <row r="9613" spans="1:5" x14ac:dyDescent="0.2">
      <c r="A9613" s="43">
        <v>45169</v>
      </c>
      <c r="B9613" t="s">
        <v>101</v>
      </c>
      <c r="C9613" t="s">
        <v>36</v>
      </c>
      <c r="D9613" t="s">
        <v>107</v>
      </c>
      <c r="E9613" s="44">
        <v>3562</v>
      </c>
    </row>
    <row r="9614" spans="1:5" x14ac:dyDescent="0.2">
      <c r="A9614" s="43">
        <v>45169</v>
      </c>
      <c r="B9614" t="s">
        <v>101</v>
      </c>
      <c r="C9614" t="s">
        <v>38</v>
      </c>
      <c r="D9614" t="s">
        <v>107</v>
      </c>
      <c r="E9614" s="44">
        <v>7960</v>
      </c>
    </row>
    <row r="9615" spans="1:5" x14ac:dyDescent="0.2">
      <c r="A9615" s="43">
        <v>45169</v>
      </c>
      <c r="B9615" t="s">
        <v>101</v>
      </c>
      <c r="C9615" t="s">
        <v>40</v>
      </c>
      <c r="D9615" t="s">
        <v>107</v>
      </c>
      <c r="E9615" s="44">
        <v>3869</v>
      </c>
    </row>
    <row r="9616" spans="1:5" x14ac:dyDescent="0.2">
      <c r="A9616" s="43">
        <v>45169</v>
      </c>
      <c r="B9616" t="s">
        <v>101</v>
      </c>
      <c r="C9616" t="s">
        <v>50</v>
      </c>
      <c r="D9616" t="s">
        <v>107</v>
      </c>
      <c r="E9616">
        <v>2</v>
      </c>
    </row>
    <row r="9617" spans="1:5" x14ac:dyDescent="0.2">
      <c r="A9617" s="43">
        <v>45169</v>
      </c>
      <c r="B9617" t="s">
        <v>101</v>
      </c>
      <c r="C9617" t="s">
        <v>51</v>
      </c>
      <c r="D9617" t="s">
        <v>107</v>
      </c>
      <c r="E9617">
        <v>2</v>
      </c>
    </row>
    <row r="9618" spans="1:5" x14ac:dyDescent="0.2">
      <c r="A9618" s="43">
        <v>45169</v>
      </c>
      <c r="B9618" t="s">
        <v>101</v>
      </c>
      <c r="C9618" t="s">
        <v>53</v>
      </c>
      <c r="D9618" t="s">
        <v>107</v>
      </c>
      <c r="E9618">
        <v>2</v>
      </c>
    </row>
    <row r="9619" spans="1:5" x14ac:dyDescent="0.2">
      <c r="A9619" s="43">
        <v>45169</v>
      </c>
      <c r="B9619" t="s">
        <v>101</v>
      </c>
      <c r="C9619" t="s">
        <v>58</v>
      </c>
      <c r="D9619" t="s">
        <v>107</v>
      </c>
      <c r="E9619">
        <v>41</v>
      </c>
    </row>
    <row r="9620" spans="1:5" x14ac:dyDescent="0.2">
      <c r="A9620" s="43">
        <v>45169</v>
      </c>
      <c r="B9620" t="s">
        <v>101</v>
      </c>
      <c r="C9620" t="s">
        <v>59</v>
      </c>
      <c r="D9620" t="s">
        <v>107</v>
      </c>
      <c r="E9620" s="44">
        <v>1932</v>
      </c>
    </row>
    <row r="9621" spans="1:5" x14ac:dyDescent="0.2">
      <c r="A9621" s="43">
        <v>45169</v>
      </c>
      <c r="B9621" t="s">
        <v>101</v>
      </c>
      <c r="C9621" t="s">
        <v>60</v>
      </c>
      <c r="D9621" t="s">
        <v>107</v>
      </c>
      <c r="E9621">
        <v>0</v>
      </c>
    </row>
    <row r="9622" spans="1:5" x14ac:dyDescent="0.2">
      <c r="A9622" s="43">
        <v>45169</v>
      </c>
      <c r="B9622" t="s">
        <v>101</v>
      </c>
      <c r="C9622" t="s">
        <v>61</v>
      </c>
      <c r="D9622" t="s">
        <v>107</v>
      </c>
      <c r="E9622">
        <v>40</v>
      </c>
    </row>
    <row r="9623" spans="1:5" x14ac:dyDescent="0.2">
      <c r="A9623" s="43">
        <v>45169</v>
      </c>
      <c r="B9623" t="s">
        <v>101</v>
      </c>
      <c r="C9623" t="s">
        <v>62</v>
      </c>
      <c r="D9623" t="s">
        <v>107</v>
      </c>
      <c r="E9623" s="44">
        <v>1472</v>
      </c>
    </row>
    <row r="9624" spans="1:5" x14ac:dyDescent="0.2">
      <c r="A9624" s="43">
        <v>45169</v>
      </c>
      <c r="B9624" t="s">
        <v>101</v>
      </c>
      <c r="C9624" t="s">
        <v>63</v>
      </c>
      <c r="D9624" t="s">
        <v>107</v>
      </c>
      <c r="E9624">
        <v>8</v>
      </c>
    </row>
    <row r="9625" spans="1:5" x14ac:dyDescent="0.2">
      <c r="A9625" s="43">
        <v>45169</v>
      </c>
      <c r="B9625" t="s">
        <v>101</v>
      </c>
      <c r="C9625" t="s">
        <v>64</v>
      </c>
      <c r="D9625" t="s">
        <v>107</v>
      </c>
      <c r="E9625">
        <v>0</v>
      </c>
    </row>
    <row r="9626" spans="1:5" x14ac:dyDescent="0.2">
      <c r="A9626" s="43">
        <v>45169</v>
      </c>
      <c r="B9626" t="s">
        <v>101</v>
      </c>
      <c r="C9626" t="s">
        <v>65</v>
      </c>
      <c r="D9626" t="s">
        <v>107</v>
      </c>
      <c r="E9626">
        <v>0</v>
      </c>
    </row>
    <row r="9627" spans="1:5" x14ac:dyDescent="0.2">
      <c r="A9627" s="43">
        <v>45169</v>
      </c>
      <c r="B9627" t="s">
        <v>101</v>
      </c>
      <c r="C9627" t="s">
        <v>67</v>
      </c>
      <c r="D9627" t="s">
        <v>107</v>
      </c>
      <c r="E9627" s="44">
        <v>2036</v>
      </c>
    </row>
    <row r="9628" spans="1:5" x14ac:dyDescent="0.2">
      <c r="A9628" s="43">
        <v>45169</v>
      </c>
      <c r="B9628" t="s">
        <v>101</v>
      </c>
      <c r="C9628" t="s">
        <v>68</v>
      </c>
      <c r="D9628" t="s">
        <v>107</v>
      </c>
      <c r="E9628" s="44">
        <v>1383</v>
      </c>
    </row>
    <row r="9629" spans="1:5" x14ac:dyDescent="0.2">
      <c r="A9629" s="43">
        <v>45169</v>
      </c>
      <c r="B9629" t="s">
        <v>101</v>
      </c>
      <c r="C9629" t="s">
        <v>89</v>
      </c>
      <c r="D9629" t="s">
        <v>107</v>
      </c>
      <c r="E9629">
        <v>9</v>
      </c>
    </row>
    <row r="9630" spans="1:5" x14ac:dyDescent="0.2">
      <c r="A9630" s="43">
        <v>45169</v>
      </c>
      <c r="B9630" t="s">
        <v>101</v>
      </c>
      <c r="C9630" t="s">
        <v>70</v>
      </c>
      <c r="D9630" t="s">
        <v>107</v>
      </c>
      <c r="E9630" s="44">
        <v>2014</v>
      </c>
    </row>
    <row r="9631" spans="1:5" x14ac:dyDescent="0.2">
      <c r="A9631" s="43">
        <v>45169</v>
      </c>
      <c r="B9631" t="s">
        <v>101</v>
      </c>
      <c r="C9631" t="s">
        <v>71</v>
      </c>
      <c r="D9631" t="s">
        <v>107</v>
      </c>
      <c r="E9631" s="44">
        <v>1874</v>
      </c>
    </row>
    <row r="9632" spans="1:5" x14ac:dyDescent="0.2">
      <c r="A9632" s="43">
        <v>45169</v>
      </c>
      <c r="B9632" t="s">
        <v>102</v>
      </c>
      <c r="C9632" t="s">
        <v>4</v>
      </c>
      <c r="D9632" t="s">
        <v>107</v>
      </c>
      <c r="E9632">
        <v>2</v>
      </c>
    </row>
    <row r="9633" spans="1:5" x14ac:dyDescent="0.2">
      <c r="A9633" s="43">
        <v>45169</v>
      </c>
      <c r="B9633" t="s">
        <v>102</v>
      </c>
      <c r="C9633" t="s">
        <v>5</v>
      </c>
      <c r="D9633" t="s">
        <v>107</v>
      </c>
      <c r="E9633">
        <v>4</v>
      </c>
    </row>
    <row r="9634" spans="1:5" x14ac:dyDescent="0.2">
      <c r="A9634" s="43">
        <v>45169</v>
      </c>
      <c r="B9634" t="s">
        <v>102</v>
      </c>
      <c r="C9634" t="s">
        <v>8</v>
      </c>
      <c r="D9634" t="s">
        <v>107</v>
      </c>
      <c r="E9634">
        <v>248</v>
      </c>
    </row>
    <row r="9635" spans="1:5" x14ac:dyDescent="0.2">
      <c r="A9635" s="43">
        <v>45169</v>
      </c>
      <c r="B9635" t="s">
        <v>102</v>
      </c>
      <c r="C9635" t="s">
        <v>9</v>
      </c>
      <c r="D9635" t="s">
        <v>107</v>
      </c>
      <c r="E9635">
        <v>80</v>
      </c>
    </row>
    <row r="9636" spans="1:5" x14ac:dyDescent="0.2">
      <c r="A9636" s="43">
        <v>45169</v>
      </c>
      <c r="B9636" t="s">
        <v>102</v>
      </c>
      <c r="C9636" t="s">
        <v>11</v>
      </c>
      <c r="D9636" t="s">
        <v>107</v>
      </c>
      <c r="E9636">
        <v>50</v>
      </c>
    </row>
    <row r="9637" spans="1:5" x14ac:dyDescent="0.2">
      <c r="A9637" s="43">
        <v>45169</v>
      </c>
      <c r="B9637" t="s">
        <v>102</v>
      </c>
      <c r="C9637" t="s">
        <v>12</v>
      </c>
      <c r="D9637" t="s">
        <v>107</v>
      </c>
      <c r="E9637">
        <v>366</v>
      </c>
    </row>
    <row r="9638" spans="1:5" x14ac:dyDescent="0.2">
      <c r="A9638" s="43">
        <v>45169</v>
      </c>
      <c r="B9638" t="s">
        <v>102</v>
      </c>
      <c r="C9638" t="s">
        <v>13</v>
      </c>
      <c r="D9638" t="s">
        <v>107</v>
      </c>
      <c r="E9638">
        <v>220</v>
      </c>
    </row>
    <row r="9639" spans="1:5" x14ac:dyDescent="0.2">
      <c r="A9639" s="43">
        <v>45169</v>
      </c>
      <c r="B9639" t="s">
        <v>102</v>
      </c>
      <c r="C9639" t="s">
        <v>16</v>
      </c>
      <c r="D9639" t="s">
        <v>107</v>
      </c>
      <c r="E9639">
        <v>0</v>
      </c>
    </row>
    <row r="9640" spans="1:5" x14ac:dyDescent="0.2">
      <c r="A9640" s="43">
        <v>45169</v>
      </c>
      <c r="B9640" t="s">
        <v>102</v>
      </c>
      <c r="C9640" t="s">
        <v>18</v>
      </c>
      <c r="D9640" t="s">
        <v>107</v>
      </c>
      <c r="E9640">
        <v>0</v>
      </c>
    </row>
    <row r="9641" spans="1:5" x14ac:dyDescent="0.2">
      <c r="A9641" s="43">
        <v>45169</v>
      </c>
      <c r="B9641" t="s">
        <v>102</v>
      </c>
      <c r="C9641" t="s">
        <v>19</v>
      </c>
      <c r="D9641" t="s">
        <v>107</v>
      </c>
      <c r="E9641">
        <v>158</v>
      </c>
    </row>
    <row r="9642" spans="1:5" x14ac:dyDescent="0.2">
      <c r="A9642" s="43">
        <v>45169</v>
      </c>
      <c r="B9642" t="s">
        <v>102</v>
      </c>
      <c r="C9642" t="s">
        <v>21</v>
      </c>
      <c r="D9642" t="s">
        <v>107</v>
      </c>
      <c r="E9642">
        <v>57</v>
      </c>
    </row>
    <row r="9643" spans="1:5" x14ac:dyDescent="0.2">
      <c r="A9643" s="43">
        <v>45169</v>
      </c>
      <c r="B9643" t="s">
        <v>102</v>
      </c>
      <c r="C9643" t="s">
        <v>22</v>
      </c>
      <c r="D9643" t="s">
        <v>107</v>
      </c>
      <c r="E9643">
        <v>4</v>
      </c>
    </row>
    <row r="9644" spans="1:5" x14ac:dyDescent="0.2">
      <c r="A9644" s="43">
        <v>45169</v>
      </c>
      <c r="B9644" t="s">
        <v>102</v>
      </c>
      <c r="C9644" t="s">
        <v>24</v>
      </c>
      <c r="D9644" t="s">
        <v>107</v>
      </c>
      <c r="E9644">
        <v>13</v>
      </c>
    </row>
    <row r="9645" spans="1:5" x14ac:dyDescent="0.2">
      <c r="A9645" s="43">
        <v>45169</v>
      </c>
      <c r="B9645" t="s">
        <v>102</v>
      </c>
      <c r="C9645" t="s">
        <v>27</v>
      </c>
      <c r="D9645" t="s">
        <v>107</v>
      </c>
      <c r="E9645">
        <v>47</v>
      </c>
    </row>
    <row r="9646" spans="1:5" x14ac:dyDescent="0.2">
      <c r="A9646" s="43">
        <v>45169</v>
      </c>
      <c r="B9646" t="s">
        <v>102</v>
      </c>
      <c r="C9646" t="s">
        <v>32</v>
      </c>
      <c r="D9646" t="s">
        <v>107</v>
      </c>
      <c r="E9646">
        <v>4</v>
      </c>
    </row>
    <row r="9647" spans="1:5" x14ac:dyDescent="0.2">
      <c r="A9647" s="43">
        <v>45169</v>
      </c>
      <c r="B9647" t="s">
        <v>102</v>
      </c>
      <c r="C9647" t="s">
        <v>36</v>
      </c>
      <c r="D9647" t="s">
        <v>107</v>
      </c>
      <c r="E9647">
        <v>421</v>
      </c>
    </row>
    <row r="9648" spans="1:5" x14ac:dyDescent="0.2">
      <c r="A9648" s="43">
        <v>45169</v>
      </c>
      <c r="B9648" t="s">
        <v>102</v>
      </c>
      <c r="C9648" t="s">
        <v>38</v>
      </c>
      <c r="D9648" t="s">
        <v>107</v>
      </c>
      <c r="E9648">
        <v>325</v>
      </c>
    </row>
    <row r="9649" spans="1:5" x14ac:dyDescent="0.2">
      <c r="A9649" s="43">
        <v>45169</v>
      </c>
      <c r="B9649" t="s">
        <v>102</v>
      </c>
      <c r="C9649" t="s">
        <v>40</v>
      </c>
      <c r="D9649" t="s">
        <v>107</v>
      </c>
      <c r="E9649">
        <v>809</v>
      </c>
    </row>
    <row r="9650" spans="1:5" x14ac:dyDescent="0.2">
      <c r="A9650" s="43">
        <v>45169</v>
      </c>
      <c r="B9650" t="s">
        <v>102</v>
      </c>
      <c r="C9650" t="s">
        <v>41</v>
      </c>
      <c r="D9650" t="s">
        <v>107</v>
      </c>
      <c r="E9650">
        <v>663</v>
      </c>
    </row>
    <row r="9651" spans="1:5" x14ac:dyDescent="0.2">
      <c r="A9651" s="43">
        <v>45169</v>
      </c>
      <c r="B9651" t="s">
        <v>102</v>
      </c>
      <c r="C9651" t="s">
        <v>42</v>
      </c>
      <c r="D9651" t="s">
        <v>107</v>
      </c>
      <c r="E9651">
        <v>21</v>
      </c>
    </row>
    <row r="9652" spans="1:5" x14ac:dyDescent="0.2">
      <c r="A9652" s="43">
        <v>45169</v>
      </c>
      <c r="B9652" t="s">
        <v>102</v>
      </c>
      <c r="C9652" t="s">
        <v>43</v>
      </c>
      <c r="D9652" t="s">
        <v>107</v>
      </c>
      <c r="E9652">
        <v>65</v>
      </c>
    </row>
    <row r="9653" spans="1:5" x14ac:dyDescent="0.2">
      <c r="A9653" s="43">
        <v>45169</v>
      </c>
      <c r="B9653" t="s">
        <v>102</v>
      </c>
      <c r="C9653" t="s">
        <v>44</v>
      </c>
      <c r="D9653" t="s">
        <v>107</v>
      </c>
      <c r="E9653">
        <v>2</v>
      </c>
    </row>
    <row r="9654" spans="1:5" x14ac:dyDescent="0.2">
      <c r="A9654" s="43">
        <v>45169</v>
      </c>
      <c r="B9654" t="s">
        <v>102</v>
      </c>
      <c r="C9654" t="s">
        <v>45</v>
      </c>
      <c r="D9654" t="s">
        <v>107</v>
      </c>
      <c r="E9654">
        <v>4</v>
      </c>
    </row>
    <row r="9655" spans="1:5" x14ac:dyDescent="0.2">
      <c r="A9655" s="43">
        <v>45169</v>
      </c>
      <c r="B9655" t="s">
        <v>102</v>
      </c>
      <c r="C9655" t="s">
        <v>46</v>
      </c>
      <c r="D9655" t="s">
        <v>107</v>
      </c>
      <c r="E9655">
        <v>31</v>
      </c>
    </row>
    <row r="9656" spans="1:5" x14ac:dyDescent="0.2">
      <c r="A9656" s="43">
        <v>45169</v>
      </c>
      <c r="B9656" t="s">
        <v>102</v>
      </c>
      <c r="C9656" t="s">
        <v>48</v>
      </c>
      <c r="D9656" t="s">
        <v>107</v>
      </c>
      <c r="E9656">
        <v>616</v>
      </c>
    </row>
    <row r="9657" spans="1:5" x14ac:dyDescent="0.2">
      <c r="A9657" s="43">
        <v>45169</v>
      </c>
      <c r="B9657" t="s">
        <v>102</v>
      </c>
      <c r="C9657" t="s">
        <v>50</v>
      </c>
      <c r="D9657" t="s">
        <v>107</v>
      </c>
      <c r="E9657">
        <v>938</v>
      </c>
    </row>
    <row r="9658" spans="1:5" x14ac:dyDescent="0.2">
      <c r="A9658" s="43">
        <v>45169</v>
      </c>
      <c r="B9658" t="s">
        <v>102</v>
      </c>
      <c r="C9658" t="s">
        <v>51</v>
      </c>
      <c r="D9658" t="s">
        <v>107</v>
      </c>
      <c r="E9658">
        <v>730</v>
      </c>
    </row>
    <row r="9659" spans="1:5" x14ac:dyDescent="0.2">
      <c r="A9659" s="43">
        <v>45169</v>
      </c>
      <c r="B9659" t="s">
        <v>102</v>
      </c>
      <c r="C9659" t="s">
        <v>52</v>
      </c>
      <c r="D9659" t="s">
        <v>107</v>
      </c>
      <c r="E9659">
        <v>2</v>
      </c>
    </row>
    <row r="9660" spans="1:5" x14ac:dyDescent="0.2">
      <c r="A9660" s="43">
        <v>45169</v>
      </c>
      <c r="B9660" t="s">
        <v>102</v>
      </c>
      <c r="C9660" t="s">
        <v>53</v>
      </c>
      <c r="D9660" t="s">
        <v>107</v>
      </c>
      <c r="E9660">
        <v>17</v>
      </c>
    </row>
    <row r="9661" spans="1:5" x14ac:dyDescent="0.2">
      <c r="A9661" s="43">
        <v>45169</v>
      </c>
      <c r="B9661" t="s">
        <v>102</v>
      </c>
      <c r="C9661" t="s">
        <v>54</v>
      </c>
      <c r="D9661" t="s">
        <v>107</v>
      </c>
      <c r="E9661">
        <v>0</v>
      </c>
    </row>
    <row r="9662" spans="1:5" x14ac:dyDescent="0.2">
      <c r="A9662" s="43">
        <v>45169</v>
      </c>
      <c r="B9662" t="s">
        <v>102</v>
      </c>
      <c r="C9662" t="s">
        <v>55</v>
      </c>
      <c r="D9662" t="s">
        <v>107</v>
      </c>
      <c r="E9662">
        <v>262</v>
      </c>
    </row>
    <row r="9663" spans="1:5" x14ac:dyDescent="0.2">
      <c r="A9663" s="43">
        <v>45169</v>
      </c>
      <c r="B9663" t="s">
        <v>102</v>
      </c>
      <c r="C9663" t="s">
        <v>56</v>
      </c>
      <c r="D9663" t="s">
        <v>107</v>
      </c>
      <c r="E9663">
        <v>582</v>
      </c>
    </row>
    <row r="9664" spans="1:5" x14ac:dyDescent="0.2">
      <c r="A9664" s="43">
        <v>45169</v>
      </c>
      <c r="B9664" t="s">
        <v>102</v>
      </c>
      <c r="C9664" t="s">
        <v>57</v>
      </c>
      <c r="D9664" t="s">
        <v>107</v>
      </c>
      <c r="E9664">
        <v>137</v>
      </c>
    </row>
    <row r="9665" spans="1:5" x14ac:dyDescent="0.2">
      <c r="A9665" s="43">
        <v>45169</v>
      </c>
      <c r="B9665" t="s">
        <v>102</v>
      </c>
      <c r="C9665" t="s">
        <v>58</v>
      </c>
      <c r="D9665" t="s">
        <v>107</v>
      </c>
      <c r="E9665" s="44">
        <v>1803</v>
      </c>
    </row>
    <row r="9666" spans="1:5" x14ac:dyDescent="0.2">
      <c r="A9666" s="43">
        <v>45169</v>
      </c>
      <c r="B9666" t="s">
        <v>102</v>
      </c>
      <c r="C9666" t="s">
        <v>59</v>
      </c>
      <c r="D9666" t="s">
        <v>107</v>
      </c>
      <c r="E9666">
        <v>2</v>
      </c>
    </row>
    <row r="9667" spans="1:5" x14ac:dyDescent="0.2">
      <c r="A9667" s="43">
        <v>45169</v>
      </c>
      <c r="B9667" t="s">
        <v>102</v>
      </c>
      <c r="C9667" t="s">
        <v>62</v>
      </c>
      <c r="D9667" t="s">
        <v>107</v>
      </c>
      <c r="E9667">
        <v>147</v>
      </c>
    </row>
    <row r="9668" spans="1:5" x14ac:dyDescent="0.2">
      <c r="A9668" s="43">
        <v>45169</v>
      </c>
      <c r="B9668" t="s">
        <v>102</v>
      </c>
      <c r="C9668" t="s">
        <v>68</v>
      </c>
      <c r="D9668" t="s">
        <v>107</v>
      </c>
      <c r="E9668">
        <v>162</v>
      </c>
    </row>
    <row r="9669" spans="1:5" x14ac:dyDescent="0.2">
      <c r="A9669" s="43">
        <v>45169</v>
      </c>
      <c r="B9669" t="s">
        <v>102</v>
      </c>
      <c r="C9669" t="s">
        <v>89</v>
      </c>
      <c r="D9669" t="s">
        <v>107</v>
      </c>
      <c r="E9669">
        <v>13</v>
      </c>
    </row>
    <row r="9670" spans="1:5" x14ac:dyDescent="0.2">
      <c r="A9670" s="43">
        <v>45169</v>
      </c>
      <c r="B9670" t="s">
        <v>102</v>
      </c>
      <c r="C9670" t="s">
        <v>70</v>
      </c>
      <c r="D9670" t="s">
        <v>107</v>
      </c>
      <c r="E9670">
        <v>156</v>
      </c>
    </row>
    <row r="9671" spans="1:5" x14ac:dyDescent="0.2">
      <c r="A9671" s="43">
        <v>45197</v>
      </c>
      <c r="B9671" t="s">
        <v>101</v>
      </c>
      <c r="C9671" t="s">
        <v>3</v>
      </c>
      <c r="D9671" t="s">
        <v>107</v>
      </c>
      <c r="E9671">
        <v>0</v>
      </c>
    </row>
    <row r="9672" spans="1:5" x14ac:dyDescent="0.2">
      <c r="A9672" s="43">
        <v>45197</v>
      </c>
      <c r="B9672" t="s">
        <v>101</v>
      </c>
      <c r="C9672" t="s">
        <v>4</v>
      </c>
      <c r="D9672" t="s">
        <v>107</v>
      </c>
      <c r="E9672">
        <v>26</v>
      </c>
    </row>
    <row r="9673" spans="1:5" x14ac:dyDescent="0.2">
      <c r="A9673" s="43">
        <v>45197</v>
      </c>
      <c r="B9673" t="s">
        <v>101</v>
      </c>
      <c r="C9673" t="s">
        <v>5</v>
      </c>
      <c r="D9673" t="s">
        <v>107</v>
      </c>
      <c r="E9673" s="44">
        <v>3705</v>
      </c>
    </row>
    <row r="9674" spans="1:5" x14ac:dyDescent="0.2">
      <c r="A9674" s="43">
        <v>45197</v>
      </c>
      <c r="B9674" t="s">
        <v>101</v>
      </c>
      <c r="C9674" t="s">
        <v>6</v>
      </c>
      <c r="D9674" t="s">
        <v>107</v>
      </c>
      <c r="E9674">
        <v>0</v>
      </c>
    </row>
    <row r="9675" spans="1:5" x14ac:dyDescent="0.2">
      <c r="A9675" s="43">
        <v>45197</v>
      </c>
      <c r="B9675" t="s">
        <v>101</v>
      </c>
      <c r="C9675" t="s">
        <v>8</v>
      </c>
      <c r="D9675" t="s">
        <v>107</v>
      </c>
      <c r="E9675">
        <v>688</v>
      </c>
    </row>
    <row r="9676" spans="1:5" x14ac:dyDescent="0.2">
      <c r="A9676" s="43">
        <v>45197</v>
      </c>
      <c r="B9676" t="s">
        <v>101</v>
      </c>
      <c r="C9676" t="s">
        <v>9</v>
      </c>
      <c r="D9676" t="s">
        <v>107</v>
      </c>
      <c r="E9676">
        <v>464</v>
      </c>
    </row>
    <row r="9677" spans="1:5" x14ac:dyDescent="0.2">
      <c r="A9677" s="43">
        <v>45197</v>
      </c>
      <c r="B9677" t="s">
        <v>101</v>
      </c>
      <c r="C9677" t="s">
        <v>10</v>
      </c>
      <c r="D9677" t="s">
        <v>107</v>
      </c>
      <c r="E9677">
        <v>386</v>
      </c>
    </row>
    <row r="9678" spans="1:5" x14ac:dyDescent="0.2">
      <c r="A9678" s="43">
        <v>45197</v>
      </c>
      <c r="B9678" t="s">
        <v>101</v>
      </c>
      <c r="C9678" t="s">
        <v>12</v>
      </c>
      <c r="D9678" t="s">
        <v>107</v>
      </c>
      <c r="E9678" s="44">
        <v>4386</v>
      </c>
    </row>
    <row r="9679" spans="1:5" x14ac:dyDescent="0.2">
      <c r="A9679" s="43">
        <v>45197</v>
      </c>
      <c r="B9679" t="s">
        <v>101</v>
      </c>
      <c r="C9679" t="s">
        <v>14</v>
      </c>
      <c r="D9679" t="s">
        <v>107</v>
      </c>
      <c r="E9679">
        <v>102</v>
      </c>
    </row>
    <row r="9680" spans="1:5" x14ac:dyDescent="0.2">
      <c r="A9680" s="43">
        <v>45197</v>
      </c>
      <c r="B9680" t="s">
        <v>101</v>
      </c>
      <c r="C9680" t="s">
        <v>15</v>
      </c>
      <c r="D9680" t="s">
        <v>107</v>
      </c>
      <c r="E9680" s="44">
        <v>3005</v>
      </c>
    </row>
    <row r="9681" spans="1:5" x14ac:dyDescent="0.2">
      <c r="A9681" s="43">
        <v>45197</v>
      </c>
      <c r="B9681" t="s">
        <v>101</v>
      </c>
      <c r="C9681" t="s">
        <v>16</v>
      </c>
      <c r="D9681" t="s">
        <v>107</v>
      </c>
      <c r="E9681" s="44">
        <v>1199</v>
      </c>
    </row>
    <row r="9682" spans="1:5" x14ac:dyDescent="0.2">
      <c r="A9682" s="43">
        <v>45197</v>
      </c>
      <c r="B9682" t="s">
        <v>101</v>
      </c>
      <c r="C9682" t="s">
        <v>17</v>
      </c>
      <c r="D9682" t="s">
        <v>107</v>
      </c>
      <c r="E9682">
        <v>21</v>
      </c>
    </row>
    <row r="9683" spans="1:5" x14ac:dyDescent="0.2">
      <c r="A9683" s="43">
        <v>45197</v>
      </c>
      <c r="B9683" t="s">
        <v>101</v>
      </c>
      <c r="C9683" t="s">
        <v>18</v>
      </c>
      <c r="D9683" t="s">
        <v>107</v>
      </c>
      <c r="E9683" s="44">
        <v>2206</v>
      </c>
    </row>
    <row r="9684" spans="1:5" x14ac:dyDescent="0.2">
      <c r="A9684" s="43">
        <v>45197</v>
      </c>
      <c r="B9684" t="s">
        <v>101</v>
      </c>
      <c r="C9684" t="s">
        <v>19</v>
      </c>
      <c r="D9684" t="s">
        <v>107</v>
      </c>
      <c r="E9684" s="44">
        <v>1842</v>
      </c>
    </row>
    <row r="9685" spans="1:5" x14ac:dyDescent="0.2">
      <c r="A9685" s="43">
        <v>45197</v>
      </c>
      <c r="B9685" t="s">
        <v>101</v>
      </c>
      <c r="C9685" t="s">
        <v>20</v>
      </c>
      <c r="D9685" t="s">
        <v>107</v>
      </c>
      <c r="E9685">
        <v>125</v>
      </c>
    </row>
    <row r="9686" spans="1:5" x14ac:dyDescent="0.2">
      <c r="A9686" s="43">
        <v>45197</v>
      </c>
      <c r="B9686" t="s">
        <v>101</v>
      </c>
      <c r="C9686" t="s">
        <v>21</v>
      </c>
      <c r="D9686" t="s">
        <v>107</v>
      </c>
      <c r="E9686" s="44">
        <v>1291</v>
      </c>
    </row>
    <row r="9687" spans="1:5" x14ac:dyDescent="0.2">
      <c r="A9687" s="43">
        <v>45197</v>
      </c>
      <c r="B9687" t="s">
        <v>101</v>
      </c>
      <c r="C9687" t="s">
        <v>22</v>
      </c>
      <c r="D9687" t="s">
        <v>107</v>
      </c>
      <c r="E9687">
        <v>954</v>
      </c>
    </row>
    <row r="9688" spans="1:5" x14ac:dyDescent="0.2">
      <c r="A9688" s="43">
        <v>45197</v>
      </c>
      <c r="B9688" t="s">
        <v>101</v>
      </c>
      <c r="C9688" t="s">
        <v>23</v>
      </c>
      <c r="D9688" t="s">
        <v>107</v>
      </c>
      <c r="E9688">
        <v>0</v>
      </c>
    </row>
    <row r="9689" spans="1:5" x14ac:dyDescent="0.2">
      <c r="A9689" s="43">
        <v>45197</v>
      </c>
      <c r="B9689" t="s">
        <v>101</v>
      </c>
      <c r="C9689" t="s">
        <v>25</v>
      </c>
      <c r="D9689" t="s">
        <v>107</v>
      </c>
      <c r="E9689">
        <v>27</v>
      </c>
    </row>
    <row r="9690" spans="1:5" x14ac:dyDescent="0.2">
      <c r="A9690" s="43">
        <v>45197</v>
      </c>
      <c r="B9690" t="s">
        <v>101</v>
      </c>
      <c r="C9690" t="s">
        <v>27</v>
      </c>
      <c r="D9690" t="s">
        <v>107</v>
      </c>
      <c r="E9690">
        <v>464</v>
      </c>
    </row>
    <row r="9691" spans="1:5" x14ac:dyDescent="0.2">
      <c r="A9691" s="43">
        <v>45197</v>
      </c>
      <c r="B9691" t="s">
        <v>101</v>
      </c>
      <c r="C9691" t="s">
        <v>28</v>
      </c>
      <c r="D9691" t="s">
        <v>107</v>
      </c>
      <c r="E9691">
        <v>8</v>
      </c>
    </row>
    <row r="9692" spans="1:5" x14ac:dyDescent="0.2">
      <c r="A9692" s="43">
        <v>45197</v>
      </c>
      <c r="B9692" t="s">
        <v>101</v>
      </c>
      <c r="C9692" t="s">
        <v>29</v>
      </c>
      <c r="D9692" t="s">
        <v>107</v>
      </c>
      <c r="E9692">
        <v>0</v>
      </c>
    </row>
    <row r="9693" spans="1:5" x14ac:dyDescent="0.2">
      <c r="A9693" s="43">
        <v>45197</v>
      </c>
      <c r="B9693" t="s">
        <v>101</v>
      </c>
      <c r="C9693" t="s">
        <v>31</v>
      </c>
      <c r="D9693" t="s">
        <v>107</v>
      </c>
      <c r="E9693">
        <v>238</v>
      </c>
    </row>
    <row r="9694" spans="1:5" x14ac:dyDescent="0.2">
      <c r="A9694" s="43">
        <v>45197</v>
      </c>
      <c r="B9694" t="s">
        <v>101</v>
      </c>
      <c r="C9694" t="s">
        <v>32</v>
      </c>
      <c r="D9694" t="s">
        <v>107</v>
      </c>
      <c r="E9694" s="44">
        <v>2430</v>
      </c>
    </row>
    <row r="9695" spans="1:5" x14ac:dyDescent="0.2">
      <c r="A9695" s="43">
        <v>45197</v>
      </c>
      <c r="B9695" t="s">
        <v>101</v>
      </c>
      <c r="C9695" t="s">
        <v>33</v>
      </c>
      <c r="D9695" t="s">
        <v>107</v>
      </c>
      <c r="E9695" s="44">
        <v>1258</v>
      </c>
    </row>
    <row r="9696" spans="1:5" x14ac:dyDescent="0.2">
      <c r="A9696" s="43">
        <v>45197</v>
      </c>
      <c r="B9696" t="s">
        <v>101</v>
      </c>
      <c r="C9696" t="s">
        <v>35</v>
      </c>
      <c r="D9696" t="s">
        <v>107</v>
      </c>
      <c r="E9696">
        <v>0</v>
      </c>
    </row>
    <row r="9697" spans="1:5" x14ac:dyDescent="0.2">
      <c r="A9697" s="43">
        <v>45197</v>
      </c>
      <c r="B9697" t="s">
        <v>101</v>
      </c>
      <c r="C9697" t="s">
        <v>36</v>
      </c>
      <c r="D9697" t="s">
        <v>107</v>
      </c>
      <c r="E9697" s="44">
        <v>3743</v>
      </c>
    </row>
    <row r="9698" spans="1:5" x14ac:dyDescent="0.2">
      <c r="A9698" s="43">
        <v>45197</v>
      </c>
      <c r="B9698" t="s">
        <v>101</v>
      </c>
      <c r="C9698" t="s">
        <v>38</v>
      </c>
      <c r="D9698" t="s">
        <v>107</v>
      </c>
      <c r="E9698" s="44">
        <v>7772</v>
      </c>
    </row>
    <row r="9699" spans="1:5" x14ac:dyDescent="0.2">
      <c r="A9699" s="43">
        <v>45197</v>
      </c>
      <c r="B9699" t="s">
        <v>101</v>
      </c>
      <c r="C9699" t="s">
        <v>40</v>
      </c>
      <c r="D9699" t="s">
        <v>107</v>
      </c>
      <c r="E9699" s="44">
        <v>3511</v>
      </c>
    </row>
    <row r="9700" spans="1:5" x14ac:dyDescent="0.2">
      <c r="A9700" s="43">
        <v>45197</v>
      </c>
      <c r="B9700" t="s">
        <v>101</v>
      </c>
      <c r="C9700" t="s">
        <v>50</v>
      </c>
      <c r="D9700" t="s">
        <v>107</v>
      </c>
      <c r="E9700">
        <v>4</v>
      </c>
    </row>
    <row r="9701" spans="1:5" x14ac:dyDescent="0.2">
      <c r="A9701" s="43">
        <v>45197</v>
      </c>
      <c r="B9701" t="s">
        <v>101</v>
      </c>
      <c r="C9701" t="s">
        <v>53</v>
      </c>
      <c r="D9701" t="s">
        <v>107</v>
      </c>
      <c r="E9701">
        <v>2</v>
      </c>
    </row>
    <row r="9702" spans="1:5" x14ac:dyDescent="0.2">
      <c r="A9702" s="43">
        <v>45197</v>
      </c>
      <c r="B9702" t="s">
        <v>101</v>
      </c>
      <c r="C9702" t="s">
        <v>58</v>
      </c>
      <c r="D9702" t="s">
        <v>107</v>
      </c>
      <c r="E9702">
        <v>38</v>
      </c>
    </row>
    <row r="9703" spans="1:5" x14ac:dyDescent="0.2">
      <c r="A9703" s="43">
        <v>45197</v>
      </c>
      <c r="B9703" t="s">
        <v>101</v>
      </c>
      <c r="C9703" t="s">
        <v>59</v>
      </c>
      <c r="D9703" t="s">
        <v>107</v>
      </c>
      <c r="E9703" s="44">
        <v>2066</v>
      </c>
    </row>
    <row r="9704" spans="1:5" x14ac:dyDescent="0.2">
      <c r="A9704" s="43">
        <v>45197</v>
      </c>
      <c r="B9704" t="s">
        <v>101</v>
      </c>
      <c r="C9704" t="s">
        <v>60</v>
      </c>
      <c r="D9704" t="s">
        <v>107</v>
      </c>
      <c r="E9704">
        <v>0</v>
      </c>
    </row>
    <row r="9705" spans="1:5" x14ac:dyDescent="0.2">
      <c r="A9705" s="43">
        <v>45197</v>
      </c>
      <c r="B9705" t="s">
        <v>101</v>
      </c>
      <c r="C9705" t="s">
        <v>61</v>
      </c>
      <c r="D9705" t="s">
        <v>107</v>
      </c>
      <c r="E9705">
        <v>43</v>
      </c>
    </row>
    <row r="9706" spans="1:5" x14ac:dyDescent="0.2">
      <c r="A9706" s="43">
        <v>45197</v>
      </c>
      <c r="B9706" t="s">
        <v>101</v>
      </c>
      <c r="C9706" t="s">
        <v>62</v>
      </c>
      <c r="D9706" t="s">
        <v>107</v>
      </c>
      <c r="E9706" s="44">
        <v>1381</v>
      </c>
    </row>
    <row r="9707" spans="1:5" x14ac:dyDescent="0.2">
      <c r="A9707" s="43">
        <v>45197</v>
      </c>
      <c r="B9707" t="s">
        <v>101</v>
      </c>
      <c r="C9707" t="s">
        <v>63</v>
      </c>
      <c r="D9707" t="s">
        <v>107</v>
      </c>
      <c r="E9707">
        <v>8</v>
      </c>
    </row>
    <row r="9708" spans="1:5" x14ac:dyDescent="0.2">
      <c r="A9708" s="43">
        <v>45197</v>
      </c>
      <c r="B9708" t="s">
        <v>101</v>
      </c>
      <c r="C9708" t="s">
        <v>65</v>
      </c>
      <c r="D9708" t="s">
        <v>107</v>
      </c>
      <c r="E9708">
        <v>0</v>
      </c>
    </row>
    <row r="9709" spans="1:5" x14ac:dyDescent="0.2">
      <c r="A9709" s="43">
        <v>45197</v>
      </c>
      <c r="B9709" t="s">
        <v>101</v>
      </c>
      <c r="C9709" t="s">
        <v>66</v>
      </c>
      <c r="D9709" t="s">
        <v>107</v>
      </c>
      <c r="E9709">
        <v>0</v>
      </c>
    </row>
    <row r="9710" spans="1:5" x14ac:dyDescent="0.2">
      <c r="A9710" s="43">
        <v>45197</v>
      </c>
      <c r="B9710" t="s">
        <v>101</v>
      </c>
      <c r="C9710" t="s">
        <v>67</v>
      </c>
      <c r="D9710" t="s">
        <v>107</v>
      </c>
      <c r="E9710" s="44">
        <v>1947</v>
      </c>
    </row>
    <row r="9711" spans="1:5" x14ac:dyDescent="0.2">
      <c r="A9711" s="43">
        <v>45197</v>
      </c>
      <c r="B9711" t="s">
        <v>101</v>
      </c>
      <c r="C9711" t="s">
        <v>68</v>
      </c>
      <c r="D9711" t="s">
        <v>107</v>
      </c>
      <c r="E9711" s="44">
        <v>1430</v>
      </c>
    </row>
    <row r="9712" spans="1:5" x14ac:dyDescent="0.2">
      <c r="A9712" s="43">
        <v>45197</v>
      </c>
      <c r="B9712" t="s">
        <v>101</v>
      </c>
      <c r="C9712" t="s">
        <v>89</v>
      </c>
      <c r="D9712" t="s">
        <v>107</v>
      </c>
      <c r="E9712">
        <v>8</v>
      </c>
    </row>
    <row r="9713" spans="1:5" x14ac:dyDescent="0.2">
      <c r="A9713" s="43">
        <v>45197</v>
      </c>
      <c r="B9713" t="s">
        <v>101</v>
      </c>
      <c r="C9713" t="s">
        <v>70</v>
      </c>
      <c r="D9713" t="s">
        <v>107</v>
      </c>
      <c r="E9713" s="44">
        <v>1763</v>
      </c>
    </row>
    <row r="9714" spans="1:5" x14ac:dyDescent="0.2">
      <c r="A9714" s="43">
        <v>45197</v>
      </c>
      <c r="B9714" t="s">
        <v>101</v>
      </c>
      <c r="C9714" t="s">
        <v>71</v>
      </c>
      <c r="D9714" t="s">
        <v>107</v>
      </c>
      <c r="E9714" s="44">
        <v>1968</v>
      </c>
    </row>
    <row r="9715" spans="1:5" x14ac:dyDescent="0.2">
      <c r="A9715" s="43">
        <v>45197</v>
      </c>
      <c r="B9715" t="s">
        <v>102</v>
      </c>
      <c r="C9715" t="s">
        <v>4</v>
      </c>
      <c r="D9715" t="s">
        <v>107</v>
      </c>
      <c r="E9715">
        <v>2</v>
      </c>
    </row>
    <row r="9716" spans="1:5" x14ac:dyDescent="0.2">
      <c r="A9716" s="43">
        <v>45197</v>
      </c>
      <c r="B9716" t="s">
        <v>102</v>
      </c>
      <c r="C9716" t="s">
        <v>5</v>
      </c>
      <c r="D9716" t="s">
        <v>107</v>
      </c>
      <c r="E9716">
        <v>7</v>
      </c>
    </row>
    <row r="9717" spans="1:5" x14ac:dyDescent="0.2">
      <c r="A9717" s="43">
        <v>45197</v>
      </c>
      <c r="B9717" t="s">
        <v>102</v>
      </c>
      <c r="C9717" t="s">
        <v>8</v>
      </c>
      <c r="D9717" t="s">
        <v>107</v>
      </c>
      <c r="E9717">
        <v>242</v>
      </c>
    </row>
    <row r="9718" spans="1:5" x14ac:dyDescent="0.2">
      <c r="A9718" s="43">
        <v>45197</v>
      </c>
      <c r="B9718" t="s">
        <v>102</v>
      </c>
      <c r="C9718" t="s">
        <v>9</v>
      </c>
      <c r="D9718" t="s">
        <v>107</v>
      </c>
      <c r="E9718">
        <v>95</v>
      </c>
    </row>
    <row r="9719" spans="1:5" x14ac:dyDescent="0.2">
      <c r="A9719" s="43">
        <v>45197</v>
      </c>
      <c r="B9719" t="s">
        <v>102</v>
      </c>
      <c r="C9719" t="s">
        <v>11</v>
      </c>
      <c r="D9719" t="s">
        <v>107</v>
      </c>
      <c r="E9719">
        <v>52</v>
      </c>
    </row>
    <row r="9720" spans="1:5" x14ac:dyDescent="0.2">
      <c r="A9720" s="43">
        <v>45197</v>
      </c>
      <c r="B9720" t="s">
        <v>102</v>
      </c>
      <c r="C9720" t="s">
        <v>12</v>
      </c>
      <c r="D9720" t="s">
        <v>107</v>
      </c>
      <c r="E9720">
        <v>351</v>
      </c>
    </row>
    <row r="9721" spans="1:5" x14ac:dyDescent="0.2">
      <c r="A9721" s="43">
        <v>45197</v>
      </c>
      <c r="B9721" t="s">
        <v>102</v>
      </c>
      <c r="C9721" t="s">
        <v>13</v>
      </c>
      <c r="D9721" t="s">
        <v>107</v>
      </c>
      <c r="E9721">
        <v>211</v>
      </c>
    </row>
    <row r="9722" spans="1:5" x14ac:dyDescent="0.2">
      <c r="A9722" s="43">
        <v>45197</v>
      </c>
      <c r="B9722" t="s">
        <v>102</v>
      </c>
      <c r="C9722" t="s">
        <v>16</v>
      </c>
      <c r="D9722" t="s">
        <v>107</v>
      </c>
      <c r="E9722">
        <v>0</v>
      </c>
    </row>
    <row r="9723" spans="1:5" x14ac:dyDescent="0.2">
      <c r="A9723" s="43">
        <v>45197</v>
      </c>
      <c r="B9723" t="s">
        <v>102</v>
      </c>
      <c r="C9723" t="s">
        <v>18</v>
      </c>
      <c r="D9723" t="s">
        <v>107</v>
      </c>
      <c r="E9723">
        <v>0</v>
      </c>
    </row>
    <row r="9724" spans="1:5" x14ac:dyDescent="0.2">
      <c r="A9724" s="43">
        <v>45197</v>
      </c>
      <c r="B9724" t="s">
        <v>102</v>
      </c>
      <c r="C9724" t="s">
        <v>19</v>
      </c>
      <c r="D9724" t="s">
        <v>107</v>
      </c>
      <c r="E9724">
        <v>149</v>
      </c>
    </row>
    <row r="9725" spans="1:5" x14ac:dyDescent="0.2">
      <c r="A9725" s="43">
        <v>45197</v>
      </c>
      <c r="B9725" t="s">
        <v>102</v>
      </c>
      <c r="C9725" t="s">
        <v>21</v>
      </c>
      <c r="D9725" t="s">
        <v>107</v>
      </c>
      <c r="E9725">
        <v>53</v>
      </c>
    </row>
    <row r="9726" spans="1:5" x14ac:dyDescent="0.2">
      <c r="A9726" s="43">
        <v>45197</v>
      </c>
      <c r="B9726" t="s">
        <v>102</v>
      </c>
      <c r="C9726" t="s">
        <v>22</v>
      </c>
      <c r="D9726" t="s">
        <v>107</v>
      </c>
      <c r="E9726">
        <v>4</v>
      </c>
    </row>
    <row r="9727" spans="1:5" x14ac:dyDescent="0.2">
      <c r="A9727" s="43">
        <v>45197</v>
      </c>
      <c r="B9727" t="s">
        <v>102</v>
      </c>
      <c r="C9727" t="s">
        <v>24</v>
      </c>
      <c r="D9727" t="s">
        <v>107</v>
      </c>
      <c r="E9727">
        <v>19</v>
      </c>
    </row>
    <row r="9728" spans="1:5" x14ac:dyDescent="0.2">
      <c r="A9728" s="43">
        <v>45197</v>
      </c>
      <c r="B9728" t="s">
        <v>102</v>
      </c>
      <c r="C9728" t="s">
        <v>27</v>
      </c>
      <c r="D9728" t="s">
        <v>107</v>
      </c>
      <c r="E9728">
        <v>50</v>
      </c>
    </row>
    <row r="9729" spans="1:5" x14ac:dyDescent="0.2">
      <c r="A9729" s="43">
        <v>45197</v>
      </c>
      <c r="B9729" t="s">
        <v>102</v>
      </c>
      <c r="C9729" t="s">
        <v>32</v>
      </c>
      <c r="D9729" t="s">
        <v>107</v>
      </c>
      <c r="E9729">
        <v>4</v>
      </c>
    </row>
    <row r="9730" spans="1:5" x14ac:dyDescent="0.2">
      <c r="A9730" s="43">
        <v>45197</v>
      </c>
      <c r="B9730" t="s">
        <v>102</v>
      </c>
      <c r="C9730" t="s">
        <v>36</v>
      </c>
      <c r="D9730" t="s">
        <v>107</v>
      </c>
      <c r="E9730">
        <v>410</v>
      </c>
    </row>
    <row r="9731" spans="1:5" x14ac:dyDescent="0.2">
      <c r="A9731" s="43">
        <v>45197</v>
      </c>
      <c r="B9731" t="s">
        <v>102</v>
      </c>
      <c r="C9731" t="s">
        <v>38</v>
      </c>
      <c r="D9731" t="s">
        <v>107</v>
      </c>
      <c r="E9731">
        <v>345</v>
      </c>
    </row>
    <row r="9732" spans="1:5" x14ac:dyDescent="0.2">
      <c r="A9732" s="43">
        <v>45197</v>
      </c>
      <c r="B9732" t="s">
        <v>102</v>
      </c>
      <c r="C9732" t="s">
        <v>40</v>
      </c>
      <c r="D9732" t="s">
        <v>107</v>
      </c>
      <c r="E9732">
        <v>672</v>
      </c>
    </row>
    <row r="9733" spans="1:5" x14ac:dyDescent="0.2">
      <c r="A9733" s="43">
        <v>45197</v>
      </c>
      <c r="B9733" t="s">
        <v>102</v>
      </c>
      <c r="C9733" t="s">
        <v>41</v>
      </c>
      <c r="D9733" t="s">
        <v>107</v>
      </c>
      <c r="E9733">
        <v>616</v>
      </c>
    </row>
    <row r="9734" spans="1:5" x14ac:dyDescent="0.2">
      <c r="A9734" s="43">
        <v>45197</v>
      </c>
      <c r="B9734" t="s">
        <v>102</v>
      </c>
      <c r="C9734" t="s">
        <v>42</v>
      </c>
      <c r="D9734" t="s">
        <v>107</v>
      </c>
      <c r="E9734">
        <v>29</v>
      </c>
    </row>
    <row r="9735" spans="1:5" x14ac:dyDescent="0.2">
      <c r="A9735" s="43">
        <v>45197</v>
      </c>
      <c r="B9735" t="s">
        <v>102</v>
      </c>
      <c r="C9735" t="s">
        <v>43</v>
      </c>
      <c r="D9735" t="s">
        <v>107</v>
      </c>
      <c r="E9735">
        <v>77</v>
      </c>
    </row>
    <row r="9736" spans="1:5" x14ac:dyDescent="0.2">
      <c r="A9736" s="43">
        <v>45197</v>
      </c>
      <c r="B9736" t="s">
        <v>102</v>
      </c>
      <c r="C9736" t="s">
        <v>44</v>
      </c>
      <c r="D9736" t="s">
        <v>107</v>
      </c>
      <c r="E9736">
        <v>2</v>
      </c>
    </row>
    <row r="9737" spans="1:5" x14ac:dyDescent="0.2">
      <c r="A9737" s="43">
        <v>45197</v>
      </c>
      <c r="B9737" t="s">
        <v>102</v>
      </c>
      <c r="C9737" t="s">
        <v>45</v>
      </c>
      <c r="D9737" t="s">
        <v>107</v>
      </c>
      <c r="E9737">
        <v>4</v>
      </c>
    </row>
    <row r="9738" spans="1:5" x14ac:dyDescent="0.2">
      <c r="A9738" s="43">
        <v>45197</v>
      </c>
      <c r="B9738" t="s">
        <v>102</v>
      </c>
      <c r="C9738" t="s">
        <v>46</v>
      </c>
      <c r="D9738" t="s">
        <v>107</v>
      </c>
      <c r="E9738">
        <v>39</v>
      </c>
    </row>
    <row r="9739" spans="1:5" x14ac:dyDescent="0.2">
      <c r="A9739" s="43">
        <v>45197</v>
      </c>
      <c r="B9739" t="s">
        <v>102</v>
      </c>
      <c r="C9739" t="s">
        <v>48</v>
      </c>
      <c r="D9739" t="s">
        <v>107</v>
      </c>
      <c r="E9739">
        <v>683</v>
      </c>
    </row>
    <row r="9740" spans="1:5" x14ac:dyDescent="0.2">
      <c r="A9740" s="43">
        <v>45197</v>
      </c>
      <c r="B9740" t="s">
        <v>102</v>
      </c>
      <c r="C9740" t="s">
        <v>50</v>
      </c>
      <c r="D9740" t="s">
        <v>107</v>
      </c>
      <c r="E9740">
        <v>889</v>
      </c>
    </row>
    <row r="9741" spans="1:5" x14ac:dyDescent="0.2">
      <c r="A9741" s="43">
        <v>45197</v>
      </c>
      <c r="B9741" t="s">
        <v>102</v>
      </c>
      <c r="C9741" t="s">
        <v>51</v>
      </c>
      <c r="D9741" t="s">
        <v>107</v>
      </c>
      <c r="E9741">
        <v>784</v>
      </c>
    </row>
    <row r="9742" spans="1:5" x14ac:dyDescent="0.2">
      <c r="A9742" s="43">
        <v>45197</v>
      </c>
      <c r="B9742" t="s">
        <v>102</v>
      </c>
      <c r="C9742" t="s">
        <v>52</v>
      </c>
      <c r="D9742" t="s">
        <v>107</v>
      </c>
      <c r="E9742">
        <v>2</v>
      </c>
    </row>
    <row r="9743" spans="1:5" x14ac:dyDescent="0.2">
      <c r="A9743" s="43">
        <v>45197</v>
      </c>
      <c r="B9743" t="s">
        <v>102</v>
      </c>
      <c r="C9743" t="s">
        <v>53</v>
      </c>
      <c r="D9743" t="s">
        <v>107</v>
      </c>
      <c r="E9743">
        <v>23</v>
      </c>
    </row>
    <row r="9744" spans="1:5" x14ac:dyDescent="0.2">
      <c r="A9744" s="43">
        <v>45197</v>
      </c>
      <c r="B9744" t="s">
        <v>102</v>
      </c>
      <c r="C9744" t="s">
        <v>54</v>
      </c>
      <c r="D9744" t="s">
        <v>107</v>
      </c>
      <c r="E9744">
        <v>0</v>
      </c>
    </row>
    <row r="9745" spans="1:5" x14ac:dyDescent="0.2">
      <c r="A9745" s="43">
        <v>45197</v>
      </c>
      <c r="B9745" t="s">
        <v>102</v>
      </c>
      <c r="C9745" t="s">
        <v>55</v>
      </c>
      <c r="D9745" t="s">
        <v>107</v>
      </c>
      <c r="E9745">
        <v>239</v>
      </c>
    </row>
    <row r="9746" spans="1:5" x14ac:dyDescent="0.2">
      <c r="A9746" s="43">
        <v>45197</v>
      </c>
      <c r="B9746" t="s">
        <v>102</v>
      </c>
      <c r="C9746" t="s">
        <v>56</v>
      </c>
      <c r="D9746" t="s">
        <v>107</v>
      </c>
      <c r="E9746">
        <v>599</v>
      </c>
    </row>
    <row r="9747" spans="1:5" x14ac:dyDescent="0.2">
      <c r="A9747" s="43">
        <v>45197</v>
      </c>
      <c r="B9747" t="s">
        <v>102</v>
      </c>
      <c r="C9747" t="s">
        <v>57</v>
      </c>
      <c r="D9747" t="s">
        <v>107</v>
      </c>
      <c r="E9747">
        <v>150</v>
      </c>
    </row>
    <row r="9748" spans="1:5" x14ac:dyDescent="0.2">
      <c r="A9748" s="43">
        <v>45197</v>
      </c>
      <c r="B9748" t="s">
        <v>102</v>
      </c>
      <c r="C9748" t="s">
        <v>58</v>
      </c>
      <c r="D9748" t="s">
        <v>107</v>
      </c>
      <c r="E9748" s="44">
        <v>1802</v>
      </c>
    </row>
    <row r="9749" spans="1:5" x14ac:dyDescent="0.2">
      <c r="A9749" s="43">
        <v>45197</v>
      </c>
      <c r="B9749" t="s">
        <v>102</v>
      </c>
      <c r="C9749" t="s">
        <v>59</v>
      </c>
      <c r="D9749" t="s">
        <v>107</v>
      </c>
      <c r="E9749">
        <v>2</v>
      </c>
    </row>
    <row r="9750" spans="1:5" x14ac:dyDescent="0.2">
      <c r="A9750" s="43">
        <v>45197</v>
      </c>
      <c r="B9750" t="s">
        <v>102</v>
      </c>
      <c r="C9750" t="s">
        <v>62</v>
      </c>
      <c r="D9750" t="s">
        <v>107</v>
      </c>
      <c r="E9750">
        <v>148</v>
      </c>
    </row>
    <row r="9751" spans="1:5" x14ac:dyDescent="0.2">
      <c r="A9751" s="43">
        <v>45197</v>
      </c>
      <c r="B9751" t="s">
        <v>102</v>
      </c>
      <c r="C9751" t="s">
        <v>68</v>
      </c>
      <c r="D9751" t="s">
        <v>107</v>
      </c>
      <c r="E9751">
        <v>142</v>
      </c>
    </row>
    <row r="9752" spans="1:5" x14ac:dyDescent="0.2">
      <c r="A9752" s="43">
        <v>45197</v>
      </c>
      <c r="B9752" t="s">
        <v>102</v>
      </c>
      <c r="C9752" t="s">
        <v>89</v>
      </c>
      <c r="D9752" t="s">
        <v>107</v>
      </c>
      <c r="E9752">
        <v>20</v>
      </c>
    </row>
    <row r="9753" spans="1:5" x14ac:dyDescent="0.2">
      <c r="A9753" s="43">
        <v>45197</v>
      </c>
      <c r="B9753" t="s">
        <v>102</v>
      </c>
      <c r="C9753" t="s">
        <v>70</v>
      </c>
      <c r="D9753" t="s">
        <v>107</v>
      </c>
      <c r="E9753">
        <v>172</v>
      </c>
    </row>
    <row r="9754" spans="1:5" x14ac:dyDescent="0.2">
      <c r="A9754" s="43">
        <v>45225</v>
      </c>
      <c r="B9754" t="s">
        <v>101</v>
      </c>
      <c r="C9754" t="s">
        <v>3</v>
      </c>
      <c r="D9754" t="s">
        <v>107</v>
      </c>
      <c r="E9754">
        <v>0</v>
      </c>
    </row>
    <row r="9755" spans="1:5" x14ac:dyDescent="0.2">
      <c r="A9755" s="43">
        <v>45225</v>
      </c>
      <c r="B9755" t="s">
        <v>101</v>
      </c>
      <c r="C9755" t="s">
        <v>4</v>
      </c>
      <c r="D9755" t="s">
        <v>107</v>
      </c>
      <c r="E9755">
        <v>23</v>
      </c>
    </row>
    <row r="9756" spans="1:5" x14ac:dyDescent="0.2">
      <c r="A9756" s="43">
        <v>45225</v>
      </c>
      <c r="B9756" t="s">
        <v>101</v>
      </c>
      <c r="C9756" t="s">
        <v>5</v>
      </c>
      <c r="D9756" t="s">
        <v>107</v>
      </c>
      <c r="E9756" s="44">
        <v>3552</v>
      </c>
    </row>
    <row r="9757" spans="1:5" x14ac:dyDescent="0.2">
      <c r="A9757" s="43">
        <v>45225</v>
      </c>
      <c r="B9757" t="s">
        <v>101</v>
      </c>
      <c r="C9757" t="s">
        <v>6</v>
      </c>
      <c r="D9757" t="s">
        <v>107</v>
      </c>
      <c r="E9757">
        <v>2</v>
      </c>
    </row>
    <row r="9758" spans="1:5" x14ac:dyDescent="0.2">
      <c r="A9758" s="43">
        <v>45225</v>
      </c>
      <c r="B9758" t="s">
        <v>101</v>
      </c>
      <c r="C9758" t="s">
        <v>8</v>
      </c>
      <c r="D9758" t="s">
        <v>107</v>
      </c>
      <c r="E9758">
        <v>693</v>
      </c>
    </row>
    <row r="9759" spans="1:5" x14ac:dyDescent="0.2">
      <c r="A9759" s="43">
        <v>45225</v>
      </c>
      <c r="B9759" t="s">
        <v>101</v>
      </c>
      <c r="C9759" t="s">
        <v>9</v>
      </c>
      <c r="D9759" t="s">
        <v>107</v>
      </c>
      <c r="E9759">
        <v>424</v>
      </c>
    </row>
    <row r="9760" spans="1:5" x14ac:dyDescent="0.2">
      <c r="A9760" s="43">
        <v>45225</v>
      </c>
      <c r="B9760" t="s">
        <v>101</v>
      </c>
      <c r="C9760" t="s">
        <v>10</v>
      </c>
      <c r="D9760" t="s">
        <v>107</v>
      </c>
      <c r="E9760">
        <v>380</v>
      </c>
    </row>
    <row r="9761" spans="1:5" x14ac:dyDescent="0.2">
      <c r="A9761" s="43">
        <v>45225</v>
      </c>
      <c r="B9761" t="s">
        <v>101</v>
      </c>
      <c r="C9761" t="s">
        <v>12</v>
      </c>
      <c r="D9761" t="s">
        <v>107</v>
      </c>
      <c r="E9761" s="44">
        <v>4460</v>
      </c>
    </row>
    <row r="9762" spans="1:5" x14ac:dyDescent="0.2">
      <c r="A9762" s="43">
        <v>45225</v>
      </c>
      <c r="B9762" t="s">
        <v>101</v>
      </c>
      <c r="C9762" t="s">
        <v>14</v>
      </c>
      <c r="D9762" t="s">
        <v>107</v>
      </c>
      <c r="E9762">
        <v>91</v>
      </c>
    </row>
    <row r="9763" spans="1:5" x14ac:dyDescent="0.2">
      <c r="A9763" s="43">
        <v>45225</v>
      </c>
      <c r="B9763" t="s">
        <v>101</v>
      </c>
      <c r="C9763" t="s">
        <v>15</v>
      </c>
      <c r="D9763" t="s">
        <v>107</v>
      </c>
      <c r="E9763" s="44">
        <v>2920</v>
      </c>
    </row>
    <row r="9764" spans="1:5" x14ac:dyDescent="0.2">
      <c r="A9764" s="43">
        <v>45225</v>
      </c>
      <c r="B9764" t="s">
        <v>101</v>
      </c>
      <c r="C9764" t="s">
        <v>16</v>
      </c>
      <c r="D9764" t="s">
        <v>107</v>
      </c>
      <c r="E9764" s="44">
        <v>1143</v>
      </c>
    </row>
    <row r="9765" spans="1:5" x14ac:dyDescent="0.2">
      <c r="A9765" s="43">
        <v>45225</v>
      </c>
      <c r="B9765" t="s">
        <v>101</v>
      </c>
      <c r="C9765" t="s">
        <v>17</v>
      </c>
      <c r="D9765" t="s">
        <v>107</v>
      </c>
      <c r="E9765">
        <v>25</v>
      </c>
    </row>
    <row r="9766" spans="1:5" x14ac:dyDescent="0.2">
      <c r="A9766" s="43">
        <v>45225</v>
      </c>
      <c r="B9766" t="s">
        <v>101</v>
      </c>
      <c r="C9766" t="s">
        <v>18</v>
      </c>
      <c r="D9766" t="s">
        <v>107</v>
      </c>
      <c r="E9766" s="44">
        <v>1998</v>
      </c>
    </row>
    <row r="9767" spans="1:5" x14ac:dyDescent="0.2">
      <c r="A9767" s="43">
        <v>45225</v>
      </c>
      <c r="B9767" t="s">
        <v>101</v>
      </c>
      <c r="C9767" t="s">
        <v>19</v>
      </c>
      <c r="D9767" t="s">
        <v>107</v>
      </c>
      <c r="E9767" s="44">
        <v>1658</v>
      </c>
    </row>
    <row r="9768" spans="1:5" x14ac:dyDescent="0.2">
      <c r="A9768" s="43">
        <v>45225</v>
      </c>
      <c r="B9768" t="s">
        <v>101</v>
      </c>
      <c r="C9768" t="s">
        <v>20</v>
      </c>
      <c r="D9768" t="s">
        <v>107</v>
      </c>
      <c r="E9768">
        <v>116</v>
      </c>
    </row>
    <row r="9769" spans="1:5" x14ac:dyDescent="0.2">
      <c r="A9769" s="43">
        <v>45225</v>
      </c>
      <c r="B9769" t="s">
        <v>101</v>
      </c>
      <c r="C9769" t="s">
        <v>21</v>
      </c>
      <c r="D9769" t="s">
        <v>107</v>
      </c>
      <c r="E9769" s="44">
        <v>1202</v>
      </c>
    </row>
    <row r="9770" spans="1:5" x14ac:dyDescent="0.2">
      <c r="A9770" s="43">
        <v>45225</v>
      </c>
      <c r="B9770" t="s">
        <v>101</v>
      </c>
      <c r="C9770" t="s">
        <v>22</v>
      </c>
      <c r="D9770" t="s">
        <v>107</v>
      </c>
      <c r="E9770">
        <v>932</v>
      </c>
    </row>
    <row r="9771" spans="1:5" x14ac:dyDescent="0.2">
      <c r="A9771" s="43">
        <v>45225</v>
      </c>
      <c r="B9771" t="s">
        <v>101</v>
      </c>
      <c r="C9771" t="s">
        <v>23</v>
      </c>
      <c r="D9771" t="s">
        <v>107</v>
      </c>
      <c r="E9771">
        <v>0</v>
      </c>
    </row>
    <row r="9772" spans="1:5" x14ac:dyDescent="0.2">
      <c r="A9772" s="43">
        <v>45225</v>
      </c>
      <c r="B9772" t="s">
        <v>101</v>
      </c>
      <c r="C9772" t="s">
        <v>25</v>
      </c>
      <c r="D9772" t="s">
        <v>107</v>
      </c>
      <c r="E9772">
        <v>60</v>
      </c>
    </row>
    <row r="9773" spans="1:5" x14ac:dyDescent="0.2">
      <c r="A9773" s="43">
        <v>45225</v>
      </c>
      <c r="B9773" t="s">
        <v>101</v>
      </c>
      <c r="C9773" t="s">
        <v>27</v>
      </c>
      <c r="D9773" t="s">
        <v>107</v>
      </c>
      <c r="E9773">
        <v>435</v>
      </c>
    </row>
    <row r="9774" spans="1:5" x14ac:dyDescent="0.2">
      <c r="A9774" s="43">
        <v>45225</v>
      </c>
      <c r="B9774" t="s">
        <v>101</v>
      </c>
      <c r="C9774" t="s">
        <v>28</v>
      </c>
      <c r="D9774" t="s">
        <v>107</v>
      </c>
      <c r="E9774">
        <v>9</v>
      </c>
    </row>
    <row r="9775" spans="1:5" x14ac:dyDescent="0.2">
      <c r="A9775" s="43">
        <v>45225</v>
      </c>
      <c r="B9775" t="s">
        <v>101</v>
      </c>
      <c r="C9775" t="s">
        <v>29</v>
      </c>
      <c r="D9775" t="s">
        <v>107</v>
      </c>
      <c r="E9775">
        <v>0</v>
      </c>
    </row>
    <row r="9776" spans="1:5" x14ac:dyDescent="0.2">
      <c r="A9776" s="43">
        <v>45225</v>
      </c>
      <c r="B9776" t="s">
        <v>101</v>
      </c>
      <c r="C9776" t="s">
        <v>31</v>
      </c>
      <c r="D9776" t="s">
        <v>107</v>
      </c>
      <c r="E9776">
        <v>221</v>
      </c>
    </row>
    <row r="9777" spans="1:5" x14ac:dyDescent="0.2">
      <c r="A9777" s="43">
        <v>45225</v>
      </c>
      <c r="B9777" t="s">
        <v>101</v>
      </c>
      <c r="C9777" t="s">
        <v>32</v>
      </c>
      <c r="D9777" t="s">
        <v>107</v>
      </c>
      <c r="E9777" s="44">
        <v>2324</v>
      </c>
    </row>
    <row r="9778" spans="1:5" x14ac:dyDescent="0.2">
      <c r="A9778" s="43">
        <v>45225</v>
      </c>
      <c r="B9778" t="s">
        <v>101</v>
      </c>
      <c r="C9778" t="s">
        <v>33</v>
      </c>
      <c r="D9778" t="s">
        <v>107</v>
      </c>
      <c r="E9778" s="44">
        <v>1243</v>
      </c>
    </row>
    <row r="9779" spans="1:5" x14ac:dyDescent="0.2">
      <c r="A9779" s="43">
        <v>45225</v>
      </c>
      <c r="B9779" t="s">
        <v>101</v>
      </c>
      <c r="C9779" t="s">
        <v>35</v>
      </c>
      <c r="D9779" t="s">
        <v>107</v>
      </c>
      <c r="E9779">
        <v>0</v>
      </c>
    </row>
    <row r="9780" spans="1:5" x14ac:dyDescent="0.2">
      <c r="A9780" s="43">
        <v>45225</v>
      </c>
      <c r="B9780" t="s">
        <v>101</v>
      </c>
      <c r="C9780" t="s">
        <v>36</v>
      </c>
      <c r="D9780" t="s">
        <v>107</v>
      </c>
      <c r="E9780" s="44">
        <v>3781</v>
      </c>
    </row>
    <row r="9781" spans="1:5" x14ac:dyDescent="0.2">
      <c r="A9781" s="43">
        <v>45225</v>
      </c>
      <c r="B9781" t="s">
        <v>101</v>
      </c>
      <c r="C9781" t="s">
        <v>38</v>
      </c>
      <c r="D9781" t="s">
        <v>107</v>
      </c>
      <c r="E9781" s="44">
        <v>7292</v>
      </c>
    </row>
    <row r="9782" spans="1:5" x14ac:dyDescent="0.2">
      <c r="A9782" s="43">
        <v>45225</v>
      </c>
      <c r="B9782" t="s">
        <v>101</v>
      </c>
      <c r="C9782" t="s">
        <v>39</v>
      </c>
      <c r="D9782" t="s">
        <v>107</v>
      </c>
      <c r="E9782">
        <v>0</v>
      </c>
    </row>
    <row r="9783" spans="1:5" x14ac:dyDescent="0.2">
      <c r="A9783" s="43">
        <v>45225</v>
      </c>
      <c r="B9783" t="s">
        <v>101</v>
      </c>
      <c r="C9783" t="s">
        <v>40</v>
      </c>
      <c r="D9783" t="s">
        <v>107</v>
      </c>
      <c r="E9783" s="44">
        <v>3199</v>
      </c>
    </row>
    <row r="9784" spans="1:5" x14ac:dyDescent="0.2">
      <c r="A9784" s="43">
        <v>45225</v>
      </c>
      <c r="B9784" t="s">
        <v>101</v>
      </c>
      <c r="C9784" t="s">
        <v>50</v>
      </c>
      <c r="D9784" t="s">
        <v>107</v>
      </c>
      <c r="E9784">
        <v>4</v>
      </c>
    </row>
    <row r="9785" spans="1:5" x14ac:dyDescent="0.2">
      <c r="A9785" s="43">
        <v>45225</v>
      </c>
      <c r="B9785" t="s">
        <v>101</v>
      </c>
      <c r="C9785" t="s">
        <v>58</v>
      </c>
      <c r="D9785" t="s">
        <v>107</v>
      </c>
      <c r="E9785">
        <v>32</v>
      </c>
    </row>
    <row r="9786" spans="1:5" x14ac:dyDescent="0.2">
      <c r="A9786" s="43">
        <v>45225</v>
      </c>
      <c r="B9786" t="s">
        <v>101</v>
      </c>
      <c r="C9786" t="s">
        <v>59</v>
      </c>
      <c r="D9786" t="s">
        <v>107</v>
      </c>
      <c r="E9786" s="44">
        <v>2135</v>
      </c>
    </row>
    <row r="9787" spans="1:5" x14ac:dyDescent="0.2">
      <c r="A9787" s="43">
        <v>45225</v>
      </c>
      <c r="B9787" t="s">
        <v>101</v>
      </c>
      <c r="C9787" t="s">
        <v>60</v>
      </c>
      <c r="D9787" t="s">
        <v>107</v>
      </c>
      <c r="E9787">
        <v>0</v>
      </c>
    </row>
    <row r="9788" spans="1:5" x14ac:dyDescent="0.2">
      <c r="A9788" s="43">
        <v>45225</v>
      </c>
      <c r="B9788" t="s">
        <v>101</v>
      </c>
      <c r="C9788" t="s">
        <v>61</v>
      </c>
      <c r="D9788" t="s">
        <v>107</v>
      </c>
      <c r="E9788">
        <v>48</v>
      </c>
    </row>
    <row r="9789" spans="1:5" x14ac:dyDescent="0.2">
      <c r="A9789" s="43">
        <v>45225</v>
      </c>
      <c r="B9789" t="s">
        <v>101</v>
      </c>
      <c r="C9789" t="s">
        <v>62</v>
      </c>
      <c r="D9789" t="s">
        <v>107</v>
      </c>
      <c r="E9789" s="44">
        <v>1205</v>
      </c>
    </row>
    <row r="9790" spans="1:5" x14ac:dyDescent="0.2">
      <c r="A9790" s="43">
        <v>45225</v>
      </c>
      <c r="B9790" t="s">
        <v>101</v>
      </c>
      <c r="C9790" t="s">
        <v>63</v>
      </c>
      <c r="D9790" t="s">
        <v>107</v>
      </c>
      <c r="E9790">
        <v>11</v>
      </c>
    </row>
    <row r="9791" spans="1:5" x14ac:dyDescent="0.2">
      <c r="A9791" s="43">
        <v>45225</v>
      </c>
      <c r="B9791" t="s">
        <v>101</v>
      </c>
      <c r="C9791" t="s">
        <v>65</v>
      </c>
      <c r="D9791" t="s">
        <v>107</v>
      </c>
      <c r="E9791">
        <v>0</v>
      </c>
    </row>
    <row r="9792" spans="1:5" x14ac:dyDescent="0.2">
      <c r="A9792" s="43">
        <v>45225</v>
      </c>
      <c r="B9792" t="s">
        <v>101</v>
      </c>
      <c r="C9792" t="s">
        <v>66</v>
      </c>
      <c r="D9792" t="s">
        <v>107</v>
      </c>
      <c r="E9792">
        <v>0</v>
      </c>
    </row>
    <row r="9793" spans="1:5" x14ac:dyDescent="0.2">
      <c r="A9793" s="43">
        <v>45225</v>
      </c>
      <c r="B9793" t="s">
        <v>101</v>
      </c>
      <c r="C9793" t="s">
        <v>67</v>
      </c>
      <c r="D9793" t="s">
        <v>107</v>
      </c>
      <c r="E9793" s="44">
        <v>1871</v>
      </c>
    </row>
    <row r="9794" spans="1:5" x14ac:dyDescent="0.2">
      <c r="A9794" s="43">
        <v>45225</v>
      </c>
      <c r="B9794" t="s">
        <v>101</v>
      </c>
      <c r="C9794" t="s">
        <v>68</v>
      </c>
      <c r="D9794" t="s">
        <v>107</v>
      </c>
      <c r="E9794" s="44">
        <v>1374</v>
      </c>
    </row>
    <row r="9795" spans="1:5" x14ac:dyDescent="0.2">
      <c r="A9795" s="43">
        <v>45225</v>
      </c>
      <c r="B9795" t="s">
        <v>101</v>
      </c>
      <c r="C9795" t="s">
        <v>89</v>
      </c>
      <c r="D9795" t="s">
        <v>107</v>
      </c>
      <c r="E9795">
        <v>12</v>
      </c>
    </row>
    <row r="9796" spans="1:5" x14ac:dyDescent="0.2">
      <c r="A9796" s="43">
        <v>45225</v>
      </c>
      <c r="B9796" t="s">
        <v>101</v>
      </c>
      <c r="C9796" t="s">
        <v>70</v>
      </c>
      <c r="D9796" t="s">
        <v>107</v>
      </c>
      <c r="E9796" s="44">
        <v>1591</v>
      </c>
    </row>
    <row r="9797" spans="1:5" x14ac:dyDescent="0.2">
      <c r="A9797" s="43">
        <v>45225</v>
      </c>
      <c r="B9797" t="s">
        <v>101</v>
      </c>
      <c r="C9797" t="s">
        <v>71</v>
      </c>
      <c r="D9797" t="s">
        <v>107</v>
      </c>
      <c r="E9797" s="44">
        <v>1876</v>
      </c>
    </row>
    <row r="9798" spans="1:5" x14ac:dyDescent="0.2">
      <c r="A9798" s="43">
        <v>45225</v>
      </c>
      <c r="B9798" t="s">
        <v>102</v>
      </c>
      <c r="C9798" t="s">
        <v>4</v>
      </c>
      <c r="D9798" t="s">
        <v>107</v>
      </c>
      <c r="E9798">
        <v>0</v>
      </c>
    </row>
    <row r="9799" spans="1:5" x14ac:dyDescent="0.2">
      <c r="A9799" s="43">
        <v>45225</v>
      </c>
      <c r="B9799" t="s">
        <v>102</v>
      </c>
      <c r="C9799" t="s">
        <v>5</v>
      </c>
      <c r="D9799" t="s">
        <v>107</v>
      </c>
      <c r="E9799">
        <v>3</v>
      </c>
    </row>
    <row r="9800" spans="1:5" x14ac:dyDescent="0.2">
      <c r="A9800" s="43">
        <v>45225</v>
      </c>
      <c r="B9800" t="s">
        <v>102</v>
      </c>
      <c r="C9800" t="s">
        <v>8</v>
      </c>
      <c r="D9800" t="s">
        <v>107</v>
      </c>
      <c r="E9800">
        <v>190</v>
      </c>
    </row>
    <row r="9801" spans="1:5" x14ac:dyDescent="0.2">
      <c r="A9801" s="43">
        <v>45225</v>
      </c>
      <c r="B9801" t="s">
        <v>102</v>
      </c>
      <c r="C9801" t="s">
        <v>9</v>
      </c>
      <c r="D9801" t="s">
        <v>107</v>
      </c>
      <c r="E9801">
        <v>104</v>
      </c>
    </row>
    <row r="9802" spans="1:5" x14ac:dyDescent="0.2">
      <c r="A9802" s="43">
        <v>45225</v>
      </c>
      <c r="B9802" t="s">
        <v>102</v>
      </c>
      <c r="C9802" t="s">
        <v>11</v>
      </c>
      <c r="D9802" t="s">
        <v>107</v>
      </c>
      <c r="E9802">
        <v>57</v>
      </c>
    </row>
    <row r="9803" spans="1:5" x14ac:dyDescent="0.2">
      <c r="A9803" s="43">
        <v>45225</v>
      </c>
      <c r="B9803" t="s">
        <v>102</v>
      </c>
      <c r="C9803" t="s">
        <v>12</v>
      </c>
      <c r="D9803" t="s">
        <v>107</v>
      </c>
      <c r="E9803">
        <v>337</v>
      </c>
    </row>
    <row r="9804" spans="1:5" x14ac:dyDescent="0.2">
      <c r="A9804" s="43">
        <v>45225</v>
      </c>
      <c r="B9804" t="s">
        <v>102</v>
      </c>
      <c r="C9804" t="s">
        <v>13</v>
      </c>
      <c r="D9804" t="s">
        <v>107</v>
      </c>
      <c r="E9804">
        <v>218</v>
      </c>
    </row>
    <row r="9805" spans="1:5" x14ac:dyDescent="0.2">
      <c r="A9805" s="43">
        <v>45225</v>
      </c>
      <c r="B9805" t="s">
        <v>102</v>
      </c>
      <c r="C9805" t="s">
        <v>16</v>
      </c>
      <c r="D9805" t="s">
        <v>107</v>
      </c>
      <c r="E9805">
        <v>2</v>
      </c>
    </row>
    <row r="9806" spans="1:5" x14ac:dyDescent="0.2">
      <c r="A9806" s="43">
        <v>45225</v>
      </c>
      <c r="B9806" t="s">
        <v>102</v>
      </c>
      <c r="C9806" t="s">
        <v>18</v>
      </c>
      <c r="D9806" t="s">
        <v>107</v>
      </c>
      <c r="E9806">
        <v>2</v>
      </c>
    </row>
    <row r="9807" spans="1:5" x14ac:dyDescent="0.2">
      <c r="A9807" s="43">
        <v>45225</v>
      </c>
      <c r="B9807" t="s">
        <v>102</v>
      </c>
      <c r="C9807" t="s">
        <v>19</v>
      </c>
      <c r="D9807" t="s">
        <v>107</v>
      </c>
      <c r="E9807">
        <v>145</v>
      </c>
    </row>
    <row r="9808" spans="1:5" x14ac:dyDescent="0.2">
      <c r="A9808" s="43">
        <v>45225</v>
      </c>
      <c r="B9808" t="s">
        <v>102</v>
      </c>
      <c r="C9808" t="s">
        <v>21</v>
      </c>
      <c r="D9808" t="s">
        <v>107</v>
      </c>
      <c r="E9808">
        <v>49</v>
      </c>
    </row>
    <row r="9809" spans="1:5" x14ac:dyDescent="0.2">
      <c r="A9809" s="43">
        <v>45225</v>
      </c>
      <c r="B9809" t="s">
        <v>102</v>
      </c>
      <c r="C9809" t="s">
        <v>22</v>
      </c>
      <c r="D9809" t="s">
        <v>107</v>
      </c>
      <c r="E9809">
        <v>2</v>
      </c>
    </row>
    <row r="9810" spans="1:5" x14ac:dyDescent="0.2">
      <c r="A9810" s="43">
        <v>45225</v>
      </c>
      <c r="B9810" t="s">
        <v>102</v>
      </c>
      <c r="C9810" t="s">
        <v>24</v>
      </c>
      <c r="D9810" t="s">
        <v>107</v>
      </c>
      <c r="E9810">
        <v>24</v>
      </c>
    </row>
    <row r="9811" spans="1:5" x14ac:dyDescent="0.2">
      <c r="A9811" s="43">
        <v>45225</v>
      </c>
      <c r="B9811" t="s">
        <v>102</v>
      </c>
      <c r="C9811" t="s">
        <v>27</v>
      </c>
      <c r="D9811" t="s">
        <v>107</v>
      </c>
      <c r="E9811">
        <v>51</v>
      </c>
    </row>
    <row r="9812" spans="1:5" x14ac:dyDescent="0.2">
      <c r="A9812" s="43">
        <v>45225</v>
      </c>
      <c r="B9812" t="s">
        <v>102</v>
      </c>
      <c r="C9812" t="s">
        <v>32</v>
      </c>
      <c r="D9812" t="s">
        <v>107</v>
      </c>
      <c r="E9812">
        <v>2</v>
      </c>
    </row>
    <row r="9813" spans="1:5" x14ac:dyDescent="0.2">
      <c r="A9813" s="43">
        <v>45225</v>
      </c>
      <c r="B9813" t="s">
        <v>102</v>
      </c>
      <c r="C9813" t="s">
        <v>36</v>
      </c>
      <c r="D9813" t="s">
        <v>107</v>
      </c>
      <c r="E9813">
        <v>361</v>
      </c>
    </row>
    <row r="9814" spans="1:5" x14ac:dyDescent="0.2">
      <c r="A9814" s="43">
        <v>45225</v>
      </c>
      <c r="B9814" t="s">
        <v>102</v>
      </c>
      <c r="C9814" t="s">
        <v>38</v>
      </c>
      <c r="D9814" t="s">
        <v>107</v>
      </c>
      <c r="E9814">
        <v>329</v>
      </c>
    </row>
    <row r="9815" spans="1:5" x14ac:dyDescent="0.2">
      <c r="A9815" s="43">
        <v>45225</v>
      </c>
      <c r="B9815" t="s">
        <v>102</v>
      </c>
      <c r="C9815" t="s">
        <v>40</v>
      </c>
      <c r="D9815" t="s">
        <v>107</v>
      </c>
      <c r="E9815">
        <v>591</v>
      </c>
    </row>
    <row r="9816" spans="1:5" x14ac:dyDescent="0.2">
      <c r="A9816" s="43">
        <v>45225</v>
      </c>
      <c r="B9816" t="s">
        <v>102</v>
      </c>
      <c r="C9816" t="s">
        <v>41</v>
      </c>
      <c r="D9816" t="s">
        <v>107</v>
      </c>
      <c r="E9816">
        <v>621</v>
      </c>
    </row>
    <row r="9817" spans="1:5" x14ac:dyDescent="0.2">
      <c r="A9817" s="43">
        <v>45225</v>
      </c>
      <c r="B9817" t="s">
        <v>102</v>
      </c>
      <c r="C9817" t="s">
        <v>42</v>
      </c>
      <c r="D9817" t="s">
        <v>107</v>
      </c>
      <c r="E9817">
        <v>34</v>
      </c>
    </row>
    <row r="9818" spans="1:5" x14ac:dyDescent="0.2">
      <c r="A9818" s="43">
        <v>45225</v>
      </c>
      <c r="B9818" t="s">
        <v>102</v>
      </c>
      <c r="C9818" t="s">
        <v>43</v>
      </c>
      <c r="D9818" t="s">
        <v>107</v>
      </c>
      <c r="E9818">
        <v>69</v>
      </c>
    </row>
    <row r="9819" spans="1:5" x14ac:dyDescent="0.2">
      <c r="A9819" s="43">
        <v>45225</v>
      </c>
      <c r="B9819" t="s">
        <v>102</v>
      </c>
      <c r="C9819" t="s">
        <v>44</v>
      </c>
      <c r="D9819" t="s">
        <v>107</v>
      </c>
      <c r="E9819">
        <v>2</v>
      </c>
    </row>
    <row r="9820" spans="1:5" x14ac:dyDescent="0.2">
      <c r="A9820" s="43">
        <v>45225</v>
      </c>
      <c r="B9820" t="s">
        <v>102</v>
      </c>
      <c r="C9820" t="s">
        <v>45</v>
      </c>
      <c r="D9820" t="s">
        <v>107</v>
      </c>
      <c r="E9820">
        <v>2</v>
      </c>
    </row>
    <row r="9821" spans="1:5" x14ac:dyDescent="0.2">
      <c r="A9821" s="43">
        <v>45225</v>
      </c>
      <c r="B9821" t="s">
        <v>102</v>
      </c>
      <c r="C9821" t="s">
        <v>46</v>
      </c>
      <c r="D9821" t="s">
        <v>107</v>
      </c>
      <c r="E9821">
        <v>34</v>
      </c>
    </row>
    <row r="9822" spans="1:5" x14ac:dyDescent="0.2">
      <c r="A9822" s="43">
        <v>45225</v>
      </c>
      <c r="B9822" t="s">
        <v>102</v>
      </c>
      <c r="C9822" t="s">
        <v>48</v>
      </c>
      <c r="D9822" t="s">
        <v>107</v>
      </c>
      <c r="E9822">
        <v>724</v>
      </c>
    </row>
    <row r="9823" spans="1:5" x14ac:dyDescent="0.2">
      <c r="A9823" s="43">
        <v>45225</v>
      </c>
      <c r="B9823" t="s">
        <v>102</v>
      </c>
      <c r="C9823" t="s">
        <v>50</v>
      </c>
      <c r="D9823" t="s">
        <v>107</v>
      </c>
      <c r="E9823">
        <v>842</v>
      </c>
    </row>
    <row r="9824" spans="1:5" x14ac:dyDescent="0.2">
      <c r="A9824" s="43">
        <v>45225</v>
      </c>
      <c r="B9824" t="s">
        <v>102</v>
      </c>
      <c r="C9824" t="s">
        <v>51</v>
      </c>
      <c r="D9824" t="s">
        <v>107</v>
      </c>
      <c r="E9824">
        <v>780</v>
      </c>
    </row>
    <row r="9825" spans="1:5" x14ac:dyDescent="0.2">
      <c r="A9825" s="43">
        <v>45225</v>
      </c>
      <c r="B9825" t="s">
        <v>102</v>
      </c>
      <c r="C9825" t="s">
        <v>52</v>
      </c>
      <c r="D9825" t="s">
        <v>107</v>
      </c>
      <c r="E9825">
        <v>3</v>
      </c>
    </row>
    <row r="9826" spans="1:5" x14ac:dyDescent="0.2">
      <c r="A9826" s="43">
        <v>45225</v>
      </c>
      <c r="B9826" t="s">
        <v>102</v>
      </c>
      <c r="C9826" t="s">
        <v>53</v>
      </c>
      <c r="D9826" t="s">
        <v>107</v>
      </c>
      <c r="E9826">
        <v>28</v>
      </c>
    </row>
    <row r="9827" spans="1:5" x14ac:dyDescent="0.2">
      <c r="A9827" s="43">
        <v>45225</v>
      </c>
      <c r="B9827" t="s">
        <v>102</v>
      </c>
      <c r="C9827" t="s">
        <v>54</v>
      </c>
      <c r="D9827" t="s">
        <v>107</v>
      </c>
      <c r="E9827">
        <v>0</v>
      </c>
    </row>
    <row r="9828" spans="1:5" x14ac:dyDescent="0.2">
      <c r="A9828" s="43">
        <v>45225</v>
      </c>
      <c r="B9828" t="s">
        <v>102</v>
      </c>
      <c r="C9828" t="s">
        <v>55</v>
      </c>
      <c r="D9828" t="s">
        <v>107</v>
      </c>
      <c r="E9828">
        <v>212</v>
      </c>
    </row>
    <row r="9829" spans="1:5" x14ac:dyDescent="0.2">
      <c r="A9829" s="43">
        <v>45225</v>
      </c>
      <c r="B9829" t="s">
        <v>102</v>
      </c>
      <c r="C9829" t="s">
        <v>56</v>
      </c>
      <c r="D9829" t="s">
        <v>107</v>
      </c>
      <c r="E9829">
        <v>620</v>
      </c>
    </row>
    <row r="9830" spans="1:5" x14ac:dyDescent="0.2">
      <c r="A9830" s="43">
        <v>45225</v>
      </c>
      <c r="B9830" t="s">
        <v>102</v>
      </c>
      <c r="C9830" t="s">
        <v>57</v>
      </c>
      <c r="D9830" t="s">
        <v>107</v>
      </c>
      <c r="E9830">
        <v>149</v>
      </c>
    </row>
    <row r="9831" spans="1:5" x14ac:dyDescent="0.2">
      <c r="A9831" s="43">
        <v>45225</v>
      </c>
      <c r="B9831" t="s">
        <v>102</v>
      </c>
      <c r="C9831" t="s">
        <v>58</v>
      </c>
      <c r="D9831" t="s">
        <v>107</v>
      </c>
      <c r="E9831" s="44">
        <v>1799</v>
      </c>
    </row>
    <row r="9832" spans="1:5" x14ac:dyDescent="0.2">
      <c r="A9832" s="43">
        <v>45225</v>
      </c>
      <c r="B9832" t="s">
        <v>102</v>
      </c>
      <c r="C9832" t="s">
        <v>59</v>
      </c>
      <c r="D9832" t="s">
        <v>107</v>
      </c>
      <c r="E9832">
        <v>2</v>
      </c>
    </row>
    <row r="9833" spans="1:5" x14ac:dyDescent="0.2">
      <c r="A9833" s="43">
        <v>45225</v>
      </c>
      <c r="B9833" t="s">
        <v>102</v>
      </c>
      <c r="C9833" t="s">
        <v>62</v>
      </c>
      <c r="D9833" t="s">
        <v>107</v>
      </c>
      <c r="E9833">
        <v>140</v>
      </c>
    </row>
    <row r="9834" spans="1:5" x14ac:dyDescent="0.2">
      <c r="A9834" s="43">
        <v>45225</v>
      </c>
      <c r="B9834" t="s">
        <v>102</v>
      </c>
      <c r="C9834" t="s">
        <v>68</v>
      </c>
      <c r="D9834" t="s">
        <v>107</v>
      </c>
      <c r="E9834">
        <v>130</v>
      </c>
    </row>
    <row r="9835" spans="1:5" x14ac:dyDescent="0.2">
      <c r="A9835" s="43">
        <v>45225</v>
      </c>
      <c r="B9835" t="s">
        <v>102</v>
      </c>
      <c r="C9835" t="s">
        <v>89</v>
      </c>
      <c r="D9835" t="s">
        <v>107</v>
      </c>
      <c r="E9835">
        <v>12</v>
      </c>
    </row>
    <row r="9836" spans="1:5" x14ac:dyDescent="0.2">
      <c r="A9836" s="43">
        <v>45225</v>
      </c>
      <c r="B9836" t="s">
        <v>102</v>
      </c>
      <c r="C9836" t="s">
        <v>70</v>
      </c>
      <c r="D9836" t="s">
        <v>107</v>
      </c>
      <c r="E9836">
        <v>157</v>
      </c>
    </row>
    <row r="9837" spans="1:5" x14ac:dyDescent="0.2">
      <c r="A9837" s="43">
        <v>45260</v>
      </c>
      <c r="B9837" t="s">
        <v>101</v>
      </c>
      <c r="C9837" t="s">
        <v>3</v>
      </c>
      <c r="D9837" t="s">
        <v>107</v>
      </c>
      <c r="E9837">
        <v>2</v>
      </c>
    </row>
    <row r="9838" spans="1:5" x14ac:dyDescent="0.2">
      <c r="A9838" s="43">
        <v>45260</v>
      </c>
      <c r="B9838" t="s">
        <v>101</v>
      </c>
      <c r="C9838" t="s">
        <v>4</v>
      </c>
      <c r="D9838" t="s">
        <v>107</v>
      </c>
      <c r="E9838">
        <v>21</v>
      </c>
    </row>
    <row r="9839" spans="1:5" x14ac:dyDescent="0.2">
      <c r="A9839" s="43">
        <v>45260</v>
      </c>
      <c r="B9839" t="s">
        <v>101</v>
      </c>
      <c r="C9839" t="s">
        <v>5</v>
      </c>
      <c r="D9839" t="s">
        <v>107</v>
      </c>
      <c r="E9839" s="44">
        <v>3206</v>
      </c>
    </row>
    <row r="9840" spans="1:5" x14ac:dyDescent="0.2">
      <c r="A9840" s="43">
        <v>45260</v>
      </c>
      <c r="B9840" t="s">
        <v>101</v>
      </c>
      <c r="C9840" t="s">
        <v>6</v>
      </c>
      <c r="D9840" t="s">
        <v>107</v>
      </c>
      <c r="E9840">
        <v>2</v>
      </c>
    </row>
    <row r="9841" spans="1:5" x14ac:dyDescent="0.2">
      <c r="A9841" s="43">
        <v>45260</v>
      </c>
      <c r="B9841" t="s">
        <v>101</v>
      </c>
      <c r="C9841" t="s">
        <v>8</v>
      </c>
      <c r="D9841" t="s">
        <v>107</v>
      </c>
      <c r="E9841">
        <v>660</v>
      </c>
    </row>
    <row r="9842" spans="1:5" x14ac:dyDescent="0.2">
      <c r="A9842" s="43">
        <v>45260</v>
      </c>
      <c r="B9842" t="s">
        <v>101</v>
      </c>
      <c r="C9842" t="s">
        <v>9</v>
      </c>
      <c r="D9842" t="s">
        <v>107</v>
      </c>
      <c r="E9842">
        <v>416</v>
      </c>
    </row>
    <row r="9843" spans="1:5" x14ac:dyDescent="0.2">
      <c r="A9843" s="43">
        <v>45260</v>
      </c>
      <c r="B9843" t="s">
        <v>101</v>
      </c>
      <c r="C9843" t="s">
        <v>10</v>
      </c>
      <c r="D9843" t="s">
        <v>107</v>
      </c>
      <c r="E9843">
        <v>321</v>
      </c>
    </row>
    <row r="9844" spans="1:5" x14ac:dyDescent="0.2">
      <c r="A9844" s="43">
        <v>45260</v>
      </c>
      <c r="B9844" t="s">
        <v>101</v>
      </c>
      <c r="C9844" t="s">
        <v>12</v>
      </c>
      <c r="D9844" t="s">
        <v>107</v>
      </c>
      <c r="E9844" s="44">
        <v>4054</v>
      </c>
    </row>
    <row r="9845" spans="1:5" x14ac:dyDescent="0.2">
      <c r="A9845" s="43">
        <v>45260</v>
      </c>
      <c r="B9845" t="s">
        <v>101</v>
      </c>
      <c r="C9845" t="s">
        <v>14</v>
      </c>
      <c r="D9845" t="s">
        <v>107</v>
      </c>
      <c r="E9845">
        <v>83</v>
      </c>
    </row>
    <row r="9846" spans="1:5" x14ac:dyDescent="0.2">
      <c r="A9846" s="43">
        <v>45260</v>
      </c>
      <c r="B9846" t="s">
        <v>101</v>
      </c>
      <c r="C9846" t="s">
        <v>15</v>
      </c>
      <c r="D9846" t="s">
        <v>107</v>
      </c>
      <c r="E9846" s="44">
        <v>2379</v>
      </c>
    </row>
    <row r="9847" spans="1:5" x14ac:dyDescent="0.2">
      <c r="A9847" s="43">
        <v>45260</v>
      </c>
      <c r="B9847" t="s">
        <v>101</v>
      </c>
      <c r="C9847" t="s">
        <v>16</v>
      </c>
      <c r="D9847" t="s">
        <v>107</v>
      </c>
      <c r="E9847">
        <v>938</v>
      </c>
    </row>
    <row r="9848" spans="1:5" x14ac:dyDescent="0.2">
      <c r="A9848" s="43">
        <v>45260</v>
      </c>
      <c r="B9848" t="s">
        <v>101</v>
      </c>
      <c r="C9848" t="s">
        <v>17</v>
      </c>
      <c r="D9848" t="s">
        <v>107</v>
      </c>
      <c r="E9848">
        <v>34</v>
      </c>
    </row>
    <row r="9849" spans="1:5" x14ac:dyDescent="0.2">
      <c r="A9849" s="43">
        <v>45260</v>
      </c>
      <c r="B9849" t="s">
        <v>101</v>
      </c>
      <c r="C9849" t="s">
        <v>18</v>
      </c>
      <c r="D9849" t="s">
        <v>107</v>
      </c>
      <c r="E9849" s="44">
        <v>1651</v>
      </c>
    </row>
    <row r="9850" spans="1:5" x14ac:dyDescent="0.2">
      <c r="A9850" s="43">
        <v>45260</v>
      </c>
      <c r="B9850" t="s">
        <v>101</v>
      </c>
      <c r="C9850" t="s">
        <v>19</v>
      </c>
      <c r="D9850" t="s">
        <v>107</v>
      </c>
      <c r="E9850" s="44">
        <v>1407</v>
      </c>
    </row>
    <row r="9851" spans="1:5" x14ac:dyDescent="0.2">
      <c r="A9851" s="43">
        <v>45260</v>
      </c>
      <c r="B9851" t="s">
        <v>101</v>
      </c>
      <c r="C9851" t="s">
        <v>20</v>
      </c>
      <c r="D9851" t="s">
        <v>107</v>
      </c>
      <c r="E9851">
        <v>114</v>
      </c>
    </row>
    <row r="9852" spans="1:5" x14ac:dyDescent="0.2">
      <c r="A9852" s="43">
        <v>45260</v>
      </c>
      <c r="B9852" t="s">
        <v>101</v>
      </c>
      <c r="C9852" t="s">
        <v>21</v>
      </c>
      <c r="D9852" t="s">
        <v>107</v>
      </c>
      <c r="E9852" s="44">
        <v>1121</v>
      </c>
    </row>
    <row r="9853" spans="1:5" x14ac:dyDescent="0.2">
      <c r="A9853" s="43">
        <v>45260</v>
      </c>
      <c r="B9853" t="s">
        <v>101</v>
      </c>
      <c r="C9853" t="s">
        <v>22</v>
      </c>
      <c r="D9853" t="s">
        <v>107</v>
      </c>
      <c r="E9853">
        <v>855</v>
      </c>
    </row>
    <row r="9854" spans="1:5" x14ac:dyDescent="0.2">
      <c r="A9854" s="43">
        <v>45260</v>
      </c>
      <c r="B9854" t="s">
        <v>101</v>
      </c>
      <c r="C9854" t="s">
        <v>23</v>
      </c>
      <c r="D9854" t="s">
        <v>107</v>
      </c>
      <c r="E9854">
        <v>2</v>
      </c>
    </row>
    <row r="9855" spans="1:5" x14ac:dyDescent="0.2">
      <c r="A9855" s="43">
        <v>45260</v>
      </c>
      <c r="B9855" t="s">
        <v>101</v>
      </c>
      <c r="C9855" t="s">
        <v>25</v>
      </c>
      <c r="D9855" t="s">
        <v>107</v>
      </c>
      <c r="E9855">
        <v>113</v>
      </c>
    </row>
    <row r="9856" spans="1:5" x14ac:dyDescent="0.2">
      <c r="A9856" s="43">
        <v>45260</v>
      </c>
      <c r="B9856" t="s">
        <v>101</v>
      </c>
      <c r="C9856" t="s">
        <v>27</v>
      </c>
      <c r="D9856" t="s">
        <v>107</v>
      </c>
      <c r="E9856">
        <v>360</v>
      </c>
    </row>
    <row r="9857" spans="1:5" x14ac:dyDescent="0.2">
      <c r="A9857" s="43">
        <v>45260</v>
      </c>
      <c r="B9857" t="s">
        <v>101</v>
      </c>
      <c r="C9857" t="s">
        <v>28</v>
      </c>
      <c r="D9857" t="s">
        <v>107</v>
      </c>
      <c r="E9857">
        <v>9</v>
      </c>
    </row>
    <row r="9858" spans="1:5" x14ac:dyDescent="0.2">
      <c r="A9858" s="43">
        <v>45260</v>
      </c>
      <c r="B9858" t="s">
        <v>101</v>
      </c>
      <c r="C9858" t="s">
        <v>29</v>
      </c>
      <c r="D9858" t="s">
        <v>107</v>
      </c>
      <c r="E9858">
        <v>2</v>
      </c>
    </row>
    <row r="9859" spans="1:5" x14ac:dyDescent="0.2">
      <c r="A9859" s="43">
        <v>45260</v>
      </c>
      <c r="B9859" t="s">
        <v>101</v>
      </c>
      <c r="C9859" t="s">
        <v>31</v>
      </c>
      <c r="D9859" t="s">
        <v>107</v>
      </c>
      <c r="E9859">
        <v>207</v>
      </c>
    </row>
    <row r="9860" spans="1:5" x14ac:dyDescent="0.2">
      <c r="A9860" s="43">
        <v>45260</v>
      </c>
      <c r="B9860" t="s">
        <v>101</v>
      </c>
      <c r="C9860" t="s">
        <v>32</v>
      </c>
      <c r="D9860" t="s">
        <v>107</v>
      </c>
      <c r="E9860" s="44">
        <v>2231</v>
      </c>
    </row>
    <row r="9861" spans="1:5" x14ac:dyDescent="0.2">
      <c r="A9861" s="43">
        <v>45260</v>
      </c>
      <c r="B9861" t="s">
        <v>101</v>
      </c>
      <c r="C9861" t="s">
        <v>33</v>
      </c>
      <c r="D9861" t="s">
        <v>107</v>
      </c>
      <c r="E9861" s="44">
        <v>1204</v>
      </c>
    </row>
    <row r="9862" spans="1:5" x14ac:dyDescent="0.2">
      <c r="A9862" s="43">
        <v>45260</v>
      </c>
      <c r="B9862" t="s">
        <v>101</v>
      </c>
      <c r="C9862" t="s">
        <v>35</v>
      </c>
      <c r="D9862" t="s">
        <v>107</v>
      </c>
      <c r="E9862">
        <v>0</v>
      </c>
    </row>
    <row r="9863" spans="1:5" x14ac:dyDescent="0.2">
      <c r="A9863" s="43">
        <v>45260</v>
      </c>
      <c r="B9863" t="s">
        <v>101</v>
      </c>
      <c r="C9863" t="s">
        <v>36</v>
      </c>
      <c r="D9863" t="s">
        <v>107</v>
      </c>
      <c r="E9863" s="44">
        <v>3847</v>
      </c>
    </row>
    <row r="9864" spans="1:5" x14ac:dyDescent="0.2">
      <c r="A9864" s="43">
        <v>45260</v>
      </c>
      <c r="B9864" t="s">
        <v>101</v>
      </c>
      <c r="C9864" t="s">
        <v>38</v>
      </c>
      <c r="D9864" t="s">
        <v>107</v>
      </c>
      <c r="E9864" s="44">
        <v>6748</v>
      </c>
    </row>
    <row r="9865" spans="1:5" x14ac:dyDescent="0.2">
      <c r="A9865" s="43">
        <v>45260</v>
      </c>
      <c r="B9865" t="s">
        <v>101</v>
      </c>
      <c r="C9865" t="s">
        <v>39</v>
      </c>
      <c r="D9865" t="s">
        <v>107</v>
      </c>
      <c r="E9865">
        <v>0</v>
      </c>
    </row>
    <row r="9866" spans="1:5" x14ac:dyDescent="0.2">
      <c r="A9866" s="43">
        <v>45260</v>
      </c>
      <c r="B9866" t="s">
        <v>101</v>
      </c>
      <c r="C9866" t="s">
        <v>40</v>
      </c>
      <c r="D9866" t="s">
        <v>107</v>
      </c>
      <c r="E9866" s="44">
        <v>2775</v>
      </c>
    </row>
    <row r="9867" spans="1:5" x14ac:dyDescent="0.2">
      <c r="A9867" s="43">
        <v>45260</v>
      </c>
      <c r="B9867" t="s">
        <v>101</v>
      </c>
      <c r="C9867" t="s">
        <v>50</v>
      </c>
      <c r="D9867" t="s">
        <v>107</v>
      </c>
      <c r="E9867">
        <v>2</v>
      </c>
    </row>
    <row r="9868" spans="1:5" x14ac:dyDescent="0.2">
      <c r="A9868" s="43">
        <v>45260</v>
      </c>
      <c r="B9868" t="s">
        <v>101</v>
      </c>
      <c r="C9868" t="s">
        <v>58</v>
      </c>
      <c r="D9868" t="s">
        <v>107</v>
      </c>
      <c r="E9868">
        <v>33</v>
      </c>
    </row>
    <row r="9869" spans="1:5" x14ac:dyDescent="0.2">
      <c r="A9869" s="43">
        <v>45260</v>
      </c>
      <c r="B9869" t="s">
        <v>101</v>
      </c>
      <c r="C9869" t="s">
        <v>59</v>
      </c>
      <c r="D9869" t="s">
        <v>107</v>
      </c>
      <c r="E9869" s="44">
        <v>2025</v>
      </c>
    </row>
    <row r="9870" spans="1:5" x14ac:dyDescent="0.2">
      <c r="A9870" s="43">
        <v>45260</v>
      </c>
      <c r="B9870" t="s">
        <v>101</v>
      </c>
      <c r="C9870" t="s">
        <v>61</v>
      </c>
      <c r="D9870" t="s">
        <v>107</v>
      </c>
      <c r="E9870">
        <v>36</v>
      </c>
    </row>
    <row r="9871" spans="1:5" x14ac:dyDescent="0.2">
      <c r="A9871" s="43">
        <v>45260</v>
      </c>
      <c r="B9871" t="s">
        <v>101</v>
      </c>
      <c r="C9871" t="s">
        <v>62</v>
      </c>
      <c r="D9871" t="s">
        <v>107</v>
      </c>
      <c r="E9871">
        <v>995</v>
      </c>
    </row>
    <row r="9872" spans="1:5" x14ac:dyDescent="0.2">
      <c r="A9872" s="43">
        <v>45260</v>
      </c>
      <c r="B9872" t="s">
        <v>101</v>
      </c>
      <c r="C9872" t="s">
        <v>63</v>
      </c>
      <c r="D9872" t="s">
        <v>107</v>
      </c>
      <c r="E9872">
        <v>11</v>
      </c>
    </row>
    <row r="9873" spans="1:5" x14ac:dyDescent="0.2">
      <c r="A9873" s="43">
        <v>45260</v>
      </c>
      <c r="B9873" t="s">
        <v>101</v>
      </c>
      <c r="C9873" t="s">
        <v>65</v>
      </c>
      <c r="D9873" t="s">
        <v>107</v>
      </c>
      <c r="E9873">
        <v>0</v>
      </c>
    </row>
    <row r="9874" spans="1:5" x14ac:dyDescent="0.2">
      <c r="A9874" s="43">
        <v>45260</v>
      </c>
      <c r="B9874" t="s">
        <v>101</v>
      </c>
      <c r="C9874" t="s">
        <v>67</v>
      </c>
      <c r="D9874" t="s">
        <v>107</v>
      </c>
      <c r="E9874" s="44">
        <v>1783</v>
      </c>
    </row>
    <row r="9875" spans="1:5" x14ac:dyDescent="0.2">
      <c r="A9875" s="43">
        <v>45260</v>
      </c>
      <c r="B9875" t="s">
        <v>101</v>
      </c>
      <c r="C9875" t="s">
        <v>68</v>
      </c>
      <c r="D9875" t="s">
        <v>107</v>
      </c>
      <c r="E9875" s="44">
        <v>1273</v>
      </c>
    </row>
    <row r="9876" spans="1:5" x14ac:dyDescent="0.2">
      <c r="A9876" s="43">
        <v>45260</v>
      </c>
      <c r="B9876" t="s">
        <v>101</v>
      </c>
      <c r="C9876" t="s">
        <v>89</v>
      </c>
      <c r="D9876" t="s">
        <v>107</v>
      </c>
      <c r="E9876">
        <v>17</v>
      </c>
    </row>
    <row r="9877" spans="1:5" x14ac:dyDescent="0.2">
      <c r="A9877" s="43">
        <v>45260</v>
      </c>
      <c r="B9877" t="s">
        <v>101</v>
      </c>
      <c r="C9877" t="s">
        <v>70</v>
      </c>
      <c r="D9877" t="s">
        <v>107</v>
      </c>
      <c r="E9877" s="44">
        <v>1226</v>
      </c>
    </row>
    <row r="9878" spans="1:5" x14ac:dyDescent="0.2">
      <c r="A9878" s="43">
        <v>45260</v>
      </c>
      <c r="B9878" t="s">
        <v>101</v>
      </c>
      <c r="C9878" t="s">
        <v>71</v>
      </c>
      <c r="D9878" t="s">
        <v>107</v>
      </c>
      <c r="E9878" s="44">
        <v>1728</v>
      </c>
    </row>
    <row r="9879" spans="1:5" x14ac:dyDescent="0.2">
      <c r="A9879" s="43">
        <v>45260</v>
      </c>
      <c r="B9879" t="s">
        <v>102</v>
      </c>
      <c r="C9879" t="s">
        <v>4</v>
      </c>
      <c r="D9879" t="s">
        <v>107</v>
      </c>
      <c r="E9879">
        <v>0</v>
      </c>
    </row>
    <row r="9880" spans="1:5" x14ac:dyDescent="0.2">
      <c r="A9880" s="43">
        <v>45260</v>
      </c>
      <c r="B9880" t="s">
        <v>102</v>
      </c>
      <c r="C9880" t="s">
        <v>5</v>
      </c>
      <c r="D9880" t="s">
        <v>107</v>
      </c>
      <c r="E9880">
        <v>4</v>
      </c>
    </row>
    <row r="9881" spans="1:5" x14ac:dyDescent="0.2">
      <c r="A9881" s="43">
        <v>45260</v>
      </c>
      <c r="B9881" t="s">
        <v>102</v>
      </c>
      <c r="C9881" t="s">
        <v>8</v>
      </c>
      <c r="D9881" t="s">
        <v>107</v>
      </c>
      <c r="E9881">
        <v>162</v>
      </c>
    </row>
    <row r="9882" spans="1:5" x14ac:dyDescent="0.2">
      <c r="A9882" s="43">
        <v>45260</v>
      </c>
      <c r="B9882" t="s">
        <v>102</v>
      </c>
      <c r="C9882" t="s">
        <v>9</v>
      </c>
      <c r="D9882" t="s">
        <v>107</v>
      </c>
      <c r="E9882">
        <v>111</v>
      </c>
    </row>
    <row r="9883" spans="1:5" x14ac:dyDescent="0.2">
      <c r="A9883" s="43">
        <v>45260</v>
      </c>
      <c r="B9883" t="s">
        <v>102</v>
      </c>
      <c r="C9883" t="s">
        <v>11</v>
      </c>
      <c r="D9883" t="s">
        <v>107</v>
      </c>
      <c r="E9883">
        <v>59</v>
      </c>
    </row>
    <row r="9884" spans="1:5" x14ac:dyDescent="0.2">
      <c r="A9884" s="43">
        <v>45260</v>
      </c>
      <c r="B9884" t="s">
        <v>102</v>
      </c>
      <c r="C9884" t="s">
        <v>12</v>
      </c>
      <c r="D9884" t="s">
        <v>107</v>
      </c>
      <c r="E9884">
        <v>303</v>
      </c>
    </row>
    <row r="9885" spans="1:5" x14ac:dyDescent="0.2">
      <c r="A9885" s="43">
        <v>45260</v>
      </c>
      <c r="B9885" t="s">
        <v>102</v>
      </c>
      <c r="C9885" t="s">
        <v>13</v>
      </c>
      <c r="D9885" t="s">
        <v>107</v>
      </c>
      <c r="E9885">
        <v>197</v>
      </c>
    </row>
    <row r="9886" spans="1:5" x14ac:dyDescent="0.2">
      <c r="A9886" s="43">
        <v>45260</v>
      </c>
      <c r="B9886" t="s">
        <v>102</v>
      </c>
      <c r="C9886" t="s">
        <v>16</v>
      </c>
      <c r="D9886" t="s">
        <v>107</v>
      </c>
      <c r="E9886">
        <v>2</v>
      </c>
    </row>
    <row r="9887" spans="1:5" x14ac:dyDescent="0.2">
      <c r="A9887" s="43">
        <v>45260</v>
      </c>
      <c r="B9887" t="s">
        <v>102</v>
      </c>
      <c r="C9887" t="s">
        <v>19</v>
      </c>
      <c r="D9887" t="s">
        <v>107</v>
      </c>
      <c r="E9887">
        <v>139</v>
      </c>
    </row>
    <row r="9888" spans="1:5" x14ac:dyDescent="0.2">
      <c r="A9888" s="43">
        <v>45260</v>
      </c>
      <c r="B9888" t="s">
        <v>102</v>
      </c>
      <c r="C9888" t="s">
        <v>21</v>
      </c>
      <c r="D9888" t="s">
        <v>107</v>
      </c>
      <c r="E9888">
        <v>56</v>
      </c>
    </row>
    <row r="9889" spans="1:5" x14ac:dyDescent="0.2">
      <c r="A9889" s="43">
        <v>45260</v>
      </c>
      <c r="B9889" t="s">
        <v>102</v>
      </c>
      <c r="C9889" t="s">
        <v>22</v>
      </c>
      <c r="D9889" t="s">
        <v>107</v>
      </c>
      <c r="E9889">
        <v>2</v>
      </c>
    </row>
    <row r="9890" spans="1:5" x14ac:dyDescent="0.2">
      <c r="A9890" s="43">
        <v>45260</v>
      </c>
      <c r="B9890" t="s">
        <v>102</v>
      </c>
      <c r="C9890" t="s">
        <v>24</v>
      </c>
      <c r="D9890" t="s">
        <v>107</v>
      </c>
      <c r="E9890">
        <v>29</v>
      </c>
    </row>
    <row r="9891" spans="1:5" x14ac:dyDescent="0.2">
      <c r="A9891" s="43">
        <v>45260</v>
      </c>
      <c r="B9891" t="s">
        <v>102</v>
      </c>
      <c r="C9891" t="s">
        <v>27</v>
      </c>
      <c r="D9891" t="s">
        <v>107</v>
      </c>
      <c r="E9891">
        <v>53</v>
      </c>
    </row>
    <row r="9892" spans="1:5" x14ac:dyDescent="0.2">
      <c r="A9892" s="43">
        <v>45260</v>
      </c>
      <c r="B9892" t="s">
        <v>102</v>
      </c>
      <c r="C9892" t="s">
        <v>32</v>
      </c>
      <c r="D9892" t="s">
        <v>107</v>
      </c>
      <c r="E9892">
        <v>4</v>
      </c>
    </row>
    <row r="9893" spans="1:5" x14ac:dyDescent="0.2">
      <c r="A9893" s="43">
        <v>45260</v>
      </c>
      <c r="B9893" t="s">
        <v>102</v>
      </c>
      <c r="C9893" t="s">
        <v>36</v>
      </c>
      <c r="D9893" t="s">
        <v>107</v>
      </c>
      <c r="E9893">
        <v>288</v>
      </c>
    </row>
    <row r="9894" spans="1:5" x14ac:dyDescent="0.2">
      <c r="A9894" s="43">
        <v>45260</v>
      </c>
      <c r="B9894" t="s">
        <v>102</v>
      </c>
      <c r="C9894" t="s">
        <v>38</v>
      </c>
      <c r="D9894" t="s">
        <v>107</v>
      </c>
      <c r="E9894">
        <v>323</v>
      </c>
    </row>
    <row r="9895" spans="1:5" x14ac:dyDescent="0.2">
      <c r="A9895" s="43">
        <v>45260</v>
      </c>
      <c r="B9895" t="s">
        <v>102</v>
      </c>
      <c r="C9895" t="s">
        <v>40</v>
      </c>
      <c r="D9895" t="s">
        <v>107</v>
      </c>
      <c r="E9895">
        <v>524</v>
      </c>
    </row>
    <row r="9896" spans="1:5" x14ac:dyDescent="0.2">
      <c r="A9896" s="43">
        <v>45260</v>
      </c>
      <c r="B9896" t="s">
        <v>102</v>
      </c>
      <c r="C9896" t="s">
        <v>41</v>
      </c>
      <c r="D9896" t="s">
        <v>107</v>
      </c>
      <c r="E9896">
        <v>660</v>
      </c>
    </row>
    <row r="9897" spans="1:5" x14ac:dyDescent="0.2">
      <c r="A9897" s="43">
        <v>45260</v>
      </c>
      <c r="B9897" t="s">
        <v>102</v>
      </c>
      <c r="C9897" t="s">
        <v>42</v>
      </c>
      <c r="D9897" t="s">
        <v>107</v>
      </c>
      <c r="E9897">
        <v>40</v>
      </c>
    </row>
    <row r="9898" spans="1:5" x14ac:dyDescent="0.2">
      <c r="A9898" s="43">
        <v>45260</v>
      </c>
      <c r="B9898" t="s">
        <v>102</v>
      </c>
      <c r="C9898" t="s">
        <v>43</v>
      </c>
      <c r="D9898" t="s">
        <v>107</v>
      </c>
      <c r="E9898">
        <v>70</v>
      </c>
    </row>
    <row r="9899" spans="1:5" x14ac:dyDescent="0.2">
      <c r="A9899" s="43">
        <v>45260</v>
      </c>
      <c r="B9899" t="s">
        <v>102</v>
      </c>
      <c r="C9899" t="s">
        <v>44</v>
      </c>
      <c r="D9899" t="s">
        <v>107</v>
      </c>
      <c r="E9899">
        <v>2</v>
      </c>
    </row>
    <row r="9900" spans="1:5" x14ac:dyDescent="0.2">
      <c r="A9900" s="43">
        <v>45260</v>
      </c>
      <c r="B9900" t="s">
        <v>102</v>
      </c>
      <c r="C9900" t="s">
        <v>45</v>
      </c>
      <c r="D9900" t="s">
        <v>107</v>
      </c>
      <c r="E9900">
        <v>4</v>
      </c>
    </row>
    <row r="9901" spans="1:5" x14ac:dyDescent="0.2">
      <c r="A9901" s="43">
        <v>45260</v>
      </c>
      <c r="B9901" t="s">
        <v>102</v>
      </c>
      <c r="C9901" t="s">
        <v>46</v>
      </c>
      <c r="D9901" t="s">
        <v>107</v>
      </c>
      <c r="E9901">
        <v>42</v>
      </c>
    </row>
    <row r="9902" spans="1:5" x14ac:dyDescent="0.2">
      <c r="A9902" s="43">
        <v>45260</v>
      </c>
      <c r="B9902" t="s">
        <v>102</v>
      </c>
      <c r="C9902" t="s">
        <v>48</v>
      </c>
      <c r="D9902" t="s">
        <v>107</v>
      </c>
      <c r="E9902">
        <v>713</v>
      </c>
    </row>
    <row r="9903" spans="1:5" x14ac:dyDescent="0.2">
      <c r="A9903" s="43">
        <v>45260</v>
      </c>
      <c r="B9903" t="s">
        <v>102</v>
      </c>
      <c r="C9903" t="s">
        <v>50</v>
      </c>
      <c r="D9903" t="s">
        <v>107</v>
      </c>
      <c r="E9903">
        <v>644</v>
      </c>
    </row>
    <row r="9904" spans="1:5" x14ac:dyDescent="0.2">
      <c r="A9904" s="43">
        <v>45260</v>
      </c>
      <c r="B9904" t="s">
        <v>102</v>
      </c>
      <c r="C9904" t="s">
        <v>51</v>
      </c>
      <c r="D9904" t="s">
        <v>107</v>
      </c>
      <c r="E9904">
        <v>678</v>
      </c>
    </row>
    <row r="9905" spans="1:5" x14ac:dyDescent="0.2">
      <c r="A9905" s="43">
        <v>45260</v>
      </c>
      <c r="B9905" t="s">
        <v>102</v>
      </c>
      <c r="C9905" t="s">
        <v>52</v>
      </c>
      <c r="D9905" t="s">
        <v>107</v>
      </c>
      <c r="E9905">
        <v>4</v>
      </c>
    </row>
    <row r="9906" spans="1:5" x14ac:dyDescent="0.2">
      <c r="A9906" s="43">
        <v>45260</v>
      </c>
      <c r="B9906" t="s">
        <v>102</v>
      </c>
      <c r="C9906" t="s">
        <v>53</v>
      </c>
      <c r="D9906" t="s">
        <v>107</v>
      </c>
      <c r="E9906">
        <v>55</v>
      </c>
    </row>
    <row r="9907" spans="1:5" x14ac:dyDescent="0.2">
      <c r="A9907" s="43">
        <v>45260</v>
      </c>
      <c r="B9907" t="s">
        <v>102</v>
      </c>
      <c r="C9907" t="s">
        <v>54</v>
      </c>
      <c r="D9907" t="s">
        <v>107</v>
      </c>
      <c r="E9907">
        <v>0</v>
      </c>
    </row>
    <row r="9908" spans="1:5" x14ac:dyDescent="0.2">
      <c r="A9908" s="43">
        <v>45260</v>
      </c>
      <c r="B9908" t="s">
        <v>102</v>
      </c>
      <c r="C9908" t="s">
        <v>55</v>
      </c>
      <c r="D9908" t="s">
        <v>107</v>
      </c>
      <c r="E9908">
        <v>187</v>
      </c>
    </row>
    <row r="9909" spans="1:5" x14ac:dyDescent="0.2">
      <c r="A9909" s="43">
        <v>45260</v>
      </c>
      <c r="B9909" t="s">
        <v>102</v>
      </c>
      <c r="C9909" t="s">
        <v>56</v>
      </c>
      <c r="D9909" t="s">
        <v>107</v>
      </c>
      <c r="E9909">
        <v>538</v>
      </c>
    </row>
    <row r="9910" spans="1:5" x14ac:dyDescent="0.2">
      <c r="A9910" s="43">
        <v>45260</v>
      </c>
      <c r="B9910" t="s">
        <v>102</v>
      </c>
      <c r="C9910" t="s">
        <v>57</v>
      </c>
      <c r="D9910" t="s">
        <v>107</v>
      </c>
      <c r="E9910">
        <v>139</v>
      </c>
    </row>
    <row r="9911" spans="1:5" x14ac:dyDescent="0.2">
      <c r="A9911" s="43">
        <v>45260</v>
      </c>
      <c r="B9911" t="s">
        <v>102</v>
      </c>
      <c r="C9911" t="s">
        <v>58</v>
      </c>
      <c r="D9911" t="s">
        <v>107</v>
      </c>
      <c r="E9911" s="44">
        <v>1580</v>
      </c>
    </row>
    <row r="9912" spans="1:5" x14ac:dyDescent="0.2">
      <c r="A9912" s="43">
        <v>45260</v>
      </c>
      <c r="B9912" t="s">
        <v>102</v>
      </c>
      <c r="C9912" t="s">
        <v>59</v>
      </c>
      <c r="D9912" t="s">
        <v>107</v>
      </c>
      <c r="E9912">
        <v>0</v>
      </c>
    </row>
    <row r="9913" spans="1:5" x14ac:dyDescent="0.2">
      <c r="A9913" s="43">
        <v>45260</v>
      </c>
      <c r="B9913" t="s">
        <v>102</v>
      </c>
      <c r="C9913" t="s">
        <v>62</v>
      </c>
      <c r="D9913" t="s">
        <v>107</v>
      </c>
      <c r="E9913">
        <v>124</v>
      </c>
    </row>
    <row r="9914" spans="1:5" x14ac:dyDescent="0.2">
      <c r="A9914" s="43">
        <v>45260</v>
      </c>
      <c r="B9914" t="s">
        <v>102</v>
      </c>
      <c r="C9914" t="s">
        <v>68</v>
      </c>
      <c r="D9914" t="s">
        <v>107</v>
      </c>
      <c r="E9914">
        <v>119</v>
      </c>
    </row>
    <row r="9915" spans="1:5" x14ac:dyDescent="0.2">
      <c r="A9915" s="43">
        <v>45260</v>
      </c>
      <c r="B9915" t="s">
        <v>102</v>
      </c>
      <c r="C9915" t="s">
        <v>89</v>
      </c>
      <c r="D9915" t="s">
        <v>107</v>
      </c>
      <c r="E9915">
        <v>10</v>
      </c>
    </row>
    <row r="9916" spans="1:5" x14ac:dyDescent="0.2">
      <c r="A9916" s="43">
        <v>45260</v>
      </c>
      <c r="B9916" t="s">
        <v>102</v>
      </c>
      <c r="C9916" t="s">
        <v>70</v>
      </c>
      <c r="D9916" t="s">
        <v>107</v>
      </c>
      <c r="E9916">
        <v>167</v>
      </c>
    </row>
    <row r="9917" spans="1:5" x14ac:dyDescent="0.2">
      <c r="A9917" s="43">
        <v>45260</v>
      </c>
      <c r="B9917" t="s">
        <v>102</v>
      </c>
      <c r="C9917" t="s">
        <v>71</v>
      </c>
      <c r="D9917" t="s">
        <v>107</v>
      </c>
      <c r="E9917">
        <v>4</v>
      </c>
    </row>
    <row r="9918" spans="1:5" x14ac:dyDescent="0.2">
      <c r="A9918" s="43">
        <v>45288</v>
      </c>
      <c r="B9918" t="s">
        <v>101</v>
      </c>
      <c r="C9918" t="s">
        <v>1</v>
      </c>
      <c r="D9918" t="s">
        <v>107</v>
      </c>
      <c r="E9918">
        <v>0</v>
      </c>
    </row>
    <row r="9919" spans="1:5" x14ac:dyDescent="0.2">
      <c r="A9919" s="43">
        <v>45288</v>
      </c>
      <c r="B9919" t="s">
        <v>101</v>
      </c>
      <c r="C9919" t="s">
        <v>3</v>
      </c>
      <c r="D9919" t="s">
        <v>107</v>
      </c>
      <c r="E9919">
        <v>0</v>
      </c>
    </row>
    <row r="9920" spans="1:5" x14ac:dyDescent="0.2">
      <c r="A9920" s="43">
        <v>45288</v>
      </c>
      <c r="B9920" t="s">
        <v>101</v>
      </c>
      <c r="C9920" t="s">
        <v>4</v>
      </c>
      <c r="D9920" t="s">
        <v>107</v>
      </c>
      <c r="E9920">
        <v>25</v>
      </c>
    </row>
    <row r="9921" spans="1:5" x14ac:dyDescent="0.2">
      <c r="A9921" s="43">
        <v>45288</v>
      </c>
      <c r="B9921" t="s">
        <v>101</v>
      </c>
      <c r="C9921" t="s">
        <v>5</v>
      </c>
      <c r="D9921" t="s">
        <v>107</v>
      </c>
      <c r="E9921" s="44">
        <v>2838</v>
      </c>
    </row>
    <row r="9922" spans="1:5" x14ac:dyDescent="0.2">
      <c r="A9922" s="43">
        <v>45288</v>
      </c>
      <c r="B9922" t="s">
        <v>101</v>
      </c>
      <c r="C9922" t="s">
        <v>6</v>
      </c>
      <c r="D9922" t="s">
        <v>107</v>
      </c>
      <c r="E9922">
        <v>0</v>
      </c>
    </row>
    <row r="9923" spans="1:5" x14ac:dyDescent="0.2">
      <c r="A9923" s="43">
        <v>45288</v>
      </c>
      <c r="B9923" t="s">
        <v>101</v>
      </c>
      <c r="C9923" t="s">
        <v>8</v>
      </c>
      <c r="D9923" t="s">
        <v>107</v>
      </c>
      <c r="E9923">
        <v>633</v>
      </c>
    </row>
    <row r="9924" spans="1:5" x14ac:dyDescent="0.2">
      <c r="A9924" s="43">
        <v>45288</v>
      </c>
      <c r="B9924" t="s">
        <v>101</v>
      </c>
      <c r="C9924" t="s">
        <v>9</v>
      </c>
      <c r="D9924" t="s">
        <v>107</v>
      </c>
      <c r="E9924">
        <v>415</v>
      </c>
    </row>
    <row r="9925" spans="1:5" x14ac:dyDescent="0.2">
      <c r="A9925" s="43">
        <v>45288</v>
      </c>
      <c r="B9925" t="s">
        <v>101</v>
      </c>
      <c r="C9925" t="s">
        <v>10</v>
      </c>
      <c r="D9925" t="s">
        <v>107</v>
      </c>
      <c r="E9925">
        <v>281</v>
      </c>
    </row>
    <row r="9926" spans="1:5" x14ac:dyDescent="0.2">
      <c r="A9926" s="43">
        <v>45288</v>
      </c>
      <c r="B9926" t="s">
        <v>101</v>
      </c>
      <c r="C9926" t="s">
        <v>12</v>
      </c>
      <c r="D9926" t="s">
        <v>107</v>
      </c>
      <c r="E9926" s="44">
        <v>3585</v>
      </c>
    </row>
    <row r="9927" spans="1:5" x14ac:dyDescent="0.2">
      <c r="A9927" s="43">
        <v>45288</v>
      </c>
      <c r="B9927" t="s">
        <v>101</v>
      </c>
      <c r="C9927" t="s">
        <v>14</v>
      </c>
      <c r="D9927" t="s">
        <v>107</v>
      </c>
      <c r="E9927">
        <v>70</v>
      </c>
    </row>
    <row r="9928" spans="1:5" x14ac:dyDescent="0.2">
      <c r="A9928" s="43">
        <v>45288</v>
      </c>
      <c r="B9928" t="s">
        <v>101</v>
      </c>
      <c r="C9928" t="s">
        <v>15</v>
      </c>
      <c r="D9928" t="s">
        <v>107</v>
      </c>
      <c r="E9928" s="44">
        <v>2120</v>
      </c>
    </row>
    <row r="9929" spans="1:5" x14ac:dyDescent="0.2">
      <c r="A9929" s="43">
        <v>45288</v>
      </c>
      <c r="B9929" t="s">
        <v>101</v>
      </c>
      <c r="C9929" t="s">
        <v>16</v>
      </c>
      <c r="D9929" t="s">
        <v>107</v>
      </c>
      <c r="E9929">
        <v>813</v>
      </c>
    </row>
    <row r="9930" spans="1:5" x14ac:dyDescent="0.2">
      <c r="A9930" s="43">
        <v>45288</v>
      </c>
      <c r="B9930" t="s">
        <v>101</v>
      </c>
      <c r="C9930" t="s">
        <v>17</v>
      </c>
      <c r="D9930" t="s">
        <v>107</v>
      </c>
      <c r="E9930">
        <v>38</v>
      </c>
    </row>
    <row r="9931" spans="1:5" x14ac:dyDescent="0.2">
      <c r="A9931" s="43">
        <v>45288</v>
      </c>
      <c r="B9931" t="s">
        <v>101</v>
      </c>
      <c r="C9931" t="s">
        <v>18</v>
      </c>
      <c r="D9931" t="s">
        <v>107</v>
      </c>
      <c r="E9931" s="44">
        <v>1375</v>
      </c>
    </row>
    <row r="9932" spans="1:5" x14ac:dyDescent="0.2">
      <c r="A9932" s="43">
        <v>45288</v>
      </c>
      <c r="B9932" t="s">
        <v>101</v>
      </c>
      <c r="C9932" t="s">
        <v>19</v>
      </c>
      <c r="D9932" t="s">
        <v>107</v>
      </c>
      <c r="E9932" s="44">
        <v>1198</v>
      </c>
    </row>
    <row r="9933" spans="1:5" x14ac:dyDescent="0.2">
      <c r="A9933" s="43">
        <v>45288</v>
      </c>
      <c r="B9933" t="s">
        <v>101</v>
      </c>
      <c r="C9933" t="s">
        <v>20</v>
      </c>
      <c r="D9933" t="s">
        <v>107</v>
      </c>
      <c r="E9933">
        <v>110</v>
      </c>
    </row>
    <row r="9934" spans="1:5" x14ac:dyDescent="0.2">
      <c r="A9934" s="43">
        <v>45288</v>
      </c>
      <c r="B9934" t="s">
        <v>101</v>
      </c>
      <c r="C9934" t="s">
        <v>21</v>
      </c>
      <c r="D9934" t="s">
        <v>107</v>
      </c>
      <c r="E9934">
        <v>992</v>
      </c>
    </row>
    <row r="9935" spans="1:5" x14ac:dyDescent="0.2">
      <c r="A9935" s="43">
        <v>45288</v>
      </c>
      <c r="B9935" t="s">
        <v>101</v>
      </c>
      <c r="C9935" t="s">
        <v>22</v>
      </c>
      <c r="D9935" t="s">
        <v>107</v>
      </c>
      <c r="E9935">
        <v>736</v>
      </c>
    </row>
    <row r="9936" spans="1:5" x14ac:dyDescent="0.2">
      <c r="A9936" s="43">
        <v>45288</v>
      </c>
      <c r="B9936" t="s">
        <v>101</v>
      </c>
      <c r="C9936" t="s">
        <v>23</v>
      </c>
      <c r="D9936" t="s">
        <v>107</v>
      </c>
      <c r="E9936">
        <v>2</v>
      </c>
    </row>
    <row r="9937" spans="1:5" x14ac:dyDescent="0.2">
      <c r="A9937" s="43">
        <v>45288</v>
      </c>
      <c r="B9937" t="s">
        <v>101</v>
      </c>
      <c r="C9937" t="s">
        <v>25</v>
      </c>
      <c r="D9937" t="s">
        <v>107</v>
      </c>
      <c r="E9937">
        <v>371</v>
      </c>
    </row>
    <row r="9938" spans="1:5" x14ac:dyDescent="0.2">
      <c r="A9938" s="43">
        <v>45288</v>
      </c>
      <c r="B9938" t="s">
        <v>101</v>
      </c>
      <c r="C9938" t="s">
        <v>27</v>
      </c>
      <c r="D9938" t="s">
        <v>107</v>
      </c>
      <c r="E9938">
        <v>288</v>
      </c>
    </row>
    <row r="9939" spans="1:5" x14ac:dyDescent="0.2">
      <c r="A9939" s="43">
        <v>45288</v>
      </c>
      <c r="B9939" t="s">
        <v>101</v>
      </c>
      <c r="C9939" t="s">
        <v>28</v>
      </c>
      <c r="D9939" t="s">
        <v>107</v>
      </c>
      <c r="E9939">
        <v>7</v>
      </c>
    </row>
    <row r="9940" spans="1:5" x14ac:dyDescent="0.2">
      <c r="A9940" s="43">
        <v>45288</v>
      </c>
      <c r="B9940" t="s">
        <v>101</v>
      </c>
      <c r="C9940" t="s">
        <v>29</v>
      </c>
      <c r="D9940" t="s">
        <v>107</v>
      </c>
      <c r="E9940">
        <v>0</v>
      </c>
    </row>
    <row r="9941" spans="1:5" x14ac:dyDescent="0.2">
      <c r="A9941" s="43">
        <v>45288</v>
      </c>
      <c r="B9941" t="s">
        <v>101</v>
      </c>
      <c r="C9941" t="s">
        <v>31</v>
      </c>
      <c r="D9941" t="s">
        <v>107</v>
      </c>
      <c r="E9941">
        <v>201</v>
      </c>
    </row>
    <row r="9942" spans="1:5" x14ac:dyDescent="0.2">
      <c r="A9942" s="43">
        <v>45288</v>
      </c>
      <c r="B9942" t="s">
        <v>101</v>
      </c>
      <c r="C9942" t="s">
        <v>32</v>
      </c>
      <c r="D9942" t="s">
        <v>107</v>
      </c>
      <c r="E9942" s="44">
        <v>2164</v>
      </c>
    </row>
    <row r="9943" spans="1:5" x14ac:dyDescent="0.2">
      <c r="A9943" s="43">
        <v>45288</v>
      </c>
      <c r="B9943" t="s">
        <v>101</v>
      </c>
      <c r="C9943" t="s">
        <v>33</v>
      </c>
      <c r="D9943" t="s">
        <v>107</v>
      </c>
      <c r="E9943" s="44">
        <v>1092</v>
      </c>
    </row>
    <row r="9944" spans="1:5" x14ac:dyDescent="0.2">
      <c r="A9944" s="43">
        <v>45288</v>
      </c>
      <c r="B9944" t="s">
        <v>101</v>
      </c>
      <c r="C9944" t="s">
        <v>35</v>
      </c>
      <c r="D9944" t="s">
        <v>107</v>
      </c>
      <c r="E9944">
        <v>2</v>
      </c>
    </row>
    <row r="9945" spans="1:5" x14ac:dyDescent="0.2">
      <c r="A9945" s="43">
        <v>45288</v>
      </c>
      <c r="B9945" t="s">
        <v>101</v>
      </c>
      <c r="C9945" t="s">
        <v>36</v>
      </c>
      <c r="D9945" t="s">
        <v>107</v>
      </c>
      <c r="E9945" s="44">
        <v>3985</v>
      </c>
    </row>
    <row r="9946" spans="1:5" x14ac:dyDescent="0.2">
      <c r="A9946" s="43">
        <v>45288</v>
      </c>
      <c r="B9946" t="s">
        <v>101</v>
      </c>
      <c r="C9946" t="s">
        <v>38</v>
      </c>
      <c r="D9946" t="s">
        <v>107</v>
      </c>
      <c r="E9946" s="44">
        <v>6321</v>
      </c>
    </row>
    <row r="9947" spans="1:5" x14ac:dyDescent="0.2">
      <c r="A9947" s="43">
        <v>45288</v>
      </c>
      <c r="B9947" t="s">
        <v>101</v>
      </c>
      <c r="C9947" t="s">
        <v>39</v>
      </c>
      <c r="D9947" t="s">
        <v>107</v>
      </c>
      <c r="E9947">
        <v>0</v>
      </c>
    </row>
    <row r="9948" spans="1:5" x14ac:dyDescent="0.2">
      <c r="A9948" s="43">
        <v>45288</v>
      </c>
      <c r="B9948" t="s">
        <v>101</v>
      </c>
      <c r="C9948" t="s">
        <v>40</v>
      </c>
      <c r="D9948" t="s">
        <v>107</v>
      </c>
      <c r="E9948" s="44">
        <v>2697</v>
      </c>
    </row>
    <row r="9949" spans="1:5" x14ac:dyDescent="0.2">
      <c r="A9949" s="43">
        <v>45288</v>
      </c>
      <c r="B9949" t="s">
        <v>101</v>
      </c>
      <c r="C9949" t="s">
        <v>50</v>
      </c>
      <c r="D9949" t="s">
        <v>107</v>
      </c>
      <c r="E9949">
        <v>0</v>
      </c>
    </row>
    <row r="9950" spans="1:5" x14ac:dyDescent="0.2">
      <c r="A9950" s="43">
        <v>45288</v>
      </c>
      <c r="B9950" t="s">
        <v>101</v>
      </c>
      <c r="C9950" t="s">
        <v>58</v>
      </c>
      <c r="D9950" t="s">
        <v>107</v>
      </c>
      <c r="E9950">
        <v>18</v>
      </c>
    </row>
    <row r="9951" spans="1:5" x14ac:dyDescent="0.2">
      <c r="A9951" s="43">
        <v>45288</v>
      </c>
      <c r="B9951" t="s">
        <v>101</v>
      </c>
      <c r="C9951" t="s">
        <v>59</v>
      </c>
      <c r="D9951" t="s">
        <v>107</v>
      </c>
      <c r="E9951" s="44">
        <v>1907</v>
      </c>
    </row>
    <row r="9952" spans="1:5" x14ac:dyDescent="0.2">
      <c r="A9952" s="43">
        <v>45288</v>
      </c>
      <c r="B9952" t="s">
        <v>101</v>
      </c>
      <c r="C9952" t="s">
        <v>61</v>
      </c>
      <c r="D9952" t="s">
        <v>107</v>
      </c>
      <c r="E9952">
        <v>27</v>
      </c>
    </row>
    <row r="9953" spans="1:5" x14ac:dyDescent="0.2">
      <c r="A9953" s="43">
        <v>45288</v>
      </c>
      <c r="B9953" t="s">
        <v>101</v>
      </c>
      <c r="C9953" t="s">
        <v>62</v>
      </c>
      <c r="D9953" t="s">
        <v>107</v>
      </c>
      <c r="E9953">
        <v>773</v>
      </c>
    </row>
    <row r="9954" spans="1:5" x14ac:dyDescent="0.2">
      <c r="A9954" s="43">
        <v>45288</v>
      </c>
      <c r="B9954" t="s">
        <v>101</v>
      </c>
      <c r="C9954" t="s">
        <v>63</v>
      </c>
      <c r="D9954" t="s">
        <v>107</v>
      </c>
      <c r="E9954">
        <v>2</v>
      </c>
    </row>
    <row r="9955" spans="1:5" x14ac:dyDescent="0.2">
      <c r="A9955" s="43">
        <v>45288</v>
      </c>
      <c r="B9955" t="s">
        <v>101</v>
      </c>
      <c r="C9955" t="s">
        <v>65</v>
      </c>
      <c r="D9955" t="s">
        <v>107</v>
      </c>
      <c r="E9955">
        <v>0</v>
      </c>
    </row>
    <row r="9956" spans="1:5" x14ac:dyDescent="0.2">
      <c r="A9956" s="43">
        <v>45288</v>
      </c>
      <c r="B9956" t="s">
        <v>101</v>
      </c>
      <c r="C9956" t="s">
        <v>66</v>
      </c>
      <c r="D9956" t="s">
        <v>107</v>
      </c>
      <c r="E9956">
        <v>0</v>
      </c>
    </row>
    <row r="9957" spans="1:5" x14ac:dyDescent="0.2">
      <c r="A9957" s="43">
        <v>45288</v>
      </c>
      <c r="B9957" t="s">
        <v>101</v>
      </c>
      <c r="C9957" t="s">
        <v>67</v>
      </c>
      <c r="D9957" t="s">
        <v>107</v>
      </c>
      <c r="E9957" s="44">
        <v>1740</v>
      </c>
    </row>
    <row r="9958" spans="1:5" x14ac:dyDescent="0.2">
      <c r="A9958" s="43">
        <v>45288</v>
      </c>
      <c r="B9958" t="s">
        <v>101</v>
      </c>
      <c r="C9958" t="s">
        <v>68</v>
      </c>
      <c r="D9958" t="s">
        <v>107</v>
      </c>
      <c r="E9958" s="44">
        <v>1126</v>
      </c>
    </row>
    <row r="9959" spans="1:5" x14ac:dyDescent="0.2">
      <c r="A9959" s="43">
        <v>45288</v>
      </c>
      <c r="B9959" t="s">
        <v>101</v>
      </c>
      <c r="C9959" t="s">
        <v>89</v>
      </c>
      <c r="D9959" t="s">
        <v>107</v>
      </c>
      <c r="E9959">
        <v>15</v>
      </c>
    </row>
    <row r="9960" spans="1:5" x14ac:dyDescent="0.2">
      <c r="A9960" s="43">
        <v>45288</v>
      </c>
      <c r="B9960" t="s">
        <v>101</v>
      </c>
      <c r="C9960" t="s">
        <v>70</v>
      </c>
      <c r="D9960" t="s">
        <v>107</v>
      </c>
      <c r="E9960" s="44">
        <v>1067</v>
      </c>
    </row>
    <row r="9961" spans="1:5" x14ac:dyDescent="0.2">
      <c r="A9961" s="43">
        <v>45288</v>
      </c>
      <c r="B9961" t="s">
        <v>101</v>
      </c>
      <c r="C9961" t="s">
        <v>71</v>
      </c>
      <c r="D9961" t="s">
        <v>107</v>
      </c>
      <c r="E9961" s="44">
        <v>1434</v>
      </c>
    </row>
    <row r="9962" spans="1:5" x14ac:dyDescent="0.2">
      <c r="A9962" s="43">
        <v>45288</v>
      </c>
      <c r="B9962" t="s">
        <v>102</v>
      </c>
      <c r="C9962" t="s">
        <v>4</v>
      </c>
      <c r="D9962" t="s">
        <v>107</v>
      </c>
      <c r="E9962">
        <v>0</v>
      </c>
    </row>
    <row r="9963" spans="1:5" x14ac:dyDescent="0.2">
      <c r="A9963" s="43">
        <v>45288</v>
      </c>
      <c r="B9963" t="s">
        <v>102</v>
      </c>
      <c r="C9963" t="s">
        <v>5</v>
      </c>
      <c r="D9963" t="s">
        <v>107</v>
      </c>
      <c r="E9963">
        <v>4</v>
      </c>
    </row>
    <row r="9964" spans="1:5" x14ac:dyDescent="0.2">
      <c r="A9964" s="43">
        <v>45288</v>
      </c>
      <c r="B9964" t="s">
        <v>102</v>
      </c>
      <c r="C9964" t="s">
        <v>8</v>
      </c>
      <c r="D9964" t="s">
        <v>107</v>
      </c>
      <c r="E9964">
        <v>157</v>
      </c>
    </row>
    <row r="9965" spans="1:5" x14ac:dyDescent="0.2">
      <c r="A9965" s="43">
        <v>45288</v>
      </c>
      <c r="B9965" t="s">
        <v>102</v>
      </c>
      <c r="C9965" t="s">
        <v>9</v>
      </c>
      <c r="D9965" t="s">
        <v>107</v>
      </c>
      <c r="E9965">
        <v>117</v>
      </c>
    </row>
    <row r="9966" spans="1:5" x14ac:dyDescent="0.2">
      <c r="A9966" s="43">
        <v>45288</v>
      </c>
      <c r="B9966" t="s">
        <v>102</v>
      </c>
      <c r="C9966" t="s">
        <v>11</v>
      </c>
      <c r="D9966" t="s">
        <v>107</v>
      </c>
      <c r="E9966">
        <v>59</v>
      </c>
    </row>
    <row r="9967" spans="1:5" x14ac:dyDescent="0.2">
      <c r="A9967" s="43">
        <v>45288</v>
      </c>
      <c r="B9967" t="s">
        <v>102</v>
      </c>
      <c r="C9967" t="s">
        <v>12</v>
      </c>
      <c r="D9967" t="s">
        <v>107</v>
      </c>
      <c r="E9967">
        <v>279</v>
      </c>
    </row>
    <row r="9968" spans="1:5" x14ac:dyDescent="0.2">
      <c r="A9968" s="43">
        <v>45288</v>
      </c>
      <c r="B9968" t="s">
        <v>102</v>
      </c>
      <c r="C9968" t="s">
        <v>13</v>
      </c>
      <c r="D9968" t="s">
        <v>107</v>
      </c>
      <c r="E9968">
        <v>173</v>
      </c>
    </row>
    <row r="9969" spans="1:5" x14ac:dyDescent="0.2">
      <c r="A9969" s="43">
        <v>45288</v>
      </c>
      <c r="B9969" t="s">
        <v>102</v>
      </c>
      <c r="C9969" t="s">
        <v>15</v>
      </c>
      <c r="D9969" t="s">
        <v>107</v>
      </c>
      <c r="E9969">
        <v>0</v>
      </c>
    </row>
    <row r="9970" spans="1:5" x14ac:dyDescent="0.2">
      <c r="A9970" s="43">
        <v>45288</v>
      </c>
      <c r="B9970" t="s">
        <v>102</v>
      </c>
      <c r="C9970" t="s">
        <v>16</v>
      </c>
      <c r="D9970" t="s">
        <v>107</v>
      </c>
      <c r="E9970">
        <v>2</v>
      </c>
    </row>
    <row r="9971" spans="1:5" x14ac:dyDescent="0.2">
      <c r="A9971" s="43">
        <v>45288</v>
      </c>
      <c r="B9971" t="s">
        <v>102</v>
      </c>
      <c r="C9971" t="s">
        <v>18</v>
      </c>
      <c r="D9971" t="s">
        <v>107</v>
      </c>
      <c r="E9971">
        <v>0</v>
      </c>
    </row>
    <row r="9972" spans="1:5" x14ac:dyDescent="0.2">
      <c r="A9972" s="43">
        <v>45288</v>
      </c>
      <c r="B9972" t="s">
        <v>102</v>
      </c>
      <c r="C9972" t="s">
        <v>19</v>
      </c>
      <c r="D9972" t="s">
        <v>107</v>
      </c>
      <c r="E9972">
        <v>147</v>
      </c>
    </row>
    <row r="9973" spans="1:5" x14ac:dyDescent="0.2">
      <c r="A9973" s="43">
        <v>45288</v>
      </c>
      <c r="B9973" t="s">
        <v>102</v>
      </c>
      <c r="C9973" t="s">
        <v>21</v>
      </c>
      <c r="D9973" t="s">
        <v>107</v>
      </c>
      <c r="E9973">
        <v>64</v>
      </c>
    </row>
    <row r="9974" spans="1:5" x14ac:dyDescent="0.2">
      <c r="A9974" s="43">
        <v>45288</v>
      </c>
      <c r="B9974" t="s">
        <v>102</v>
      </c>
      <c r="C9974" t="s">
        <v>22</v>
      </c>
      <c r="D9974" t="s">
        <v>107</v>
      </c>
      <c r="E9974">
        <v>2</v>
      </c>
    </row>
    <row r="9975" spans="1:5" x14ac:dyDescent="0.2">
      <c r="A9975" s="43">
        <v>45288</v>
      </c>
      <c r="B9975" t="s">
        <v>102</v>
      </c>
      <c r="C9975" t="s">
        <v>24</v>
      </c>
      <c r="D9975" t="s">
        <v>107</v>
      </c>
      <c r="E9975">
        <v>29</v>
      </c>
    </row>
    <row r="9976" spans="1:5" x14ac:dyDescent="0.2">
      <c r="A9976" s="43">
        <v>45288</v>
      </c>
      <c r="B9976" t="s">
        <v>102</v>
      </c>
      <c r="C9976" t="s">
        <v>27</v>
      </c>
      <c r="D9976" t="s">
        <v>107</v>
      </c>
      <c r="E9976">
        <v>51</v>
      </c>
    </row>
    <row r="9977" spans="1:5" x14ac:dyDescent="0.2">
      <c r="A9977" s="43">
        <v>45288</v>
      </c>
      <c r="B9977" t="s">
        <v>102</v>
      </c>
      <c r="C9977" t="s">
        <v>32</v>
      </c>
      <c r="D9977" t="s">
        <v>107</v>
      </c>
      <c r="E9977">
        <v>4</v>
      </c>
    </row>
    <row r="9978" spans="1:5" x14ac:dyDescent="0.2">
      <c r="A9978" s="43">
        <v>45288</v>
      </c>
      <c r="B9978" t="s">
        <v>102</v>
      </c>
      <c r="C9978" t="s">
        <v>36</v>
      </c>
      <c r="D9978" t="s">
        <v>107</v>
      </c>
      <c r="E9978">
        <v>270</v>
      </c>
    </row>
    <row r="9979" spans="1:5" x14ac:dyDescent="0.2">
      <c r="A9979" s="43">
        <v>45288</v>
      </c>
      <c r="B9979" t="s">
        <v>102</v>
      </c>
      <c r="C9979" t="s">
        <v>38</v>
      </c>
      <c r="D9979" t="s">
        <v>107</v>
      </c>
      <c r="E9979">
        <v>311</v>
      </c>
    </row>
    <row r="9980" spans="1:5" x14ac:dyDescent="0.2">
      <c r="A9980" s="43">
        <v>45288</v>
      </c>
      <c r="B9980" t="s">
        <v>102</v>
      </c>
      <c r="C9980" t="s">
        <v>40</v>
      </c>
      <c r="D9980" t="s">
        <v>107</v>
      </c>
      <c r="E9980">
        <v>484</v>
      </c>
    </row>
    <row r="9981" spans="1:5" x14ac:dyDescent="0.2">
      <c r="A9981" s="43">
        <v>45288</v>
      </c>
      <c r="B9981" t="s">
        <v>102</v>
      </c>
      <c r="C9981" t="s">
        <v>41</v>
      </c>
      <c r="D9981" t="s">
        <v>107</v>
      </c>
      <c r="E9981">
        <v>786</v>
      </c>
    </row>
    <row r="9982" spans="1:5" x14ac:dyDescent="0.2">
      <c r="A9982" s="43">
        <v>45288</v>
      </c>
      <c r="B9982" t="s">
        <v>102</v>
      </c>
      <c r="C9982" t="s">
        <v>42</v>
      </c>
      <c r="D9982" t="s">
        <v>107</v>
      </c>
      <c r="E9982">
        <v>35</v>
      </c>
    </row>
    <row r="9983" spans="1:5" x14ac:dyDescent="0.2">
      <c r="A9983" s="43">
        <v>45288</v>
      </c>
      <c r="B9983" t="s">
        <v>102</v>
      </c>
      <c r="C9983" t="s">
        <v>43</v>
      </c>
      <c r="D9983" t="s">
        <v>107</v>
      </c>
      <c r="E9983">
        <v>80</v>
      </c>
    </row>
    <row r="9984" spans="1:5" x14ac:dyDescent="0.2">
      <c r="A9984" s="43">
        <v>45288</v>
      </c>
      <c r="B9984" t="s">
        <v>102</v>
      </c>
      <c r="C9984" t="s">
        <v>44</v>
      </c>
      <c r="D9984" t="s">
        <v>107</v>
      </c>
      <c r="E9984">
        <v>2</v>
      </c>
    </row>
    <row r="9985" spans="1:5" x14ac:dyDescent="0.2">
      <c r="A9985" s="43">
        <v>45288</v>
      </c>
      <c r="B9985" t="s">
        <v>102</v>
      </c>
      <c r="C9985" t="s">
        <v>45</v>
      </c>
      <c r="D9985" t="s">
        <v>107</v>
      </c>
      <c r="E9985">
        <v>4</v>
      </c>
    </row>
    <row r="9986" spans="1:5" x14ac:dyDescent="0.2">
      <c r="A9986" s="43">
        <v>45288</v>
      </c>
      <c r="B9986" t="s">
        <v>102</v>
      </c>
      <c r="C9986" t="s">
        <v>46</v>
      </c>
      <c r="D9986" t="s">
        <v>107</v>
      </c>
      <c r="E9986">
        <v>52</v>
      </c>
    </row>
    <row r="9987" spans="1:5" x14ac:dyDescent="0.2">
      <c r="A9987" s="43">
        <v>45288</v>
      </c>
      <c r="B9987" t="s">
        <v>102</v>
      </c>
      <c r="C9987" t="s">
        <v>48</v>
      </c>
      <c r="D9987" t="s">
        <v>107</v>
      </c>
      <c r="E9987">
        <v>741</v>
      </c>
    </row>
    <row r="9988" spans="1:5" x14ac:dyDescent="0.2">
      <c r="A9988" s="43">
        <v>45288</v>
      </c>
      <c r="B9988" t="s">
        <v>102</v>
      </c>
      <c r="C9988" t="s">
        <v>50</v>
      </c>
      <c r="D9988" t="s">
        <v>107</v>
      </c>
      <c r="E9988">
        <v>605</v>
      </c>
    </row>
    <row r="9989" spans="1:5" x14ac:dyDescent="0.2">
      <c r="A9989" s="43">
        <v>45288</v>
      </c>
      <c r="B9989" t="s">
        <v>102</v>
      </c>
      <c r="C9989" t="s">
        <v>51</v>
      </c>
      <c r="D9989" t="s">
        <v>107</v>
      </c>
      <c r="E9989">
        <v>735</v>
      </c>
    </row>
    <row r="9990" spans="1:5" x14ac:dyDescent="0.2">
      <c r="A9990" s="43">
        <v>45288</v>
      </c>
      <c r="B9990" t="s">
        <v>102</v>
      </c>
      <c r="C9990" t="s">
        <v>52</v>
      </c>
      <c r="D9990" t="s">
        <v>107</v>
      </c>
      <c r="E9990">
        <v>2</v>
      </c>
    </row>
    <row r="9991" spans="1:5" x14ac:dyDescent="0.2">
      <c r="A9991" s="43">
        <v>45288</v>
      </c>
      <c r="B9991" t="s">
        <v>102</v>
      </c>
      <c r="C9991" t="s">
        <v>53</v>
      </c>
      <c r="D9991" t="s">
        <v>107</v>
      </c>
      <c r="E9991">
        <v>87</v>
      </c>
    </row>
    <row r="9992" spans="1:5" x14ac:dyDescent="0.2">
      <c r="A9992" s="43">
        <v>45288</v>
      </c>
      <c r="B9992" t="s">
        <v>102</v>
      </c>
      <c r="C9992" t="s">
        <v>54</v>
      </c>
      <c r="D9992" t="s">
        <v>107</v>
      </c>
      <c r="E9992">
        <v>0</v>
      </c>
    </row>
    <row r="9993" spans="1:5" x14ac:dyDescent="0.2">
      <c r="A9993" s="43">
        <v>45288</v>
      </c>
      <c r="B9993" t="s">
        <v>102</v>
      </c>
      <c r="C9993" t="s">
        <v>55</v>
      </c>
      <c r="D9993" t="s">
        <v>107</v>
      </c>
      <c r="E9993">
        <v>185</v>
      </c>
    </row>
    <row r="9994" spans="1:5" x14ac:dyDescent="0.2">
      <c r="A9994" s="43">
        <v>45288</v>
      </c>
      <c r="B9994" t="s">
        <v>102</v>
      </c>
      <c r="C9994" t="s">
        <v>56</v>
      </c>
      <c r="D9994" t="s">
        <v>107</v>
      </c>
      <c r="E9994">
        <v>482</v>
      </c>
    </row>
    <row r="9995" spans="1:5" x14ac:dyDescent="0.2">
      <c r="A9995" s="43">
        <v>45288</v>
      </c>
      <c r="B9995" t="s">
        <v>102</v>
      </c>
      <c r="C9995" t="s">
        <v>57</v>
      </c>
      <c r="D9995" t="s">
        <v>107</v>
      </c>
      <c r="E9995">
        <v>148</v>
      </c>
    </row>
    <row r="9996" spans="1:5" x14ac:dyDescent="0.2">
      <c r="A9996" s="43">
        <v>45288</v>
      </c>
      <c r="B9996" t="s">
        <v>102</v>
      </c>
      <c r="C9996" t="s">
        <v>58</v>
      </c>
      <c r="D9996" t="s">
        <v>107</v>
      </c>
      <c r="E9996" s="44">
        <v>1182</v>
      </c>
    </row>
    <row r="9997" spans="1:5" x14ac:dyDescent="0.2">
      <c r="A9997" s="43">
        <v>45288</v>
      </c>
      <c r="B9997" t="s">
        <v>102</v>
      </c>
      <c r="C9997" t="s">
        <v>59</v>
      </c>
      <c r="D9997" t="s">
        <v>107</v>
      </c>
      <c r="E9997">
        <v>0</v>
      </c>
    </row>
    <row r="9998" spans="1:5" x14ac:dyDescent="0.2">
      <c r="A9998" s="43">
        <v>45288</v>
      </c>
      <c r="B9998" t="s">
        <v>102</v>
      </c>
      <c r="C9998" t="s">
        <v>62</v>
      </c>
      <c r="D9998" t="s">
        <v>107</v>
      </c>
      <c r="E9998">
        <v>110</v>
      </c>
    </row>
    <row r="9999" spans="1:5" x14ac:dyDescent="0.2">
      <c r="A9999" s="43">
        <v>45288</v>
      </c>
      <c r="B9999" t="s">
        <v>102</v>
      </c>
      <c r="C9999" t="s">
        <v>68</v>
      </c>
      <c r="D9999" t="s">
        <v>107</v>
      </c>
      <c r="E9999">
        <v>110</v>
      </c>
    </row>
    <row r="10000" spans="1:5" x14ac:dyDescent="0.2">
      <c r="A10000" s="43">
        <v>45288</v>
      </c>
      <c r="B10000" t="s">
        <v>102</v>
      </c>
      <c r="C10000" t="s">
        <v>89</v>
      </c>
      <c r="D10000" t="s">
        <v>107</v>
      </c>
      <c r="E10000">
        <v>6</v>
      </c>
    </row>
    <row r="10001" spans="1:5" x14ac:dyDescent="0.2">
      <c r="A10001" s="43">
        <v>45288</v>
      </c>
      <c r="B10001" t="s">
        <v>102</v>
      </c>
      <c r="C10001" t="s">
        <v>70</v>
      </c>
      <c r="D10001" t="s">
        <v>107</v>
      </c>
      <c r="E10001">
        <v>154</v>
      </c>
    </row>
    <row r="10002" spans="1:5" x14ac:dyDescent="0.2">
      <c r="A10002" s="43">
        <v>45316</v>
      </c>
      <c r="B10002" t="s">
        <v>101</v>
      </c>
      <c r="C10002" t="s">
        <v>1</v>
      </c>
      <c r="D10002" t="s">
        <v>107</v>
      </c>
      <c r="E10002">
        <v>0</v>
      </c>
    </row>
    <row r="10003" spans="1:5" x14ac:dyDescent="0.2">
      <c r="A10003" s="43">
        <v>45316</v>
      </c>
      <c r="B10003" t="s">
        <v>101</v>
      </c>
      <c r="C10003" t="s">
        <v>3</v>
      </c>
      <c r="D10003" t="s">
        <v>107</v>
      </c>
      <c r="E10003">
        <v>0</v>
      </c>
    </row>
    <row r="10004" spans="1:5" x14ac:dyDescent="0.2">
      <c r="A10004" s="43">
        <v>45316</v>
      </c>
      <c r="B10004" t="s">
        <v>101</v>
      </c>
      <c r="C10004" t="s">
        <v>4</v>
      </c>
      <c r="D10004" t="s">
        <v>107</v>
      </c>
      <c r="E10004">
        <v>21</v>
      </c>
    </row>
    <row r="10005" spans="1:5" x14ac:dyDescent="0.2">
      <c r="A10005" s="43">
        <v>45316</v>
      </c>
      <c r="B10005" t="s">
        <v>101</v>
      </c>
      <c r="C10005" t="s">
        <v>5</v>
      </c>
      <c r="D10005" t="s">
        <v>107</v>
      </c>
      <c r="E10005" s="44">
        <v>2871</v>
      </c>
    </row>
    <row r="10006" spans="1:5" x14ac:dyDescent="0.2">
      <c r="A10006" s="43">
        <v>45316</v>
      </c>
      <c r="B10006" t="s">
        <v>101</v>
      </c>
      <c r="C10006" t="s">
        <v>6</v>
      </c>
      <c r="D10006" t="s">
        <v>107</v>
      </c>
      <c r="E10006">
        <v>0</v>
      </c>
    </row>
    <row r="10007" spans="1:5" x14ac:dyDescent="0.2">
      <c r="A10007" s="43">
        <v>45316</v>
      </c>
      <c r="B10007" t="s">
        <v>101</v>
      </c>
      <c r="C10007" t="s">
        <v>8</v>
      </c>
      <c r="D10007" t="s">
        <v>107</v>
      </c>
      <c r="E10007">
        <v>633</v>
      </c>
    </row>
    <row r="10008" spans="1:5" x14ac:dyDescent="0.2">
      <c r="A10008" s="43">
        <v>45316</v>
      </c>
      <c r="B10008" t="s">
        <v>101</v>
      </c>
      <c r="C10008" t="s">
        <v>9</v>
      </c>
      <c r="D10008" t="s">
        <v>107</v>
      </c>
      <c r="E10008">
        <v>419</v>
      </c>
    </row>
    <row r="10009" spans="1:5" x14ac:dyDescent="0.2">
      <c r="A10009" s="43">
        <v>45316</v>
      </c>
      <c r="B10009" t="s">
        <v>101</v>
      </c>
      <c r="C10009" t="s">
        <v>10</v>
      </c>
      <c r="D10009" t="s">
        <v>107</v>
      </c>
      <c r="E10009">
        <v>282</v>
      </c>
    </row>
    <row r="10010" spans="1:5" x14ac:dyDescent="0.2">
      <c r="A10010" s="43">
        <v>45316</v>
      </c>
      <c r="B10010" t="s">
        <v>101</v>
      </c>
      <c r="C10010" t="s">
        <v>12</v>
      </c>
      <c r="D10010" t="s">
        <v>107</v>
      </c>
      <c r="E10010" s="44">
        <v>3547</v>
      </c>
    </row>
    <row r="10011" spans="1:5" x14ac:dyDescent="0.2">
      <c r="A10011" s="43">
        <v>45316</v>
      </c>
      <c r="B10011" t="s">
        <v>101</v>
      </c>
      <c r="C10011" t="s">
        <v>14</v>
      </c>
      <c r="D10011" t="s">
        <v>107</v>
      </c>
      <c r="E10011">
        <v>75</v>
      </c>
    </row>
    <row r="10012" spans="1:5" x14ac:dyDescent="0.2">
      <c r="A10012" s="43">
        <v>45316</v>
      </c>
      <c r="B10012" t="s">
        <v>101</v>
      </c>
      <c r="C10012" t="s">
        <v>15</v>
      </c>
      <c r="D10012" t="s">
        <v>107</v>
      </c>
      <c r="E10012" s="44">
        <v>1846</v>
      </c>
    </row>
    <row r="10013" spans="1:5" x14ac:dyDescent="0.2">
      <c r="A10013" s="43">
        <v>45316</v>
      </c>
      <c r="B10013" t="s">
        <v>101</v>
      </c>
      <c r="C10013" t="s">
        <v>16</v>
      </c>
      <c r="D10013" t="s">
        <v>107</v>
      </c>
      <c r="E10013">
        <v>819</v>
      </c>
    </row>
    <row r="10014" spans="1:5" x14ac:dyDescent="0.2">
      <c r="A10014" s="43">
        <v>45316</v>
      </c>
      <c r="B10014" t="s">
        <v>101</v>
      </c>
      <c r="C10014" t="s">
        <v>17</v>
      </c>
      <c r="D10014" t="s">
        <v>107</v>
      </c>
      <c r="E10014">
        <v>44</v>
      </c>
    </row>
    <row r="10015" spans="1:5" x14ac:dyDescent="0.2">
      <c r="A10015" s="43">
        <v>45316</v>
      </c>
      <c r="B10015" t="s">
        <v>101</v>
      </c>
      <c r="C10015" t="s">
        <v>18</v>
      </c>
      <c r="D10015" t="s">
        <v>107</v>
      </c>
      <c r="E10015" s="44">
        <v>1232</v>
      </c>
    </row>
    <row r="10016" spans="1:5" x14ac:dyDescent="0.2">
      <c r="A10016" s="43">
        <v>45316</v>
      </c>
      <c r="B10016" t="s">
        <v>101</v>
      </c>
      <c r="C10016" t="s">
        <v>19</v>
      </c>
      <c r="D10016" t="s">
        <v>107</v>
      </c>
      <c r="E10016" s="44">
        <v>1259</v>
      </c>
    </row>
    <row r="10017" spans="1:5" x14ac:dyDescent="0.2">
      <c r="A10017" s="43">
        <v>45316</v>
      </c>
      <c r="B10017" t="s">
        <v>101</v>
      </c>
      <c r="C10017" t="s">
        <v>20</v>
      </c>
      <c r="D10017" t="s">
        <v>107</v>
      </c>
      <c r="E10017">
        <v>128</v>
      </c>
    </row>
    <row r="10018" spans="1:5" x14ac:dyDescent="0.2">
      <c r="A10018" s="43">
        <v>45316</v>
      </c>
      <c r="B10018" t="s">
        <v>101</v>
      </c>
      <c r="C10018" t="s">
        <v>21</v>
      </c>
      <c r="D10018" t="s">
        <v>107</v>
      </c>
      <c r="E10018">
        <v>940</v>
      </c>
    </row>
    <row r="10019" spans="1:5" x14ac:dyDescent="0.2">
      <c r="A10019" s="43">
        <v>45316</v>
      </c>
      <c r="B10019" t="s">
        <v>101</v>
      </c>
      <c r="C10019" t="s">
        <v>22</v>
      </c>
      <c r="D10019" t="s">
        <v>107</v>
      </c>
      <c r="E10019">
        <v>797</v>
      </c>
    </row>
    <row r="10020" spans="1:5" x14ac:dyDescent="0.2">
      <c r="A10020" s="43">
        <v>45316</v>
      </c>
      <c r="B10020" t="s">
        <v>101</v>
      </c>
      <c r="C10020" t="s">
        <v>23</v>
      </c>
      <c r="D10020" t="s">
        <v>107</v>
      </c>
      <c r="E10020">
        <v>0</v>
      </c>
    </row>
    <row r="10021" spans="1:5" x14ac:dyDescent="0.2">
      <c r="A10021" s="43">
        <v>45316</v>
      </c>
      <c r="B10021" t="s">
        <v>101</v>
      </c>
      <c r="C10021" t="s">
        <v>25</v>
      </c>
      <c r="D10021" t="s">
        <v>107</v>
      </c>
      <c r="E10021">
        <v>392</v>
      </c>
    </row>
    <row r="10022" spans="1:5" x14ac:dyDescent="0.2">
      <c r="A10022" s="43">
        <v>45316</v>
      </c>
      <c r="B10022" t="s">
        <v>101</v>
      </c>
      <c r="C10022" t="s">
        <v>27</v>
      </c>
      <c r="D10022" t="s">
        <v>107</v>
      </c>
      <c r="E10022">
        <v>334</v>
      </c>
    </row>
    <row r="10023" spans="1:5" x14ac:dyDescent="0.2">
      <c r="A10023" s="43">
        <v>45316</v>
      </c>
      <c r="B10023" t="s">
        <v>101</v>
      </c>
      <c r="C10023" t="s">
        <v>28</v>
      </c>
      <c r="D10023" t="s">
        <v>107</v>
      </c>
      <c r="E10023">
        <v>4</v>
      </c>
    </row>
    <row r="10024" spans="1:5" x14ac:dyDescent="0.2">
      <c r="A10024" s="43">
        <v>45316</v>
      </c>
      <c r="B10024" t="s">
        <v>101</v>
      </c>
      <c r="C10024" t="s">
        <v>31</v>
      </c>
      <c r="D10024" t="s">
        <v>107</v>
      </c>
      <c r="E10024">
        <v>198</v>
      </c>
    </row>
    <row r="10025" spans="1:5" x14ac:dyDescent="0.2">
      <c r="A10025" s="43">
        <v>45316</v>
      </c>
      <c r="B10025" t="s">
        <v>101</v>
      </c>
      <c r="C10025" t="s">
        <v>32</v>
      </c>
      <c r="D10025" t="s">
        <v>107</v>
      </c>
      <c r="E10025" s="44">
        <v>2261</v>
      </c>
    </row>
    <row r="10026" spans="1:5" x14ac:dyDescent="0.2">
      <c r="A10026" s="43">
        <v>45316</v>
      </c>
      <c r="B10026" t="s">
        <v>101</v>
      </c>
      <c r="C10026" t="s">
        <v>33</v>
      </c>
      <c r="D10026" t="s">
        <v>107</v>
      </c>
      <c r="E10026" s="44">
        <v>1169</v>
      </c>
    </row>
    <row r="10027" spans="1:5" x14ac:dyDescent="0.2">
      <c r="A10027" s="43">
        <v>45316</v>
      </c>
      <c r="B10027" t="s">
        <v>101</v>
      </c>
      <c r="C10027" t="s">
        <v>35</v>
      </c>
      <c r="D10027" t="s">
        <v>107</v>
      </c>
      <c r="E10027">
        <v>10</v>
      </c>
    </row>
    <row r="10028" spans="1:5" x14ac:dyDescent="0.2">
      <c r="A10028" s="43">
        <v>45316</v>
      </c>
      <c r="B10028" t="s">
        <v>101</v>
      </c>
      <c r="C10028" t="s">
        <v>36</v>
      </c>
      <c r="D10028" t="s">
        <v>107</v>
      </c>
      <c r="E10028" s="44">
        <v>3818</v>
      </c>
    </row>
    <row r="10029" spans="1:5" x14ac:dyDescent="0.2">
      <c r="A10029" s="43">
        <v>45316</v>
      </c>
      <c r="B10029" t="s">
        <v>101</v>
      </c>
      <c r="C10029" t="s">
        <v>38</v>
      </c>
      <c r="D10029" t="s">
        <v>107</v>
      </c>
      <c r="E10029" s="44">
        <v>5841</v>
      </c>
    </row>
    <row r="10030" spans="1:5" x14ac:dyDescent="0.2">
      <c r="A10030" s="43">
        <v>45316</v>
      </c>
      <c r="B10030" t="s">
        <v>101</v>
      </c>
      <c r="C10030" t="s">
        <v>39</v>
      </c>
      <c r="D10030" t="s">
        <v>107</v>
      </c>
      <c r="E10030">
        <v>0</v>
      </c>
    </row>
    <row r="10031" spans="1:5" x14ac:dyDescent="0.2">
      <c r="A10031" s="43">
        <v>45316</v>
      </c>
      <c r="B10031" t="s">
        <v>101</v>
      </c>
      <c r="C10031" t="s">
        <v>40</v>
      </c>
      <c r="D10031" t="s">
        <v>107</v>
      </c>
      <c r="E10031" s="44">
        <v>2784</v>
      </c>
    </row>
    <row r="10032" spans="1:5" x14ac:dyDescent="0.2">
      <c r="A10032" s="43">
        <v>45316</v>
      </c>
      <c r="B10032" t="s">
        <v>101</v>
      </c>
      <c r="C10032" t="s">
        <v>50</v>
      </c>
      <c r="D10032" t="s">
        <v>107</v>
      </c>
      <c r="E10032">
        <v>2</v>
      </c>
    </row>
    <row r="10033" spans="1:5" x14ac:dyDescent="0.2">
      <c r="A10033" s="43">
        <v>45316</v>
      </c>
      <c r="B10033" t="s">
        <v>101</v>
      </c>
      <c r="C10033" t="s">
        <v>58</v>
      </c>
      <c r="D10033" t="s">
        <v>107</v>
      </c>
      <c r="E10033">
        <v>13</v>
      </c>
    </row>
    <row r="10034" spans="1:5" x14ac:dyDescent="0.2">
      <c r="A10034" s="43">
        <v>45316</v>
      </c>
      <c r="B10034" t="s">
        <v>101</v>
      </c>
      <c r="C10034" t="s">
        <v>59</v>
      </c>
      <c r="D10034" t="s">
        <v>107</v>
      </c>
      <c r="E10034" s="44">
        <v>1994</v>
      </c>
    </row>
    <row r="10035" spans="1:5" x14ac:dyDescent="0.2">
      <c r="A10035" s="43">
        <v>45316</v>
      </c>
      <c r="B10035" t="s">
        <v>101</v>
      </c>
      <c r="C10035" t="s">
        <v>61</v>
      </c>
      <c r="D10035" t="s">
        <v>107</v>
      </c>
      <c r="E10035">
        <v>29</v>
      </c>
    </row>
    <row r="10036" spans="1:5" x14ac:dyDescent="0.2">
      <c r="A10036" s="43">
        <v>45316</v>
      </c>
      <c r="B10036" t="s">
        <v>101</v>
      </c>
      <c r="C10036" t="s">
        <v>62</v>
      </c>
      <c r="D10036" t="s">
        <v>107</v>
      </c>
      <c r="E10036">
        <v>857</v>
      </c>
    </row>
    <row r="10037" spans="1:5" x14ac:dyDescent="0.2">
      <c r="A10037" s="43">
        <v>45316</v>
      </c>
      <c r="B10037" t="s">
        <v>101</v>
      </c>
      <c r="C10037" t="s">
        <v>63</v>
      </c>
      <c r="D10037" t="s">
        <v>107</v>
      </c>
      <c r="E10037">
        <v>2</v>
      </c>
    </row>
    <row r="10038" spans="1:5" x14ac:dyDescent="0.2">
      <c r="A10038" s="43">
        <v>45316</v>
      </c>
      <c r="B10038" t="s">
        <v>101</v>
      </c>
      <c r="C10038" t="s">
        <v>65</v>
      </c>
      <c r="D10038" t="s">
        <v>107</v>
      </c>
      <c r="E10038">
        <v>0</v>
      </c>
    </row>
    <row r="10039" spans="1:5" x14ac:dyDescent="0.2">
      <c r="A10039" s="43">
        <v>45316</v>
      </c>
      <c r="B10039" t="s">
        <v>101</v>
      </c>
      <c r="C10039" t="s">
        <v>67</v>
      </c>
      <c r="D10039" t="s">
        <v>107</v>
      </c>
      <c r="E10039" s="44">
        <v>1772</v>
      </c>
    </row>
    <row r="10040" spans="1:5" x14ac:dyDescent="0.2">
      <c r="A10040" s="43">
        <v>45316</v>
      </c>
      <c r="B10040" t="s">
        <v>101</v>
      </c>
      <c r="C10040" t="s">
        <v>68</v>
      </c>
      <c r="D10040" t="s">
        <v>107</v>
      </c>
      <c r="E10040" s="44">
        <v>1046</v>
      </c>
    </row>
    <row r="10041" spans="1:5" x14ac:dyDescent="0.2">
      <c r="A10041" s="43">
        <v>45316</v>
      </c>
      <c r="B10041" t="s">
        <v>101</v>
      </c>
      <c r="C10041" t="s">
        <v>89</v>
      </c>
      <c r="D10041" t="s">
        <v>107</v>
      </c>
      <c r="E10041">
        <v>24</v>
      </c>
    </row>
    <row r="10042" spans="1:5" x14ac:dyDescent="0.2">
      <c r="A10042" s="43">
        <v>45316</v>
      </c>
      <c r="B10042" t="s">
        <v>101</v>
      </c>
      <c r="C10042" t="s">
        <v>70</v>
      </c>
      <c r="D10042" t="s">
        <v>107</v>
      </c>
      <c r="E10042" s="44">
        <v>1075</v>
      </c>
    </row>
    <row r="10043" spans="1:5" x14ac:dyDescent="0.2">
      <c r="A10043" s="43">
        <v>45316</v>
      </c>
      <c r="B10043" t="s">
        <v>101</v>
      </c>
      <c r="C10043" t="s">
        <v>71</v>
      </c>
      <c r="D10043" t="s">
        <v>107</v>
      </c>
      <c r="E10043" s="44">
        <v>1129</v>
      </c>
    </row>
    <row r="10044" spans="1:5" x14ac:dyDescent="0.2">
      <c r="A10044" s="43">
        <v>45316</v>
      </c>
      <c r="B10044" t="s">
        <v>102</v>
      </c>
      <c r="C10044" t="s">
        <v>4</v>
      </c>
      <c r="D10044" t="s">
        <v>107</v>
      </c>
      <c r="E10044">
        <v>0</v>
      </c>
    </row>
    <row r="10045" spans="1:5" x14ac:dyDescent="0.2">
      <c r="A10045" s="43">
        <v>45316</v>
      </c>
      <c r="B10045" t="s">
        <v>102</v>
      </c>
      <c r="C10045" t="s">
        <v>5</v>
      </c>
      <c r="D10045" t="s">
        <v>107</v>
      </c>
      <c r="E10045">
        <v>4</v>
      </c>
    </row>
    <row r="10046" spans="1:5" x14ac:dyDescent="0.2">
      <c r="A10046" s="43">
        <v>45316</v>
      </c>
      <c r="B10046" t="s">
        <v>102</v>
      </c>
      <c r="C10046" t="s">
        <v>8</v>
      </c>
      <c r="D10046" t="s">
        <v>107</v>
      </c>
      <c r="E10046">
        <v>82</v>
      </c>
    </row>
    <row r="10047" spans="1:5" x14ac:dyDescent="0.2">
      <c r="A10047" s="43">
        <v>45316</v>
      </c>
      <c r="B10047" t="s">
        <v>102</v>
      </c>
      <c r="C10047" t="s">
        <v>9</v>
      </c>
      <c r="D10047" t="s">
        <v>107</v>
      </c>
      <c r="E10047">
        <v>121</v>
      </c>
    </row>
    <row r="10048" spans="1:5" x14ac:dyDescent="0.2">
      <c r="A10048" s="43">
        <v>45316</v>
      </c>
      <c r="B10048" t="s">
        <v>102</v>
      </c>
      <c r="C10048" t="s">
        <v>11</v>
      </c>
      <c r="D10048" t="s">
        <v>107</v>
      </c>
      <c r="E10048">
        <v>61</v>
      </c>
    </row>
    <row r="10049" spans="1:5" x14ac:dyDescent="0.2">
      <c r="A10049" s="43">
        <v>45316</v>
      </c>
      <c r="B10049" t="s">
        <v>102</v>
      </c>
      <c r="C10049" t="s">
        <v>12</v>
      </c>
      <c r="D10049" t="s">
        <v>107</v>
      </c>
      <c r="E10049">
        <v>275</v>
      </c>
    </row>
    <row r="10050" spans="1:5" x14ac:dyDescent="0.2">
      <c r="A10050" s="43">
        <v>45316</v>
      </c>
      <c r="B10050" t="s">
        <v>102</v>
      </c>
      <c r="C10050" t="s">
        <v>13</v>
      </c>
      <c r="D10050" t="s">
        <v>107</v>
      </c>
      <c r="E10050">
        <v>153</v>
      </c>
    </row>
    <row r="10051" spans="1:5" x14ac:dyDescent="0.2">
      <c r="A10051" s="43">
        <v>45316</v>
      </c>
      <c r="B10051" t="s">
        <v>102</v>
      </c>
      <c r="C10051" t="s">
        <v>19</v>
      </c>
      <c r="D10051" t="s">
        <v>107</v>
      </c>
      <c r="E10051">
        <v>142</v>
      </c>
    </row>
    <row r="10052" spans="1:5" x14ac:dyDescent="0.2">
      <c r="A10052" s="43">
        <v>45316</v>
      </c>
      <c r="B10052" t="s">
        <v>102</v>
      </c>
      <c r="C10052" t="s">
        <v>21</v>
      </c>
      <c r="D10052" t="s">
        <v>107</v>
      </c>
      <c r="E10052">
        <v>71</v>
      </c>
    </row>
    <row r="10053" spans="1:5" x14ac:dyDescent="0.2">
      <c r="A10053" s="43">
        <v>45316</v>
      </c>
      <c r="B10053" t="s">
        <v>102</v>
      </c>
      <c r="C10053" t="s">
        <v>22</v>
      </c>
      <c r="D10053" t="s">
        <v>107</v>
      </c>
      <c r="E10053">
        <v>2</v>
      </c>
    </row>
    <row r="10054" spans="1:5" x14ac:dyDescent="0.2">
      <c r="A10054" s="43">
        <v>45316</v>
      </c>
      <c r="B10054" t="s">
        <v>102</v>
      </c>
      <c r="C10054" t="s">
        <v>24</v>
      </c>
      <c r="D10054" t="s">
        <v>107</v>
      </c>
      <c r="E10054">
        <v>33</v>
      </c>
    </row>
    <row r="10055" spans="1:5" x14ac:dyDescent="0.2">
      <c r="A10055" s="43">
        <v>45316</v>
      </c>
      <c r="B10055" t="s">
        <v>102</v>
      </c>
      <c r="C10055" t="s">
        <v>27</v>
      </c>
      <c r="D10055" t="s">
        <v>107</v>
      </c>
      <c r="E10055">
        <v>65</v>
      </c>
    </row>
    <row r="10056" spans="1:5" x14ac:dyDescent="0.2">
      <c r="A10056" s="43">
        <v>45316</v>
      </c>
      <c r="B10056" t="s">
        <v>102</v>
      </c>
      <c r="C10056" t="s">
        <v>36</v>
      </c>
      <c r="D10056" t="s">
        <v>107</v>
      </c>
      <c r="E10056">
        <v>272</v>
      </c>
    </row>
    <row r="10057" spans="1:5" x14ac:dyDescent="0.2">
      <c r="A10057" s="43">
        <v>45316</v>
      </c>
      <c r="B10057" t="s">
        <v>102</v>
      </c>
      <c r="C10057" t="s">
        <v>38</v>
      </c>
      <c r="D10057" t="s">
        <v>107</v>
      </c>
      <c r="E10057">
        <v>280</v>
      </c>
    </row>
    <row r="10058" spans="1:5" x14ac:dyDescent="0.2">
      <c r="A10058" s="43">
        <v>45316</v>
      </c>
      <c r="B10058" t="s">
        <v>102</v>
      </c>
      <c r="C10058" t="s">
        <v>40</v>
      </c>
      <c r="D10058" t="s">
        <v>107</v>
      </c>
      <c r="E10058">
        <v>502</v>
      </c>
    </row>
    <row r="10059" spans="1:5" x14ac:dyDescent="0.2">
      <c r="A10059" s="43">
        <v>45316</v>
      </c>
      <c r="B10059" t="s">
        <v>102</v>
      </c>
      <c r="C10059" t="s">
        <v>41</v>
      </c>
      <c r="D10059" t="s">
        <v>107</v>
      </c>
      <c r="E10059">
        <v>897</v>
      </c>
    </row>
    <row r="10060" spans="1:5" x14ac:dyDescent="0.2">
      <c r="A10060" s="43">
        <v>45316</v>
      </c>
      <c r="B10060" t="s">
        <v>102</v>
      </c>
      <c r="C10060" t="s">
        <v>42</v>
      </c>
      <c r="D10060" t="s">
        <v>107</v>
      </c>
      <c r="E10060">
        <v>28</v>
      </c>
    </row>
    <row r="10061" spans="1:5" x14ac:dyDescent="0.2">
      <c r="A10061" s="43">
        <v>45316</v>
      </c>
      <c r="B10061" t="s">
        <v>102</v>
      </c>
      <c r="C10061" t="s">
        <v>43</v>
      </c>
      <c r="D10061" t="s">
        <v>107</v>
      </c>
      <c r="E10061">
        <v>90</v>
      </c>
    </row>
    <row r="10062" spans="1:5" x14ac:dyDescent="0.2">
      <c r="A10062" s="43">
        <v>45316</v>
      </c>
      <c r="B10062" t="s">
        <v>102</v>
      </c>
      <c r="C10062" t="s">
        <v>44</v>
      </c>
      <c r="D10062" t="s">
        <v>107</v>
      </c>
      <c r="E10062">
        <v>2</v>
      </c>
    </row>
    <row r="10063" spans="1:5" x14ac:dyDescent="0.2">
      <c r="A10063" s="43">
        <v>45316</v>
      </c>
      <c r="B10063" t="s">
        <v>102</v>
      </c>
      <c r="C10063" t="s">
        <v>45</v>
      </c>
      <c r="D10063" t="s">
        <v>107</v>
      </c>
      <c r="E10063">
        <v>4</v>
      </c>
    </row>
    <row r="10064" spans="1:5" x14ac:dyDescent="0.2">
      <c r="A10064" s="43">
        <v>45316</v>
      </c>
      <c r="B10064" t="s">
        <v>102</v>
      </c>
      <c r="C10064" t="s">
        <v>46</v>
      </c>
      <c r="D10064" t="s">
        <v>107</v>
      </c>
      <c r="E10064">
        <v>65</v>
      </c>
    </row>
    <row r="10065" spans="1:5" x14ac:dyDescent="0.2">
      <c r="A10065" s="43">
        <v>45316</v>
      </c>
      <c r="B10065" t="s">
        <v>102</v>
      </c>
      <c r="C10065" t="s">
        <v>48</v>
      </c>
      <c r="D10065" t="s">
        <v>107</v>
      </c>
      <c r="E10065">
        <v>754</v>
      </c>
    </row>
    <row r="10066" spans="1:5" x14ac:dyDescent="0.2">
      <c r="A10066" s="43">
        <v>45316</v>
      </c>
      <c r="B10066" t="s">
        <v>102</v>
      </c>
      <c r="C10066" t="s">
        <v>50</v>
      </c>
      <c r="D10066" t="s">
        <v>107</v>
      </c>
      <c r="E10066">
        <v>628</v>
      </c>
    </row>
    <row r="10067" spans="1:5" x14ac:dyDescent="0.2">
      <c r="A10067" s="43">
        <v>45316</v>
      </c>
      <c r="B10067" t="s">
        <v>102</v>
      </c>
      <c r="C10067" t="s">
        <v>51</v>
      </c>
      <c r="D10067" t="s">
        <v>107</v>
      </c>
      <c r="E10067">
        <v>828</v>
      </c>
    </row>
    <row r="10068" spans="1:5" x14ac:dyDescent="0.2">
      <c r="A10068" s="43">
        <v>45316</v>
      </c>
      <c r="B10068" t="s">
        <v>102</v>
      </c>
      <c r="C10068" t="s">
        <v>52</v>
      </c>
      <c r="D10068" t="s">
        <v>107</v>
      </c>
      <c r="E10068">
        <v>2</v>
      </c>
    </row>
    <row r="10069" spans="1:5" x14ac:dyDescent="0.2">
      <c r="A10069" s="43">
        <v>45316</v>
      </c>
      <c r="B10069" t="s">
        <v>102</v>
      </c>
      <c r="C10069" t="s">
        <v>53</v>
      </c>
      <c r="D10069" t="s">
        <v>107</v>
      </c>
      <c r="E10069">
        <v>95</v>
      </c>
    </row>
    <row r="10070" spans="1:5" x14ac:dyDescent="0.2">
      <c r="A10070" s="43">
        <v>45316</v>
      </c>
      <c r="B10070" t="s">
        <v>102</v>
      </c>
      <c r="C10070" t="s">
        <v>54</v>
      </c>
      <c r="D10070" t="s">
        <v>107</v>
      </c>
      <c r="E10070">
        <v>2</v>
      </c>
    </row>
    <row r="10071" spans="1:5" x14ac:dyDescent="0.2">
      <c r="A10071" s="43">
        <v>45316</v>
      </c>
      <c r="B10071" t="s">
        <v>102</v>
      </c>
      <c r="C10071" t="s">
        <v>55</v>
      </c>
      <c r="D10071" t="s">
        <v>107</v>
      </c>
      <c r="E10071">
        <v>173</v>
      </c>
    </row>
    <row r="10072" spans="1:5" x14ac:dyDescent="0.2">
      <c r="A10072" s="43">
        <v>45316</v>
      </c>
      <c r="B10072" t="s">
        <v>102</v>
      </c>
      <c r="C10072" t="s">
        <v>56</v>
      </c>
      <c r="D10072" t="s">
        <v>107</v>
      </c>
      <c r="E10072">
        <v>419</v>
      </c>
    </row>
    <row r="10073" spans="1:5" x14ac:dyDescent="0.2">
      <c r="A10073" s="43">
        <v>45316</v>
      </c>
      <c r="B10073" t="s">
        <v>102</v>
      </c>
      <c r="C10073" t="s">
        <v>57</v>
      </c>
      <c r="D10073" t="s">
        <v>107</v>
      </c>
      <c r="E10073">
        <v>122</v>
      </c>
    </row>
    <row r="10074" spans="1:5" x14ac:dyDescent="0.2">
      <c r="A10074" s="43">
        <v>45316</v>
      </c>
      <c r="B10074" t="s">
        <v>102</v>
      </c>
      <c r="C10074" t="s">
        <v>58</v>
      </c>
      <c r="D10074" t="s">
        <v>107</v>
      </c>
      <c r="E10074" s="44">
        <v>1323</v>
      </c>
    </row>
    <row r="10075" spans="1:5" x14ac:dyDescent="0.2">
      <c r="A10075" s="43">
        <v>45316</v>
      </c>
      <c r="B10075" t="s">
        <v>102</v>
      </c>
      <c r="C10075" t="s">
        <v>59</v>
      </c>
      <c r="D10075" t="s">
        <v>107</v>
      </c>
      <c r="E10075">
        <v>0</v>
      </c>
    </row>
    <row r="10076" spans="1:5" x14ac:dyDescent="0.2">
      <c r="A10076" s="43">
        <v>45316</v>
      </c>
      <c r="B10076" t="s">
        <v>102</v>
      </c>
      <c r="C10076" t="s">
        <v>62</v>
      </c>
      <c r="D10076" t="s">
        <v>107</v>
      </c>
      <c r="E10076">
        <v>110</v>
      </c>
    </row>
    <row r="10077" spans="1:5" x14ac:dyDescent="0.2">
      <c r="A10077" s="43">
        <v>45316</v>
      </c>
      <c r="B10077" t="s">
        <v>102</v>
      </c>
      <c r="C10077" t="s">
        <v>68</v>
      </c>
      <c r="D10077" t="s">
        <v>107</v>
      </c>
      <c r="E10077">
        <v>94</v>
      </c>
    </row>
    <row r="10078" spans="1:5" x14ac:dyDescent="0.2">
      <c r="A10078" s="43">
        <v>45316</v>
      </c>
      <c r="B10078" t="s">
        <v>102</v>
      </c>
      <c r="C10078" t="s">
        <v>89</v>
      </c>
      <c r="D10078" t="s">
        <v>107</v>
      </c>
      <c r="E10078">
        <v>23</v>
      </c>
    </row>
    <row r="10079" spans="1:5" x14ac:dyDescent="0.2">
      <c r="A10079" s="43">
        <v>45316</v>
      </c>
      <c r="B10079" t="s">
        <v>102</v>
      </c>
      <c r="C10079" t="s">
        <v>70</v>
      </c>
      <c r="D10079" t="s">
        <v>107</v>
      </c>
      <c r="E10079">
        <v>166</v>
      </c>
    </row>
    <row r="10080" spans="1:5" x14ac:dyDescent="0.2">
      <c r="A10080" s="43">
        <v>45351</v>
      </c>
      <c r="B10080" t="s">
        <v>101</v>
      </c>
      <c r="C10080" t="s">
        <v>1</v>
      </c>
      <c r="D10080" t="s">
        <v>107</v>
      </c>
      <c r="E10080">
        <v>0</v>
      </c>
    </row>
    <row r="10081" spans="1:5" x14ac:dyDescent="0.2">
      <c r="A10081" s="43">
        <v>45351</v>
      </c>
      <c r="B10081" t="s">
        <v>101</v>
      </c>
      <c r="C10081" t="s">
        <v>3</v>
      </c>
      <c r="D10081" t="s">
        <v>107</v>
      </c>
      <c r="E10081">
        <v>0</v>
      </c>
    </row>
    <row r="10082" spans="1:5" x14ac:dyDescent="0.2">
      <c r="A10082" s="43">
        <v>45351</v>
      </c>
      <c r="B10082" t="s">
        <v>101</v>
      </c>
      <c r="C10082" t="s">
        <v>4</v>
      </c>
      <c r="D10082" t="s">
        <v>107</v>
      </c>
      <c r="E10082">
        <v>19</v>
      </c>
    </row>
    <row r="10083" spans="1:5" x14ac:dyDescent="0.2">
      <c r="A10083" s="43">
        <v>45351</v>
      </c>
      <c r="B10083" t="s">
        <v>101</v>
      </c>
      <c r="C10083" t="s">
        <v>5</v>
      </c>
      <c r="D10083" t="s">
        <v>107</v>
      </c>
      <c r="E10083" s="44">
        <v>3183</v>
      </c>
    </row>
    <row r="10084" spans="1:5" x14ac:dyDescent="0.2">
      <c r="A10084" s="43">
        <v>45351</v>
      </c>
      <c r="B10084" t="s">
        <v>101</v>
      </c>
      <c r="C10084" t="s">
        <v>6</v>
      </c>
      <c r="D10084" t="s">
        <v>107</v>
      </c>
      <c r="E10084">
        <v>1</v>
      </c>
    </row>
    <row r="10085" spans="1:5" x14ac:dyDescent="0.2">
      <c r="A10085" s="43">
        <v>45351</v>
      </c>
      <c r="B10085" t="s">
        <v>101</v>
      </c>
      <c r="C10085" t="s">
        <v>8</v>
      </c>
      <c r="D10085" t="s">
        <v>107</v>
      </c>
      <c r="E10085">
        <v>640</v>
      </c>
    </row>
    <row r="10086" spans="1:5" x14ac:dyDescent="0.2">
      <c r="A10086" s="43">
        <v>45351</v>
      </c>
      <c r="B10086" t="s">
        <v>101</v>
      </c>
      <c r="C10086" t="s">
        <v>9</v>
      </c>
      <c r="D10086" t="s">
        <v>107</v>
      </c>
      <c r="E10086">
        <v>413</v>
      </c>
    </row>
    <row r="10087" spans="1:5" x14ac:dyDescent="0.2">
      <c r="A10087" s="43">
        <v>45351</v>
      </c>
      <c r="B10087" t="s">
        <v>101</v>
      </c>
      <c r="C10087" t="s">
        <v>10</v>
      </c>
      <c r="D10087" t="s">
        <v>107</v>
      </c>
      <c r="E10087">
        <v>278</v>
      </c>
    </row>
    <row r="10088" spans="1:5" x14ac:dyDescent="0.2">
      <c r="A10088" s="43">
        <v>45351</v>
      </c>
      <c r="B10088" t="s">
        <v>101</v>
      </c>
      <c r="C10088" t="s">
        <v>12</v>
      </c>
      <c r="D10088" t="s">
        <v>107</v>
      </c>
      <c r="E10088" s="44">
        <v>3806</v>
      </c>
    </row>
    <row r="10089" spans="1:5" x14ac:dyDescent="0.2">
      <c r="A10089" s="43">
        <v>45351</v>
      </c>
      <c r="B10089" t="s">
        <v>101</v>
      </c>
      <c r="C10089" t="s">
        <v>14</v>
      </c>
      <c r="D10089" t="s">
        <v>107</v>
      </c>
      <c r="E10089">
        <v>83</v>
      </c>
    </row>
    <row r="10090" spans="1:5" x14ac:dyDescent="0.2">
      <c r="A10090" s="43">
        <v>45351</v>
      </c>
      <c r="B10090" t="s">
        <v>101</v>
      </c>
      <c r="C10090" t="s">
        <v>15</v>
      </c>
      <c r="D10090" t="s">
        <v>107</v>
      </c>
      <c r="E10090" s="44">
        <v>1880</v>
      </c>
    </row>
    <row r="10091" spans="1:5" x14ac:dyDescent="0.2">
      <c r="A10091" s="43">
        <v>45351</v>
      </c>
      <c r="B10091" t="s">
        <v>101</v>
      </c>
      <c r="C10091" t="s">
        <v>16</v>
      </c>
      <c r="D10091" t="s">
        <v>107</v>
      </c>
      <c r="E10091">
        <v>823</v>
      </c>
    </row>
    <row r="10092" spans="1:5" x14ac:dyDescent="0.2">
      <c r="A10092" s="43">
        <v>45351</v>
      </c>
      <c r="B10092" t="s">
        <v>101</v>
      </c>
      <c r="C10092" t="s">
        <v>17</v>
      </c>
      <c r="D10092" t="s">
        <v>107</v>
      </c>
      <c r="E10092">
        <v>52</v>
      </c>
    </row>
    <row r="10093" spans="1:5" x14ac:dyDescent="0.2">
      <c r="A10093" s="43">
        <v>45351</v>
      </c>
      <c r="B10093" t="s">
        <v>101</v>
      </c>
      <c r="C10093" t="s">
        <v>18</v>
      </c>
      <c r="D10093" t="s">
        <v>107</v>
      </c>
      <c r="E10093" s="44">
        <v>1116</v>
      </c>
    </row>
    <row r="10094" spans="1:5" x14ac:dyDescent="0.2">
      <c r="A10094" s="43">
        <v>45351</v>
      </c>
      <c r="B10094" t="s">
        <v>101</v>
      </c>
      <c r="C10094" t="s">
        <v>19</v>
      </c>
      <c r="D10094" t="s">
        <v>107</v>
      </c>
      <c r="E10094" s="44">
        <v>1234</v>
      </c>
    </row>
    <row r="10095" spans="1:5" x14ac:dyDescent="0.2">
      <c r="A10095" s="43">
        <v>45351</v>
      </c>
      <c r="B10095" t="s">
        <v>101</v>
      </c>
      <c r="C10095" t="s">
        <v>20</v>
      </c>
      <c r="D10095" t="s">
        <v>107</v>
      </c>
      <c r="E10095">
        <v>111</v>
      </c>
    </row>
    <row r="10096" spans="1:5" x14ac:dyDescent="0.2">
      <c r="A10096" s="43">
        <v>45351</v>
      </c>
      <c r="B10096" t="s">
        <v>101</v>
      </c>
      <c r="C10096" t="s">
        <v>21</v>
      </c>
      <c r="D10096" t="s">
        <v>107</v>
      </c>
      <c r="E10096" s="44">
        <v>1029</v>
      </c>
    </row>
    <row r="10097" spans="1:5" x14ac:dyDescent="0.2">
      <c r="A10097" s="43">
        <v>45351</v>
      </c>
      <c r="B10097" t="s">
        <v>101</v>
      </c>
      <c r="C10097" t="s">
        <v>22</v>
      </c>
      <c r="D10097" t="s">
        <v>107</v>
      </c>
      <c r="E10097">
        <v>844</v>
      </c>
    </row>
    <row r="10098" spans="1:5" x14ac:dyDescent="0.2">
      <c r="A10098" s="43">
        <v>45351</v>
      </c>
      <c r="B10098" t="s">
        <v>101</v>
      </c>
      <c r="C10098" t="s">
        <v>23</v>
      </c>
      <c r="D10098" t="s">
        <v>107</v>
      </c>
      <c r="E10098">
        <v>0</v>
      </c>
    </row>
    <row r="10099" spans="1:5" x14ac:dyDescent="0.2">
      <c r="A10099" s="43">
        <v>45351</v>
      </c>
      <c r="B10099" t="s">
        <v>101</v>
      </c>
      <c r="C10099" t="s">
        <v>25</v>
      </c>
      <c r="D10099" t="s">
        <v>107</v>
      </c>
      <c r="E10099">
        <v>443</v>
      </c>
    </row>
    <row r="10100" spans="1:5" x14ac:dyDescent="0.2">
      <c r="A10100" s="43">
        <v>45351</v>
      </c>
      <c r="B10100" t="s">
        <v>101</v>
      </c>
      <c r="C10100" t="s">
        <v>27</v>
      </c>
      <c r="D10100" t="s">
        <v>107</v>
      </c>
      <c r="E10100">
        <v>306</v>
      </c>
    </row>
    <row r="10101" spans="1:5" x14ac:dyDescent="0.2">
      <c r="A10101" s="43">
        <v>45351</v>
      </c>
      <c r="B10101" t="s">
        <v>101</v>
      </c>
      <c r="C10101" t="s">
        <v>28</v>
      </c>
      <c r="D10101" t="s">
        <v>107</v>
      </c>
      <c r="E10101">
        <v>4</v>
      </c>
    </row>
    <row r="10102" spans="1:5" x14ac:dyDescent="0.2">
      <c r="A10102" s="43">
        <v>45351</v>
      </c>
      <c r="B10102" t="s">
        <v>101</v>
      </c>
      <c r="C10102" t="s">
        <v>31</v>
      </c>
      <c r="D10102" t="s">
        <v>107</v>
      </c>
      <c r="E10102">
        <v>221</v>
      </c>
    </row>
    <row r="10103" spans="1:5" x14ac:dyDescent="0.2">
      <c r="A10103" s="43">
        <v>45351</v>
      </c>
      <c r="B10103" t="s">
        <v>101</v>
      </c>
      <c r="C10103" t="s">
        <v>32</v>
      </c>
      <c r="D10103" t="s">
        <v>107</v>
      </c>
      <c r="E10103" s="44">
        <v>2378</v>
      </c>
    </row>
    <row r="10104" spans="1:5" x14ac:dyDescent="0.2">
      <c r="A10104" s="43">
        <v>45351</v>
      </c>
      <c r="B10104" t="s">
        <v>101</v>
      </c>
      <c r="C10104" t="s">
        <v>33</v>
      </c>
      <c r="D10104" t="s">
        <v>107</v>
      </c>
      <c r="E10104" s="44">
        <v>1194</v>
      </c>
    </row>
    <row r="10105" spans="1:5" x14ac:dyDescent="0.2">
      <c r="A10105" s="43">
        <v>45351</v>
      </c>
      <c r="B10105" t="s">
        <v>101</v>
      </c>
      <c r="C10105" t="s">
        <v>35</v>
      </c>
      <c r="D10105" t="s">
        <v>107</v>
      </c>
      <c r="E10105">
        <v>6</v>
      </c>
    </row>
    <row r="10106" spans="1:5" x14ac:dyDescent="0.2">
      <c r="A10106" s="43">
        <v>45351</v>
      </c>
      <c r="B10106" t="s">
        <v>101</v>
      </c>
      <c r="C10106" t="s">
        <v>36</v>
      </c>
      <c r="D10106" t="s">
        <v>107</v>
      </c>
      <c r="E10106" s="44">
        <v>3969</v>
      </c>
    </row>
    <row r="10107" spans="1:5" x14ac:dyDescent="0.2">
      <c r="A10107" s="43">
        <v>45351</v>
      </c>
      <c r="B10107" t="s">
        <v>101</v>
      </c>
      <c r="C10107" t="s">
        <v>38</v>
      </c>
      <c r="D10107" t="s">
        <v>107</v>
      </c>
      <c r="E10107" s="44">
        <v>5866</v>
      </c>
    </row>
    <row r="10108" spans="1:5" x14ac:dyDescent="0.2">
      <c r="A10108" s="43">
        <v>45351</v>
      </c>
      <c r="B10108" t="s">
        <v>101</v>
      </c>
      <c r="C10108" t="s">
        <v>39</v>
      </c>
      <c r="D10108" t="s">
        <v>107</v>
      </c>
      <c r="E10108">
        <v>0</v>
      </c>
    </row>
    <row r="10109" spans="1:5" x14ac:dyDescent="0.2">
      <c r="A10109" s="43">
        <v>45351</v>
      </c>
      <c r="B10109" t="s">
        <v>101</v>
      </c>
      <c r="C10109" t="s">
        <v>40</v>
      </c>
      <c r="D10109" t="s">
        <v>107</v>
      </c>
      <c r="E10109" s="44">
        <v>3101</v>
      </c>
    </row>
    <row r="10110" spans="1:5" x14ac:dyDescent="0.2">
      <c r="A10110" s="43">
        <v>45351</v>
      </c>
      <c r="B10110" t="s">
        <v>101</v>
      </c>
      <c r="C10110" t="s">
        <v>50</v>
      </c>
      <c r="D10110" t="s">
        <v>107</v>
      </c>
      <c r="E10110">
        <v>0</v>
      </c>
    </row>
    <row r="10111" spans="1:5" x14ac:dyDescent="0.2">
      <c r="A10111" s="43">
        <v>45351</v>
      </c>
      <c r="B10111" t="s">
        <v>101</v>
      </c>
      <c r="C10111" t="s">
        <v>53</v>
      </c>
      <c r="D10111" t="s">
        <v>107</v>
      </c>
      <c r="E10111">
        <v>7</v>
      </c>
    </row>
    <row r="10112" spans="1:5" x14ac:dyDescent="0.2">
      <c r="A10112" s="43">
        <v>45351</v>
      </c>
      <c r="B10112" t="s">
        <v>101</v>
      </c>
      <c r="C10112" t="s">
        <v>58</v>
      </c>
      <c r="D10112" t="s">
        <v>107</v>
      </c>
      <c r="E10112">
        <v>8</v>
      </c>
    </row>
    <row r="10113" spans="1:5" x14ac:dyDescent="0.2">
      <c r="A10113" s="43">
        <v>45351</v>
      </c>
      <c r="B10113" t="s">
        <v>101</v>
      </c>
      <c r="C10113" t="s">
        <v>59</v>
      </c>
      <c r="D10113" t="s">
        <v>107</v>
      </c>
      <c r="E10113" s="44">
        <v>1962</v>
      </c>
    </row>
    <row r="10114" spans="1:5" x14ac:dyDescent="0.2">
      <c r="A10114" s="43">
        <v>45351</v>
      </c>
      <c r="B10114" t="s">
        <v>101</v>
      </c>
      <c r="C10114" t="s">
        <v>61</v>
      </c>
      <c r="D10114" t="s">
        <v>107</v>
      </c>
      <c r="E10114">
        <v>30</v>
      </c>
    </row>
    <row r="10115" spans="1:5" x14ac:dyDescent="0.2">
      <c r="A10115" s="43">
        <v>45351</v>
      </c>
      <c r="B10115" t="s">
        <v>101</v>
      </c>
      <c r="C10115" t="s">
        <v>62</v>
      </c>
      <c r="D10115" t="s">
        <v>107</v>
      </c>
      <c r="E10115">
        <v>788</v>
      </c>
    </row>
    <row r="10116" spans="1:5" x14ac:dyDescent="0.2">
      <c r="A10116" s="43">
        <v>45351</v>
      </c>
      <c r="B10116" t="s">
        <v>101</v>
      </c>
      <c r="C10116" t="s">
        <v>63</v>
      </c>
      <c r="D10116" t="s">
        <v>107</v>
      </c>
      <c r="E10116">
        <v>4</v>
      </c>
    </row>
    <row r="10117" spans="1:5" x14ac:dyDescent="0.2">
      <c r="A10117" s="43">
        <v>45351</v>
      </c>
      <c r="B10117" t="s">
        <v>101</v>
      </c>
      <c r="C10117" t="s">
        <v>67</v>
      </c>
      <c r="D10117" t="s">
        <v>107</v>
      </c>
      <c r="E10117" s="44">
        <v>1990</v>
      </c>
    </row>
    <row r="10118" spans="1:5" x14ac:dyDescent="0.2">
      <c r="A10118" s="43">
        <v>45351</v>
      </c>
      <c r="B10118" t="s">
        <v>101</v>
      </c>
      <c r="C10118" t="s">
        <v>68</v>
      </c>
      <c r="D10118" t="s">
        <v>107</v>
      </c>
      <c r="E10118">
        <v>970</v>
      </c>
    </row>
    <row r="10119" spans="1:5" x14ac:dyDescent="0.2">
      <c r="A10119" s="43">
        <v>45351</v>
      </c>
      <c r="B10119" t="s">
        <v>101</v>
      </c>
      <c r="C10119" t="s">
        <v>89</v>
      </c>
      <c r="D10119" t="s">
        <v>107</v>
      </c>
      <c r="E10119">
        <v>23</v>
      </c>
    </row>
    <row r="10120" spans="1:5" x14ac:dyDescent="0.2">
      <c r="A10120" s="43">
        <v>45351</v>
      </c>
      <c r="B10120" t="s">
        <v>101</v>
      </c>
      <c r="C10120" t="s">
        <v>70</v>
      </c>
      <c r="D10120" t="s">
        <v>107</v>
      </c>
      <c r="E10120" s="44">
        <v>1199</v>
      </c>
    </row>
    <row r="10121" spans="1:5" x14ac:dyDescent="0.2">
      <c r="A10121" s="43">
        <v>45351</v>
      </c>
      <c r="B10121" t="s">
        <v>101</v>
      </c>
      <c r="C10121" t="s">
        <v>71</v>
      </c>
      <c r="D10121" t="s">
        <v>107</v>
      </c>
      <c r="E10121" s="44">
        <v>1092</v>
      </c>
    </row>
    <row r="10122" spans="1:5" x14ac:dyDescent="0.2">
      <c r="A10122" s="43">
        <v>45351</v>
      </c>
      <c r="B10122" t="s">
        <v>102</v>
      </c>
      <c r="C10122" t="s">
        <v>4</v>
      </c>
      <c r="D10122" t="s">
        <v>107</v>
      </c>
      <c r="E10122">
        <v>3</v>
      </c>
    </row>
    <row r="10123" spans="1:5" x14ac:dyDescent="0.2">
      <c r="A10123" s="43">
        <v>45351</v>
      </c>
      <c r="B10123" t="s">
        <v>102</v>
      </c>
      <c r="C10123" t="s">
        <v>5</v>
      </c>
      <c r="D10123" t="s">
        <v>107</v>
      </c>
      <c r="E10123">
        <v>4</v>
      </c>
    </row>
    <row r="10124" spans="1:5" x14ac:dyDescent="0.2">
      <c r="A10124" s="43">
        <v>45351</v>
      </c>
      <c r="B10124" t="s">
        <v>102</v>
      </c>
      <c r="C10124" t="s">
        <v>8</v>
      </c>
      <c r="D10124" t="s">
        <v>107</v>
      </c>
      <c r="E10124">
        <v>79</v>
      </c>
    </row>
    <row r="10125" spans="1:5" x14ac:dyDescent="0.2">
      <c r="A10125" s="43">
        <v>45351</v>
      </c>
      <c r="B10125" t="s">
        <v>102</v>
      </c>
      <c r="C10125" t="s">
        <v>9</v>
      </c>
      <c r="D10125" t="s">
        <v>107</v>
      </c>
      <c r="E10125">
        <v>138</v>
      </c>
    </row>
    <row r="10126" spans="1:5" x14ac:dyDescent="0.2">
      <c r="A10126" s="43">
        <v>45351</v>
      </c>
      <c r="B10126" t="s">
        <v>102</v>
      </c>
      <c r="C10126" t="s">
        <v>11</v>
      </c>
      <c r="D10126" t="s">
        <v>107</v>
      </c>
      <c r="E10126">
        <v>56</v>
      </c>
    </row>
    <row r="10127" spans="1:5" x14ac:dyDescent="0.2">
      <c r="A10127" s="43">
        <v>45351</v>
      </c>
      <c r="B10127" t="s">
        <v>102</v>
      </c>
      <c r="C10127" t="s">
        <v>12</v>
      </c>
      <c r="D10127" t="s">
        <v>107</v>
      </c>
      <c r="E10127">
        <v>301</v>
      </c>
    </row>
    <row r="10128" spans="1:5" x14ac:dyDescent="0.2">
      <c r="A10128" s="43">
        <v>45351</v>
      </c>
      <c r="B10128" t="s">
        <v>102</v>
      </c>
      <c r="C10128" t="s">
        <v>13</v>
      </c>
      <c r="D10128" t="s">
        <v>107</v>
      </c>
      <c r="E10128">
        <v>124</v>
      </c>
    </row>
    <row r="10129" spans="1:5" x14ac:dyDescent="0.2">
      <c r="A10129" s="43">
        <v>45351</v>
      </c>
      <c r="B10129" t="s">
        <v>102</v>
      </c>
      <c r="C10129" t="s">
        <v>19</v>
      </c>
      <c r="D10129" t="s">
        <v>107</v>
      </c>
      <c r="E10129">
        <v>142</v>
      </c>
    </row>
    <row r="10130" spans="1:5" x14ac:dyDescent="0.2">
      <c r="A10130" s="43">
        <v>45351</v>
      </c>
      <c r="B10130" t="s">
        <v>102</v>
      </c>
      <c r="C10130" t="s">
        <v>21</v>
      </c>
      <c r="D10130" t="s">
        <v>107</v>
      </c>
      <c r="E10130">
        <v>79</v>
      </c>
    </row>
    <row r="10131" spans="1:5" x14ac:dyDescent="0.2">
      <c r="A10131" s="43">
        <v>45351</v>
      </c>
      <c r="B10131" t="s">
        <v>102</v>
      </c>
      <c r="C10131" t="s">
        <v>22</v>
      </c>
      <c r="D10131" t="s">
        <v>107</v>
      </c>
      <c r="E10131">
        <v>3</v>
      </c>
    </row>
    <row r="10132" spans="1:5" x14ac:dyDescent="0.2">
      <c r="A10132" s="43">
        <v>45351</v>
      </c>
      <c r="B10132" t="s">
        <v>102</v>
      </c>
      <c r="C10132" t="s">
        <v>24</v>
      </c>
      <c r="D10132" t="s">
        <v>107</v>
      </c>
      <c r="E10132">
        <v>34</v>
      </c>
    </row>
    <row r="10133" spans="1:5" x14ac:dyDescent="0.2">
      <c r="A10133" s="43">
        <v>45351</v>
      </c>
      <c r="B10133" t="s">
        <v>102</v>
      </c>
      <c r="C10133" t="s">
        <v>27</v>
      </c>
      <c r="D10133" t="s">
        <v>107</v>
      </c>
      <c r="E10133">
        <v>50</v>
      </c>
    </row>
    <row r="10134" spans="1:5" x14ac:dyDescent="0.2">
      <c r="A10134" s="43">
        <v>45351</v>
      </c>
      <c r="B10134" t="s">
        <v>102</v>
      </c>
      <c r="C10134" t="s">
        <v>36</v>
      </c>
      <c r="D10134" t="s">
        <v>107</v>
      </c>
      <c r="E10134">
        <v>302</v>
      </c>
    </row>
    <row r="10135" spans="1:5" x14ac:dyDescent="0.2">
      <c r="A10135" s="43">
        <v>45351</v>
      </c>
      <c r="B10135" t="s">
        <v>102</v>
      </c>
      <c r="C10135" t="s">
        <v>38</v>
      </c>
      <c r="D10135" t="s">
        <v>107</v>
      </c>
      <c r="E10135">
        <v>293</v>
      </c>
    </row>
    <row r="10136" spans="1:5" x14ac:dyDescent="0.2">
      <c r="A10136" s="43">
        <v>45351</v>
      </c>
      <c r="B10136" t="s">
        <v>102</v>
      </c>
      <c r="C10136" t="s">
        <v>40</v>
      </c>
      <c r="D10136" t="s">
        <v>107</v>
      </c>
      <c r="E10136">
        <v>639</v>
      </c>
    </row>
    <row r="10137" spans="1:5" x14ac:dyDescent="0.2">
      <c r="A10137" s="43">
        <v>45351</v>
      </c>
      <c r="B10137" t="s">
        <v>102</v>
      </c>
      <c r="C10137" t="s">
        <v>41</v>
      </c>
      <c r="D10137" t="s">
        <v>107</v>
      </c>
      <c r="E10137" s="44">
        <v>1020</v>
      </c>
    </row>
    <row r="10138" spans="1:5" x14ac:dyDescent="0.2">
      <c r="A10138" s="43">
        <v>45351</v>
      </c>
      <c r="B10138" t="s">
        <v>102</v>
      </c>
      <c r="C10138" t="s">
        <v>42</v>
      </c>
      <c r="D10138" t="s">
        <v>107</v>
      </c>
      <c r="E10138">
        <v>27</v>
      </c>
    </row>
    <row r="10139" spans="1:5" x14ac:dyDescent="0.2">
      <c r="A10139" s="43">
        <v>45351</v>
      </c>
      <c r="B10139" t="s">
        <v>102</v>
      </c>
      <c r="C10139" t="s">
        <v>43</v>
      </c>
      <c r="D10139" t="s">
        <v>107</v>
      </c>
      <c r="E10139">
        <v>121</v>
      </c>
    </row>
    <row r="10140" spans="1:5" x14ac:dyDescent="0.2">
      <c r="A10140" s="43">
        <v>45351</v>
      </c>
      <c r="B10140" t="s">
        <v>102</v>
      </c>
      <c r="C10140" t="s">
        <v>44</v>
      </c>
      <c r="D10140" t="s">
        <v>107</v>
      </c>
      <c r="E10140">
        <v>3</v>
      </c>
    </row>
    <row r="10141" spans="1:5" x14ac:dyDescent="0.2">
      <c r="A10141" s="43">
        <v>45351</v>
      </c>
      <c r="B10141" t="s">
        <v>102</v>
      </c>
      <c r="C10141" t="s">
        <v>45</v>
      </c>
      <c r="D10141" t="s">
        <v>107</v>
      </c>
      <c r="E10141">
        <v>2</v>
      </c>
    </row>
    <row r="10142" spans="1:5" x14ac:dyDescent="0.2">
      <c r="A10142" s="43">
        <v>45351</v>
      </c>
      <c r="B10142" t="s">
        <v>102</v>
      </c>
      <c r="C10142" t="s">
        <v>46</v>
      </c>
      <c r="D10142" t="s">
        <v>107</v>
      </c>
      <c r="E10142">
        <v>74</v>
      </c>
    </row>
    <row r="10143" spans="1:5" x14ac:dyDescent="0.2">
      <c r="A10143" s="43">
        <v>45351</v>
      </c>
      <c r="B10143" t="s">
        <v>102</v>
      </c>
      <c r="C10143" t="s">
        <v>48</v>
      </c>
      <c r="D10143" t="s">
        <v>107</v>
      </c>
      <c r="E10143">
        <v>728</v>
      </c>
    </row>
    <row r="10144" spans="1:5" x14ac:dyDescent="0.2">
      <c r="A10144" s="43">
        <v>45351</v>
      </c>
      <c r="B10144" t="s">
        <v>102</v>
      </c>
      <c r="C10144" t="s">
        <v>50</v>
      </c>
      <c r="D10144" t="s">
        <v>107</v>
      </c>
      <c r="E10144">
        <v>674</v>
      </c>
    </row>
    <row r="10145" spans="1:5" x14ac:dyDescent="0.2">
      <c r="A10145" s="43">
        <v>45351</v>
      </c>
      <c r="B10145" t="s">
        <v>102</v>
      </c>
      <c r="C10145" t="s">
        <v>51</v>
      </c>
      <c r="D10145" t="s">
        <v>107</v>
      </c>
      <c r="E10145">
        <v>939</v>
      </c>
    </row>
    <row r="10146" spans="1:5" x14ac:dyDescent="0.2">
      <c r="A10146" s="43">
        <v>45351</v>
      </c>
      <c r="B10146" t="s">
        <v>102</v>
      </c>
      <c r="C10146" t="s">
        <v>52</v>
      </c>
      <c r="D10146" t="s">
        <v>107</v>
      </c>
      <c r="E10146">
        <v>2</v>
      </c>
    </row>
    <row r="10147" spans="1:5" x14ac:dyDescent="0.2">
      <c r="A10147" s="43">
        <v>45351</v>
      </c>
      <c r="B10147" t="s">
        <v>102</v>
      </c>
      <c r="C10147" t="s">
        <v>53</v>
      </c>
      <c r="D10147" t="s">
        <v>107</v>
      </c>
      <c r="E10147">
        <v>109</v>
      </c>
    </row>
    <row r="10148" spans="1:5" x14ac:dyDescent="0.2">
      <c r="A10148" s="43">
        <v>45351</v>
      </c>
      <c r="B10148" t="s">
        <v>102</v>
      </c>
      <c r="C10148" t="s">
        <v>54</v>
      </c>
      <c r="D10148" t="s">
        <v>107</v>
      </c>
      <c r="E10148">
        <v>0</v>
      </c>
    </row>
    <row r="10149" spans="1:5" x14ac:dyDescent="0.2">
      <c r="A10149" s="43">
        <v>45351</v>
      </c>
      <c r="B10149" t="s">
        <v>102</v>
      </c>
      <c r="C10149" t="s">
        <v>55</v>
      </c>
      <c r="D10149" t="s">
        <v>107</v>
      </c>
      <c r="E10149">
        <v>197</v>
      </c>
    </row>
    <row r="10150" spans="1:5" x14ac:dyDescent="0.2">
      <c r="A10150" s="43">
        <v>45351</v>
      </c>
      <c r="B10150" t="s">
        <v>102</v>
      </c>
      <c r="C10150" t="s">
        <v>56</v>
      </c>
      <c r="D10150" t="s">
        <v>107</v>
      </c>
      <c r="E10150">
        <v>406</v>
      </c>
    </row>
    <row r="10151" spans="1:5" x14ac:dyDescent="0.2">
      <c r="A10151" s="43">
        <v>45351</v>
      </c>
      <c r="B10151" t="s">
        <v>102</v>
      </c>
      <c r="C10151" t="s">
        <v>57</v>
      </c>
      <c r="D10151" t="s">
        <v>107</v>
      </c>
      <c r="E10151">
        <v>127</v>
      </c>
    </row>
    <row r="10152" spans="1:5" x14ac:dyDescent="0.2">
      <c r="A10152" s="43">
        <v>45351</v>
      </c>
      <c r="B10152" t="s">
        <v>102</v>
      </c>
      <c r="C10152" t="s">
        <v>58</v>
      </c>
      <c r="D10152" t="s">
        <v>107</v>
      </c>
      <c r="E10152" s="44">
        <v>1548</v>
      </c>
    </row>
    <row r="10153" spans="1:5" x14ac:dyDescent="0.2">
      <c r="A10153" s="43">
        <v>45351</v>
      </c>
      <c r="B10153" t="s">
        <v>102</v>
      </c>
      <c r="C10153" t="s">
        <v>62</v>
      </c>
      <c r="D10153" t="s">
        <v>107</v>
      </c>
      <c r="E10153">
        <v>118</v>
      </c>
    </row>
    <row r="10154" spans="1:5" x14ac:dyDescent="0.2">
      <c r="A10154" s="43">
        <v>45351</v>
      </c>
      <c r="B10154" t="s">
        <v>102</v>
      </c>
      <c r="C10154" t="s">
        <v>68</v>
      </c>
      <c r="D10154" t="s">
        <v>107</v>
      </c>
      <c r="E10154">
        <v>103</v>
      </c>
    </row>
    <row r="10155" spans="1:5" x14ac:dyDescent="0.2">
      <c r="A10155" s="43">
        <v>45351</v>
      </c>
      <c r="B10155" t="s">
        <v>102</v>
      </c>
      <c r="C10155" t="s">
        <v>89</v>
      </c>
      <c r="D10155" t="s">
        <v>107</v>
      </c>
      <c r="E10155">
        <v>20</v>
      </c>
    </row>
    <row r="10156" spans="1:5" x14ac:dyDescent="0.2">
      <c r="A10156" s="43">
        <v>45351</v>
      </c>
      <c r="B10156" t="s">
        <v>102</v>
      </c>
      <c r="C10156" t="s">
        <v>70</v>
      </c>
      <c r="D10156" t="s">
        <v>107</v>
      </c>
      <c r="E10156">
        <v>167</v>
      </c>
    </row>
    <row r="10157" spans="1:5" x14ac:dyDescent="0.2">
      <c r="A10157" s="43">
        <v>45379</v>
      </c>
      <c r="B10157" t="s">
        <v>101</v>
      </c>
      <c r="C10157" t="s">
        <v>1</v>
      </c>
      <c r="D10157" t="s">
        <v>107</v>
      </c>
      <c r="E10157">
        <v>0</v>
      </c>
    </row>
    <row r="10158" spans="1:5" x14ac:dyDescent="0.2">
      <c r="A10158" s="43">
        <v>45379</v>
      </c>
      <c r="B10158" t="s">
        <v>101</v>
      </c>
      <c r="C10158" t="s">
        <v>3</v>
      </c>
      <c r="D10158" t="s">
        <v>107</v>
      </c>
      <c r="E10158">
        <v>0</v>
      </c>
    </row>
    <row r="10159" spans="1:5" x14ac:dyDescent="0.2">
      <c r="A10159" s="43">
        <v>45379</v>
      </c>
      <c r="B10159" t="s">
        <v>101</v>
      </c>
      <c r="C10159" t="s">
        <v>4</v>
      </c>
      <c r="D10159" t="s">
        <v>107</v>
      </c>
      <c r="E10159">
        <v>21</v>
      </c>
    </row>
    <row r="10160" spans="1:5" x14ac:dyDescent="0.2">
      <c r="A10160" s="43">
        <v>45379</v>
      </c>
      <c r="B10160" t="s">
        <v>101</v>
      </c>
      <c r="C10160" t="s">
        <v>5</v>
      </c>
      <c r="D10160" t="s">
        <v>107</v>
      </c>
      <c r="E10160" s="44">
        <v>3314</v>
      </c>
    </row>
    <row r="10161" spans="1:5" x14ac:dyDescent="0.2">
      <c r="A10161" s="43">
        <v>45379</v>
      </c>
      <c r="B10161" t="s">
        <v>101</v>
      </c>
      <c r="C10161" t="s">
        <v>6</v>
      </c>
      <c r="D10161" t="s">
        <v>107</v>
      </c>
      <c r="E10161">
        <v>2</v>
      </c>
    </row>
    <row r="10162" spans="1:5" x14ac:dyDescent="0.2">
      <c r="A10162" s="43">
        <v>45379</v>
      </c>
      <c r="B10162" t="s">
        <v>101</v>
      </c>
      <c r="C10162" t="s">
        <v>8</v>
      </c>
      <c r="D10162" t="s">
        <v>107</v>
      </c>
      <c r="E10162">
        <v>631</v>
      </c>
    </row>
    <row r="10163" spans="1:5" x14ac:dyDescent="0.2">
      <c r="A10163" s="43">
        <v>45379</v>
      </c>
      <c r="B10163" t="s">
        <v>101</v>
      </c>
      <c r="C10163" t="s">
        <v>9</v>
      </c>
      <c r="D10163" t="s">
        <v>107</v>
      </c>
      <c r="E10163">
        <v>417</v>
      </c>
    </row>
    <row r="10164" spans="1:5" x14ac:dyDescent="0.2">
      <c r="A10164" s="43">
        <v>45379</v>
      </c>
      <c r="B10164" t="s">
        <v>101</v>
      </c>
      <c r="C10164" t="s">
        <v>10</v>
      </c>
      <c r="D10164" t="s">
        <v>107</v>
      </c>
      <c r="E10164">
        <v>288</v>
      </c>
    </row>
    <row r="10165" spans="1:5" x14ac:dyDescent="0.2">
      <c r="A10165" s="43">
        <v>45379</v>
      </c>
      <c r="B10165" t="s">
        <v>101</v>
      </c>
      <c r="C10165" t="s">
        <v>12</v>
      </c>
      <c r="D10165" t="s">
        <v>107</v>
      </c>
      <c r="E10165" s="44">
        <v>4156</v>
      </c>
    </row>
    <row r="10166" spans="1:5" x14ac:dyDescent="0.2">
      <c r="A10166" s="43">
        <v>45379</v>
      </c>
      <c r="B10166" t="s">
        <v>101</v>
      </c>
      <c r="C10166" t="s">
        <v>14</v>
      </c>
      <c r="D10166" t="s">
        <v>107</v>
      </c>
      <c r="E10166">
        <v>95</v>
      </c>
    </row>
    <row r="10167" spans="1:5" x14ac:dyDescent="0.2">
      <c r="A10167" s="43">
        <v>45379</v>
      </c>
      <c r="B10167" t="s">
        <v>101</v>
      </c>
      <c r="C10167" t="s">
        <v>15</v>
      </c>
      <c r="D10167" t="s">
        <v>107</v>
      </c>
      <c r="E10167" s="44">
        <v>1946</v>
      </c>
    </row>
    <row r="10168" spans="1:5" x14ac:dyDescent="0.2">
      <c r="A10168" s="43">
        <v>45379</v>
      </c>
      <c r="B10168" t="s">
        <v>101</v>
      </c>
      <c r="C10168" t="s">
        <v>16</v>
      </c>
      <c r="D10168" t="s">
        <v>107</v>
      </c>
      <c r="E10168">
        <v>861</v>
      </c>
    </row>
    <row r="10169" spans="1:5" x14ac:dyDescent="0.2">
      <c r="A10169" s="43">
        <v>45379</v>
      </c>
      <c r="B10169" t="s">
        <v>101</v>
      </c>
      <c r="C10169" t="s">
        <v>17</v>
      </c>
      <c r="D10169" t="s">
        <v>107</v>
      </c>
      <c r="E10169">
        <v>57</v>
      </c>
    </row>
    <row r="10170" spans="1:5" x14ac:dyDescent="0.2">
      <c r="A10170" s="43">
        <v>45379</v>
      </c>
      <c r="B10170" t="s">
        <v>101</v>
      </c>
      <c r="C10170" t="s">
        <v>18</v>
      </c>
      <c r="D10170" t="s">
        <v>107</v>
      </c>
      <c r="E10170" s="44">
        <v>1127</v>
      </c>
    </row>
    <row r="10171" spans="1:5" x14ac:dyDescent="0.2">
      <c r="A10171" s="43">
        <v>45379</v>
      </c>
      <c r="B10171" t="s">
        <v>101</v>
      </c>
      <c r="C10171" t="s">
        <v>19</v>
      </c>
      <c r="D10171" t="s">
        <v>107</v>
      </c>
      <c r="E10171" s="44">
        <v>1349</v>
      </c>
    </row>
    <row r="10172" spans="1:5" x14ac:dyDescent="0.2">
      <c r="A10172" s="43">
        <v>45379</v>
      </c>
      <c r="B10172" t="s">
        <v>101</v>
      </c>
      <c r="C10172" t="s">
        <v>20</v>
      </c>
      <c r="D10172" t="s">
        <v>107</v>
      </c>
      <c r="E10172">
        <v>90</v>
      </c>
    </row>
    <row r="10173" spans="1:5" x14ac:dyDescent="0.2">
      <c r="A10173" s="43">
        <v>45379</v>
      </c>
      <c r="B10173" t="s">
        <v>101</v>
      </c>
      <c r="C10173" t="s">
        <v>21</v>
      </c>
      <c r="D10173" t="s">
        <v>107</v>
      </c>
      <c r="E10173" s="44">
        <v>1081</v>
      </c>
    </row>
    <row r="10174" spans="1:5" x14ac:dyDescent="0.2">
      <c r="A10174" s="43">
        <v>45379</v>
      </c>
      <c r="B10174" t="s">
        <v>101</v>
      </c>
      <c r="C10174" t="s">
        <v>22</v>
      </c>
      <c r="D10174" t="s">
        <v>107</v>
      </c>
      <c r="E10174">
        <v>827</v>
      </c>
    </row>
    <row r="10175" spans="1:5" x14ac:dyDescent="0.2">
      <c r="A10175" s="43">
        <v>45379</v>
      </c>
      <c r="B10175" t="s">
        <v>101</v>
      </c>
      <c r="C10175" t="s">
        <v>23</v>
      </c>
      <c r="D10175" t="s">
        <v>107</v>
      </c>
      <c r="E10175">
        <v>2</v>
      </c>
    </row>
    <row r="10176" spans="1:5" x14ac:dyDescent="0.2">
      <c r="A10176" s="43">
        <v>45379</v>
      </c>
      <c r="B10176" t="s">
        <v>101</v>
      </c>
      <c r="C10176" t="s">
        <v>25</v>
      </c>
      <c r="D10176" t="s">
        <v>107</v>
      </c>
      <c r="E10176">
        <v>471</v>
      </c>
    </row>
    <row r="10177" spans="1:5" x14ac:dyDescent="0.2">
      <c r="A10177" s="43">
        <v>45379</v>
      </c>
      <c r="B10177" t="s">
        <v>101</v>
      </c>
      <c r="C10177" t="s">
        <v>27</v>
      </c>
      <c r="D10177" t="s">
        <v>107</v>
      </c>
      <c r="E10177">
        <v>274</v>
      </c>
    </row>
    <row r="10178" spans="1:5" x14ac:dyDescent="0.2">
      <c r="A10178" s="43">
        <v>45379</v>
      </c>
      <c r="B10178" t="s">
        <v>101</v>
      </c>
      <c r="C10178" t="s">
        <v>28</v>
      </c>
      <c r="D10178" t="s">
        <v>107</v>
      </c>
      <c r="E10178">
        <v>4</v>
      </c>
    </row>
    <row r="10179" spans="1:5" x14ac:dyDescent="0.2">
      <c r="A10179" s="43">
        <v>45379</v>
      </c>
      <c r="B10179" t="s">
        <v>101</v>
      </c>
      <c r="C10179" t="s">
        <v>31</v>
      </c>
      <c r="D10179" t="s">
        <v>107</v>
      </c>
      <c r="E10179">
        <v>223</v>
      </c>
    </row>
    <row r="10180" spans="1:5" x14ac:dyDescent="0.2">
      <c r="A10180" s="43">
        <v>45379</v>
      </c>
      <c r="B10180" t="s">
        <v>101</v>
      </c>
      <c r="C10180" t="s">
        <v>32</v>
      </c>
      <c r="D10180" t="s">
        <v>107</v>
      </c>
      <c r="E10180" s="44">
        <v>2475</v>
      </c>
    </row>
    <row r="10181" spans="1:5" x14ac:dyDescent="0.2">
      <c r="A10181" s="43">
        <v>45379</v>
      </c>
      <c r="B10181" t="s">
        <v>101</v>
      </c>
      <c r="C10181" t="s">
        <v>33</v>
      </c>
      <c r="D10181" t="s">
        <v>107</v>
      </c>
      <c r="E10181" s="44">
        <v>1191</v>
      </c>
    </row>
    <row r="10182" spans="1:5" x14ac:dyDescent="0.2">
      <c r="A10182" s="43">
        <v>45379</v>
      </c>
      <c r="B10182" t="s">
        <v>101</v>
      </c>
      <c r="C10182" t="s">
        <v>35</v>
      </c>
      <c r="D10182" t="s">
        <v>107</v>
      </c>
      <c r="E10182">
        <v>2</v>
      </c>
    </row>
    <row r="10183" spans="1:5" x14ac:dyDescent="0.2">
      <c r="A10183" s="43">
        <v>45379</v>
      </c>
      <c r="B10183" t="s">
        <v>101</v>
      </c>
      <c r="C10183" t="s">
        <v>36</v>
      </c>
      <c r="D10183" t="s">
        <v>107</v>
      </c>
      <c r="E10183" s="44">
        <v>4280</v>
      </c>
    </row>
    <row r="10184" spans="1:5" x14ac:dyDescent="0.2">
      <c r="A10184" s="43">
        <v>45379</v>
      </c>
      <c r="B10184" t="s">
        <v>101</v>
      </c>
      <c r="C10184" t="s">
        <v>38</v>
      </c>
      <c r="D10184" t="s">
        <v>107</v>
      </c>
      <c r="E10184" s="44">
        <v>5944</v>
      </c>
    </row>
    <row r="10185" spans="1:5" x14ac:dyDescent="0.2">
      <c r="A10185" s="43">
        <v>45379</v>
      </c>
      <c r="B10185" t="s">
        <v>101</v>
      </c>
      <c r="C10185" t="s">
        <v>40</v>
      </c>
      <c r="D10185" t="s">
        <v>107</v>
      </c>
      <c r="E10185" s="44">
        <v>3122</v>
      </c>
    </row>
    <row r="10186" spans="1:5" x14ac:dyDescent="0.2">
      <c r="A10186" s="43">
        <v>45379</v>
      </c>
      <c r="B10186" t="s">
        <v>101</v>
      </c>
      <c r="C10186" t="s">
        <v>50</v>
      </c>
      <c r="D10186" t="s">
        <v>107</v>
      </c>
      <c r="E10186">
        <v>2</v>
      </c>
    </row>
    <row r="10187" spans="1:5" x14ac:dyDescent="0.2">
      <c r="A10187" s="43">
        <v>45379</v>
      </c>
      <c r="B10187" t="s">
        <v>101</v>
      </c>
      <c r="C10187" t="s">
        <v>53</v>
      </c>
      <c r="D10187" t="s">
        <v>107</v>
      </c>
      <c r="E10187">
        <v>8</v>
      </c>
    </row>
    <row r="10188" spans="1:5" x14ac:dyDescent="0.2">
      <c r="A10188" s="43">
        <v>45379</v>
      </c>
      <c r="B10188" t="s">
        <v>101</v>
      </c>
      <c r="C10188" t="s">
        <v>58</v>
      </c>
      <c r="D10188" t="s">
        <v>107</v>
      </c>
      <c r="E10188">
        <v>15</v>
      </c>
    </row>
    <row r="10189" spans="1:5" x14ac:dyDescent="0.2">
      <c r="A10189" s="43">
        <v>45379</v>
      </c>
      <c r="B10189" t="s">
        <v>101</v>
      </c>
      <c r="C10189" t="s">
        <v>59</v>
      </c>
      <c r="D10189" t="s">
        <v>107</v>
      </c>
      <c r="E10189" s="44">
        <v>1800</v>
      </c>
    </row>
    <row r="10190" spans="1:5" x14ac:dyDescent="0.2">
      <c r="A10190" s="43">
        <v>45379</v>
      </c>
      <c r="B10190" t="s">
        <v>101</v>
      </c>
      <c r="C10190" t="s">
        <v>61</v>
      </c>
      <c r="D10190" t="s">
        <v>107</v>
      </c>
      <c r="E10190">
        <v>25</v>
      </c>
    </row>
    <row r="10191" spans="1:5" x14ac:dyDescent="0.2">
      <c r="A10191" s="43">
        <v>45379</v>
      </c>
      <c r="B10191" t="s">
        <v>101</v>
      </c>
      <c r="C10191" t="s">
        <v>62</v>
      </c>
      <c r="D10191" t="s">
        <v>107</v>
      </c>
      <c r="E10191">
        <v>732</v>
      </c>
    </row>
    <row r="10192" spans="1:5" x14ac:dyDescent="0.2">
      <c r="A10192" s="43">
        <v>45379</v>
      </c>
      <c r="B10192" t="s">
        <v>101</v>
      </c>
      <c r="C10192" t="s">
        <v>63</v>
      </c>
      <c r="D10192" t="s">
        <v>107</v>
      </c>
      <c r="E10192">
        <v>2</v>
      </c>
    </row>
    <row r="10193" spans="1:5" x14ac:dyDescent="0.2">
      <c r="A10193" s="43">
        <v>45379</v>
      </c>
      <c r="B10193" t="s">
        <v>101</v>
      </c>
      <c r="C10193" t="s">
        <v>65</v>
      </c>
      <c r="D10193" t="s">
        <v>107</v>
      </c>
      <c r="E10193">
        <v>0</v>
      </c>
    </row>
    <row r="10194" spans="1:5" x14ac:dyDescent="0.2">
      <c r="A10194" s="43">
        <v>45379</v>
      </c>
      <c r="B10194" t="s">
        <v>101</v>
      </c>
      <c r="C10194" t="s">
        <v>67</v>
      </c>
      <c r="D10194" t="s">
        <v>107</v>
      </c>
      <c r="E10194" s="44">
        <v>2122</v>
      </c>
    </row>
    <row r="10195" spans="1:5" x14ac:dyDescent="0.2">
      <c r="A10195" s="43">
        <v>45379</v>
      </c>
      <c r="B10195" t="s">
        <v>101</v>
      </c>
      <c r="C10195" t="s">
        <v>68</v>
      </c>
      <c r="D10195" t="s">
        <v>107</v>
      </c>
      <c r="E10195">
        <v>958</v>
      </c>
    </row>
    <row r="10196" spans="1:5" x14ac:dyDescent="0.2">
      <c r="A10196" s="43">
        <v>45379</v>
      </c>
      <c r="B10196" t="s">
        <v>101</v>
      </c>
      <c r="C10196" t="s">
        <v>89</v>
      </c>
      <c r="D10196" t="s">
        <v>107</v>
      </c>
      <c r="E10196">
        <v>33</v>
      </c>
    </row>
    <row r="10197" spans="1:5" x14ac:dyDescent="0.2">
      <c r="A10197" s="43">
        <v>45379</v>
      </c>
      <c r="B10197" t="s">
        <v>101</v>
      </c>
      <c r="C10197" t="s">
        <v>70</v>
      </c>
      <c r="D10197" t="s">
        <v>107</v>
      </c>
      <c r="E10197" s="44">
        <v>1219</v>
      </c>
    </row>
    <row r="10198" spans="1:5" x14ac:dyDescent="0.2">
      <c r="A10198" s="43">
        <v>45379</v>
      </c>
      <c r="B10198" t="s">
        <v>101</v>
      </c>
      <c r="C10198" t="s">
        <v>71</v>
      </c>
      <c r="D10198" t="s">
        <v>107</v>
      </c>
      <c r="E10198" s="44">
        <v>1087</v>
      </c>
    </row>
    <row r="10199" spans="1:5" x14ac:dyDescent="0.2">
      <c r="A10199" s="43">
        <v>45379</v>
      </c>
      <c r="B10199" t="s">
        <v>102</v>
      </c>
      <c r="C10199" t="s">
        <v>4</v>
      </c>
      <c r="D10199" t="s">
        <v>107</v>
      </c>
      <c r="E10199">
        <v>2</v>
      </c>
    </row>
    <row r="10200" spans="1:5" x14ac:dyDescent="0.2">
      <c r="A10200" s="43">
        <v>45379</v>
      </c>
      <c r="B10200" t="s">
        <v>102</v>
      </c>
      <c r="C10200" t="s">
        <v>5</v>
      </c>
      <c r="D10200" t="s">
        <v>107</v>
      </c>
      <c r="E10200">
        <v>9</v>
      </c>
    </row>
    <row r="10201" spans="1:5" x14ac:dyDescent="0.2">
      <c r="A10201" s="43">
        <v>45379</v>
      </c>
      <c r="B10201" t="s">
        <v>102</v>
      </c>
      <c r="C10201" t="s">
        <v>8</v>
      </c>
      <c r="D10201" t="s">
        <v>107</v>
      </c>
      <c r="E10201">
        <v>72</v>
      </c>
    </row>
    <row r="10202" spans="1:5" x14ac:dyDescent="0.2">
      <c r="A10202" s="43">
        <v>45379</v>
      </c>
      <c r="B10202" t="s">
        <v>102</v>
      </c>
      <c r="C10202" t="s">
        <v>9</v>
      </c>
      <c r="D10202" t="s">
        <v>107</v>
      </c>
      <c r="E10202">
        <v>152</v>
      </c>
    </row>
    <row r="10203" spans="1:5" x14ac:dyDescent="0.2">
      <c r="A10203" s="43">
        <v>45379</v>
      </c>
      <c r="B10203" t="s">
        <v>102</v>
      </c>
      <c r="C10203" t="s">
        <v>11</v>
      </c>
      <c r="D10203" t="s">
        <v>107</v>
      </c>
      <c r="E10203">
        <v>61</v>
      </c>
    </row>
    <row r="10204" spans="1:5" x14ac:dyDescent="0.2">
      <c r="A10204" s="43">
        <v>45379</v>
      </c>
      <c r="B10204" t="s">
        <v>102</v>
      </c>
      <c r="C10204" t="s">
        <v>12</v>
      </c>
      <c r="D10204" t="s">
        <v>107</v>
      </c>
      <c r="E10204">
        <v>318</v>
      </c>
    </row>
    <row r="10205" spans="1:5" x14ac:dyDescent="0.2">
      <c r="A10205" s="43">
        <v>45379</v>
      </c>
      <c r="B10205" t="s">
        <v>102</v>
      </c>
      <c r="C10205" t="s">
        <v>13</v>
      </c>
      <c r="D10205" t="s">
        <v>107</v>
      </c>
      <c r="E10205">
        <v>125</v>
      </c>
    </row>
    <row r="10206" spans="1:5" x14ac:dyDescent="0.2">
      <c r="A10206" s="43">
        <v>45379</v>
      </c>
      <c r="B10206" t="s">
        <v>102</v>
      </c>
      <c r="C10206" t="s">
        <v>19</v>
      </c>
      <c r="D10206" t="s">
        <v>107</v>
      </c>
      <c r="E10206">
        <v>153</v>
      </c>
    </row>
    <row r="10207" spans="1:5" x14ac:dyDescent="0.2">
      <c r="A10207" s="43">
        <v>45379</v>
      </c>
      <c r="B10207" t="s">
        <v>102</v>
      </c>
      <c r="C10207" t="s">
        <v>21</v>
      </c>
      <c r="D10207" t="s">
        <v>107</v>
      </c>
      <c r="E10207">
        <v>64</v>
      </c>
    </row>
    <row r="10208" spans="1:5" x14ac:dyDescent="0.2">
      <c r="A10208" s="43">
        <v>45379</v>
      </c>
      <c r="B10208" t="s">
        <v>102</v>
      </c>
      <c r="C10208" t="s">
        <v>22</v>
      </c>
      <c r="D10208" t="s">
        <v>107</v>
      </c>
      <c r="E10208">
        <v>3</v>
      </c>
    </row>
    <row r="10209" spans="1:5" x14ac:dyDescent="0.2">
      <c r="A10209" s="43">
        <v>45379</v>
      </c>
      <c r="B10209" t="s">
        <v>102</v>
      </c>
      <c r="C10209" t="s">
        <v>24</v>
      </c>
      <c r="D10209" t="s">
        <v>107</v>
      </c>
      <c r="E10209">
        <v>36</v>
      </c>
    </row>
    <row r="10210" spans="1:5" x14ac:dyDescent="0.2">
      <c r="A10210" s="43">
        <v>45379</v>
      </c>
      <c r="B10210" t="s">
        <v>102</v>
      </c>
      <c r="C10210" t="s">
        <v>27</v>
      </c>
      <c r="D10210" t="s">
        <v>107</v>
      </c>
      <c r="E10210">
        <v>47</v>
      </c>
    </row>
    <row r="10211" spans="1:5" x14ac:dyDescent="0.2">
      <c r="A10211" s="43">
        <v>45379</v>
      </c>
      <c r="B10211" t="s">
        <v>102</v>
      </c>
      <c r="C10211" t="s">
        <v>36</v>
      </c>
      <c r="D10211" t="s">
        <v>107</v>
      </c>
      <c r="E10211">
        <v>342</v>
      </c>
    </row>
    <row r="10212" spans="1:5" x14ac:dyDescent="0.2">
      <c r="A10212" s="43">
        <v>45379</v>
      </c>
      <c r="B10212" t="s">
        <v>102</v>
      </c>
      <c r="C10212" t="s">
        <v>38</v>
      </c>
      <c r="D10212" t="s">
        <v>107</v>
      </c>
      <c r="E10212">
        <v>297</v>
      </c>
    </row>
    <row r="10213" spans="1:5" x14ac:dyDescent="0.2">
      <c r="A10213" s="43">
        <v>45379</v>
      </c>
      <c r="B10213" t="s">
        <v>102</v>
      </c>
      <c r="C10213" t="s">
        <v>40</v>
      </c>
      <c r="D10213" t="s">
        <v>107</v>
      </c>
      <c r="E10213">
        <v>785</v>
      </c>
    </row>
    <row r="10214" spans="1:5" x14ac:dyDescent="0.2">
      <c r="A10214" s="43">
        <v>45379</v>
      </c>
      <c r="B10214" t="s">
        <v>102</v>
      </c>
      <c r="C10214" t="s">
        <v>41</v>
      </c>
      <c r="D10214" t="s">
        <v>107</v>
      </c>
      <c r="E10214" s="44">
        <v>1106</v>
      </c>
    </row>
    <row r="10215" spans="1:5" x14ac:dyDescent="0.2">
      <c r="A10215" s="43">
        <v>45379</v>
      </c>
      <c r="B10215" t="s">
        <v>102</v>
      </c>
      <c r="C10215" t="s">
        <v>42</v>
      </c>
      <c r="D10215" t="s">
        <v>107</v>
      </c>
      <c r="E10215">
        <v>28</v>
      </c>
    </row>
    <row r="10216" spans="1:5" x14ac:dyDescent="0.2">
      <c r="A10216" s="43">
        <v>45379</v>
      </c>
      <c r="B10216" t="s">
        <v>102</v>
      </c>
      <c r="C10216" t="s">
        <v>43</v>
      </c>
      <c r="D10216" t="s">
        <v>107</v>
      </c>
      <c r="E10216">
        <v>115</v>
      </c>
    </row>
    <row r="10217" spans="1:5" x14ac:dyDescent="0.2">
      <c r="A10217" s="43">
        <v>45379</v>
      </c>
      <c r="B10217" t="s">
        <v>102</v>
      </c>
      <c r="C10217" t="s">
        <v>44</v>
      </c>
      <c r="D10217" t="s">
        <v>107</v>
      </c>
      <c r="E10217">
        <v>4</v>
      </c>
    </row>
    <row r="10218" spans="1:5" x14ac:dyDescent="0.2">
      <c r="A10218" s="43">
        <v>45379</v>
      </c>
      <c r="B10218" t="s">
        <v>102</v>
      </c>
      <c r="C10218" t="s">
        <v>45</v>
      </c>
      <c r="D10218" t="s">
        <v>107</v>
      </c>
      <c r="E10218">
        <v>2</v>
      </c>
    </row>
    <row r="10219" spans="1:5" x14ac:dyDescent="0.2">
      <c r="A10219" s="43">
        <v>45379</v>
      </c>
      <c r="B10219" t="s">
        <v>102</v>
      </c>
      <c r="C10219" t="s">
        <v>46</v>
      </c>
      <c r="D10219" t="s">
        <v>107</v>
      </c>
      <c r="E10219">
        <v>81</v>
      </c>
    </row>
    <row r="10220" spans="1:5" x14ac:dyDescent="0.2">
      <c r="A10220" s="43">
        <v>45379</v>
      </c>
      <c r="B10220" t="s">
        <v>102</v>
      </c>
      <c r="C10220" t="s">
        <v>48</v>
      </c>
      <c r="D10220" t="s">
        <v>107</v>
      </c>
      <c r="E10220">
        <v>726</v>
      </c>
    </row>
    <row r="10221" spans="1:5" x14ac:dyDescent="0.2">
      <c r="A10221" s="43">
        <v>45379</v>
      </c>
      <c r="B10221" t="s">
        <v>102</v>
      </c>
      <c r="C10221" t="s">
        <v>50</v>
      </c>
      <c r="D10221" t="s">
        <v>107</v>
      </c>
      <c r="E10221">
        <v>741</v>
      </c>
    </row>
    <row r="10222" spans="1:5" x14ac:dyDescent="0.2">
      <c r="A10222" s="43">
        <v>45379</v>
      </c>
      <c r="B10222" t="s">
        <v>102</v>
      </c>
      <c r="C10222" t="s">
        <v>51</v>
      </c>
      <c r="D10222" t="s">
        <v>107</v>
      </c>
      <c r="E10222" s="44">
        <v>1089</v>
      </c>
    </row>
    <row r="10223" spans="1:5" x14ac:dyDescent="0.2">
      <c r="A10223" s="43">
        <v>45379</v>
      </c>
      <c r="B10223" t="s">
        <v>102</v>
      </c>
      <c r="C10223" t="s">
        <v>52</v>
      </c>
      <c r="D10223" t="s">
        <v>107</v>
      </c>
      <c r="E10223">
        <v>2</v>
      </c>
    </row>
    <row r="10224" spans="1:5" x14ac:dyDescent="0.2">
      <c r="A10224" s="43">
        <v>45379</v>
      </c>
      <c r="B10224" t="s">
        <v>102</v>
      </c>
      <c r="C10224" t="s">
        <v>53</v>
      </c>
      <c r="D10224" t="s">
        <v>107</v>
      </c>
      <c r="E10224">
        <v>128</v>
      </c>
    </row>
    <row r="10225" spans="1:5" x14ac:dyDescent="0.2">
      <c r="A10225" s="43">
        <v>45379</v>
      </c>
      <c r="B10225" t="s">
        <v>102</v>
      </c>
      <c r="C10225" t="s">
        <v>54</v>
      </c>
      <c r="D10225" t="s">
        <v>107</v>
      </c>
      <c r="E10225">
        <v>0</v>
      </c>
    </row>
    <row r="10226" spans="1:5" x14ac:dyDescent="0.2">
      <c r="A10226" s="43">
        <v>45379</v>
      </c>
      <c r="B10226" t="s">
        <v>102</v>
      </c>
      <c r="C10226" t="s">
        <v>55</v>
      </c>
      <c r="D10226" t="s">
        <v>107</v>
      </c>
      <c r="E10226">
        <v>259</v>
      </c>
    </row>
    <row r="10227" spans="1:5" x14ac:dyDescent="0.2">
      <c r="A10227" s="43">
        <v>45379</v>
      </c>
      <c r="B10227" t="s">
        <v>102</v>
      </c>
      <c r="C10227" t="s">
        <v>56</v>
      </c>
      <c r="D10227" t="s">
        <v>107</v>
      </c>
      <c r="E10227">
        <v>402</v>
      </c>
    </row>
    <row r="10228" spans="1:5" x14ac:dyDescent="0.2">
      <c r="A10228" s="43">
        <v>45379</v>
      </c>
      <c r="B10228" t="s">
        <v>102</v>
      </c>
      <c r="C10228" t="s">
        <v>57</v>
      </c>
      <c r="D10228" t="s">
        <v>107</v>
      </c>
      <c r="E10228">
        <v>145</v>
      </c>
    </row>
    <row r="10229" spans="1:5" x14ac:dyDescent="0.2">
      <c r="A10229" s="43">
        <v>45379</v>
      </c>
      <c r="B10229" t="s">
        <v>102</v>
      </c>
      <c r="C10229" t="s">
        <v>58</v>
      </c>
      <c r="D10229" t="s">
        <v>107</v>
      </c>
      <c r="E10229" s="44">
        <v>1654</v>
      </c>
    </row>
    <row r="10230" spans="1:5" x14ac:dyDescent="0.2">
      <c r="A10230" s="43">
        <v>45379</v>
      </c>
      <c r="B10230" t="s">
        <v>102</v>
      </c>
      <c r="C10230" t="s">
        <v>62</v>
      </c>
      <c r="D10230" t="s">
        <v>107</v>
      </c>
      <c r="E10230">
        <v>108</v>
      </c>
    </row>
    <row r="10231" spans="1:5" x14ac:dyDescent="0.2">
      <c r="A10231" s="43">
        <v>45379</v>
      </c>
      <c r="B10231" t="s">
        <v>102</v>
      </c>
      <c r="C10231" t="s">
        <v>68</v>
      </c>
      <c r="D10231" t="s">
        <v>107</v>
      </c>
      <c r="E10231">
        <v>116</v>
      </c>
    </row>
    <row r="10232" spans="1:5" x14ac:dyDescent="0.2">
      <c r="A10232" s="43">
        <v>45379</v>
      </c>
      <c r="B10232" t="s">
        <v>102</v>
      </c>
      <c r="C10232" t="s">
        <v>89</v>
      </c>
      <c r="D10232" t="s">
        <v>107</v>
      </c>
      <c r="E10232">
        <v>11</v>
      </c>
    </row>
    <row r="10233" spans="1:5" x14ac:dyDescent="0.2">
      <c r="A10233" s="43">
        <v>45379</v>
      </c>
      <c r="B10233" t="s">
        <v>102</v>
      </c>
      <c r="C10233" t="s">
        <v>70</v>
      </c>
      <c r="D10233" t="s">
        <v>107</v>
      </c>
      <c r="E10233">
        <v>178</v>
      </c>
    </row>
    <row r="10234" spans="1:5" x14ac:dyDescent="0.2">
      <c r="A10234" s="43">
        <v>45407</v>
      </c>
      <c r="B10234" t="s">
        <v>101</v>
      </c>
      <c r="C10234" t="s">
        <v>1</v>
      </c>
      <c r="D10234" t="s">
        <v>107</v>
      </c>
      <c r="E10234">
        <v>0</v>
      </c>
    </row>
    <row r="10235" spans="1:5" x14ac:dyDescent="0.2">
      <c r="A10235" s="43">
        <v>45407</v>
      </c>
      <c r="B10235" t="s">
        <v>101</v>
      </c>
      <c r="C10235" t="s">
        <v>3</v>
      </c>
      <c r="D10235" t="s">
        <v>107</v>
      </c>
      <c r="E10235">
        <v>0</v>
      </c>
    </row>
    <row r="10236" spans="1:5" x14ac:dyDescent="0.2">
      <c r="A10236" s="43">
        <v>45407</v>
      </c>
      <c r="B10236" t="s">
        <v>101</v>
      </c>
      <c r="C10236" t="s">
        <v>4</v>
      </c>
      <c r="D10236" t="s">
        <v>107</v>
      </c>
      <c r="E10236">
        <v>17</v>
      </c>
    </row>
    <row r="10237" spans="1:5" x14ac:dyDescent="0.2">
      <c r="A10237" s="43">
        <v>45407</v>
      </c>
      <c r="B10237" t="s">
        <v>101</v>
      </c>
      <c r="C10237" t="s">
        <v>5</v>
      </c>
      <c r="D10237" t="s">
        <v>107</v>
      </c>
      <c r="E10237" s="44">
        <v>3384</v>
      </c>
    </row>
    <row r="10238" spans="1:5" x14ac:dyDescent="0.2">
      <c r="A10238" s="43">
        <v>45407</v>
      </c>
      <c r="B10238" t="s">
        <v>101</v>
      </c>
      <c r="C10238" t="s">
        <v>6</v>
      </c>
      <c r="D10238" t="s">
        <v>107</v>
      </c>
      <c r="E10238">
        <v>0</v>
      </c>
    </row>
    <row r="10239" spans="1:5" x14ac:dyDescent="0.2">
      <c r="A10239" s="43">
        <v>45407</v>
      </c>
      <c r="B10239" t="s">
        <v>101</v>
      </c>
      <c r="C10239" t="s">
        <v>8</v>
      </c>
      <c r="D10239" t="s">
        <v>107</v>
      </c>
      <c r="E10239">
        <v>613</v>
      </c>
    </row>
    <row r="10240" spans="1:5" x14ac:dyDescent="0.2">
      <c r="A10240" s="43">
        <v>45407</v>
      </c>
      <c r="B10240" t="s">
        <v>101</v>
      </c>
      <c r="C10240" t="s">
        <v>9</v>
      </c>
      <c r="D10240" t="s">
        <v>107</v>
      </c>
      <c r="E10240">
        <v>413</v>
      </c>
    </row>
    <row r="10241" spans="1:5" x14ac:dyDescent="0.2">
      <c r="A10241" s="43">
        <v>45407</v>
      </c>
      <c r="B10241" t="s">
        <v>101</v>
      </c>
      <c r="C10241" t="s">
        <v>10</v>
      </c>
      <c r="D10241" t="s">
        <v>107</v>
      </c>
      <c r="E10241">
        <v>280</v>
      </c>
    </row>
    <row r="10242" spans="1:5" x14ac:dyDescent="0.2">
      <c r="A10242" s="43">
        <v>45407</v>
      </c>
      <c r="B10242" t="s">
        <v>101</v>
      </c>
      <c r="C10242" t="s">
        <v>12</v>
      </c>
      <c r="D10242" t="s">
        <v>107</v>
      </c>
      <c r="E10242" s="44">
        <v>4366</v>
      </c>
    </row>
    <row r="10243" spans="1:5" x14ac:dyDescent="0.2">
      <c r="A10243" s="43">
        <v>45407</v>
      </c>
      <c r="B10243" t="s">
        <v>101</v>
      </c>
      <c r="C10243" t="s">
        <v>14</v>
      </c>
      <c r="D10243" t="s">
        <v>107</v>
      </c>
      <c r="E10243">
        <v>95</v>
      </c>
    </row>
    <row r="10244" spans="1:5" x14ac:dyDescent="0.2">
      <c r="A10244" s="43">
        <v>45407</v>
      </c>
      <c r="B10244" t="s">
        <v>101</v>
      </c>
      <c r="C10244" t="s">
        <v>15</v>
      </c>
      <c r="D10244" t="s">
        <v>107</v>
      </c>
      <c r="E10244" s="44">
        <v>1921</v>
      </c>
    </row>
    <row r="10245" spans="1:5" x14ac:dyDescent="0.2">
      <c r="A10245" s="43">
        <v>45407</v>
      </c>
      <c r="B10245" t="s">
        <v>101</v>
      </c>
      <c r="C10245" t="s">
        <v>16</v>
      </c>
      <c r="D10245" t="s">
        <v>107</v>
      </c>
      <c r="E10245">
        <v>920</v>
      </c>
    </row>
    <row r="10246" spans="1:5" x14ac:dyDescent="0.2">
      <c r="A10246" s="43">
        <v>45407</v>
      </c>
      <c r="B10246" t="s">
        <v>101</v>
      </c>
      <c r="C10246" t="s">
        <v>17</v>
      </c>
      <c r="D10246" t="s">
        <v>107</v>
      </c>
      <c r="E10246">
        <v>52</v>
      </c>
    </row>
    <row r="10247" spans="1:5" x14ac:dyDescent="0.2">
      <c r="A10247" s="43">
        <v>45407</v>
      </c>
      <c r="B10247" t="s">
        <v>101</v>
      </c>
      <c r="C10247" t="s">
        <v>18</v>
      </c>
      <c r="D10247" t="s">
        <v>107</v>
      </c>
      <c r="E10247" s="44">
        <v>1122</v>
      </c>
    </row>
    <row r="10248" spans="1:5" x14ac:dyDescent="0.2">
      <c r="A10248" s="43">
        <v>45407</v>
      </c>
      <c r="B10248" t="s">
        <v>101</v>
      </c>
      <c r="C10248" t="s">
        <v>19</v>
      </c>
      <c r="D10248" t="s">
        <v>107</v>
      </c>
      <c r="E10248" s="44">
        <v>1311</v>
      </c>
    </row>
    <row r="10249" spans="1:5" x14ac:dyDescent="0.2">
      <c r="A10249" s="43">
        <v>45407</v>
      </c>
      <c r="B10249" t="s">
        <v>101</v>
      </c>
      <c r="C10249" t="s">
        <v>20</v>
      </c>
      <c r="D10249" t="s">
        <v>107</v>
      </c>
      <c r="E10249">
        <v>95</v>
      </c>
    </row>
    <row r="10250" spans="1:5" x14ac:dyDescent="0.2">
      <c r="A10250" s="43">
        <v>45407</v>
      </c>
      <c r="B10250" t="s">
        <v>101</v>
      </c>
      <c r="C10250" t="s">
        <v>21</v>
      </c>
      <c r="D10250" t="s">
        <v>107</v>
      </c>
      <c r="E10250">
        <v>936</v>
      </c>
    </row>
    <row r="10251" spans="1:5" x14ac:dyDescent="0.2">
      <c r="A10251" s="43">
        <v>45407</v>
      </c>
      <c r="B10251" t="s">
        <v>101</v>
      </c>
      <c r="C10251" t="s">
        <v>22</v>
      </c>
      <c r="D10251" t="s">
        <v>107</v>
      </c>
      <c r="E10251">
        <v>911</v>
      </c>
    </row>
    <row r="10252" spans="1:5" x14ac:dyDescent="0.2">
      <c r="A10252" s="43">
        <v>45407</v>
      </c>
      <c r="B10252" t="s">
        <v>101</v>
      </c>
      <c r="C10252" t="s">
        <v>23</v>
      </c>
      <c r="D10252" t="s">
        <v>107</v>
      </c>
      <c r="E10252">
        <v>2</v>
      </c>
    </row>
    <row r="10253" spans="1:5" x14ac:dyDescent="0.2">
      <c r="A10253" s="43">
        <v>45407</v>
      </c>
      <c r="B10253" t="s">
        <v>101</v>
      </c>
      <c r="C10253" t="s">
        <v>25</v>
      </c>
      <c r="D10253" t="s">
        <v>107</v>
      </c>
      <c r="E10253">
        <v>473</v>
      </c>
    </row>
    <row r="10254" spans="1:5" x14ac:dyDescent="0.2">
      <c r="A10254" s="43">
        <v>45407</v>
      </c>
      <c r="B10254" t="s">
        <v>101</v>
      </c>
      <c r="C10254" t="s">
        <v>27</v>
      </c>
      <c r="D10254" t="s">
        <v>107</v>
      </c>
      <c r="E10254">
        <v>278</v>
      </c>
    </row>
    <row r="10255" spans="1:5" x14ac:dyDescent="0.2">
      <c r="A10255" s="43">
        <v>45407</v>
      </c>
      <c r="B10255" t="s">
        <v>101</v>
      </c>
      <c r="C10255" t="s">
        <v>28</v>
      </c>
      <c r="D10255" t="s">
        <v>107</v>
      </c>
      <c r="E10255">
        <v>4</v>
      </c>
    </row>
    <row r="10256" spans="1:5" x14ac:dyDescent="0.2">
      <c r="A10256" s="43">
        <v>45407</v>
      </c>
      <c r="B10256" t="s">
        <v>101</v>
      </c>
      <c r="C10256" t="s">
        <v>31</v>
      </c>
      <c r="D10256" t="s">
        <v>107</v>
      </c>
      <c r="E10256">
        <v>244</v>
      </c>
    </row>
    <row r="10257" spans="1:5" x14ac:dyDescent="0.2">
      <c r="A10257" s="43">
        <v>45407</v>
      </c>
      <c r="B10257" t="s">
        <v>101</v>
      </c>
      <c r="C10257" t="s">
        <v>32</v>
      </c>
      <c r="D10257" t="s">
        <v>107</v>
      </c>
      <c r="E10257" s="44">
        <v>2535</v>
      </c>
    </row>
    <row r="10258" spans="1:5" x14ac:dyDescent="0.2">
      <c r="A10258" s="43">
        <v>45407</v>
      </c>
      <c r="B10258" t="s">
        <v>101</v>
      </c>
      <c r="C10258" t="s">
        <v>33</v>
      </c>
      <c r="D10258" t="s">
        <v>107</v>
      </c>
      <c r="E10258" s="44">
        <v>1229</v>
      </c>
    </row>
    <row r="10259" spans="1:5" x14ac:dyDescent="0.2">
      <c r="A10259" s="43">
        <v>45407</v>
      </c>
      <c r="B10259" t="s">
        <v>101</v>
      </c>
      <c r="C10259" t="s">
        <v>35</v>
      </c>
      <c r="D10259" t="s">
        <v>107</v>
      </c>
      <c r="E10259">
        <v>0</v>
      </c>
    </row>
    <row r="10260" spans="1:5" x14ac:dyDescent="0.2">
      <c r="A10260" s="43">
        <v>45407</v>
      </c>
      <c r="B10260" t="s">
        <v>101</v>
      </c>
      <c r="C10260" t="s">
        <v>36</v>
      </c>
      <c r="D10260" t="s">
        <v>107</v>
      </c>
      <c r="E10260" s="44">
        <v>4371</v>
      </c>
    </row>
    <row r="10261" spans="1:5" x14ac:dyDescent="0.2">
      <c r="A10261" s="43">
        <v>45407</v>
      </c>
      <c r="B10261" t="s">
        <v>101</v>
      </c>
      <c r="C10261" t="s">
        <v>38</v>
      </c>
      <c r="D10261" t="s">
        <v>107</v>
      </c>
      <c r="E10261" s="44">
        <v>6336</v>
      </c>
    </row>
    <row r="10262" spans="1:5" x14ac:dyDescent="0.2">
      <c r="A10262" s="43">
        <v>45407</v>
      </c>
      <c r="B10262" t="s">
        <v>101</v>
      </c>
      <c r="C10262" t="s">
        <v>40</v>
      </c>
      <c r="D10262" t="s">
        <v>107</v>
      </c>
      <c r="E10262" s="44">
        <v>3209</v>
      </c>
    </row>
    <row r="10263" spans="1:5" x14ac:dyDescent="0.2">
      <c r="A10263" s="43">
        <v>45407</v>
      </c>
      <c r="B10263" t="s">
        <v>101</v>
      </c>
      <c r="C10263" t="s">
        <v>50</v>
      </c>
      <c r="D10263" t="s">
        <v>107</v>
      </c>
      <c r="E10263">
        <v>0</v>
      </c>
    </row>
    <row r="10264" spans="1:5" x14ac:dyDescent="0.2">
      <c r="A10264" s="43">
        <v>45407</v>
      </c>
      <c r="B10264" t="s">
        <v>101</v>
      </c>
      <c r="C10264" t="s">
        <v>58</v>
      </c>
      <c r="D10264" t="s">
        <v>107</v>
      </c>
      <c r="E10264">
        <v>20</v>
      </c>
    </row>
    <row r="10265" spans="1:5" x14ac:dyDescent="0.2">
      <c r="A10265" s="43">
        <v>45407</v>
      </c>
      <c r="B10265" t="s">
        <v>101</v>
      </c>
      <c r="C10265" t="s">
        <v>59</v>
      </c>
      <c r="D10265" t="s">
        <v>107</v>
      </c>
      <c r="E10265" s="44">
        <v>1826</v>
      </c>
    </row>
    <row r="10266" spans="1:5" x14ac:dyDescent="0.2">
      <c r="A10266" s="43">
        <v>45407</v>
      </c>
      <c r="B10266" t="s">
        <v>101</v>
      </c>
      <c r="C10266" t="s">
        <v>61</v>
      </c>
      <c r="D10266" t="s">
        <v>107</v>
      </c>
      <c r="E10266">
        <v>20</v>
      </c>
    </row>
    <row r="10267" spans="1:5" x14ac:dyDescent="0.2">
      <c r="A10267" s="43">
        <v>45407</v>
      </c>
      <c r="B10267" t="s">
        <v>101</v>
      </c>
      <c r="C10267" t="s">
        <v>62</v>
      </c>
      <c r="D10267" t="s">
        <v>107</v>
      </c>
      <c r="E10267">
        <v>723</v>
      </c>
    </row>
    <row r="10268" spans="1:5" x14ac:dyDescent="0.2">
      <c r="A10268" s="43">
        <v>45407</v>
      </c>
      <c r="B10268" t="s">
        <v>101</v>
      </c>
      <c r="C10268" t="s">
        <v>63</v>
      </c>
      <c r="D10268" t="s">
        <v>107</v>
      </c>
      <c r="E10268">
        <v>3</v>
      </c>
    </row>
    <row r="10269" spans="1:5" x14ac:dyDescent="0.2">
      <c r="A10269" s="43">
        <v>45407</v>
      </c>
      <c r="B10269" t="s">
        <v>101</v>
      </c>
      <c r="C10269" t="s">
        <v>67</v>
      </c>
      <c r="D10269" t="s">
        <v>107</v>
      </c>
      <c r="E10269" s="44">
        <v>2241</v>
      </c>
    </row>
    <row r="10270" spans="1:5" x14ac:dyDescent="0.2">
      <c r="A10270" s="43">
        <v>45407</v>
      </c>
      <c r="B10270" t="s">
        <v>101</v>
      </c>
      <c r="C10270" t="s">
        <v>68</v>
      </c>
      <c r="D10270" t="s">
        <v>107</v>
      </c>
      <c r="E10270">
        <v>937</v>
      </c>
    </row>
    <row r="10271" spans="1:5" x14ac:dyDescent="0.2">
      <c r="A10271" s="43">
        <v>45407</v>
      </c>
      <c r="B10271" t="s">
        <v>101</v>
      </c>
      <c r="C10271" t="s">
        <v>89</v>
      </c>
      <c r="D10271" t="s">
        <v>107</v>
      </c>
      <c r="E10271">
        <v>31</v>
      </c>
    </row>
    <row r="10272" spans="1:5" x14ac:dyDescent="0.2">
      <c r="A10272" s="43">
        <v>45407</v>
      </c>
      <c r="B10272" t="s">
        <v>101</v>
      </c>
      <c r="C10272" t="s">
        <v>70</v>
      </c>
      <c r="D10272" t="s">
        <v>107</v>
      </c>
      <c r="E10272" s="44">
        <v>1374</v>
      </c>
    </row>
    <row r="10273" spans="1:5" x14ac:dyDescent="0.2">
      <c r="A10273" s="43">
        <v>45407</v>
      </c>
      <c r="B10273" t="s">
        <v>101</v>
      </c>
      <c r="C10273" t="s">
        <v>71</v>
      </c>
      <c r="D10273" t="s">
        <v>107</v>
      </c>
      <c r="E10273" s="44">
        <v>1070</v>
      </c>
    </row>
    <row r="10274" spans="1:5" x14ac:dyDescent="0.2">
      <c r="A10274" s="43">
        <v>45407</v>
      </c>
      <c r="B10274" t="s">
        <v>102</v>
      </c>
      <c r="C10274" t="s">
        <v>4</v>
      </c>
      <c r="D10274" t="s">
        <v>107</v>
      </c>
      <c r="E10274">
        <v>2</v>
      </c>
    </row>
    <row r="10275" spans="1:5" x14ac:dyDescent="0.2">
      <c r="A10275" s="43">
        <v>45407</v>
      </c>
      <c r="B10275" t="s">
        <v>102</v>
      </c>
      <c r="C10275" t="s">
        <v>5</v>
      </c>
      <c r="D10275" t="s">
        <v>107</v>
      </c>
      <c r="E10275">
        <v>9</v>
      </c>
    </row>
    <row r="10276" spans="1:5" x14ac:dyDescent="0.2">
      <c r="A10276" s="43">
        <v>45407</v>
      </c>
      <c r="B10276" t="s">
        <v>102</v>
      </c>
      <c r="C10276" t="s">
        <v>8</v>
      </c>
      <c r="D10276" t="s">
        <v>107</v>
      </c>
      <c r="E10276">
        <v>91</v>
      </c>
    </row>
    <row r="10277" spans="1:5" x14ac:dyDescent="0.2">
      <c r="A10277" s="43">
        <v>45407</v>
      </c>
      <c r="B10277" t="s">
        <v>102</v>
      </c>
      <c r="C10277" t="s">
        <v>9</v>
      </c>
      <c r="D10277" t="s">
        <v>107</v>
      </c>
      <c r="E10277">
        <v>159</v>
      </c>
    </row>
    <row r="10278" spans="1:5" x14ac:dyDescent="0.2">
      <c r="A10278" s="43">
        <v>45407</v>
      </c>
      <c r="B10278" t="s">
        <v>102</v>
      </c>
      <c r="C10278" t="s">
        <v>11</v>
      </c>
      <c r="D10278" t="s">
        <v>107</v>
      </c>
      <c r="E10278">
        <v>64</v>
      </c>
    </row>
    <row r="10279" spans="1:5" x14ac:dyDescent="0.2">
      <c r="A10279" s="43">
        <v>45407</v>
      </c>
      <c r="B10279" t="s">
        <v>102</v>
      </c>
      <c r="C10279" t="s">
        <v>12</v>
      </c>
      <c r="D10279" t="s">
        <v>107</v>
      </c>
      <c r="E10279">
        <v>364</v>
      </c>
    </row>
    <row r="10280" spans="1:5" x14ac:dyDescent="0.2">
      <c r="A10280" s="43">
        <v>45407</v>
      </c>
      <c r="B10280" t="s">
        <v>102</v>
      </c>
      <c r="C10280" t="s">
        <v>13</v>
      </c>
      <c r="D10280" t="s">
        <v>107</v>
      </c>
      <c r="E10280">
        <v>110</v>
      </c>
    </row>
    <row r="10281" spans="1:5" x14ac:dyDescent="0.2">
      <c r="A10281" s="43">
        <v>45407</v>
      </c>
      <c r="B10281" t="s">
        <v>102</v>
      </c>
      <c r="C10281" t="s">
        <v>19</v>
      </c>
      <c r="D10281" t="s">
        <v>107</v>
      </c>
      <c r="E10281">
        <v>102</v>
      </c>
    </row>
    <row r="10282" spans="1:5" x14ac:dyDescent="0.2">
      <c r="A10282" s="43">
        <v>45407</v>
      </c>
      <c r="B10282" t="s">
        <v>102</v>
      </c>
      <c r="C10282" t="s">
        <v>21</v>
      </c>
      <c r="D10282" t="s">
        <v>107</v>
      </c>
      <c r="E10282">
        <v>62</v>
      </c>
    </row>
    <row r="10283" spans="1:5" x14ac:dyDescent="0.2">
      <c r="A10283" s="43">
        <v>45407</v>
      </c>
      <c r="B10283" t="s">
        <v>102</v>
      </c>
      <c r="C10283" t="s">
        <v>22</v>
      </c>
      <c r="D10283" t="s">
        <v>107</v>
      </c>
      <c r="E10283">
        <v>4</v>
      </c>
    </row>
    <row r="10284" spans="1:5" x14ac:dyDescent="0.2">
      <c r="A10284" s="43">
        <v>45407</v>
      </c>
      <c r="B10284" t="s">
        <v>102</v>
      </c>
      <c r="C10284" t="s">
        <v>24</v>
      </c>
      <c r="D10284" t="s">
        <v>107</v>
      </c>
      <c r="E10284">
        <v>36</v>
      </c>
    </row>
    <row r="10285" spans="1:5" x14ac:dyDescent="0.2">
      <c r="A10285" s="43">
        <v>45407</v>
      </c>
      <c r="B10285" t="s">
        <v>102</v>
      </c>
      <c r="C10285" t="s">
        <v>27</v>
      </c>
      <c r="D10285" t="s">
        <v>107</v>
      </c>
      <c r="E10285">
        <v>42</v>
      </c>
    </row>
    <row r="10286" spans="1:5" x14ac:dyDescent="0.2">
      <c r="A10286" s="43">
        <v>45407</v>
      </c>
      <c r="B10286" t="s">
        <v>102</v>
      </c>
      <c r="C10286" t="s">
        <v>36</v>
      </c>
      <c r="D10286" t="s">
        <v>107</v>
      </c>
      <c r="E10286">
        <v>361</v>
      </c>
    </row>
    <row r="10287" spans="1:5" x14ac:dyDescent="0.2">
      <c r="A10287" s="43">
        <v>45407</v>
      </c>
      <c r="B10287" t="s">
        <v>102</v>
      </c>
      <c r="C10287" t="s">
        <v>38</v>
      </c>
      <c r="D10287" t="s">
        <v>107</v>
      </c>
      <c r="E10287">
        <v>300</v>
      </c>
    </row>
    <row r="10288" spans="1:5" x14ac:dyDescent="0.2">
      <c r="A10288" s="43">
        <v>45407</v>
      </c>
      <c r="B10288" t="s">
        <v>102</v>
      </c>
      <c r="C10288" t="s">
        <v>40</v>
      </c>
      <c r="D10288" t="s">
        <v>107</v>
      </c>
      <c r="E10288">
        <v>860</v>
      </c>
    </row>
    <row r="10289" spans="1:5" x14ac:dyDescent="0.2">
      <c r="A10289" s="43">
        <v>45407</v>
      </c>
      <c r="B10289" t="s">
        <v>102</v>
      </c>
      <c r="C10289" t="s">
        <v>41</v>
      </c>
      <c r="D10289" t="s">
        <v>107</v>
      </c>
      <c r="E10289" s="44">
        <v>1103</v>
      </c>
    </row>
    <row r="10290" spans="1:5" x14ac:dyDescent="0.2">
      <c r="A10290" s="43">
        <v>45407</v>
      </c>
      <c r="B10290" t="s">
        <v>102</v>
      </c>
      <c r="C10290" t="s">
        <v>42</v>
      </c>
      <c r="D10290" t="s">
        <v>107</v>
      </c>
      <c r="E10290">
        <v>32</v>
      </c>
    </row>
    <row r="10291" spans="1:5" x14ac:dyDescent="0.2">
      <c r="A10291" s="43">
        <v>45407</v>
      </c>
      <c r="B10291" t="s">
        <v>102</v>
      </c>
      <c r="C10291" t="s">
        <v>43</v>
      </c>
      <c r="D10291" t="s">
        <v>107</v>
      </c>
      <c r="E10291">
        <v>111</v>
      </c>
    </row>
    <row r="10292" spans="1:5" x14ac:dyDescent="0.2">
      <c r="A10292" s="43">
        <v>45407</v>
      </c>
      <c r="B10292" t="s">
        <v>102</v>
      </c>
      <c r="C10292" t="s">
        <v>44</v>
      </c>
      <c r="D10292" t="s">
        <v>107</v>
      </c>
      <c r="E10292">
        <v>2</v>
      </c>
    </row>
    <row r="10293" spans="1:5" x14ac:dyDescent="0.2">
      <c r="A10293" s="43">
        <v>45407</v>
      </c>
      <c r="B10293" t="s">
        <v>102</v>
      </c>
      <c r="C10293" t="s">
        <v>45</v>
      </c>
      <c r="D10293" t="s">
        <v>107</v>
      </c>
      <c r="E10293">
        <v>0</v>
      </c>
    </row>
    <row r="10294" spans="1:5" x14ac:dyDescent="0.2">
      <c r="A10294" s="43">
        <v>45407</v>
      </c>
      <c r="B10294" t="s">
        <v>102</v>
      </c>
      <c r="C10294" t="s">
        <v>46</v>
      </c>
      <c r="D10294" t="s">
        <v>107</v>
      </c>
      <c r="E10294">
        <v>77</v>
      </c>
    </row>
    <row r="10295" spans="1:5" x14ac:dyDescent="0.2">
      <c r="A10295" s="43">
        <v>45407</v>
      </c>
      <c r="B10295" t="s">
        <v>102</v>
      </c>
      <c r="C10295" t="s">
        <v>48</v>
      </c>
      <c r="D10295" t="s">
        <v>107</v>
      </c>
      <c r="E10295">
        <v>666</v>
      </c>
    </row>
    <row r="10296" spans="1:5" x14ac:dyDescent="0.2">
      <c r="A10296" s="43">
        <v>45407</v>
      </c>
      <c r="B10296" t="s">
        <v>102</v>
      </c>
      <c r="C10296" t="s">
        <v>50</v>
      </c>
      <c r="D10296" t="s">
        <v>107</v>
      </c>
      <c r="E10296">
        <v>792</v>
      </c>
    </row>
    <row r="10297" spans="1:5" x14ac:dyDescent="0.2">
      <c r="A10297" s="43">
        <v>45407</v>
      </c>
      <c r="B10297" t="s">
        <v>102</v>
      </c>
      <c r="C10297" t="s">
        <v>51</v>
      </c>
      <c r="D10297" t="s">
        <v>107</v>
      </c>
      <c r="E10297" s="44">
        <v>1112</v>
      </c>
    </row>
    <row r="10298" spans="1:5" x14ac:dyDescent="0.2">
      <c r="A10298" s="43">
        <v>45407</v>
      </c>
      <c r="B10298" t="s">
        <v>102</v>
      </c>
      <c r="C10298" t="s">
        <v>52</v>
      </c>
      <c r="D10298" t="s">
        <v>107</v>
      </c>
      <c r="E10298">
        <v>2</v>
      </c>
    </row>
    <row r="10299" spans="1:5" x14ac:dyDescent="0.2">
      <c r="A10299" s="43">
        <v>45407</v>
      </c>
      <c r="B10299" t="s">
        <v>102</v>
      </c>
      <c r="C10299" t="s">
        <v>53</v>
      </c>
      <c r="D10299" t="s">
        <v>107</v>
      </c>
      <c r="E10299">
        <v>136</v>
      </c>
    </row>
    <row r="10300" spans="1:5" x14ac:dyDescent="0.2">
      <c r="A10300" s="43">
        <v>45407</v>
      </c>
      <c r="B10300" t="s">
        <v>102</v>
      </c>
      <c r="C10300" t="s">
        <v>54</v>
      </c>
      <c r="D10300" t="s">
        <v>107</v>
      </c>
      <c r="E10300">
        <v>0</v>
      </c>
    </row>
    <row r="10301" spans="1:5" x14ac:dyDescent="0.2">
      <c r="A10301" s="43">
        <v>45407</v>
      </c>
      <c r="B10301" t="s">
        <v>102</v>
      </c>
      <c r="C10301" t="s">
        <v>55</v>
      </c>
      <c r="D10301" t="s">
        <v>107</v>
      </c>
      <c r="E10301">
        <v>259</v>
      </c>
    </row>
    <row r="10302" spans="1:5" x14ac:dyDescent="0.2">
      <c r="A10302" s="43">
        <v>45407</v>
      </c>
      <c r="B10302" t="s">
        <v>102</v>
      </c>
      <c r="C10302" t="s">
        <v>56</v>
      </c>
      <c r="D10302" t="s">
        <v>107</v>
      </c>
      <c r="E10302">
        <v>358</v>
      </c>
    </row>
    <row r="10303" spans="1:5" x14ac:dyDescent="0.2">
      <c r="A10303" s="43">
        <v>45407</v>
      </c>
      <c r="B10303" t="s">
        <v>102</v>
      </c>
      <c r="C10303" t="s">
        <v>57</v>
      </c>
      <c r="D10303" t="s">
        <v>107</v>
      </c>
      <c r="E10303">
        <v>173</v>
      </c>
    </row>
    <row r="10304" spans="1:5" x14ac:dyDescent="0.2">
      <c r="A10304" s="43">
        <v>45407</v>
      </c>
      <c r="B10304" t="s">
        <v>102</v>
      </c>
      <c r="C10304" t="s">
        <v>58</v>
      </c>
      <c r="D10304" t="s">
        <v>107</v>
      </c>
      <c r="E10304" s="44">
        <v>1733</v>
      </c>
    </row>
    <row r="10305" spans="1:5" x14ac:dyDescent="0.2">
      <c r="A10305" s="43">
        <v>45407</v>
      </c>
      <c r="B10305" t="s">
        <v>102</v>
      </c>
      <c r="C10305" t="s">
        <v>62</v>
      </c>
      <c r="D10305" t="s">
        <v>107</v>
      </c>
      <c r="E10305">
        <v>94</v>
      </c>
    </row>
    <row r="10306" spans="1:5" x14ac:dyDescent="0.2">
      <c r="A10306" s="43">
        <v>45407</v>
      </c>
      <c r="B10306" t="s">
        <v>102</v>
      </c>
      <c r="C10306" t="s">
        <v>68</v>
      </c>
      <c r="D10306" t="s">
        <v>107</v>
      </c>
      <c r="E10306">
        <v>110</v>
      </c>
    </row>
    <row r="10307" spans="1:5" x14ac:dyDescent="0.2">
      <c r="A10307" s="43">
        <v>45407</v>
      </c>
      <c r="B10307" t="s">
        <v>102</v>
      </c>
      <c r="C10307" t="s">
        <v>89</v>
      </c>
      <c r="D10307" t="s">
        <v>107</v>
      </c>
      <c r="E10307">
        <v>19</v>
      </c>
    </row>
    <row r="10308" spans="1:5" x14ac:dyDescent="0.2">
      <c r="A10308" s="43">
        <v>45407</v>
      </c>
      <c r="B10308" t="s">
        <v>102</v>
      </c>
      <c r="C10308" t="s">
        <v>70</v>
      </c>
      <c r="D10308" t="s">
        <v>107</v>
      </c>
      <c r="E10308">
        <v>193</v>
      </c>
    </row>
    <row r="10309" spans="1:5" x14ac:dyDescent="0.2">
      <c r="A10309" s="43">
        <v>45442</v>
      </c>
      <c r="B10309" t="s">
        <v>101</v>
      </c>
      <c r="C10309" t="s">
        <v>1</v>
      </c>
      <c r="D10309" t="s">
        <v>107</v>
      </c>
      <c r="E10309">
        <v>0</v>
      </c>
    </row>
    <row r="10310" spans="1:5" x14ac:dyDescent="0.2">
      <c r="A10310" s="43">
        <v>45442</v>
      </c>
      <c r="B10310" t="s">
        <v>101</v>
      </c>
      <c r="C10310" t="s">
        <v>3</v>
      </c>
      <c r="D10310" t="s">
        <v>107</v>
      </c>
      <c r="E10310">
        <v>2</v>
      </c>
    </row>
    <row r="10311" spans="1:5" x14ac:dyDescent="0.2">
      <c r="A10311" s="43">
        <v>45442</v>
      </c>
      <c r="B10311" t="s">
        <v>101</v>
      </c>
      <c r="C10311" t="s">
        <v>4</v>
      </c>
      <c r="D10311" t="s">
        <v>107</v>
      </c>
      <c r="E10311">
        <v>8</v>
      </c>
    </row>
    <row r="10312" spans="1:5" x14ac:dyDescent="0.2">
      <c r="A10312" s="43">
        <v>45442</v>
      </c>
      <c r="B10312" t="s">
        <v>101</v>
      </c>
      <c r="C10312" t="s">
        <v>5</v>
      </c>
      <c r="D10312" t="s">
        <v>107</v>
      </c>
      <c r="E10312" s="44">
        <v>3723</v>
      </c>
    </row>
    <row r="10313" spans="1:5" x14ac:dyDescent="0.2">
      <c r="A10313" s="43">
        <v>45442</v>
      </c>
      <c r="B10313" t="s">
        <v>101</v>
      </c>
      <c r="C10313" t="s">
        <v>6</v>
      </c>
      <c r="D10313" t="s">
        <v>107</v>
      </c>
      <c r="E10313">
        <v>0</v>
      </c>
    </row>
    <row r="10314" spans="1:5" x14ac:dyDescent="0.2">
      <c r="A10314" s="43">
        <v>45442</v>
      </c>
      <c r="B10314" t="s">
        <v>101</v>
      </c>
      <c r="C10314" t="s">
        <v>8</v>
      </c>
      <c r="D10314" t="s">
        <v>107</v>
      </c>
      <c r="E10314">
        <v>611</v>
      </c>
    </row>
    <row r="10315" spans="1:5" x14ac:dyDescent="0.2">
      <c r="A10315" s="43">
        <v>45442</v>
      </c>
      <c r="B10315" t="s">
        <v>101</v>
      </c>
      <c r="C10315" t="s">
        <v>9</v>
      </c>
      <c r="D10315" t="s">
        <v>107</v>
      </c>
      <c r="E10315">
        <v>442</v>
      </c>
    </row>
    <row r="10316" spans="1:5" x14ac:dyDescent="0.2">
      <c r="A10316" s="43">
        <v>45442</v>
      </c>
      <c r="B10316" t="s">
        <v>101</v>
      </c>
      <c r="C10316" t="s">
        <v>10</v>
      </c>
      <c r="D10316" t="s">
        <v>107</v>
      </c>
      <c r="E10316">
        <v>261</v>
      </c>
    </row>
    <row r="10317" spans="1:5" x14ac:dyDescent="0.2">
      <c r="A10317" s="43">
        <v>45442</v>
      </c>
      <c r="B10317" t="s">
        <v>101</v>
      </c>
      <c r="C10317" t="s">
        <v>12</v>
      </c>
      <c r="D10317" t="s">
        <v>107</v>
      </c>
      <c r="E10317" s="44">
        <v>4896</v>
      </c>
    </row>
    <row r="10318" spans="1:5" x14ac:dyDescent="0.2">
      <c r="A10318" s="43">
        <v>45442</v>
      </c>
      <c r="B10318" t="s">
        <v>101</v>
      </c>
      <c r="C10318" t="s">
        <v>14</v>
      </c>
      <c r="D10318" t="s">
        <v>107</v>
      </c>
      <c r="E10318">
        <v>107</v>
      </c>
    </row>
    <row r="10319" spans="1:5" x14ac:dyDescent="0.2">
      <c r="A10319" s="43">
        <v>45442</v>
      </c>
      <c r="B10319" t="s">
        <v>101</v>
      </c>
      <c r="C10319" t="s">
        <v>15</v>
      </c>
      <c r="D10319" t="s">
        <v>107</v>
      </c>
      <c r="E10319" s="44">
        <v>1955</v>
      </c>
    </row>
    <row r="10320" spans="1:5" x14ac:dyDescent="0.2">
      <c r="A10320" s="43">
        <v>45442</v>
      </c>
      <c r="B10320" t="s">
        <v>101</v>
      </c>
      <c r="C10320" t="s">
        <v>16</v>
      </c>
      <c r="D10320" t="s">
        <v>107</v>
      </c>
      <c r="E10320" s="44">
        <v>1167</v>
      </c>
    </row>
    <row r="10321" spans="1:5" x14ac:dyDescent="0.2">
      <c r="A10321" s="43">
        <v>45442</v>
      </c>
      <c r="B10321" t="s">
        <v>101</v>
      </c>
      <c r="C10321" t="s">
        <v>17</v>
      </c>
      <c r="D10321" t="s">
        <v>107</v>
      </c>
      <c r="E10321">
        <v>48</v>
      </c>
    </row>
    <row r="10322" spans="1:5" x14ac:dyDescent="0.2">
      <c r="A10322" s="43">
        <v>45442</v>
      </c>
      <c r="B10322" t="s">
        <v>101</v>
      </c>
      <c r="C10322" t="s">
        <v>18</v>
      </c>
      <c r="D10322" t="s">
        <v>107</v>
      </c>
      <c r="E10322" s="44">
        <v>1028</v>
      </c>
    </row>
    <row r="10323" spans="1:5" x14ac:dyDescent="0.2">
      <c r="A10323" s="43">
        <v>45442</v>
      </c>
      <c r="B10323" t="s">
        <v>101</v>
      </c>
      <c r="C10323" t="s">
        <v>19</v>
      </c>
      <c r="D10323" t="s">
        <v>107</v>
      </c>
      <c r="E10323" s="44">
        <v>1203</v>
      </c>
    </row>
    <row r="10324" spans="1:5" x14ac:dyDescent="0.2">
      <c r="A10324" s="43">
        <v>45442</v>
      </c>
      <c r="B10324" t="s">
        <v>101</v>
      </c>
      <c r="C10324" t="s">
        <v>20</v>
      </c>
      <c r="D10324" t="s">
        <v>107</v>
      </c>
      <c r="E10324">
        <v>126</v>
      </c>
    </row>
    <row r="10325" spans="1:5" x14ac:dyDescent="0.2">
      <c r="A10325" s="43">
        <v>45442</v>
      </c>
      <c r="B10325" t="s">
        <v>101</v>
      </c>
      <c r="C10325" t="s">
        <v>21</v>
      </c>
      <c r="D10325" t="s">
        <v>107</v>
      </c>
      <c r="E10325">
        <v>956</v>
      </c>
    </row>
    <row r="10326" spans="1:5" x14ac:dyDescent="0.2">
      <c r="A10326" s="43">
        <v>45442</v>
      </c>
      <c r="B10326" t="s">
        <v>101</v>
      </c>
      <c r="C10326" t="s">
        <v>22</v>
      </c>
      <c r="D10326" t="s">
        <v>107</v>
      </c>
      <c r="E10326">
        <v>969</v>
      </c>
    </row>
    <row r="10327" spans="1:5" x14ac:dyDescent="0.2">
      <c r="A10327" s="43">
        <v>45442</v>
      </c>
      <c r="B10327" t="s">
        <v>101</v>
      </c>
      <c r="C10327" t="s">
        <v>23</v>
      </c>
      <c r="D10327" t="s">
        <v>107</v>
      </c>
      <c r="E10327">
        <v>4</v>
      </c>
    </row>
    <row r="10328" spans="1:5" x14ac:dyDescent="0.2">
      <c r="A10328" s="43">
        <v>45442</v>
      </c>
      <c r="B10328" t="s">
        <v>101</v>
      </c>
      <c r="C10328" t="s">
        <v>25</v>
      </c>
      <c r="D10328" t="s">
        <v>107</v>
      </c>
      <c r="E10328">
        <v>459</v>
      </c>
    </row>
    <row r="10329" spans="1:5" x14ac:dyDescent="0.2">
      <c r="A10329" s="43">
        <v>45442</v>
      </c>
      <c r="B10329" t="s">
        <v>101</v>
      </c>
      <c r="C10329" t="s">
        <v>27</v>
      </c>
      <c r="D10329" t="s">
        <v>107</v>
      </c>
      <c r="E10329">
        <v>295</v>
      </c>
    </row>
    <row r="10330" spans="1:5" x14ac:dyDescent="0.2">
      <c r="A10330" s="43">
        <v>45442</v>
      </c>
      <c r="B10330" t="s">
        <v>101</v>
      </c>
      <c r="C10330" t="s">
        <v>28</v>
      </c>
      <c r="D10330" t="s">
        <v>107</v>
      </c>
      <c r="E10330">
        <v>2</v>
      </c>
    </row>
    <row r="10331" spans="1:5" x14ac:dyDescent="0.2">
      <c r="A10331" s="43">
        <v>45442</v>
      </c>
      <c r="B10331" t="s">
        <v>101</v>
      </c>
      <c r="C10331" t="s">
        <v>31</v>
      </c>
      <c r="D10331" t="s">
        <v>107</v>
      </c>
      <c r="E10331">
        <v>255</v>
      </c>
    </row>
    <row r="10332" spans="1:5" x14ac:dyDescent="0.2">
      <c r="A10332" s="43">
        <v>45442</v>
      </c>
      <c r="B10332" t="s">
        <v>101</v>
      </c>
      <c r="C10332" t="s">
        <v>32</v>
      </c>
      <c r="D10332" t="s">
        <v>107</v>
      </c>
      <c r="E10332" s="44">
        <v>2618</v>
      </c>
    </row>
    <row r="10333" spans="1:5" x14ac:dyDescent="0.2">
      <c r="A10333" s="43">
        <v>45442</v>
      </c>
      <c r="B10333" t="s">
        <v>101</v>
      </c>
      <c r="C10333" t="s">
        <v>33</v>
      </c>
      <c r="D10333" t="s">
        <v>107</v>
      </c>
      <c r="E10333" s="44">
        <v>1302</v>
      </c>
    </row>
    <row r="10334" spans="1:5" x14ac:dyDescent="0.2">
      <c r="A10334" s="43">
        <v>45442</v>
      </c>
      <c r="B10334" t="s">
        <v>101</v>
      </c>
      <c r="C10334" t="s">
        <v>35</v>
      </c>
      <c r="D10334" t="s">
        <v>107</v>
      </c>
      <c r="E10334">
        <v>0</v>
      </c>
    </row>
    <row r="10335" spans="1:5" x14ac:dyDescent="0.2">
      <c r="A10335" s="43">
        <v>45442</v>
      </c>
      <c r="B10335" t="s">
        <v>101</v>
      </c>
      <c r="C10335" t="s">
        <v>36</v>
      </c>
      <c r="D10335" t="s">
        <v>107</v>
      </c>
      <c r="E10335" s="44">
        <v>4286</v>
      </c>
    </row>
    <row r="10336" spans="1:5" x14ac:dyDescent="0.2">
      <c r="A10336" s="43">
        <v>45442</v>
      </c>
      <c r="B10336" t="s">
        <v>101</v>
      </c>
      <c r="C10336" t="s">
        <v>38</v>
      </c>
      <c r="D10336" t="s">
        <v>107</v>
      </c>
      <c r="E10336" s="44">
        <v>6543</v>
      </c>
    </row>
    <row r="10337" spans="1:5" x14ac:dyDescent="0.2">
      <c r="A10337" s="43">
        <v>45442</v>
      </c>
      <c r="B10337" t="s">
        <v>101</v>
      </c>
      <c r="C10337" t="s">
        <v>40</v>
      </c>
      <c r="D10337" t="s">
        <v>107</v>
      </c>
      <c r="E10337" s="44">
        <v>3387</v>
      </c>
    </row>
    <row r="10338" spans="1:5" x14ac:dyDescent="0.2">
      <c r="A10338" s="43">
        <v>45442</v>
      </c>
      <c r="B10338" t="s">
        <v>101</v>
      </c>
      <c r="C10338" t="s">
        <v>41</v>
      </c>
      <c r="D10338" t="s">
        <v>107</v>
      </c>
      <c r="E10338">
        <v>2</v>
      </c>
    </row>
    <row r="10339" spans="1:5" x14ac:dyDescent="0.2">
      <c r="A10339" s="43">
        <v>45442</v>
      </c>
      <c r="B10339" t="s">
        <v>101</v>
      </c>
      <c r="C10339" t="s">
        <v>50</v>
      </c>
      <c r="D10339" t="s">
        <v>107</v>
      </c>
      <c r="E10339">
        <v>0</v>
      </c>
    </row>
    <row r="10340" spans="1:5" x14ac:dyDescent="0.2">
      <c r="A10340" s="43">
        <v>45442</v>
      </c>
      <c r="B10340" t="s">
        <v>101</v>
      </c>
      <c r="C10340" t="s">
        <v>53</v>
      </c>
      <c r="D10340" t="s">
        <v>107</v>
      </c>
      <c r="E10340">
        <v>9</v>
      </c>
    </row>
    <row r="10341" spans="1:5" x14ac:dyDescent="0.2">
      <c r="A10341" s="43">
        <v>45442</v>
      </c>
      <c r="B10341" t="s">
        <v>101</v>
      </c>
      <c r="C10341" t="s">
        <v>58</v>
      </c>
      <c r="D10341" t="s">
        <v>107</v>
      </c>
      <c r="E10341">
        <v>28</v>
      </c>
    </row>
    <row r="10342" spans="1:5" x14ac:dyDescent="0.2">
      <c r="A10342" s="43">
        <v>45442</v>
      </c>
      <c r="B10342" t="s">
        <v>101</v>
      </c>
      <c r="C10342" t="s">
        <v>59</v>
      </c>
      <c r="D10342" t="s">
        <v>107</v>
      </c>
      <c r="E10342" s="44">
        <v>1785</v>
      </c>
    </row>
    <row r="10343" spans="1:5" x14ac:dyDescent="0.2">
      <c r="A10343" s="43">
        <v>45442</v>
      </c>
      <c r="B10343" t="s">
        <v>101</v>
      </c>
      <c r="C10343" t="s">
        <v>61</v>
      </c>
      <c r="D10343" t="s">
        <v>107</v>
      </c>
      <c r="E10343">
        <v>15</v>
      </c>
    </row>
    <row r="10344" spans="1:5" x14ac:dyDescent="0.2">
      <c r="A10344" s="43">
        <v>45442</v>
      </c>
      <c r="B10344" t="s">
        <v>101</v>
      </c>
      <c r="C10344" t="s">
        <v>62</v>
      </c>
      <c r="D10344" t="s">
        <v>107</v>
      </c>
      <c r="E10344">
        <v>763</v>
      </c>
    </row>
    <row r="10345" spans="1:5" x14ac:dyDescent="0.2">
      <c r="A10345" s="43">
        <v>45442</v>
      </c>
      <c r="B10345" t="s">
        <v>101</v>
      </c>
      <c r="C10345" t="s">
        <v>63</v>
      </c>
      <c r="D10345" t="s">
        <v>107</v>
      </c>
      <c r="E10345">
        <v>2</v>
      </c>
    </row>
    <row r="10346" spans="1:5" x14ac:dyDescent="0.2">
      <c r="A10346" s="43">
        <v>45442</v>
      </c>
      <c r="B10346" t="s">
        <v>101</v>
      </c>
      <c r="C10346" t="s">
        <v>64</v>
      </c>
      <c r="D10346" t="s">
        <v>107</v>
      </c>
      <c r="E10346">
        <v>2</v>
      </c>
    </row>
    <row r="10347" spans="1:5" x14ac:dyDescent="0.2">
      <c r="A10347" s="43">
        <v>45442</v>
      </c>
      <c r="B10347" t="s">
        <v>101</v>
      </c>
      <c r="C10347" t="s">
        <v>67</v>
      </c>
      <c r="D10347" t="s">
        <v>107</v>
      </c>
      <c r="E10347" s="44">
        <v>2421</v>
      </c>
    </row>
    <row r="10348" spans="1:5" x14ac:dyDescent="0.2">
      <c r="A10348" s="43">
        <v>45442</v>
      </c>
      <c r="B10348" t="s">
        <v>101</v>
      </c>
      <c r="C10348" t="s">
        <v>68</v>
      </c>
      <c r="D10348" t="s">
        <v>107</v>
      </c>
      <c r="E10348">
        <v>929</v>
      </c>
    </row>
    <row r="10349" spans="1:5" x14ac:dyDescent="0.2">
      <c r="A10349" s="43">
        <v>45442</v>
      </c>
      <c r="B10349" t="s">
        <v>101</v>
      </c>
      <c r="C10349" t="s">
        <v>89</v>
      </c>
      <c r="D10349" t="s">
        <v>107</v>
      </c>
      <c r="E10349">
        <v>31</v>
      </c>
    </row>
    <row r="10350" spans="1:5" x14ac:dyDescent="0.2">
      <c r="A10350" s="43">
        <v>45442</v>
      </c>
      <c r="B10350" t="s">
        <v>101</v>
      </c>
      <c r="C10350" t="s">
        <v>70</v>
      </c>
      <c r="D10350" t="s">
        <v>107</v>
      </c>
      <c r="E10350" s="44">
        <v>1640</v>
      </c>
    </row>
    <row r="10351" spans="1:5" x14ac:dyDescent="0.2">
      <c r="A10351" s="43">
        <v>45442</v>
      </c>
      <c r="B10351" t="s">
        <v>101</v>
      </c>
      <c r="C10351" t="s">
        <v>71</v>
      </c>
      <c r="D10351" t="s">
        <v>107</v>
      </c>
      <c r="E10351">
        <v>993</v>
      </c>
    </row>
    <row r="10352" spans="1:5" x14ac:dyDescent="0.2">
      <c r="A10352" s="43">
        <v>45442</v>
      </c>
      <c r="B10352" t="s">
        <v>102</v>
      </c>
      <c r="C10352" t="s">
        <v>4</v>
      </c>
      <c r="D10352" t="s">
        <v>107</v>
      </c>
      <c r="E10352">
        <v>2</v>
      </c>
    </row>
    <row r="10353" spans="1:5" x14ac:dyDescent="0.2">
      <c r="A10353" s="43">
        <v>45442</v>
      </c>
      <c r="B10353" t="s">
        <v>102</v>
      </c>
      <c r="C10353" t="s">
        <v>5</v>
      </c>
      <c r="D10353" t="s">
        <v>107</v>
      </c>
      <c r="E10353">
        <v>7</v>
      </c>
    </row>
    <row r="10354" spans="1:5" x14ac:dyDescent="0.2">
      <c r="A10354" s="43">
        <v>45442</v>
      </c>
      <c r="B10354" t="s">
        <v>102</v>
      </c>
      <c r="C10354" t="s">
        <v>8</v>
      </c>
      <c r="D10354" t="s">
        <v>107</v>
      </c>
      <c r="E10354">
        <v>123</v>
      </c>
    </row>
    <row r="10355" spans="1:5" x14ac:dyDescent="0.2">
      <c r="A10355" s="43">
        <v>45442</v>
      </c>
      <c r="B10355" t="s">
        <v>102</v>
      </c>
      <c r="C10355" t="s">
        <v>9</v>
      </c>
      <c r="D10355" t="s">
        <v>107</v>
      </c>
      <c r="E10355">
        <v>147</v>
      </c>
    </row>
    <row r="10356" spans="1:5" x14ac:dyDescent="0.2">
      <c r="A10356" s="43">
        <v>45442</v>
      </c>
      <c r="B10356" t="s">
        <v>102</v>
      </c>
      <c r="C10356" t="s">
        <v>11</v>
      </c>
      <c r="D10356" t="s">
        <v>107</v>
      </c>
      <c r="E10356">
        <v>60</v>
      </c>
    </row>
    <row r="10357" spans="1:5" x14ac:dyDescent="0.2">
      <c r="A10357" s="43">
        <v>45442</v>
      </c>
      <c r="B10357" t="s">
        <v>102</v>
      </c>
      <c r="C10357" t="s">
        <v>12</v>
      </c>
      <c r="D10357" t="s">
        <v>107</v>
      </c>
      <c r="E10357">
        <v>386</v>
      </c>
    </row>
    <row r="10358" spans="1:5" x14ac:dyDescent="0.2">
      <c r="A10358" s="43">
        <v>45442</v>
      </c>
      <c r="B10358" t="s">
        <v>102</v>
      </c>
      <c r="C10358" t="s">
        <v>13</v>
      </c>
      <c r="D10358" t="s">
        <v>107</v>
      </c>
      <c r="E10358">
        <v>103</v>
      </c>
    </row>
    <row r="10359" spans="1:5" x14ac:dyDescent="0.2">
      <c r="A10359" s="43">
        <v>45442</v>
      </c>
      <c r="B10359" t="s">
        <v>102</v>
      </c>
      <c r="C10359" t="s">
        <v>19</v>
      </c>
      <c r="D10359" t="s">
        <v>107</v>
      </c>
      <c r="E10359">
        <v>76</v>
      </c>
    </row>
    <row r="10360" spans="1:5" x14ac:dyDescent="0.2">
      <c r="A10360" s="43">
        <v>45442</v>
      </c>
      <c r="B10360" t="s">
        <v>102</v>
      </c>
      <c r="C10360" t="s">
        <v>21</v>
      </c>
      <c r="D10360" t="s">
        <v>107</v>
      </c>
      <c r="E10360">
        <v>64</v>
      </c>
    </row>
    <row r="10361" spans="1:5" x14ac:dyDescent="0.2">
      <c r="A10361" s="43">
        <v>45442</v>
      </c>
      <c r="B10361" t="s">
        <v>102</v>
      </c>
      <c r="C10361" t="s">
        <v>22</v>
      </c>
      <c r="D10361" t="s">
        <v>107</v>
      </c>
      <c r="E10361">
        <v>2</v>
      </c>
    </row>
    <row r="10362" spans="1:5" x14ac:dyDescent="0.2">
      <c r="A10362" s="43">
        <v>45442</v>
      </c>
      <c r="B10362" t="s">
        <v>102</v>
      </c>
      <c r="C10362" t="s">
        <v>24</v>
      </c>
      <c r="D10362" t="s">
        <v>107</v>
      </c>
      <c r="E10362">
        <v>41</v>
      </c>
    </row>
    <row r="10363" spans="1:5" x14ac:dyDescent="0.2">
      <c r="A10363" s="43">
        <v>45442</v>
      </c>
      <c r="B10363" t="s">
        <v>102</v>
      </c>
      <c r="C10363" t="s">
        <v>27</v>
      </c>
      <c r="D10363" t="s">
        <v>107</v>
      </c>
      <c r="E10363">
        <v>29</v>
      </c>
    </row>
    <row r="10364" spans="1:5" x14ac:dyDescent="0.2">
      <c r="A10364" s="43">
        <v>45442</v>
      </c>
      <c r="B10364" t="s">
        <v>102</v>
      </c>
      <c r="C10364" t="s">
        <v>36</v>
      </c>
      <c r="D10364" t="s">
        <v>107</v>
      </c>
      <c r="E10364">
        <v>415</v>
      </c>
    </row>
    <row r="10365" spans="1:5" x14ac:dyDescent="0.2">
      <c r="A10365" s="43">
        <v>45442</v>
      </c>
      <c r="B10365" t="s">
        <v>102</v>
      </c>
      <c r="C10365" t="s">
        <v>38</v>
      </c>
      <c r="D10365" t="s">
        <v>107</v>
      </c>
      <c r="E10365">
        <v>318</v>
      </c>
    </row>
    <row r="10366" spans="1:5" x14ac:dyDescent="0.2">
      <c r="A10366" s="43">
        <v>45442</v>
      </c>
      <c r="B10366" t="s">
        <v>102</v>
      </c>
      <c r="C10366" t="s">
        <v>40</v>
      </c>
      <c r="D10366" t="s">
        <v>107</v>
      </c>
      <c r="E10366">
        <v>981</v>
      </c>
    </row>
    <row r="10367" spans="1:5" x14ac:dyDescent="0.2">
      <c r="A10367" s="43">
        <v>45442</v>
      </c>
      <c r="B10367" t="s">
        <v>102</v>
      </c>
      <c r="C10367" t="s">
        <v>41</v>
      </c>
      <c r="D10367" t="s">
        <v>107</v>
      </c>
      <c r="E10367" s="44">
        <v>1169</v>
      </c>
    </row>
    <row r="10368" spans="1:5" x14ac:dyDescent="0.2">
      <c r="A10368" s="43">
        <v>45442</v>
      </c>
      <c r="B10368" t="s">
        <v>102</v>
      </c>
      <c r="C10368" t="s">
        <v>42</v>
      </c>
      <c r="D10368" t="s">
        <v>107</v>
      </c>
      <c r="E10368">
        <v>30</v>
      </c>
    </row>
    <row r="10369" spans="1:5" x14ac:dyDescent="0.2">
      <c r="A10369" s="43">
        <v>45442</v>
      </c>
      <c r="B10369" t="s">
        <v>102</v>
      </c>
      <c r="C10369" t="s">
        <v>43</v>
      </c>
      <c r="D10369" t="s">
        <v>107</v>
      </c>
      <c r="E10369">
        <v>135</v>
      </c>
    </row>
    <row r="10370" spans="1:5" x14ac:dyDescent="0.2">
      <c r="A10370" s="43">
        <v>45442</v>
      </c>
      <c r="B10370" t="s">
        <v>102</v>
      </c>
      <c r="C10370" t="s">
        <v>44</v>
      </c>
      <c r="D10370" t="s">
        <v>107</v>
      </c>
      <c r="E10370">
        <v>0</v>
      </c>
    </row>
    <row r="10371" spans="1:5" x14ac:dyDescent="0.2">
      <c r="A10371" s="43">
        <v>45442</v>
      </c>
      <c r="B10371" t="s">
        <v>102</v>
      </c>
      <c r="C10371" t="s">
        <v>45</v>
      </c>
      <c r="D10371" t="s">
        <v>107</v>
      </c>
      <c r="E10371">
        <v>0</v>
      </c>
    </row>
    <row r="10372" spans="1:5" x14ac:dyDescent="0.2">
      <c r="A10372" s="43">
        <v>45442</v>
      </c>
      <c r="B10372" t="s">
        <v>102</v>
      </c>
      <c r="C10372" t="s">
        <v>46</v>
      </c>
      <c r="D10372" t="s">
        <v>107</v>
      </c>
      <c r="E10372">
        <v>86</v>
      </c>
    </row>
    <row r="10373" spans="1:5" x14ac:dyDescent="0.2">
      <c r="A10373" s="43">
        <v>45442</v>
      </c>
      <c r="B10373" t="s">
        <v>102</v>
      </c>
      <c r="C10373" t="s">
        <v>48</v>
      </c>
      <c r="D10373" t="s">
        <v>107</v>
      </c>
      <c r="E10373">
        <v>664</v>
      </c>
    </row>
    <row r="10374" spans="1:5" x14ac:dyDescent="0.2">
      <c r="A10374" s="43">
        <v>45442</v>
      </c>
      <c r="B10374" t="s">
        <v>102</v>
      </c>
      <c r="C10374" t="s">
        <v>50</v>
      </c>
      <c r="D10374" t="s">
        <v>107</v>
      </c>
      <c r="E10374">
        <v>989</v>
      </c>
    </row>
    <row r="10375" spans="1:5" x14ac:dyDescent="0.2">
      <c r="A10375" s="43">
        <v>45442</v>
      </c>
      <c r="B10375" t="s">
        <v>102</v>
      </c>
      <c r="C10375" t="s">
        <v>51</v>
      </c>
      <c r="D10375" t="s">
        <v>107</v>
      </c>
      <c r="E10375" s="44">
        <v>1307</v>
      </c>
    </row>
    <row r="10376" spans="1:5" x14ac:dyDescent="0.2">
      <c r="A10376" s="43">
        <v>45442</v>
      </c>
      <c r="B10376" t="s">
        <v>102</v>
      </c>
      <c r="C10376" t="s">
        <v>52</v>
      </c>
      <c r="D10376" t="s">
        <v>107</v>
      </c>
      <c r="E10376">
        <v>2</v>
      </c>
    </row>
    <row r="10377" spans="1:5" x14ac:dyDescent="0.2">
      <c r="A10377" s="43">
        <v>45442</v>
      </c>
      <c r="B10377" t="s">
        <v>102</v>
      </c>
      <c r="C10377" t="s">
        <v>53</v>
      </c>
      <c r="D10377" t="s">
        <v>107</v>
      </c>
      <c r="E10377">
        <v>143</v>
      </c>
    </row>
    <row r="10378" spans="1:5" x14ac:dyDescent="0.2">
      <c r="A10378" s="43">
        <v>45442</v>
      </c>
      <c r="B10378" t="s">
        <v>102</v>
      </c>
      <c r="C10378" t="s">
        <v>54</v>
      </c>
      <c r="D10378" t="s">
        <v>107</v>
      </c>
      <c r="E10378">
        <v>0</v>
      </c>
    </row>
    <row r="10379" spans="1:5" x14ac:dyDescent="0.2">
      <c r="A10379" s="43">
        <v>45442</v>
      </c>
      <c r="B10379" t="s">
        <v>102</v>
      </c>
      <c r="C10379" t="s">
        <v>55</v>
      </c>
      <c r="D10379" t="s">
        <v>107</v>
      </c>
      <c r="E10379">
        <v>275</v>
      </c>
    </row>
    <row r="10380" spans="1:5" x14ac:dyDescent="0.2">
      <c r="A10380" s="43">
        <v>45442</v>
      </c>
      <c r="B10380" t="s">
        <v>102</v>
      </c>
      <c r="C10380" t="s">
        <v>56</v>
      </c>
      <c r="D10380" t="s">
        <v>107</v>
      </c>
      <c r="E10380">
        <v>412</v>
      </c>
    </row>
    <row r="10381" spans="1:5" x14ac:dyDescent="0.2">
      <c r="A10381" s="43">
        <v>45442</v>
      </c>
      <c r="B10381" t="s">
        <v>102</v>
      </c>
      <c r="C10381" t="s">
        <v>57</v>
      </c>
      <c r="D10381" t="s">
        <v>107</v>
      </c>
      <c r="E10381">
        <v>207</v>
      </c>
    </row>
    <row r="10382" spans="1:5" x14ac:dyDescent="0.2">
      <c r="A10382" s="43">
        <v>45442</v>
      </c>
      <c r="B10382" t="s">
        <v>102</v>
      </c>
      <c r="C10382" t="s">
        <v>58</v>
      </c>
      <c r="D10382" t="s">
        <v>107</v>
      </c>
      <c r="E10382" s="44">
        <v>1608</v>
      </c>
    </row>
    <row r="10383" spans="1:5" x14ac:dyDescent="0.2">
      <c r="A10383" s="43">
        <v>45442</v>
      </c>
      <c r="B10383" t="s">
        <v>102</v>
      </c>
      <c r="C10383" t="s">
        <v>62</v>
      </c>
      <c r="D10383" t="s">
        <v>107</v>
      </c>
      <c r="E10383">
        <v>74</v>
      </c>
    </row>
    <row r="10384" spans="1:5" x14ac:dyDescent="0.2">
      <c r="A10384" s="43">
        <v>45442</v>
      </c>
      <c r="B10384" t="s">
        <v>102</v>
      </c>
      <c r="C10384" t="s">
        <v>68</v>
      </c>
      <c r="D10384" t="s">
        <v>107</v>
      </c>
      <c r="E10384">
        <v>121</v>
      </c>
    </row>
    <row r="10385" spans="1:5" x14ac:dyDescent="0.2">
      <c r="A10385" s="43">
        <v>45442</v>
      </c>
      <c r="B10385" t="s">
        <v>102</v>
      </c>
      <c r="C10385" t="s">
        <v>89</v>
      </c>
      <c r="D10385" t="s">
        <v>107</v>
      </c>
      <c r="E10385">
        <v>24</v>
      </c>
    </row>
    <row r="10386" spans="1:5" x14ac:dyDescent="0.2">
      <c r="A10386" s="43">
        <v>45442</v>
      </c>
      <c r="B10386" t="s">
        <v>102</v>
      </c>
      <c r="C10386" t="s">
        <v>70</v>
      </c>
      <c r="D10386" t="s">
        <v>107</v>
      </c>
      <c r="E10386">
        <v>229</v>
      </c>
    </row>
    <row r="10387" spans="1:5" x14ac:dyDescent="0.2">
      <c r="A10387" s="43">
        <v>45470</v>
      </c>
      <c r="B10387" t="s">
        <v>101</v>
      </c>
      <c r="C10387" t="s">
        <v>1</v>
      </c>
      <c r="D10387" t="s">
        <v>107</v>
      </c>
      <c r="E10387">
        <v>0</v>
      </c>
    </row>
    <row r="10388" spans="1:5" x14ac:dyDescent="0.2">
      <c r="A10388" s="43">
        <v>45470</v>
      </c>
      <c r="B10388" t="s">
        <v>101</v>
      </c>
      <c r="C10388" t="s">
        <v>3</v>
      </c>
      <c r="D10388" t="s">
        <v>107</v>
      </c>
      <c r="E10388">
        <v>2</v>
      </c>
    </row>
    <row r="10389" spans="1:5" x14ac:dyDescent="0.2">
      <c r="A10389" s="43">
        <v>45470</v>
      </c>
      <c r="B10389" t="s">
        <v>101</v>
      </c>
      <c r="C10389" t="s">
        <v>4</v>
      </c>
      <c r="D10389" t="s">
        <v>107</v>
      </c>
      <c r="E10389">
        <v>4</v>
      </c>
    </row>
    <row r="10390" spans="1:5" x14ac:dyDescent="0.2">
      <c r="A10390" s="43">
        <v>45470</v>
      </c>
      <c r="B10390" t="s">
        <v>101</v>
      </c>
      <c r="C10390" t="s">
        <v>5</v>
      </c>
      <c r="D10390" t="s">
        <v>107</v>
      </c>
      <c r="E10390" s="44">
        <v>3911</v>
      </c>
    </row>
    <row r="10391" spans="1:5" x14ac:dyDescent="0.2">
      <c r="A10391" s="43">
        <v>45470</v>
      </c>
      <c r="B10391" t="s">
        <v>101</v>
      </c>
      <c r="C10391" t="s">
        <v>6</v>
      </c>
      <c r="D10391" t="s">
        <v>107</v>
      </c>
      <c r="E10391">
        <v>2</v>
      </c>
    </row>
    <row r="10392" spans="1:5" x14ac:dyDescent="0.2">
      <c r="A10392" s="43">
        <v>45470</v>
      </c>
      <c r="B10392" t="s">
        <v>101</v>
      </c>
      <c r="C10392" t="s">
        <v>8</v>
      </c>
      <c r="D10392" t="s">
        <v>107</v>
      </c>
      <c r="E10392">
        <v>613</v>
      </c>
    </row>
    <row r="10393" spans="1:5" x14ac:dyDescent="0.2">
      <c r="A10393" s="43">
        <v>45470</v>
      </c>
      <c r="B10393" t="s">
        <v>101</v>
      </c>
      <c r="C10393" t="s">
        <v>9</v>
      </c>
      <c r="D10393" t="s">
        <v>107</v>
      </c>
      <c r="E10393">
        <v>446</v>
      </c>
    </row>
    <row r="10394" spans="1:5" x14ac:dyDescent="0.2">
      <c r="A10394" s="43">
        <v>45470</v>
      </c>
      <c r="B10394" t="s">
        <v>101</v>
      </c>
      <c r="C10394" t="s">
        <v>10</v>
      </c>
      <c r="D10394" t="s">
        <v>107</v>
      </c>
      <c r="E10394">
        <v>239</v>
      </c>
    </row>
    <row r="10395" spans="1:5" x14ac:dyDescent="0.2">
      <c r="A10395" s="43">
        <v>45470</v>
      </c>
      <c r="B10395" t="s">
        <v>101</v>
      </c>
      <c r="C10395" t="s">
        <v>12</v>
      </c>
      <c r="D10395" t="s">
        <v>107</v>
      </c>
      <c r="E10395" s="44">
        <v>5303</v>
      </c>
    </row>
    <row r="10396" spans="1:5" x14ac:dyDescent="0.2">
      <c r="A10396" s="43">
        <v>45470</v>
      </c>
      <c r="B10396" t="s">
        <v>101</v>
      </c>
      <c r="C10396" t="s">
        <v>14</v>
      </c>
      <c r="D10396" t="s">
        <v>107</v>
      </c>
      <c r="E10396">
        <v>115</v>
      </c>
    </row>
    <row r="10397" spans="1:5" x14ac:dyDescent="0.2">
      <c r="A10397" s="43">
        <v>45470</v>
      </c>
      <c r="B10397" t="s">
        <v>101</v>
      </c>
      <c r="C10397" t="s">
        <v>15</v>
      </c>
      <c r="D10397" t="s">
        <v>107</v>
      </c>
      <c r="E10397" s="44">
        <v>1974</v>
      </c>
    </row>
    <row r="10398" spans="1:5" x14ac:dyDescent="0.2">
      <c r="A10398" s="43">
        <v>45470</v>
      </c>
      <c r="B10398" t="s">
        <v>101</v>
      </c>
      <c r="C10398" t="s">
        <v>16</v>
      </c>
      <c r="D10398" t="s">
        <v>107</v>
      </c>
      <c r="E10398" s="44">
        <v>1260</v>
      </c>
    </row>
    <row r="10399" spans="1:5" x14ac:dyDescent="0.2">
      <c r="A10399" s="43">
        <v>45470</v>
      </c>
      <c r="B10399" t="s">
        <v>101</v>
      </c>
      <c r="C10399" t="s">
        <v>17</v>
      </c>
      <c r="D10399" t="s">
        <v>107</v>
      </c>
      <c r="E10399">
        <v>29</v>
      </c>
    </row>
    <row r="10400" spans="1:5" x14ac:dyDescent="0.2">
      <c r="A10400" s="43">
        <v>45470</v>
      </c>
      <c r="B10400" t="s">
        <v>101</v>
      </c>
      <c r="C10400" t="s">
        <v>18</v>
      </c>
      <c r="D10400" t="s">
        <v>107</v>
      </c>
      <c r="E10400" s="44">
        <v>1013</v>
      </c>
    </row>
    <row r="10401" spans="1:5" x14ac:dyDescent="0.2">
      <c r="A10401" s="43">
        <v>45470</v>
      </c>
      <c r="B10401" t="s">
        <v>101</v>
      </c>
      <c r="C10401" t="s">
        <v>19</v>
      </c>
      <c r="D10401" t="s">
        <v>107</v>
      </c>
      <c r="E10401" s="44">
        <v>1222</v>
      </c>
    </row>
    <row r="10402" spans="1:5" x14ac:dyDescent="0.2">
      <c r="A10402" s="43">
        <v>45470</v>
      </c>
      <c r="B10402" t="s">
        <v>101</v>
      </c>
      <c r="C10402" t="s">
        <v>20</v>
      </c>
      <c r="D10402" t="s">
        <v>107</v>
      </c>
      <c r="E10402">
        <v>126</v>
      </c>
    </row>
    <row r="10403" spans="1:5" x14ac:dyDescent="0.2">
      <c r="A10403" s="43">
        <v>45470</v>
      </c>
      <c r="B10403" t="s">
        <v>101</v>
      </c>
      <c r="C10403" t="s">
        <v>21</v>
      </c>
      <c r="D10403" t="s">
        <v>107</v>
      </c>
      <c r="E10403">
        <v>955</v>
      </c>
    </row>
    <row r="10404" spans="1:5" x14ac:dyDescent="0.2">
      <c r="A10404" s="43">
        <v>45470</v>
      </c>
      <c r="B10404" t="s">
        <v>101</v>
      </c>
      <c r="C10404" t="s">
        <v>22</v>
      </c>
      <c r="D10404" t="s">
        <v>107</v>
      </c>
      <c r="E10404" s="44">
        <v>1007</v>
      </c>
    </row>
    <row r="10405" spans="1:5" x14ac:dyDescent="0.2">
      <c r="A10405" s="43">
        <v>45470</v>
      </c>
      <c r="B10405" t="s">
        <v>101</v>
      </c>
      <c r="C10405" t="s">
        <v>23</v>
      </c>
      <c r="D10405" t="s">
        <v>107</v>
      </c>
      <c r="E10405">
        <v>3</v>
      </c>
    </row>
    <row r="10406" spans="1:5" x14ac:dyDescent="0.2">
      <c r="A10406" s="43">
        <v>45470</v>
      </c>
      <c r="B10406" t="s">
        <v>101</v>
      </c>
      <c r="C10406" t="s">
        <v>25</v>
      </c>
      <c r="D10406" t="s">
        <v>107</v>
      </c>
      <c r="E10406">
        <v>234</v>
      </c>
    </row>
    <row r="10407" spans="1:5" x14ac:dyDescent="0.2">
      <c r="A10407" s="43">
        <v>45470</v>
      </c>
      <c r="B10407" t="s">
        <v>101</v>
      </c>
      <c r="C10407" t="s">
        <v>27</v>
      </c>
      <c r="D10407" t="s">
        <v>107</v>
      </c>
      <c r="E10407">
        <v>296</v>
      </c>
    </row>
    <row r="10408" spans="1:5" x14ac:dyDescent="0.2">
      <c r="A10408" s="43">
        <v>45470</v>
      </c>
      <c r="B10408" t="s">
        <v>101</v>
      </c>
      <c r="C10408" t="s">
        <v>28</v>
      </c>
      <c r="D10408" t="s">
        <v>107</v>
      </c>
      <c r="E10408">
        <v>0</v>
      </c>
    </row>
    <row r="10409" spans="1:5" x14ac:dyDescent="0.2">
      <c r="A10409" s="43">
        <v>45470</v>
      </c>
      <c r="B10409" t="s">
        <v>101</v>
      </c>
      <c r="C10409" t="s">
        <v>31</v>
      </c>
      <c r="D10409" t="s">
        <v>107</v>
      </c>
      <c r="E10409">
        <v>276</v>
      </c>
    </row>
    <row r="10410" spans="1:5" x14ac:dyDescent="0.2">
      <c r="A10410" s="43">
        <v>45470</v>
      </c>
      <c r="B10410" t="s">
        <v>101</v>
      </c>
      <c r="C10410" t="s">
        <v>32</v>
      </c>
      <c r="D10410" t="s">
        <v>107</v>
      </c>
      <c r="E10410" s="44">
        <v>2738</v>
      </c>
    </row>
    <row r="10411" spans="1:5" x14ac:dyDescent="0.2">
      <c r="A10411" s="43">
        <v>45470</v>
      </c>
      <c r="B10411" t="s">
        <v>101</v>
      </c>
      <c r="C10411" t="s">
        <v>33</v>
      </c>
      <c r="D10411" t="s">
        <v>107</v>
      </c>
      <c r="E10411" s="44">
        <v>1375</v>
      </c>
    </row>
    <row r="10412" spans="1:5" x14ac:dyDescent="0.2">
      <c r="A10412" s="43">
        <v>45470</v>
      </c>
      <c r="B10412" t="s">
        <v>101</v>
      </c>
      <c r="C10412" t="s">
        <v>35</v>
      </c>
      <c r="D10412" t="s">
        <v>107</v>
      </c>
      <c r="E10412">
        <v>4</v>
      </c>
    </row>
    <row r="10413" spans="1:5" x14ac:dyDescent="0.2">
      <c r="A10413" s="43">
        <v>45470</v>
      </c>
      <c r="B10413" t="s">
        <v>101</v>
      </c>
      <c r="C10413" t="s">
        <v>36</v>
      </c>
      <c r="D10413" t="s">
        <v>107</v>
      </c>
      <c r="E10413" s="44">
        <v>4203</v>
      </c>
    </row>
    <row r="10414" spans="1:5" x14ac:dyDescent="0.2">
      <c r="A10414" s="43">
        <v>45470</v>
      </c>
      <c r="B10414" t="s">
        <v>101</v>
      </c>
      <c r="C10414" t="s">
        <v>38</v>
      </c>
      <c r="D10414" t="s">
        <v>107</v>
      </c>
      <c r="E10414" s="44">
        <v>6667</v>
      </c>
    </row>
    <row r="10415" spans="1:5" x14ac:dyDescent="0.2">
      <c r="A10415" s="43">
        <v>45470</v>
      </c>
      <c r="B10415" t="s">
        <v>101</v>
      </c>
      <c r="C10415" t="s">
        <v>40</v>
      </c>
      <c r="D10415" t="s">
        <v>107</v>
      </c>
      <c r="E10415" s="44">
        <v>3360</v>
      </c>
    </row>
    <row r="10416" spans="1:5" x14ac:dyDescent="0.2">
      <c r="A10416" s="43">
        <v>45470</v>
      </c>
      <c r="B10416" t="s">
        <v>101</v>
      </c>
      <c r="C10416" t="s">
        <v>50</v>
      </c>
      <c r="D10416" t="s">
        <v>107</v>
      </c>
      <c r="E10416">
        <v>0</v>
      </c>
    </row>
    <row r="10417" spans="1:5" x14ac:dyDescent="0.2">
      <c r="A10417" s="43">
        <v>45470</v>
      </c>
      <c r="B10417" t="s">
        <v>101</v>
      </c>
      <c r="C10417" t="s">
        <v>53</v>
      </c>
      <c r="D10417" t="s">
        <v>107</v>
      </c>
      <c r="E10417">
        <v>10</v>
      </c>
    </row>
    <row r="10418" spans="1:5" x14ac:dyDescent="0.2">
      <c r="A10418" s="43">
        <v>45470</v>
      </c>
      <c r="B10418" t="s">
        <v>101</v>
      </c>
      <c r="C10418" t="s">
        <v>58</v>
      </c>
      <c r="D10418" t="s">
        <v>107</v>
      </c>
      <c r="E10418">
        <v>24</v>
      </c>
    </row>
    <row r="10419" spans="1:5" x14ac:dyDescent="0.2">
      <c r="A10419" s="43">
        <v>45470</v>
      </c>
      <c r="B10419" t="s">
        <v>101</v>
      </c>
      <c r="C10419" t="s">
        <v>59</v>
      </c>
      <c r="D10419" t="s">
        <v>107</v>
      </c>
      <c r="E10419" s="44">
        <v>1863</v>
      </c>
    </row>
    <row r="10420" spans="1:5" x14ac:dyDescent="0.2">
      <c r="A10420" s="43">
        <v>45470</v>
      </c>
      <c r="B10420" t="s">
        <v>101</v>
      </c>
      <c r="C10420" t="s">
        <v>60</v>
      </c>
      <c r="D10420" t="s">
        <v>107</v>
      </c>
      <c r="E10420">
        <v>0</v>
      </c>
    </row>
    <row r="10421" spans="1:5" x14ac:dyDescent="0.2">
      <c r="A10421" s="43">
        <v>45470</v>
      </c>
      <c r="B10421" t="s">
        <v>101</v>
      </c>
      <c r="C10421" t="s">
        <v>61</v>
      </c>
      <c r="D10421" t="s">
        <v>107</v>
      </c>
      <c r="E10421">
        <v>26</v>
      </c>
    </row>
    <row r="10422" spans="1:5" x14ac:dyDescent="0.2">
      <c r="A10422" s="43">
        <v>45470</v>
      </c>
      <c r="B10422" t="s">
        <v>101</v>
      </c>
      <c r="C10422" t="s">
        <v>62</v>
      </c>
      <c r="D10422" t="s">
        <v>107</v>
      </c>
      <c r="E10422">
        <v>881</v>
      </c>
    </row>
    <row r="10423" spans="1:5" x14ac:dyDescent="0.2">
      <c r="A10423" s="43">
        <v>45470</v>
      </c>
      <c r="B10423" t="s">
        <v>101</v>
      </c>
      <c r="C10423" t="s">
        <v>63</v>
      </c>
      <c r="D10423" t="s">
        <v>107</v>
      </c>
      <c r="E10423">
        <v>4</v>
      </c>
    </row>
    <row r="10424" spans="1:5" x14ac:dyDescent="0.2">
      <c r="A10424" s="43">
        <v>45470</v>
      </c>
      <c r="B10424" t="s">
        <v>101</v>
      </c>
      <c r="C10424" t="s">
        <v>67</v>
      </c>
      <c r="D10424" t="s">
        <v>107</v>
      </c>
      <c r="E10424" s="44">
        <v>2539</v>
      </c>
    </row>
    <row r="10425" spans="1:5" x14ac:dyDescent="0.2">
      <c r="A10425" s="43">
        <v>45470</v>
      </c>
      <c r="B10425" t="s">
        <v>101</v>
      </c>
      <c r="C10425" t="s">
        <v>68</v>
      </c>
      <c r="D10425" t="s">
        <v>107</v>
      </c>
      <c r="E10425">
        <v>916</v>
      </c>
    </row>
    <row r="10426" spans="1:5" x14ac:dyDescent="0.2">
      <c r="A10426" s="43">
        <v>45470</v>
      </c>
      <c r="B10426" t="s">
        <v>101</v>
      </c>
      <c r="C10426" t="s">
        <v>89</v>
      </c>
      <c r="D10426" t="s">
        <v>107</v>
      </c>
      <c r="E10426">
        <v>31</v>
      </c>
    </row>
    <row r="10427" spans="1:5" x14ac:dyDescent="0.2">
      <c r="A10427" s="43">
        <v>45470</v>
      </c>
      <c r="B10427" t="s">
        <v>101</v>
      </c>
      <c r="C10427" t="s">
        <v>70</v>
      </c>
      <c r="D10427" t="s">
        <v>107</v>
      </c>
      <c r="E10427" s="44">
        <v>1780</v>
      </c>
    </row>
    <row r="10428" spans="1:5" x14ac:dyDescent="0.2">
      <c r="A10428" s="43">
        <v>45470</v>
      </c>
      <c r="B10428" t="s">
        <v>101</v>
      </c>
      <c r="C10428" t="s">
        <v>71</v>
      </c>
      <c r="D10428" t="s">
        <v>107</v>
      </c>
      <c r="E10428" s="44">
        <v>1075</v>
      </c>
    </row>
    <row r="10429" spans="1:5" x14ac:dyDescent="0.2">
      <c r="A10429" s="43">
        <v>45470</v>
      </c>
      <c r="B10429" t="s">
        <v>102</v>
      </c>
      <c r="C10429" t="s">
        <v>4</v>
      </c>
      <c r="D10429" t="s">
        <v>107</v>
      </c>
      <c r="E10429">
        <v>2</v>
      </c>
    </row>
    <row r="10430" spans="1:5" x14ac:dyDescent="0.2">
      <c r="A10430" s="43">
        <v>45470</v>
      </c>
      <c r="B10430" t="s">
        <v>102</v>
      </c>
      <c r="C10430" t="s">
        <v>5</v>
      </c>
      <c r="D10430" t="s">
        <v>107</v>
      </c>
      <c r="E10430">
        <v>2</v>
      </c>
    </row>
    <row r="10431" spans="1:5" x14ac:dyDescent="0.2">
      <c r="A10431" s="43">
        <v>45470</v>
      </c>
      <c r="B10431" t="s">
        <v>102</v>
      </c>
      <c r="C10431" t="s">
        <v>8</v>
      </c>
      <c r="D10431" t="s">
        <v>107</v>
      </c>
      <c r="E10431">
        <v>159</v>
      </c>
    </row>
    <row r="10432" spans="1:5" x14ac:dyDescent="0.2">
      <c r="A10432" s="43">
        <v>45470</v>
      </c>
      <c r="B10432" t="s">
        <v>102</v>
      </c>
      <c r="C10432" t="s">
        <v>9</v>
      </c>
      <c r="D10432" t="s">
        <v>107</v>
      </c>
      <c r="E10432">
        <v>144</v>
      </c>
    </row>
    <row r="10433" spans="1:5" x14ac:dyDescent="0.2">
      <c r="A10433" s="43">
        <v>45470</v>
      </c>
      <c r="B10433" t="s">
        <v>102</v>
      </c>
      <c r="C10433" t="s">
        <v>11</v>
      </c>
      <c r="D10433" t="s">
        <v>107</v>
      </c>
      <c r="E10433">
        <v>69</v>
      </c>
    </row>
    <row r="10434" spans="1:5" x14ac:dyDescent="0.2">
      <c r="A10434" s="43">
        <v>45470</v>
      </c>
      <c r="B10434" t="s">
        <v>102</v>
      </c>
      <c r="C10434" t="s">
        <v>12</v>
      </c>
      <c r="D10434" t="s">
        <v>107</v>
      </c>
      <c r="E10434">
        <v>419</v>
      </c>
    </row>
    <row r="10435" spans="1:5" x14ac:dyDescent="0.2">
      <c r="A10435" s="43">
        <v>45470</v>
      </c>
      <c r="B10435" t="s">
        <v>102</v>
      </c>
      <c r="C10435" t="s">
        <v>13</v>
      </c>
      <c r="D10435" t="s">
        <v>107</v>
      </c>
      <c r="E10435">
        <v>105</v>
      </c>
    </row>
    <row r="10436" spans="1:5" x14ac:dyDescent="0.2">
      <c r="A10436" s="43">
        <v>45470</v>
      </c>
      <c r="B10436" t="s">
        <v>102</v>
      </c>
      <c r="C10436" t="s">
        <v>19</v>
      </c>
      <c r="D10436" t="s">
        <v>107</v>
      </c>
      <c r="E10436">
        <v>75</v>
      </c>
    </row>
    <row r="10437" spans="1:5" x14ac:dyDescent="0.2">
      <c r="A10437" s="43">
        <v>45470</v>
      </c>
      <c r="B10437" t="s">
        <v>102</v>
      </c>
      <c r="C10437" t="s">
        <v>21</v>
      </c>
      <c r="D10437" t="s">
        <v>107</v>
      </c>
      <c r="E10437">
        <v>54</v>
      </c>
    </row>
    <row r="10438" spans="1:5" x14ac:dyDescent="0.2">
      <c r="A10438" s="43">
        <v>45470</v>
      </c>
      <c r="B10438" t="s">
        <v>102</v>
      </c>
      <c r="C10438" t="s">
        <v>22</v>
      </c>
      <c r="D10438" t="s">
        <v>107</v>
      </c>
      <c r="E10438">
        <v>2</v>
      </c>
    </row>
    <row r="10439" spans="1:5" x14ac:dyDescent="0.2">
      <c r="A10439" s="43">
        <v>45470</v>
      </c>
      <c r="B10439" t="s">
        <v>102</v>
      </c>
      <c r="C10439" t="s">
        <v>24</v>
      </c>
      <c r="D10439" t="s">
        <v>107</v>
      </c>
      <c r="E10439">
        <v>36</v>
      </c>
    </row>
    <row r="10440" spans="1:5" x14ac:dyDescent="0.2">
      <c r="A10440" s="43">
        <v>45470</v>
      </c>
      <c r="B10440" t="s">
        <v>102</v>
      </c>
      <c r="C10440" t="s">
        <v>27</v>
      </c>
      <c r="D10440" t="s">
        <v>107</v>
      </c>
      <c r="E10440">
        <v>35</v>
      </c>
    </row>
    <row r="10441" spans="1:5" x14ac:dyDescent="0.2">
      <c r="A10441" s="43">
        <v>45470</v>
      </c>
      <c r="B10441" t="s">
        <v>102</v>
      </c>
      <c r="C10441" t="s">
        <v>36</v>
      </c>
      <c r="D10441" t="s">
        <v>107</v>
      </c>
      <c r="E10441">
        <v>432</v>
      </c>
    </row>
    <row r="10442" spans="1:5" x14ac:dyDescent="0.2">
      <c r="A10442" s="43">
        <v>45470</v>
      </c>
      <c r="B10442" t="s">
        <v>102</v>
      </c>
      <c r="C10442" t="s">
        <v>38</v>
      </c>
      <c r="D10442" t="s">
        <v>107</v>
      </c>
      <c r="E10442">
        <v>315</v>
      </c>
    </row>
    <row r="10443" spans="1:5" x14ac:dyDescent="0.2">
      <c r="A10443" s="43">
        <v>45470</v>
      </c>
      <c r="B10443" t="s">
        <v>102</v>
      </c>
      <c r="C10443" t="s">
        <v>40</v>
      </c>
      <c r="D10443" t="s">
        <v>107</v>
      </c>
      <c r="E10443">
        <v>984</v>
      </c>
    </row>
    <row r="10444" spans="1:5" x14ac:dyDescent="0.2">
      <c r="A10444" s="43">
        <v>45470</v>
      </c>
      <c r="B10444" t="s">
        <v>102</v>
      </c>
      <c r="C10444" t="s">
        <v>41</v>
      </c>
      <c r="D10444" t="s">
        <v>107</v>
      </c>
      <c r="E10444">
        <v>949</v>
      </c>
    </row>
    <row r="10445" spans="1:5" x14ac:dyDescent="0.2">
      <c r="A10445" s="43">
        <v>45470</v>
      </c>
      <c r="B10445" t="s">
        <v>102</v>
      </c>
      <c r="C10445" t="s">
        <v>42</v>
      </c>
      <c r="D10445" t="s">
        <v>107</v>
      </c>
      <c r="E10445">
        <v>25</v>
      </c>
    </row>
    <row r="10446" spans="1:5" x14ac:dyDescent="0.2">
      <c r="A10446" s="43">
        <v>45470</v>
      </c>
      <c r="B10446" t="s">
        <v>102</v>
      </c>
      <c r="C10446" t="s">
        <v>43</v>
      </c>
      <c r="D10446" t="s">
        <v>107</v>
      </c>
      <c r="E10446">
        <v>140</v>
      </c>
    </row>
    <row r="10447" spans="1:5" x14ac:dyDescent="0.2">
      <c r="A10447" s="43">
        <v>45470</v>
      </c>
      <c r="B10447" t="s">
        <v>102</v>
      </c>
      <c r="C10447" t="s">
        <v>44</v>
      </c>
      <c r="D10447" t="s">
        <v>107</v>
      </c>
      <c r="E10447">
        <v>2</v>
      </c>
    </row>
    <row r="10448" spans="1:5" x14ac:dyDescent="0.2">
      <c r="A10448" s="43">
        <v>45470</v>
      </c>
      <c r="B10448" t="s">
        <v>102</v>
      </c>
      <c r="C10448" t="s">
        <v>45</v>
      </c>
      <c r="D10448" t="s">
        <v>107</v>
      </c>
      <c r="E10448">
        <v>0</v>
      </c>
    </row>
    <row r="10449" spans="1:5" x14ac:dyDescent="0.2">
      <c r="A10449" s="43">
        <v>45470</v>
      </c>
      <c r="B10449" t="s">
        <v>102</v>
      </c>
      <c r="C10449" t="s">
        <v>46</v>
      </c>
      <c r="D10449" t="s">
        <v>107</v>
      </c>
      <c r="E10449">
        <v>83</v>
      </c>
    </row>
    <row r="10450" spans="1:5" x14ac:dyDescent="0.2">
      <c r="A10450" s="43">
        <v>45470</v>
      </c>
      <c r="B10450" t="s">
        <v>102</v>
      </c>
      <c r="C10450" t="s">
        <v>48</v>
      </c>
      <c r="D10450" t="s">
        <v>107</v>
      </c>
      <c r="E10450">
        <v>659</v>
      </c>
    </row>
    <row r="10451" spans="1:5" x14ac:dyDescent="0.2">
      <c r="A10451" s="43">
        <v>45470</v>
      </c>
      <c r="B10451" t="s">
        <v>102</v>
      </c>
      <c r="C10451" t="s">
        <v>50</v>
      </c>
      <c r="D10451" t="s">
        <v>107</v>
      </c>
      <c r="E10451" s="44">
        <v>1017</v>
      </c>
    </row>
    <row r="10452" spans="1:5" x14ac:dyDescent="0.2">
      <c r="A10452" s="43">
        <v>45470</v>
      </c>
      <c r="B10452" t="s">
        <v>102</v>
      </c>
      <c r="C10452" t="s">
        <v>51</v>
      </c>
      <c r="D10452" t="s">
        <v>107</v>
      </c>
      <c r="E10452" s="44">
        <v>1333</v>
      </c>
    </row>
    <row r="10453" spans="1:5" x14ac:dyDescent="0.2">
      <c r="A10453" s="43">
        <v>45470</v>
      </c>
      <c r="B10453" t="s">
        <v>102</v>
      </c>
      <c r="C10453" t="s">
        <v>52</v>
      </c>
      <c r="D10453" t="s">
        <v>107</v>
      </c>
      <c r="E10453">
        <v>2</v>
      </c>
    </row>
    <row r="10454" spans="1:5" x14ac:dyDescent="0.2">
      <c r="A10454" s="43">
        <v>45470</v>
      </c>
      <c r="B10454" t="s">
        <v>102</v>
      </c>
      <c r="C10454" t="s">
        <v>53</v>
      </c>
      <c r="D10454" t="s">
        <v>107</v>
      </c>
      <c r="E10454">
        <v>153</v>
      </c>
    </row>
    <row r="10455" spans="1:5" x14ac:dyDescent="0.2">
      <c r="A10455" s="43">
        <v>45470</v>
      </c>
      <c r="B10455" t="s">
        <v>102</v>
      </c>
      <c r="C10455" t="s">
        <v>54</v>
      </c>
      <c r="D10455" t="s">
        <v>107</v>
      </c>
      <c r="E10455">
        <v>0</v>
      </c>
    </row>
    <row r="10456" spans="1:5" x14ac:dyDescent="0.2">
      <c r="A10456" s="43">
        <v>45470</v>
      </c>
      <c r="B10456" t="s">
        <v>102</v>
      </c>
      <c r="C10456" t="s">
        <v>55</v>
      </c>
      <c r="D10456" t="s">
        <v>107</v>
      </c>
      <c r="E10456">
        <v>265</v>
      </c>
    </row>
    <row r="10457" spans="1:5" x14ac:dyDescent="0.2">
      <c r="A10457" s="43">
        <v>45470</v>
      </c>
      <c r="B10457" t="s">
        <v>102</v>
      </c>
      <c r="C10457" t="s">
        <v>56</v>
      </c>
      <c r="D10457" t="s">
        <v>107</v>
      </c>
      <c r="E10457">
        <v>402</v>
      </c>
    </row>
    <row r="10458" spans="1:5" x14ac:dyDescent="0.2">
      <c r="A10458" s="43">
        <v>45470</v>
      </c>
      <c r="B10458" t="s">
        <v>102</v>
      </c>
      <c r="C10458" t="s">
        <v>57</v>
      </c>
      <c r="D10458" t="s">
        <v>107</v>
      </c>
      <c r="E10458">
        <v>232</v>
      </c>
    </row>
    <row r="10459" spans="1:5" x14ac:dyDescent="0.2">
      <c r="A10459" s="43">
        <v>45470</v>
      </c>
      <c r="B10459" t="s">
        <v>102</v>
      </c>
      <c r="C10459" t="s">
        <v>58</v>
      </c>
      <c r="D10459" t="s">
        <v>107</v>
      </c>
      <c r="E10459" s="44">
        <v>1576</v>
      </c>
    </row>
    <row r="10460" spans="1:5" x14ac:dyDescent="0.2">
      <c r="A10460" s="43">
        <v>45470</v>
      </c>
      <c r="B10460" t="s">
        <v>102</v>
      </c>
      <c r="C10460" t="s">
        <v>62</v>
      </c>
      <c r="D10460" t="s">
        <v>107</v>
      </c>
      <c r="E10460">
        <v>71</v>
      </c>
    </row>
    <row r="10461" spans="1:5" x14ac:dyDescent="0.2">
      <c r="A10461" s="43">
        <v>45470</v>
      </c>
      <c r="B10461" t="s">
        <v>102</v>
      </c>
      <c r="C10461" t="s">
        <v>68</v>
      </c>
      <c r="D10461" t="s">
        <v>107</v>
      </c>
      <c r="E10461">
        <v>109</v>
      </c>
    </row>
    <row r="10462" spans="1:5" x14ac:dyDescent="0.2">
      <c r="A10462" s="43">
        <v>45470</v>
      </c>
      <c r="B10462" t="s">
        <v>102</v>
      </c>
      <c r="C10462" t="s">
        <v>89</v>
      </c>
      <c r="D10462" t="s">
        <v>107</v>
      </c>
      <c r="E10462">
        <v>22</v>
      </c>
    </row>
    <row r="10463" spans="1:5" x14ac:dyDescent="0.2">
      <c r="A10463" s="43">
        <v>45470</v>
      </c>
      <c r="B10463" t="s">
        <v>102</v>
      </c>
      <c r="C10463" t="s">
        <v>70</v>
      </c>
      <c r="D10463" t="s">
        <v>107</v>
      </c>
      <c r="E10463">
        <v>240</v>
      </c>
    </row>
    <row r="10464" spans="1:5" x14ac:dyDescent="0.2">
      <c r="A10464" s="43">
        <v>45498</v>
      </c>
      <c r="B10464" t="s">
        <v>101</v>
      </c>
      <c r="C10464" t="s">
        <v>1</v>
      </c>
      <c r="D10464" t="s">
        <v>107</v>
      </c>
      <c r="E10464">
        <v>0</v>
      </c>
    </row>
    <row r="10465" spans="1:5" x14ac:dyDescent="0.2">
      <c r="A10465" s="43">
        <v>45498</v>
      </c>
      <c r="B10465" t="s">
        <v>101</v>
      </c>
      <c r="C10465" t="s">
        <v>3</v>
      </c>
      <c r="D10465" t="s">
        <v>107</v>
      </c>
      <c r="E10465">
        <v>0</v>
      </c>
    </row>
    <row r="10466" spans="1:5" x14ac:dyDescent="0.2">
      <c r="A10466" s="43">
        <v>45498</v>
      </c>
      <c r="B10466" t="s">
        <v>101</v>
      </c>
      <c r="C10466" t="s">
        <v>4</v>
      </c>
      <c r="D10466" t="s">
        <v>107</v>
      </c>
      <c r="E10466">
        <v>4</v>
      </c>
    </row>
    <row r="10467" spans="1:5" x14ac:dyDescent="0.2">
      <c r="A10467" s="43">
        <v>45498</v>
      </c>
      <c r="B10467" t="s">
        <v>101</v>
      </c>
      <c r="C10467" t="s">
        <v>5</v>
      </c>
      <c r="D10467" t="s">
        <v>107</v>
      </c>
      <c r="E10467" s="44">
        <v>3764</v>
      </c>
    </row>
    <row r="10468" spans="1:5" x14ac:dyDescent="0.2">
      <c r="A10468" s="43">
        <v>45498</v>
      </c>
      <c r="B10468" t="s">
        <v>101</v>
      </c>
      <c r="C10468" t="s">
        <v>6</v>
      </c>
      <c r="D10468" t="s">
        <v>107</v>
      </c>
      <c r="E10468">
        <v>2</v>
      </c>
    </row>
    <row r="10469" spans="1:5" x14ac:dyDescent="0.2">
      <c r="A10469" s="43">
        <v>45498</v>
      </c>
      <c r="B10469" t="s">
        <v>101</v>
      </c>
      <c r="C10469" t="s">
        <v>8</v>
      </c>
      <c r="D10469" t="s">
        <v>107</v>
      </c>
      <c r="E10469">
        <v>626</v>
      </c>
    </row>
    <row r="10470" spans="1:5" x14ac:dyDescent="0.2">
      <c r="A10470" s="43">
        <v>45498</v>
      </c>
      <c r="B10470" t="s">
        <v>101</v>
      </c>
      <c r="C10470" t="s">
        <v>9</v>
      </c>
      <c r="D10470" t="s">
        <v>107</v>
      </c>
      <c r="E10470">
        <v>470</v>
      </c>
    </row>
    <row r="10471" spans="1:5" x14ac:dyDescent="0.2">
      <c r="A10471" s="43">
        <v>45498</v>
      </c>
      <c r="B10471" t="s">
        <v>101</v>
      </c>
      <c r="C10471" t="s">
        <v>10</v>
      </c>
      <c r="D10471" t="s">
        <v>107</v>
      </c>
      <c r="E10471">
        <v>234</v>
      </c>
    </row>
    <row r="10472" spans="1:5" x14ac:dyDescent="0.2">
      <c r="A10472" s="43">
        <v>45498</v>
      </c>
      <c r="B10472" t="s">
        <v>101</v>
      </c>
      <c r="C10472" t="s">
        <v>12</v>
      </c>
      <c r="D10472" t="s">
        <v>107</v>
      </c>
      <c r="E10472" s="44">
        <v>5618</v>
      </c>
    </row>
    <row r="10473" spans="1:5" x14ac:dyDescent="0.2">
      <c r="A10473" s="43">
        <v>45498</v>
      </c>
      <c r="B10473" t="s">
        <v>101</v>
      </c>
      <c r="C10473" t="s">
        <v>14</v>
      </c>
      <c r="D10473" t="s">
        <v>107</v>
      </c>
      <c r="E10473">
        <v>110</v>
      </c>
    </row>
    <row r="10474" spans="1:5" x14ac:dyDescent="0.2">
      <c r="A10474" s="43">
        <v>45498</v>
      </c>
      <c r="B10474" t="s">
        <v>101</v>
      </c>
      <c r="C10474" t="s">
        <v>15</v>
      </c>
      <c r="D10474" t="s">
        <v>107</v>
      </c>
      <c r="E10474" s="44">
        <v>2081</v>
      </c>
    </row>
    <row r="10475" spans="1:5" x14ac:dyDescent="0.2">
      <c r="A10475" s="43">
        <v>45498</v>
      </c>
      <c r="B10475" t="s">
        <v>101</v>
      </c>
      <c r="C10475" t="s">
        <v>16</v>
      </c>
      <c r="D10475" t="s">
        <v>107</v>
      </c>
      <c r="E10475" s="44">
        <v>1383</v>
      </c>
    </row>
    <row r="10476" spans="1:5" x14ac:dyDescent="0.2">
      <c r="A10476" s="43">
        <v>45498</v>
      </c>
      <c r="B10476" t="s">
        <v>101</v>
      </c>
      <c r="C10476" t="s">
        <v>17</v>
      </c>
      <c r="D10476" t="s">
        <v>107</v>
      </c>
      <c r="E10476">
        <v>22</v>
      </c>
    </row>
    <row r="10477" spans="1:5" x14ac:dyDescent="0.2">
      <c r="A10477" s="43">
        <v>45498</v>
      </c>
      <c r="B10477" t="s">
        <v>101</v>
      </c>
      <c r="C10477" t="s">
        <v>18</v>
      </c>
      <c r="D10477" t="s">
        <v>107</v>
      </c>
      <c r="E10477">
        <v>806</v>
      </c>
    </row>
    <row r="10478" spans="1:5" x14ac:dyDescent="0.2">
      <c r="A10478" s="43">
        <v>45498</v>
      </c>
      <c r="B10478" t="s">
        <v>101</v>
      </c>
      <c r="C10478" t="s">
        <v>19</v>
      </c>
      <c r="D10478" t="s">
        <v>107</v>
      </c>
      <c r="E10478" s="44">
        <v>1245</v>
      </c>
    </row>
    <row r="10479" spans="1:5" x14ac:dyDescent="0.2">
      <c r="A10479" s="43">
        <v>45498</v>
      </c>
      <c r="B10479" t="s">
        <v>101</v>
      </c>
      <c r="C10479" t="s">
        <v>20</v>
      </c>
      <c r="D10479" t="s">
        <v>107</v>
      </c>
      <c r="E10479">
        <v>125</v>
      </c>
    </row>
    <row r="10480" spans="1:5" x14ac:dyDescent="0.2">
      <c r="A10480" s="43">
        <v>45498</v>
      </c>
      <c r="B10480" t="s">
        <v>101</v>
      </c>
      <c r="C10480" t="s">
        <v>21</v>
      </c>
      <c r="D10480" t="s">
        <v>107</v>
      </c>
      <c r="E10480">
        <v>940</v>
      </c>
    </row>
    <row r="10481" spans="1:5" x14ac:dyDescent="0.2">
      <c r="A10481" s="43">
        <v>45498</v>
      </c>
      <c r="B10481" t="s">
        <v>101</v>
      </c>
      <c r="C10481" t="s">
        <v>22</v>
      </c>
      <c r="D10481" t="s">
        <v>107</v>
      </c>
      <c r="E10481">
        <v>980</v>
      </c>
    </row>
    <row r="10482" spans="1:5" x14ac:dyDescent="0.2">
      <c r="A10482" s="43">
        <v>45498</v>
      </c>
      <c r="B10482" t="s">
        <v>101</v>
      </c>
      <c r="C10482" t="s">
        <v>23</v>
      </c>
      <c r="D10482" t="s">
        <v>107</v>
      </c>
      <c r="E10482">
        <v>5</v>
      </c>
    </row>
    <row r="10483" spans="1:5" x14ac:dyDescent="0.2">
      <c r="A10483" s="43">
        <v>45498</v>
      </c>
      <c r="B10483" t="s">
        <v>101</v>
      </c>
      <c r="C10483" t="s">
        <v>25</v>
      </c>
      <c r="D10483" t="s">
        <v>107</v>
      </c>
      <c r="E10483">
        <v>252</v>
      </c>
    </row>
    <row r="10484" spans="1:5" x14ac:dyDescent="0.2">
      <c r="A10484" s="43">
        <v>45498</v>
      </c>
      <c r="B10484" t="s">
        <v>101</v>
      </c>
      <c r="C10484" t="s">
        <v>27</v>
      </c>
      <c r="D10484" t="s">
        <v>107</v>
      </c>
      <c r="E10484">
        <v>220</v>
      </c>
    </row>
    <row r="10485" spans="1:5" x14ac:dyDescent="0.2">
      <c r="A10485" s="43">
        <v>45498</v>
      </c>
      <c r="B10485" t="s">
        <v>101</v>
      </c>
      <c r="C10485" t="s">
        <v>28</v>
      </c>
      <c r="D10485" t="s">
        <v>107</v>
      </c>
      <c r="E10485">
        <v>0</v>
      </c>
    </row>
    <row r="10486" spans="1:5" x14ac:dyDescent="0.2">
      <c r="A10486" s="43">
        <v>45498</v>
      </c>
      <c r="B10486" t="s">
        <v>101</v>
      </c>
      <c r="C10486" t="s">
        <v>29</v>
      </c>
      <c r="D10486" t="s">
        <v>107</v>
      </c>
      <c r="E10486">
        <v>0</v>
      </c>
    </row>
    <row r="10487" spans="1:5" x14ac:dyDescent="0.2">
      <c r="A10487" s="43">
        <v>45498</v>
      </c>
      <c r="B10487" t="s">
        <v>101</v>
      </c>
      <c r="C10487" t="s">
        <v>31</v>
      </c>
      <c r="D10487" t="s">
        <v>107</v>
      </c>
      <c r="E10487">
        <v>301</v>
      </c>
    </row>
    <row r="10488" spans="1:5" x14ac:dyDescent="0.2">
      <c r="A10488" s="43">
        <v>45498</v>
      </c>
      <c r="B10488" t="s">
        <v>101</v>
      </c>
      <c r="C10488" t="s">
        <v>32</v>
      </c>
      <c r="D10488" t="s">
        <v>107</v>
      </c>
      <c r="E10488" s="44">
        <v>2732</v>
      </c>
    </row>
    <row r="10489" spans="1:5" x14ac:dyDescent="0.2">
      <c r="A10489" s="43">
        <v>45498</v>
      </c>
      <c r="B10489" t="s">
        <v>101</v>
      </c>
      <c r="C10489" t="s">
        <v>33</v>
      </c>
      <c r="D10489" t="s">
        <v>107</v>
      </c>
      <c r="E10489" s="44">
        <v>1424</v>
      </c>
    </row>
    <row r="10490" spans="1:5" x14ac:dyDescent="0.2">
      <c r="A10490" s="43">
        <v>45498</v>
      </c>
      <c r="B10490" t="s">
        <v>101</v>
      </c>
      <c r="C10490" t="s">
        <v>35</v>
      </c>
      <c r="D10490" t="s">
        <v>107</v>
      </c>
      <c r="E10490">
        <v>4</v>
      </c>
    </row>
    <row r="10491" spans="1:5" x14ac:dyDescent="0.2">
      <c r="A10491" s="43">
        <v>45498</v>
      </c>
      <c r="B10491" t="s">
        <v>101</v>
      </c>
      <c r="C10491" t="s">
        <v>36</v>
      </c>
      <c r="D10491" t="s">
        <v>107</v>
      </c>
      <c r="E10491" s="44">
        <v>4344</v>
      </c>
    </row>
    <row r="10492" spans="1:5" x14ac:dyDescent="0.2">
      <c r="A10492" s="43">
        <v>45498</v>
      </c>
      <c r="B10492" t="s">
        <v>101</v>
      </c>
      <c r="C10492" t="s">
        <v>38</v>
      </c>
      <c r="D10492" t="s">
        <v>107</v>
      </c>
      <c r="E10492" s="44">
        <v>6852</v>
      </c>
    </row>
    <row r="10493" spans="1:5" x14ac:dyDescent="0.2">
      <c r="A10493" s="43">
        <v>45498</v>
      </c>
      <c r="B10493" t="s">
        <v>101</v>
      </c>
      <c r="C10493" t="s">
        <v>40</v>
      </c>
      <c r="D10493" t="s">
        <v>107</v>
      </c>
      <c r="E10493" s="44">
        <v>3429</v>
      </c>
    </row>
    <row r="10494" spans="1:5" x14ac:dyDescent="0.2">
      <c r="A10494" s="43">
        <v>45498</v>
      </c>
      <c r="B10494" t="s">
        <v>101</v>
      </c>
      <c r="C10494" t="s">
        <v>41</v>
      </c>
      <c r="D10494" t="s">
        <v>107</v>
      </c>
      <c r="E10494">
        <v>6</v>
      </c>
    </row>
    <row r="10495" spans="1:5" x14ac:dyDescent="0.2">
      <c r="A10495" s="43">
        <v>45498</v>
      </c>
      <c r="B10495" t="s">
        <v>101</v>
      </c>
      <c r="C10495" t="s">
        <v>50</v>
      </c>
      <c r="D10495" t="s">
        <v>107</v>
      </c>
      <c r="E10495">
        <v>2</v>
      </c>
    </row>
    <row r="10496" spans="1:5" x14ac:dyDescent="0.2">
      <c r="A10496" s="43">
        <v>45498</v>
      </c>
      <c r="B10496" t="s">
        <v>101</v>
      </c>
      <c r="C10496" t="s">
        <v>53</v>
      </c>
      <c r="D10496" t="s">
        <v>107</v>
      </c>
      <c r="E10496">
        <v>15</v>
      </c>
    </row>
    <row r="10497" spans="1:5" x14ac:dyDescent="0.2">
      <c r="A10497" s="43">
        <v>45498</v>
      </c>
      <c r="B10497" t="s">
        <v>101</v>
      </c>
      <c r="C10497" t="s">
        <v>58</v>
      </c>
      <c r="D10497" t="s">
        <v>107</v>
      </c>
      <c r="E10497">
        <v>32</v>
      </c>
    </row>
    <row r="10498" spans="1:5" x14ac:dyDescent="0.2">
      <c r="A10498" s="43">
        <v>45498</v>
      </c>
      <c r="B10498" t="s">
        <v>101</v>
      </c>
      <c r="C10498" t="s">
        <v>59</v>
      </c>
      <c r="D10498" t="s">
        <v>107</v>
      </c>
      <c r="E10498" s="44">
        <v>1936</v>
      </c>
    </row>
    <row r="10499" spans="1:5" x14ac:dyDescent="0.2">
      <c r="A10499" s="43">
        <v>45498</v>
      </c>
      <c r="B10499" t="s">
        <v>101</v>
      </c>
      <c r="C10499" t="s">
        <v>60</v>
      </c>
      <c r="D10499" t="s">
        <v>107</v>
      </c>
      <c r="E10499">
        <v>0</v>
      </c>
    </row>
    <row r="10500" spans="1:5" x14ac:dyDescent="0.2">
      <c r="A10500" s="43">
        <v>45498</v>
      </c>
      <c r="B10500" t="s">
        <v>101</v>
      </c>
      <c r="C10500" t="s">
        <v>61</v>
      </c>
      <c r="D10500" t="s">
        <v>107</v>
      </c>
      <c r="E10500">
        <v>21</v>
      </c>
    </row>
    <row r="10501" spans="1:5" x14ac:dyDescent="0.2">
      <c r="A10501" s="43">
        <v>45498</v>
      </c>
      <c r="B10501" t="s">
        <v>101</v>
      </c>
      <c r="C10501" t="s">
        <v>62</v>
      </c>
      <c r="D10501" t="s">
        <v>107</v>
      </c>
      <c r="E10501">
        <v>990</v>
      </c>
    </row>
    <row r="10502" spans="1:5" x14ac:dyDescent="0.2">
      <c r="A10502" s="43">
        <v>45498</v>
      </c>
      <c r="B10502" t="s">
        <v>101</v>
      </c>
      <c r="C10502" t="s">
        <v>63</v>
      </c>
      <c r="D10502" t="s">
        <v>107</v>
      </c>
      <c r="E10502">
        <v>2</v>
      </c>
    </row>
    <row r="10503" spans="1:5" x14ac:dyDescent="0.2">
      <c r="A10503" s="43">
        <v>45498</v>
      </c>
      <c r="B10503" t="s">
        <v>101</v>
      </c>
      <c r="C10503" t="s">
        <v>67</v>
      </c>
      <c r="D10503" t="s">
        <v>107</v>
      </c>
      <c r="E10503" s="44">
        <v>2580</v>
      </c>
    </row>
    <row r="10504" spans="1:5" x14ac:dyDescent="0.2">
      <c r="A10504" s="43">
        <v>45498</v>
      </c>
      <c r="B10504" t="s">
        <v>101</v>
      </c>
      <c r="C10504" t="s">
        <v>68</v>
      </c>
      <c r="D10504" t="s">
        <v>107</v>
      </c>
      <c r="E10504">
        <v>930</v>
      </c>
    </row>
    <row r="10505" spans="1:5" x14ac:dyDescent="0.2">
      <c r="A10505" s="43">
        <v>45498</v>
      </c>
      <c r="B10505" t="s">
        <v>101</v>
      </c>
      <c r="C10505" t="s">
        <v>89</v>
      </c>
      <c r="D10505" t="s">
        <v>107</v>
      </c>
      <c r="E10505">
        <v>17</v>
      </c>
    </row>
    <row r="10506" spans="1:5" x14ac:dyDescent="0.2">
      <c r="A10506" s="43">
        <v>45498</v>
      </c>
      <c r="B10506" t="s">
        <v>101</v>
      </c>
      <c r="C10506" t="s">
        <v>70</v>
      </c>
      <c r="D10506" t="s">
        <v>107</v>
      </c>
      <c r="E10506" s="44">
        <v>2037</v>
      </c>
    </row>
    <row r="10507" spans="1:5" x14ac:dyDescent="0.2">
      <c r="A10507" s="43">
        <v>45498</v>
      </c>
      <c r="B10507" t="s">
        <v>101</v>
      </c>
      <c r="C10507" t="s">
        <v>71</v>
      </c>
      <c r="D10507" t="s">
        <v>107</v>
      </c>
      <c r="E10507" s="44">
        <v>1225</v>
      </c>
    </row>
    <row r="10508" spans="1:5" x14ac:dyDescent="0.2">
      <c r="A10508" s="43">
        <v>45498</v>
      </c>
      <c r="B10508" t="s">
        <v>102</v>
      </c>
      <c r="C10508" t="s">
        <v>4</v>
      </c>
      <c r="D10508" t="s">
        <v>107</v>
      </c>
      <c r="E10508">
        <v>2</v>
      </c>
    </row>
    <row r="10509" spans="1:5" x14ac:dyDescent="0.2">
      <c r="A10509" s="43">
        <v>45498</v>
      </c>
      <c r="B10509" t="s">
        <v>102</v>
      </c>
      <c r="C10509" t="s">
        <v>5</v>
      </c>
      <c r="D10509" t="s">
        <v>107</v>
      </c>
      <c r="E10509">
        <v>2</v>
      </c>
    </row>
    <row r="10510" spans="1:5" x14ac:dyDescent="0.2">
      <c r="A10510" s="43">
        <v>45498</v>
      </c>
      <c r="B10510" t="s">
        <v>102</v>
      </c>
      <c r="C10510" t="s">
        <v>8</v>
      </c>
      <c r="D10510" t="s">
        <v>107</v>
      </c>
      <c r="E10510">
        <v>179</v>
      </c>
    </row>
    <row r="10511" spans="1:5" x14ac:dyDescent="0.2">
      <c r="A10511" s="43">
        <v>45498</v>
      </c>
      <c r="B10511" t="s">
        <v>102</v>
      </c>
      <c r="C10511" t="s">
        <v>9</v>
      </c>
      <c r="D10511" t="s">
        <v>107</v>
      </c>
      <c r="E10511">
        <v>131</v>
      </c>
    </row>
    <row r="10512" spans="1:5" x14ac:dyDescent="0.2">
      <c r="A10512" s="43">
        <v>45498</v>
      </c>
      <c r="B10512" t="s">
        <v>102</v>
      </c>
      <c r="C10512" t="s">
        <v>11</v>
      </c>
      <c r="D10512" t="s">
        <v>107</v>
      </c>
      <c r="E10512">
        <v>72</v>
      </c>
    </row>
    <row r="10513" spans="1:5" x14ac:dyDescent="0.2">
      <c r="A10513" s="43">
        <v>45498</v>
      </c>
      <c r="B10513" t="s">
        <v>102</v>
      </c>
      <c r="C10513" t="s">
        <v>12</v>
      </c>
      <c r="D10513" t="s">
        <v>107</v>
      </c>
      <c r="E10513">
        <v>438</v>
      </c>
    </row>
    <row r="10514" spans="1:5" x14ac:dyDescent="0.2">
      <c r="A10514" s="43">
        <v>45498</v>
      </c>
      <c r="B10514" t="s">
        <v>102</v>
      </c>
      <c r="C10514" t="s">
        <v>13</v>
      </c>
      <c r="D10514" t="s">
        <v>107</v>
      </c>
      <c r="E10514">
        <v>105</v>
      </c>
    </row>
    <row r="10515" spans="1:5" x14ac:dyDescent="0.2">
      <c r="A10515" s="43">
        <v>45498</v>
      </c>
      <c r="B10515" t="s">
        <v>102</v>
      </c>
      <c r="C10515" t="s">
        <v>19</v>
      </c>
      <c r="D10515" t="s">
        <v>107</v>
      </c>
      <c r="E10515">
        <v>67</v>
      </c>
    </row>
    <row r="10516" spans="1:5" x14ac:dyDescent="0.2">
      <c r="A10516" s="43">
        <v>45498</v>
      </c>
      <c r="B10516" t="s">
        <v>102</v>
      </c>
      <c r="C10516" t="s">
        <v>21</v>
      </c>
      <c r="D10516" t="s">
        <v>107</v>
      </c>
      <c r="E10516">
        <v>59</v>
      </c>
    </row>
    <row r="10517" spans="1:5" x14ac:dyDescent="0.2">
      <c r="A10517" s="43">
        <v>45498</v>
      </c>
      <c r="B10517" t="s">
        <v>102</v>
      </c>
      <c r="C10517" t="s">
        <v>22</v>
      </c>
      <c r="D10517" t="s">
        <v>107</v>
      </c>
      <c r="E10517">
        <v>2</v>
      </c>
    </row>
    <row r="10518" spans="1:5" x14ac:dyDescent="0.2">
      <c r="A10518" s="43">
        <v>45498</v>
      </c>
      <c r="B10518" t="s">
        <v>102</v>
      </c>
      <c r="C10518" t="s">
        <v>24</v>
      </c>
      <c r="D10518" t="s">
        <v>107</v>
      </c>
      <c r="E10518">
        <v>34</v>
      </c>
    </row>
    <row r="10519" spans="1:5" x14ac:dyDescent="0.2">
      <c r="A10519" s="43">
        <v>45498</v>
      </c>
      <c r="B10519" t="s">
        <v>102</v>
      </c>
      <c r="C10519" t="s">
        <v>27</v>
      </c>
      <c r="D10519" t="s">
        <v>107</v>
      </c>
      <c r="E10519">
        <v>14</v>
      </c>
    </row>
    <row r="10520" spans="1:5" x14ac:dyDescent="0.2">
      <c r="A10520" s="43">
        <v>45498</v>
      </c>
      <c r="B10520" t="s">
        <v>102</v>
      </c>
      <c r="C10520" t="s">
        <v>36</v>
      </c>
      <c r="D10520" t="s">
        <v>107</v>
      </c>
      <c r="E10520">
        <v>427</v>
      </c>
    </row>
    <row r="10521" spans="1:5" x14ac:dyDescent="0.2">
      <c r="A10521" s="43">
        <v>45498</v>
      </c>
      <c r="B10521" t="s">
        <v>102</v>
      </c>
      <c r="C10521" t="s">
        <v>38</v>
      </c>
      <c r="D10521" t="s">
        <v>107</v>
      </c>
      <c r="E10521">
        <v>311</v>
      </c>
    </row>
    <row r="10522" spans="1:5" x14ac:dyDescent="0.2">
      <c r="A10522" s="43">
        <v>45498</v>
      </c>
      <c r="B10522" t="s">
        <v>102</v>
      </c>
      <c r="C10522" t="s">
        <v>40</v>
      </c>
      <c r="D10522" t="s">
        <v>107</v>
      </c>
      <c r="E10522" s="44">
        <v>1007</v>
      </c>
    </row>
    <row r="10523" spans="1:5" x14ac:dyDescent="0.2">
      <c r="A10523" s="43">
        <v>45498</v>
      </c>
      <c r="B10523" t="s">
        <v>102</v>
      </c>
      <c r="C10523" t="s">
        <v>41</v>
      </c>
      <c r="D10523" t="s">
        <v>107</v>
      </c>
      <c r="E10523" s="44">
        <v>1019</v>
      </c>
    </row>
    <row r="10524" spans="1:5" x14ac:dyDescent="0.2">
      <c r="A10524" s="43">
        <v>45498</v>
      </c>
      <c r="B10524" t="s">
        <v>102</v>
      </c>
      <c r="C10524" t="s">
        <v>42</v>
      </c>
      <c r="D10524" t="s">
        <v>107</v>
      </c>
      <c r="E10524">
        <v>19</v>
      </c>
    </row>
    <row r="10525" spans="1:5" x14ac:dyDescent="0.2">
      <c r="A10525" s="43">
        <v>45498</v>
      </c>
      <c r="B10525" t="s">
        <v>102</v>
      </c>
      <c r="C10525" t="s">
        <v>43</v>
      </c>
      <c r="D10525" t="s">
        <v>107</v>
      </c>
      <c r="E10525">
        <v>134</v>
      </c>
    </row>
    <row r="10526" spans="1:5" x14ac:dyDescent="0.2">
      <c r="A10526" s="43">
        <v>45498</v>
      </c>
      <c r="B10526" t="s">
        <v>102</v>
      </c>
      <c r="C10526" t="s">
        <v>44</v>
      </c>
      <c r="D10526" t="s">
        <v>107</v>
      </c>
      <c r="E10526">
        <v>2</v>
      </c>
    </row>
    <row r="10527" spans="1:5" x14ac:dyDescent="0.2">
      <c r="A10527" s="43">
        <v>45498</v>
      </c>
      <c r="B10527" t="s">
        <v>102</v>
      </c>
      <c r="C10527" t="s">
        <v>45</v>
      </c>
      <c r="D10527" t="s">
        <v>107</v>
      </c>
      <c r="E10527">
        <v>0</v>
      </c>
    </row>
    <row r="10528" spans="1:5" x14ac:dyDescent="0.2">
      <c r="A10528" s="43">
        <v>45498</v>
      </c>
      <c r="B10528" t="s">
        <v>102</v>
      </c>
      <c r="C10528" t="s">
        <v>46</v>
      </c>
      <c r="D10528" t="s">
        <v>107</v>
      </c>
      <c r="E10528">
        <v>96</v>
      </c>
    </row>
    <row r="10529" spans="1:5" x14ac:dyDescent="0.2">
      <c r="A10529" s="43">
        <v>45498</v>
      </c>
      <c r="B10529" t="s">
        <v>102</v>
      </c>
      <c r="C10529" t="s">
        <v>48</v>
      </c>
      <c r="D10529" t="s">
        <v>107</v>
      </c>
      <c r="E10529">
        <v>634</v>
      </c>
    </row>
    <row r="10530" spans="1:5" x14ac:dyDescent="0.2">
      <c r="A10530" s="43">
        <v>45498</v>
      </c>
      <c r="B10530" t="s">
        <v>102</v>
      </c>
      <c r="C10530" t="s">
        <v>50</v>
      </c>
      <c r="D10530" t="s">
        <v>107</v>
      </c>
      <c r="E10530" s="44">
        <v>1044</v>
      </c>
    </row>
    <row r="10531" spans="1:5" x14ac:dyDescent="0.2">
      <c r="A10531" s="43">
        <v>45498</v>
      </c>
      <c r="B10531" t="s">
        <v>102</v>
      </c>
      <c r="C10531" t="s">
        <v>51</v>
      </c>
      <c r="D10531" t="s">
        <v>107</v>
      </c>
      <c r="E10531" s="44">
        <v>1328</v>
      </c>
    </row>
    <row r="10532" spans="1:5" x14ac:dyDescent="0.2">
      <c r="A10532" s="43">
        <v>45498</v>
      </c>
      <c r="B10532" t="s">
        <v>102</v>
      </c>
      <c r="C10532" t="s">
        <v>52</v>
      </c>
      <c r="D10532" t="s">
        <v>107</v>
      </c>
      <c r="E10532">
        <v>2</v>
      </c>
    </row>
    <row r="10533" spans="1:5" x14ac:dyDescent="0.2">
      <c r="A10533" s="43">
        <v>45498</v>
      </c>
      <c r="B10533" t="s">
        <v>102</v>
      </c>
      <c r="C10533" t="s">
        <v>53</v>
      </c>
      <c r="D10533" t="s">
        <v>107</v>
      </c>
      <c r="E10533">
        <v>162</v>
      </c>
    </row>
    <row r="10534" spans="1:5" x14ac:dyDescent="0.2">
      <c r="A10534" s="43">
        <v>45498</v>
      </c>
      <c r="B10534" t="s">
        <v>102</v>
      </c>
      <c r="C10534" t="s">
        <v>54</v>
      </c>
      <c r="D10534" t="s">
        <v>107</v>
      </c>
      <c r="E10534">
        <v>0</v>
      </c>
    </row>
    <row r="10535" spans="1:5" x14ac:dyDescent="0.2">
      <c r="A10535" s="43">
        <v>45498</v>
      </c>
      <c r="B10535" t="s">
        <v>102</v>
      </c>
      <c r="C10535" t="s">
        <v>55</v>
      </c>
      <c r="D10535" t="s">
        <v>107</v>
      </c>
      <c r="E10535">
        <v>245</v>
      </c>
    </row>
    <row r="10536" spans="1:5" x14ac:dyDescent="0.2">
      <c r="A10536" s="43">
        <v>45498</v>
      </c>
      <c r="B10536" t="s">
        <v>102</v>
      </c>
      <c r="C10536" t="s">
        <v>56</v>
      </c>
      <c r="D10536" t="s">
        <v>107</v>
      </c>
      <c r="E10536">
        <v>469</v>
      </c>
    </row>
    <row r="10537" spans="1:5" x14ac:dyDescent="0.2">
      <c r="A10537" s="43">
        <v>45498</v>
      </c>
      <c r="B10537" t="s">
        <v>102</v>
      </c>
      <c r="C10537" t="s">
        <v>57</v>
      </c>
      <c r="D10537" t="s">
        <v>107</v>
      </c>
      <c r="E10537">
        <v>241</v>
      </c>
    </row>
    <row r="10538" spans="1:5" x14ac:dyDescent="0.2">
      <c r="A10538" s="43">
        <v>45498</v>
      </c>
      <c r="B10538" t="s">
        <v>102</v>
      </c>
      <c r="C10538" t="s">
        <v>58</v>
      </c>
      <c r="D10538" t="s">
        <v>107</v>
      </c>
      <c r="E10538" s="44">
        <v>1612</v>
      </c>
    </row>
    <row r="10539" spans="1:5" x14ac:dyDescent="0.2">
      <c r="A10539" s="43">
        <v>45498</v>
      </c>
      <c r="B10539" t="s">
        <v>102</v>
      </c>
      <c r="C10539" t="s">
        <v>59</v>
      </c>
      <c r="D10539" t="s">
        <v>107</v>
      </c>
      <c r="E10539">
        <v>2</v>
      </c>
    </row>
    <row r="10540" spans="1:5" x14ac:dyDescent="0.2">
      <c r="A10540" s="43">
        <v>45498</v>
      </c>
      <c r="B10540" t="s">
        <v>102</v>
      </c>
      <c r="C10540" t="s">
        <v>62</v>
      </c>
      <c r="D10540" t="s">
        <v>107</v>
      </c>
      <c r="E10540">
        <v>80</v>
      </c>
    </row>
    <row r="10541" spans="1:5" x14ac:dyDescent="0.2">
      <c r="A10541" s="43">
        <v>45498</v>
      </c>
      <c r="B10541" t="s">
        <v>102</v>
      </c>
      <c r="C10541" t="s">
        <v>68</v>
      </c>
      <c r="D10541" t="s">
        <v>107</v>
      </c>
      <c r="E10541">
        <v>121</v>
      </c>
    </row>
    <row r="10542" spans="1:5" x14ac:dyDescent="0.2">
      <c r="A10542" s="43">
        <v>45498</v>
      </c>
      <c r="B10542" t="s">
        <v>102</v>
      </c>
      <c r="C10542" t="s">
        <v>89</v>
      </c>
      <c r="D10542" t="s">
        <v>107</v>
      </c>
      <c r="E10542">
        <v>21</v>
      </c>
    </row>
    <row r="10543" spans="1:5" x14ac:dyDescent="0.2">
      <c r="A10543" s="43">
        <v>45498</v>
      </c>
      <c r="B10543" t="s">
        <v>102</v>
      </c>
      <c r="C10543" t="s">
        <v>70</v>
      </c>
      <c r="D10543" t="s">
        <v>107</v>
      </c>
      <c r="E10543">
        <v>262</v>
      </c>
    </row>
    <row r="10544" spans="1:5" x14ac:dyDescent="0.2">
      <c r="A10544" s="43">
        <v>45533</v>
      </c>
      <c r="B10544" t="s">
        <v>101</v>
      </c>
      <c r="C10544" t="s">
        <v>1</v>
      </c>
      <c r="D10544" t="s">
        <v>107</v>
      </c>
      <c r="E10544">
        <v>0</v>
      </c>
    </row>
    <row r="10545" spans="1:5" x14ac:dyDescent="0.2">
      <c r="A10545" s="43">
        <v>45533</v>
      </c>
      <c r="B10545" t="s">
        <v>101</v>
      </c>
      <c r="C10545" t="s">
        <v>3</v>
      </c>
      <c r="D10545" t="s">
        <v>107</v>
      </c>
      <c r="E10545">
        <v>0</v>
      </c>
    </row>
    <row r="10546" spans="1:5" x14ac:dyDescent="0.2">
      <c r="A10546" s="43">
        <v>45533</v>
      </c>
      <c r="B10546" t="s">
        <v>101</v>
      </c>
      <c r="C10546" t="s">
        <v>4</v>
      </c>
      <c r="D10546" t="s">
        <v>107</v>
      </c>
      <c r="E10546">
        <v>4</v>
      </c>
    </row>
    <row r="10547" spans="1:5" x14ac:dyDescent="0.2">
      <c r="A10547" s="43">
        <v>45533</v>
      </c>
      <c r="B10547" t="s">
        <v>101</v>
      </c>
      <c r="C10547" t="s">
        <v>5</v>
      </c>
      <c r="D10547" t="s">
        <v>107</v>
      </c>
      <c r="E10547" s="44">
        <v>3586</v>
      </c>
    </row>
    <row r="10548" spans="1:5" x14ac:dyDescent="0.2">
      <c r="A10548" s="43">
        <v>45533</v>
      </c>
      <c r="B10548" t="s">
        <v>101</v>
      </c>
      <c r="C10548" t="s">
        <v>6</v>
      </c>
      <c r="D10548" t="s">
        <v>107</v>
      </c>
      <c r="E10548">
        <v>0</v>
      </c>
    </row>
    <row r="10549" spans="1:5" x14ac:dyDescent="0.2">
      <c r="A10549" s="43">
        <v>45533</v>
      </c>
      <c r="B10549" t="s">
        <v>101</v>
      </c>
      <c r="C10549" t="s">
        <v>8</v>
      </c>
      <c r="D10549" t="s">
        <v>107</v>
      </c>
      <c r="E10549">
        <v>553</v>
      </c>
    </row>
    <row r="10550" spans="1:5" x14ac:dyDescent="0.2">
      <c r="A10550" s="43">
        <v>45533</v>
      </c>
      <c r="B10550" t="s">
        <v>101</v>
      </c>
      <c r="C10550" t="s">
        <v>9</v>
      </c>
      <c r="D10550" t="s">
        <v>107</v>
      </c>
      <c r="E10550">
        <v>483</v>
      </c>
    </row>
    <row r="10551" spans="1:5" x14ac:dyDescent="0.2">
      <c r="A10551" s="43">
        <v>45533</v>
      </c>
      <c r="B10551" t="s">
        <v>101</v>
      </c>
      <c r="C10551" t="s">
        <v>10</v>
      </c>
      <c r="D10551" t="s">
        <v>107</v>
      </c>
      <c r="E10551">
        <v>194</v>
      </c>
    </row>
    <row r="10552" spans="1:5" x14ac:dyDescent="0.2">
      <c r="A10552" s="43">
        <v>45533</v>
      </c>
      <c r="B10552" t="s">
        <v>101</v>
      </c>
      <c r="C10552" t="s">
        <v>12</v>
      </c>
      <c r="D10552" t="s">
        <v>107</v>
      </c>
      <c r="E10552" s="44">
        <v>5986</v>
      </c>
    </row>
    <row r="10553" spans="1:5" x14ac:dyDescent="0.2">
      <c r="A10553" s="43">
        <v>45533</v>
      </c>
      <c r="B10553" t="s">
        <v>101</v>
      </c>
      <c r="C10553" t="s">
        <v>14</v>
      </c>
      <c r="D10553" t="s">
        <v>107</v>
      </c>
      <c r="E10553">
        <v>134</v>
      </c>
    </row>
    <row r="10554" spans="1:5" x14ac:dyDescent="0.2">
      <c r="A10554" s="43">
        <v>45533</v>
      </c>
      <c r="B10554" t="s">
        <v>101</v>
      </c>
      <c r="C10554" t="s">
        <v>15</v>
      </c>
      <c r="D10554" t="s">
        <v>107</v>
      </c>
      <c r="E10554" s="44">
        <v>2016</v>
      </c>
    </row>
    <row r="10555" spans="1:5" x14ac:dyDescent="0.2">
      <c r="A10555" s="43">
        <v>45533</v>
      </c>
      <c r="B10555" t="s">
        <v>101</v>
      </c>
      <c r="C10555" t="s">
        <v>16</v>
      </c>
      <c r="D10555" t="s">
        <v>107</v>
      </c>
      <c r="E10555" s="44">
        <v>1317</v>
      </c>
    </row>
    <row r="10556" spans="1:5" x14ac:dyDescent="0.2">
      <c r="A10556" s="43">
        <v>45533</v>
      </c>
      <c r="B10556" t="s">
        <v>101</v>
      </c>
      <c r="C10556" t="s">
        <v>17</v>
      </c>
      <c r="D10556" t="s">
        <v>107</v>
      </c>
      <c r="E10556">
        <v>23</v>
      </c>
    </row>
    <row r="10557" spans="1:5" x14ac:dyDescent="0.2">
      <c r="A10557" s="43">
        <v>45533</v>
      </c>
      <c r="B10557" t="s">
        <v>101</v>
      </c>
      <c r="C10557" t="s">
        <v>18</v>
      </c>
      <c r="D10557" t="s">
        <v>107</v>
      </c>
      <c r="E10557">
        <v>756</v>
      </c>
    </row>
    <row r="10558" spans="1:5" x14ac:dyDescent="0.2">
      <c r="A10558" s="43">
        <v>45533</v>
      </c>
      <c r="B10558" t="s">
        <v>101</v>
      </c>
      <c r="C10558" t="s">
        <v>19</v>
      </c>
      <c r="D10558" t="s">
        <v>107</v>
      </c>
      <c r="E10558" s="44">
        <v>1270</v>
      </c>
    </row>
    <row r="10559" spans="1:5" x14ac:dyDescent="0.2">
      <c r="A10559" s="43">
        <v>45533</v>
      </c>
      <c r="B10559" t="s">
        <v>101</v>
      </c>
      <c r="C10559" t="s">
        <v>20</v>
      </c>
      <c r="D10559" t="s">
        <v>107</v>
      </c>
      <c r="E10559">
        <v>114</v>
      </c>
    </row>
    <row r="10560" spans="1:5" x14ac:dyDescent="0.2">
      <c r="A10560" s="43">
        <v>45533</v>
      </c>
      <c r="B10560" t="s">
        <v>101</v>
      </c>
      <c r="C10560" t="s">
        <v>21</v>
      </c>
      <c r="D10560" t="s">
        <v>107</v>
      </c>
      <c r="E10560">
        <v>951</v>
      </c>
    </row>
    <row r="10561" spans="1:5" x14ac:dyDescent="0.2">
      <c r="A10561" s="43">
        <v>45533</v>
      </c>
      <c r="B10561" t="s">
        <v>101</v>
      </c>
      <c r="C10561" t="s">
        <v>22</v>
      </c>
      <c r="D10561" t="s">
        <v>107</v>
      </c>
      <c r="E10561" s="44">
        <v>1015</v>
      </c>
    </row>
    <row r="10562" spans="1:5" x14ac:dyDescent="0.2">
      <c r="A10562" s="43">
        <v>45533</v>
      </c>
      <c r="B10562" t="s">
        <v>101</v>
      </c>
      <c r="C10562" t="s">
        <v>23</v>
      </c>
      <c r="D10562" t="s">
        <v>107</v>
      </c>
      <c r="E10562">
        <v>4</v>
      </c>
    </row>
    <row r="10563" spans="1:5" x14ac:dyDescent="0.2">
      <c r="A10563" s="43">
        <v>45533</v>
      </c>
      <c r="B10563" t="s">
        <v>101</v>
      </c>
      <c r="C10563" t="s">
        <v>25</v>
      </c>
      <c r="D10563" t="s">
        <v>107</v>
      </c>
      <c r="E10563">
        <v>258</v>
      </c>
    </row>
    <row r="10564" spans="1:5" x14ac:dyDescent="0.2">
      <c r="A10564" s="43">
        <v>45533</v>
      </c>
      <c r="B10564" t="s">
        <v>101</v>
      </c>
      <c r="C10564" t="s">
        <v>27</v>
      </c>
      <c r="D10564" t="s">
        <v>107</v>
      </c>
      <c r="E10564">
        <v>203</v>
      </c>
    </row>
    <row r="10565" spans="1:5" x14ac:dyDescent="0.2">
      <c r="A10565" s="43">
        <v>45533</v>
      </c>
      <c r="B10565" t="s">
        <v>101</v>
      </c>
      <c r="C10565" t="s">
        <v>28</v>
      </c>
      <c r="D10565" t="s">
        <v>107</v>
      </c>
      <c r="E10565">
        <v>0</v>
      </c>
    </row>
    <row r="10566" spans="1:5" x14ac:dyDescent="0.2">
      <c r="A10566" s="43">
        <v>45533</v>
      </c>
      <c r="B10566" t="s">
        <v>101</v>
      </c>
      <c r="C10566" t="s">
        <v>29</v>
      </c>
      <c r="D10566" t="s">
        <v>107</v>
      </c>
      <c r="E10566">
        <v>0</v>
      </c>
    </row>
    <row r="10567" spans="1:5" x14ac:dyDescent="0.2">
      <c r="A10567" s="43">
        <v>45533</v>
      </c>
      <c r="B10567" t="s">
        <v>101</v>
      </c>
      <c r="C10567" t="s">
        <v>31</v>
      </c>
      <c r="D10567" t="s">
        <v>107</v>
      </c>
      <c r="E10567">
        <v>310</v>
      </c>
    </row>
    <row r="10568" spans="1:5" x14ac:dyDescent="0.2">
      <c r="A10568" s="43">
        <v>45533</v>
      </c>
      <c r="B10568" t="s">
        <v>101</v>
      </c>
      <c r="C10568" t="s">
        <v>32</v>
      </c>
      <c r="D10568" t="s">
        <v>107</v>
      </c>
      <c r="E10568" s="44">
        <v>2883</v>
      </c>
    </row>
    <row r="10569" spans="1:5" x14ac:dyDescent="0.2">
      <c r="A10569" s="43">
        <v>45533</v>
      </c>
      <c r="B10569" t="s">
        <v>101</v>
      </c>
      <c r="C10569" t="s">
        <v>33</v>
      </c>
      <c r="D10569" t="s">
        <v>107</v>
      </c>
      <c r="E10569" s="44">
        <v>1437</v>
      </c>
    </row>
    <row r="10570" spans="1:5" x14ac:dyDescent="0.2">
      <c r="A10570" s="43">
        <v>45533</v>
      </c>
      <c r="B10570" t="s">
        <v>101</v>
      </c>
      <c r="C10570" t="s">
        <v>35</v>
      </c>
      <c r="D10570" t="s">
        <v>107</v>
      </c>
      <c r="E10570">
        <v>4</v>
      </c>
    </row>
    <row r="10571" spans="1:5" x14ac:dyDescent="0.2">
      <c r="A10571" s="43">
        <v>45533</v>
      </c>
      <c r="B10571" t="s">
        <v>101</v>
      </c>
      <c r="C10571" t="s">
        <v>36</v>
      </c>
      <c r="D10571" t="s">
        <v>107</v>
      </c>
      <c r="E10571" s="44">
        <v>4529</v>
      </c>
    </row>
    <row r="10572" spans="1:5" x14ac:dyDescent="0.2">
      <c r="A10572" s="43">
        <v>45533</v>
      </c>
      <c r="B10572" t="s">
        <v>101</v>
      </c>
      <c r="C10572" t="s">
        <v>38</v>
      </c>
      <c r="D10572" t="s">
        <v>107</v>
      </c>
      <c r="E10572" s="44">
        <v>6795</v>
      </c>
    </row>
    <row r="10573" spans="1:5" x14ac:dyDescent="0.2">
      <c r="A10573" s="43">
        <v>45533</v>
      </c>
      <c r="B10573" t="s">
        <v>101</v>
      </c>
      <c r="C10573" t="s">
        <v>40</v>
      </c>
      <c r="D10573" t="s">
        <v>107</v>
      </c>
      <c r="E10573" s="44">
        <v>3330</v>
      </c>
    </row>
    <row r="10574" spans="1:5" x14ac:dyDescent="0.2">
      <c r="A10574" s="43">
        <v>45533</v>
      </c>
      <c r="B10574" t="s">
        <v>101</v>
      </c>
      <c r="C10574" t="s">
        <v>41</v>
      </c>
      <c r="D10574" t="s">
        <v>107</v>
      </c>
      <c r="E10574">
        <v>2</v>
      </c>
    </row>
    <row r="10575" spans="1:5" x14ac:dyDescent="0.2">
      <c r="A10575" s="43">
        <v>45533</v>
      </c>
      <c r="B10575" t="s">
        <v>101</v>
      </c>
      <c r="C10575" t="s">
        <v>50</v>
      </c>
      <c r="D10575" t="s">
        <v>107</v>
      </c>
      <c r="E10575">
        <v>2</v>
      </c>
    </row>
    <row r="10576" spans="1:5" x14ac:dyDescent="0.2">
      <c r="A10576" s="43">
        <v>45533</v>
      </c>
      <c r="B10576" t="s">
        <v>101</v>
      </c>
      <c r="C10576" t="s">
        <v>53</v>
      </c>
      <c r="D10576" t="s">
        <v>107</v>
      </c>
      <c r="E10576">
        <v>16</v>
      </c>
    </row>
    <row r="10577" spans="1:5" x14ac:dyDescent="0.2">
      <c r="A10577" s="43">
        <v>45533</v>
      </c>
      <c r="B10577" t="s">
        <v>101</v>
      </c>
      <c r="C10577" t="s">
        <v>58</v>
      </c>
      <c r="D10577" t="s">
        <v>107</v>
      </c>
      <c r="E10577">
        <v>29</v>
      </c>
    </row>
    <row r="10578" spans="1:5" x14ac:dyDescent="0.2">
      <c r="A10578" s="43">
        <v>45533</v>
      </c>
      <c r="B10578" t="s">
        <v>101</v>
      </c>
      <c r="C10578" t="s">
        <v>59</v>
      </c>
      <c r="D10578" t="s">
        <v>107</v>
      </c>
      <c r="E10578" s="44">
        <v>1901</v>
      </c>
    </row>
    <row r="10579" spans="1:5" x14ac:dyDescent="0.2">
      <c r="A10579" s="43">
        <v>45533</v>
      </c>
      <c r="B10579" t="s">
        <v>101</v>
      </c>
      <c r="C10579" t="s">
        <v>61</v>
      </c>
      <c r="D10579" t="s">
        <v>107</v>
      </c>
      <c r="E10579">
        <v>21</v>
      </c>
    </row>
    <row r="10580" spans="1:5" x14ac:dyDescent="0.2">
      <c r="A10580" s="43">
        <v>45533</v>
      </c>
      <c r="B10580" t="s">
        <v>101</v>
      </c>
      <c r="C10580" t="s">
        <v>62</v>
      </c>
      <c r="D10580" t="s">
        <v>107</v>
      </c>
      <c r="E10580" s="44">
        <v>1020</v>
      </c>
    </row>
    <row r="10581" spans="1:5" x14ac:dyDescent="0.2">
      <c r="A10581" s="43">
        <v>45533</v>
      </c>
      <c r="B10581" t="s">
        <v>101</v>
      </c>
      <c r="C10581" t="s">
        <v>63</v>
      </c>
      <c r="D10581" t="s">
        <v>107</v>
      </c>
      <c r="E10581">
        <v>4</v>
      </c>
    </row>
    <row r="10582" spans="1:5" x14ac:dyDescent="0.2">
      <c r="A10582" s="43">
        <v>45533</v>
      </c>
      <c r="B10582" t="s">
        <v>101</v>
      </c>
      <c r="C10582" t="s">
        <v>65</v>
      </c>
      <c r="D10582" t="s">
        <v>107</v>
      </c>
      <c r="E10582">
        <v>0</v>
      </c>
    </row>
    <row r="10583" spans="1:5" x14ac:dyDescent="0.2">
      <c r="A10583" s="43">
        <v>45533</v>
      </c>
      <c r="B10583" t="s">
        <v>101</v>
      </c>
      <c r="C10583" t="s">
        <v>67</v>
      </c>
      <c r="D10583" t="s">
        <v>107</v>
      </c>
      <c r="E10583" s="44">
        <v>2592</v>
      </c>
    </row>
    <row r="10584" spans="1:5" x14ac:dyDescent="0.2">
      <c r="A10584" s="43">
        <v>45533</v>
      </c>
      <c r="B10584" t="s">
        <v>101</v>
      </c>
      <c r="C10584" t="s">
        <v>68</v>
      </c>
      <c r="D10584" t="s">
        <v>107</v>
      </c>
      <c r="E10584">
        <v>825</v>
      </c>
    </row>
    <row r="10585" spans="1:5" x14ac:dyDescent="0.2">
      <c r="A10585" s="43">
        <v>45533</v>
      </c>
      <c r="B10585" t="s">
        <v>101</v>
      </c>
      <c r="C10585" t="s">
        <v>89</v>
      </c>
      <c r="D10585" t="s">
        <v>107</v>
      </c>
      <c r="E10585">
        <v>11</v>
      </c>
    </row>
    <row r="10586" spans="1:5" x14ac:dyDescent="0.2">
      <c r="A10586" s="43">
        <v>45533</v>
      </c>
      <c r="B10586" t="s">
        <v>101</v>
      </c>
      <c r="C10586" t="s">
        <v>70</v>
      </c>
      <c r="D10586" t="s">
        <v>107</v>
      </c>
      <c r="E10586" s="44">
        <v>2065</v>
      </c>
    </row>
    <row r="10587" spans="1:5" x14ac:dyDescent="0.2">
      <c r="A10587" s="43">
        <v>45533</v>
      </c>
      <c r="B10587" t="s">
        <v>101</v>
      </c>
      <c r="C10587" t="s">
        <v>71</v>
      </c>
      <c r="D10587" t="s">
        <v>107</v>
      </c>
      <c r="E10587" s="44">
        <v>1250</v>
      </c>
    </row>
    <row r="10588" spans="1:5" x14ac:dyDescent="0.2">
      <c r="A10588" s="43">
        <v>45533</v>
      </c>
      <c r="B10588" t="s">
        <v>102</v>
      </c>
      <c r="C10588" t="s">
        <v>4</v>
      </c>
      <c r="D10588" t="s">
        <v>107</v>
      </c>
      <c r="E10588">
        <v>0</v>
      </c>
    </row>
    <row r="10589" spans="1:5" x14ac:dyDescent="0.2">
      <c r="A10589" s="43">
        <v>45533</v>
      </c>
      <c r="B10589" t="s">
        <v>102</v>
      </c>
      <c r="C10589" t="s">
        <v>5</v>
      </c>
      <c r="D10589" t="s">
        <v>107</v>
      </c>
      <c r="E10589">
        <v>4</v>
      </c>
    </row>
    <row r="10590" spans="1:5" x14ac:dyDescent="0.2">
      <c r="A10590" s="43">
        <v>45533</v>
      </c>
      <c r="B10590" t="s">
        <v>102</v>
      </c>
      <c r="C10590" t="s">
        <v>8</v>
      </c>
      <c r="D10590" t="s">
        <v>107</v>
      </c>
      <c r="E10590">
        <v>98</v>
      </c>
    </row>
    <row r="10591" spans="1:5" x14ac:dyDescent="0.2">
      <c r="A10591" s="43">
        <v>45533</v>
      </c>
      <c r="B10591" t="s">
        <v>102</v>
      </c>
      <c r="C10591" t="s">
        <v>9</v>
      </c>
      <c r="D10591" t="s">
        <v>107</v>
      </c>
      <c r="E10591">
        <v>121</v>
      </c>
    </row>
    <row r="10592" spans="1:5" x14ac:dyDescent="0.2">
      <c r="A10592" s="43">
        <v>45533</v>
      </c>
      <c r="B10592" t="s">
        <v>102</v>
      </c>
      <c r="C10592" t="s">
        <v>11</v>
      </c>
      <c r="D10592" t="s">
        <v>107</v>
      </c>
      <c r="E10592">
        <v>77</v>
      </c>
    </row>
    <row r="10593" spans="1:5" x14ac:dyDescent="0.2">
      <c r="A10593" s="43">
        <v>45533</v>
      </c>
      <c r="B10593" t="s">
        <v>102</v>
      </c>
      <c r="C10593" t="s">
        <v>12</v>
      </c>
      <c r="D10593" t="s">
        <v>107</v>
      </c>
      <c r="E10593">
        <v>468</v>
      </c>
    </row>
    <row r="10594" spans="1:5" x14ac:dyDescent="0.2">
      <c r="A10594" s="43">
        <v>45533</v>
      </c>
      <c r="B10594" t="s">
        <v>102</v>
      </c>
      <c r="C10594" t="s">
        <v>13</v>
      </c>
      <c r="D10594" t="s">
        <v>107</v>
      </c>
      <c r="E10594">
        <v>105</v>
      </c>
    </row>
    <row r="10595" spans="1:5" x14ac:dyDescent="0.2">
      <c r="A10595" s="43">
        <v>45533</v>
      </c>
      <c r="B10595" t="s">
        <v>102</v>
      </c>
      <c r="C10595" t="s">
        <v>19</v>
      </c>
      <c r="D10595" t="s">
        <v>107</v>
      </c>
      <c r="E10595">
        <v>62</v>
      </c>
    </row>
    <row r="10596" spans="1:5" x14ac:dyDescent="0.2">
      <c r="A10596" s="43">
        <v>45533</v>
      </c>
      <c r="B10596" t="s">
        <v>102</v>
      </c>
      <c r="C10596" t="s">
        <v>21</v>
      </c>
      <c r="D10596" t="s">
        <v>107</v>
      </c>
      <c r="E10596">
        <v>60</v>
      </c>
    </row>
    <row r="10597" spans="1:5" x14ac:dyDescent="0.2">
      <c r="A10597" s="43">
        <v>45533</v>
      </c>
      <c r="B10597" t="s">
        <v>102</v>
      </c>
      <c r="C10597" t="s">
        <v>24</v>
      </c>
      <c r="D10597" t="s">
        <v>107</v>
      </c>
      <c r="E10597">
        <v>36</v>
      </c>
    </row>
    <row r="10598" spans="1:5" x14ac:dyDescent="0.2">
      <c r="A10598" s="43">
        <v>45533</v>
      </c>
      <c r="B10598" t="s">
        <v>102</v>
      </c>
      <c r="C10598" t="s">
        <v>27</v>
      </c>
      <c r="D10598" t="s">
        <v>107</v>
      </c>
      <c r="E10598">
        <v>14</v>
      </c>
    </row>
    <row r="10599" spans="1:5" x14ac:dyDescent="0.2">
      <c r="A10599" s="43">
        <v>45533</v>
      </c>
      <c r="B10599" t="s">
        <v>102</v>
      </c>
      <c r="C10599" t="s">
        <v>36</v>
      </c>
      <c r="D10599" t="s">
        <v>107</v>
      </c>
      <c r="E10599">
        <v>431</v>
      </c>
    </row>
    <row r="10600" spans="1:5" x14ac:dyDescent="0.2">
      <c r="A10600" s="43">
        <v>45533</v>
      </c>
      <c r="B10600" t="s">
        <v>102</v>
      </c>
      <c r="C10600" t="s">
        <v>38</v>
      </c>
      <c r="D10600" t="s">
        <v>107</v>
      </c>
      <c r="E10600">
        <v>280</v>
      </c>
    </row>
    <row r="10601" spans="1:5" x14ac:dyDescent="0.2">
      <c r="A10601" s="43">
        <v>45533</v>
      </c>
      <c r="B10601" t="s">
        <v>102</v>
      </c>
      <c r="C10601" t="s">
        <v>40</v>
      </c>
      <c r="D10601" t="s">
        <v>107</v>
      </c>
      <c r="E10601">
        <v>925</v>
      </c>
    </row>
    <row r="10602" spans="1:5" x14ac:dyDescent="0.2">
      <c r="A10602" s="43">
        <v>45533</v>
      </c>
      <c r="B10602" t="s">
        <v>102</v>
      </c>
      <c r="C10602" t="s">
        <v>41</v>
      </c>
      <c r="D10602" t="s">
        <v>107</v>
      </c>
      <c r="E10602">
        <v>957</v>
      </c>
    </row>
    <row r="10603" spans="1:5" x14ac:dyDescent="0.2">
      <c r="A10603" s="43">
        <v>45533</v>
      </c>
      <c r="B10603" t="s">
        <v>102</v>
      </c>
      <c r="C10603" t="s">
        <v>42</v>
      </c>
      <c r="D10603" t="s">
        <v>107</v>
      </c>
      <c r="E10603">
        <v>22</v>
      </c>
    </row>
    <row r="10604" spans="1:5" x14ac:dyDescent="0.2">
      <c r="A10604" s="43">
        <v>45533</v>
      </c>
      <c r="B10604" t="s">
        <v>102</v>
      </c>
      <c r="C10604" t="s">
        <v>43</v>
      </c>
      <c r="D10604" t="s">
        <v>107</v>
      </c>
      <c r="E10604">
        <v>123</v>
      </c>
    </row>
    <row r="10605" spans="1:5" x14ac:dyDescent="0.2">
      <c r="A10605" s="43">
        <v>45533</v>
      </c>
      <c r="B10605" t="s">
        <v>102</v>
      </c>
      <c r="C10605" t="s">
        <v>44</v>
      </c>
      <c r="D10605" t="s">
        <v>107</v>
      </c>
      <c r="E10605">
        <v>4</v>
      </c>
    </row>
    <row r="10606" spans="1:5" x14ac:dyDescent="0.2">
      <c r="A10606" s="43">
        <v>45533</v>
      </c>
      <c r="B10606" t="s">
        <v>102</v>
      </c>
      <c r="C10606" t="s">
        <v>45</v>
      </c>
      <c r="D10606" t="s">
        <v>107</v>
      </c>
      <c r="E10606">
        <v>0</v>
      </c>
    </row>
    <row r="10607" spans="1:5" x14ac:dyDescent="0.2">
      <c r="A10607" s="43">
        <v>45533</v>
      </c>
      <c r="B10607" t="s">
        <v>102</v>
      </c>
      <c r="C10607" t="s">
        <v>46</v>
      </c>
      <c r="D10607" t="s">
        <v>107</v>
      </c>
      <c r="E10607">
        <v>103</v>
      </c>
    </row>
    <row r="10608" spans="1:5" x14ac:dyDescent="0.2">
      <c r="A10608" s="43">
        <v>45533</v>
      </c>
      <c r="B10608" t="s">
        <v>102</v>
      </c>
      <c r="C10608" t="s">
        <v>48</v>
      </c>
      <c r="D10608" t="s">
        <v>107</v>
      </c>
      <c r="E10608">
        <v>636</v>
      </c>
    </row>
    <row r="10609" spans="1:5" x14ac:dyDescent="0.2">
      <c r="A10609" s="43">
        <v>45533</v>
      </c>
      <c r="B10609" t="s">
        <v>102</v>
      </c>
      <c r="C10609" t="s">
        <v>50</v>
      </c>
      <c r="D10609" t="s">
        <v>107</v>
      </c>
      <c r="E10609" s="44">
        <v>1047</v>
      </c>
    </row>
    <row r="10610" spans="1:5" x14ac:dyDescent="0.2">
      <c r="A10610" s="43">
        <v>45533</v>
      </c>
      <c r="B10610" t="s">
        <v>102</v>
      </c>
      <c r="C10610" t="s">
        <v>51</v>
      </c>
      <c r="D10610" t="s">
        <v>107</v>
      </c>
      <c r="E10610" s="44">
        <v>1254</v>
      </c>
    </row>
    <row r="10611" spans="1:5" x14ac:dyDescent="0.2">
      <c r="A10611" s="43">
        <v>45533</v>
      </c>
      <c r="B10611" t="s">
        <v>102</v>
      </c>
      <c r="C10611" t="s">
        <v>52</v>
      </c>
      <c r="D10611" t="s">
        <v>107</v>
      </c>
      <c r="E10611">
        <v>2</v>
      </c>
    </row>
    <row r="10612" spans="1:5" x14ac:dyDescent="0.2">
      <c r="A10612" s="43">
        <v>45533</v>
      </c>
      <c r="B10612" t="s">
        <v>102</v>
      </c>
      <c r="C10612" t="s">
        <v>53</v>
      </c>
      <c r="D10612" t="s">
        <v>107</v>
      </c>
      <c r="E10612">
        <v>198</v>
      </c>
    </row>
    <row r="10613" spans="1:5" x14ac:dyDescent="0.2">
      <c r="A10613" s="43">
        <v>45533</v>
      </c>
      <c r="B10613" t="s">
        <v>102</v>
      </c>
      <c r="C10613" t="s">
        <v>54</v>
      </c>
      <c r="D10613" t="s">
        <v>107</v>
      </c>
      <c r="E10613">
        <v>0</v>
      </c>
    </row>
    <row r="10614" spans="1:5" x14ac:dyDescent="0.2">
      <c r="A10614" s="43">
        <v>45533</v>
      </c>
      <c r="B10614" t="s">
        <v>102</v>
      </c>
      <c r="C10614" t="s">
        <v>55</v>
      </c>
      <c r="D10614" t="s">
        <v>107</v>
      </c>
      <c r="E10614">
        <v>241</v>
      </c>
    </row>
    <row r="10615" spans="1:5" x14ac:dyDescent="0.2">
      <c r="A10615" s="43">
        <v>45533</v>
      </c>
      <c r="B10615" t="s">
        <v>102</v>
      </c>
      <c r="C10615" t="s">
        <v>56</v>
      </c>
      <c r="D10615" t="s">
        <v>107</v>
      </c>
      <c r="E10615">
        <v>444</v>
      </c>
    </row>
    <row r="10616" spans="1:5" x14ac:dyDescent="0.2">
      <c r="A10616" s="43">
        <v>45533</v>
      </c>
      <c r="B10616" t="s">
        <v>102</v>
      </c>
      <c r="C10616" t="s">
        <v>57</v>
      </c>
      <c r="D10616" t="s">
        <v>107</v>
      </c>
      <c r="E10616">
        <v>199</v>
      </c>
    </row>
    <row r="10617" spans="1:5" x14ac:dyDescent="0.2">
      <c r="A10617" s="43">
        <v>45533</v>
      </c>
      <c r="B10617" t="s">
        <v>102</v>
      </c>
      <c r="C10617" t="s">
        <v>58</v>
      </c>
      <c r="D10617" t="s">
        <v>107</v>
      </c>
      <c r="E10617" s="44">
        <v>1579</v>
      </c>
    </row>
    <row r="10618" spans="1:5" x14ac:dyDescent="0.2">
      <c r="A10618" s="43">
        <v>45533</v>
      </c>
      <c r="B10618" t="s">
        <v>102</v>
      </c>
      <c r="C10618" t="s">
        <v>59</v>
      </c>
      <c r="D10618" t="s">
        <v>107</v>
      </c>
      <c r="E10618">
        <v>0</v>
      </c>
    </row>
    <row r="10619" spans="1:5" x14ac:dyDescent="0.2">
      <c r="A10619" s="43">
        <v>45533</v>
      </c>
      <c r="B10619" t="s">
        <v>102</v>
      </c>
      <c r="C10619" t="s">
        <v>62</v>
      </c>
      <c r="D10619" t="s">
        <v>107</v>
      </c>
      <c r="E10619">
        <v>74</v>
      </c>
    </row>
    <row r="10620" spans="1:5" x14ac:dyDescent="0.2">
      <c r="A10620" s="43">
        <v>45533</v>
      </c>
      <c r="B10620" t="s">
        <v>102</v>
      </c>
      <c r="C10620" t="s">
        <v>68</v>
      </c>
      <c r="D10620" t="s">
        <v>107</v>
      </c>
      <c r="E10620">
        <v>111</v>
      </c>
    </row>
    <row r="10621" spans="1:5" x14ac:dyDescent="0.2">
      <c r="A10621" s="43">
        <v>45533</v>
      </c>
      <c r="B10621" t="s">
        <v>102</v>
      </c>
      <c r="C10621" t="s">
        <v>89</v>
      </c>
      <c r="D10621" t="s">
        <v>107</v>
      </c>
      <c r="E10621">
        <v>37</v>
      </c>
    </row>
    <row r="10622" spans="1:5" x14ac:dyDescent="0.2">
      <c r="A10622" s="43">
        <v>45533</v>
      </c>
      <c r="B10622" t="s">
        <v>102</v>
      </c>
      <c r="C10622" t="s">
        <v>70</v>
      </c>
      <c r="D10622" t="s">
        <v>107</v>
      </c>
      <c r="E10622">
        <v>268</v>
      </c>
    </row>
    <row r="10623" spans="1:5" x14ac:dyDescent="0.2">
      <c r="A10623" s="43">
        <v>45561</v>
      </c>
      <c r="B10623" t="s">
        <v>101</v>
      </c>
      <c r="C10623" t="s">
        <v>1</v>
      </c>
      <c r="D10623" t="s">
        <v>107</v>
      </c>
      <c r="E10623">
        <v>0</v>
      </c>
    </row>
    <row r="10624" spans="1:5" x14ac:dyDescent="0.2">
      <c r="A10624" s="43">
        <v>45561</v>
      </c>
      <c r="B10624" t="s">
        <v>101</v>
      </c>
      <c r="C10624" t="s">
        <v>3</v>
      </c>
      <c r="D10624" t="s">
        <v>107</v>
      </c>
      <c r="E10624">
        <v>4</v>
      </c>
    </row>
    <row r="10625" spans="1:5" x14ac:dyDescent="0.2">
      <c r="A10625" s="43">
        <v>45561</v>
      </c>
      <c r="B10625" t="s">
        <v>101</v>
      </c>
      <c r="C10625" t="s">
        <v>4</v>
      </c>
      <c r="D10625" t="s">
        <v>107</v>
      </c>
      <c r="E10625">
        <v>4</v>
      </c>
    </row>
    <row r="10626" spans="1:5" x14ac:dyDescent="0.2">
      <c r="A10626" s="43">
        <v>45561</v>
      </c>
      <c r="B10626" t="s">
        <v>101</v>
      </c>
      <c r="C10626" t="s">
        <v>5</v>
      </c>
      <c r="D10626" t="s">
        <v>107</v>
      </c>
      <c r="E10626" s="44">
        <v>3461</v>
      </c>
    </row>
    <row r="10627" spans="1:5" x14ac:dyDescent="0.2">
      <c r="A10627" s="43">
        <v>45561</v>
      </c>
      <c r="B10627" t="s">
        <v>101</v>
      </c>
      <c r="C10627" t="s">
        <v>6</v>
      </c>
      <c r="D10627" t="s">
        <v>107</v>
      </c>
      <c r="E10627">
        <v>0</v>
      </c>
    </row>
    <row r="10628" spans="1:5" x14ac:dyDescent="0.2">
      <c r="A10628" s="43">
        <v>45561</v>
      </c>
      <c r="B10628" t="s">
        <v>101</v>
      </c>
      <c r="C10628" t="s">
        <v>8</v>
      </c>
      <c r="D10628" t="s">
        <v>107</v>
      </c>
      <c r="E10628">
        <v>477</v>
      </c>
    </row>
    <row r="10629" spans="1:5" x14ac:dyDescent="0.2">
      <c r="A10629" s="43">
        <v>45561</v>
      </c>
      <c r="B10629" t="s">
        <v>101</v>
      </c>
      <c r="C10629" t="s">
        <v>9</v>
      </c>
      <c r="D10629" t="s">
        <v>107</v>
      </c>
      <c r="E10629">
        <v>531</v>
      </c>
    </row>
    <row r="10630" spans="1:5" x14ac:dyDescent="0.2">
      <c r="A10630" s="43">
        <v>45561</v>
      </c>
      <c r="B10630" t="s">
        <v>101</v>
      </c>
      <c r="C10630" t="s">
        <v>10</v>
      </c>
      <c r="D10630" t="s">
        <v>107</v>
      </c>
      <c r="E10630">
        <v>165</v>
      </c>
    </row>
    <row r="10631" spans="1:5" x14ac:dyDescent="0.2">
      <c r="A10631" s="43">
        <v>45561</v>
      </c>
      <c r="B10631" t="s">
        <v>101</v>
      </c>
      <c r="C10631" t="s">
        <v>12</v>
      </c>
      <c r="D10631" t="s">
        <v>107</v>
      </c>
      <c r="E10631" s="44">
        <v>5811</v>
      </c>
    </row>
    <row r="10632" spans="1:5" x14ac:dyDescent="0.2">
      <c r="A10632" s="43">
        <v>45561</v>
      </c>
      <c r="B10632" t="s">
        <v>101</v>
      </c>
      <c r="C10632" t="s">
        <v>14</v>
      </c>
      <c r="D10632" t="s">
        <v>107</v>
      </c>
      <c r="E10632">
        <v>162</v>
      </c>
    </row>
    <row r="10633" spans="1:5" x14ac:dyDescent="0.2">
      <c r="A10633" s="43">
        <v>45561</v>
      </c>
      <c r="B10633" t="s">
        <v>101</v>
      </c>
      <c r="C10633" t="s">
        <v>15</v>
      </c>
      <c r="D10633" t="s">
        <v>107</v>
      </c>
      <c r="E10633" s="44">
        <v>2021</v>
      </c>
    </row>
    <row r="10634" spans="1:5" x14ac:dyDescent="0.2">
      <c r="A10634" s="43">
        <v>45561</v>
      </c>
      <c r="B10634" t="s">
        <v>101</v>
      </c>
      <c r="C10634" t="s">
        <v>16</v>
      </c>
      <c r="D10634" t="s">
        <v>107</v>
      </c>
      <c r="E10634" s="44">
        <v>1251</v>
      </c>
    </row>
    <row r="10635" spans="1:5" x14ac:dyDescent="0.2">
      <c r="A10635" s="43">
        <v>45561</v>
      </c>
      <c r="B10635" t="s">
        <v>101</v>
      </c>
      <c r="C10635" t="s">
        <v>17</v>
      </c>
      <c r="D10635" t="s">
        <v>107</v>
      </c>
      <c r="E10635">
        <v>12</v>
      </c>
    </row>
    <row r="10636" spans="1:5" x14ac:dyDescent="0.2">
      <c r="A10636" s="43">
        <v>45561</v>
      </c>
      <c r="B10636" t="s">
        <v>101</v>
      </c>
      <c r="C10636" t="s">
        <v>18</v>
      </c>
      <c r="D10636" t="s">
        <v>107</v>
      </c>
      <c r="E10636">
        <v>730</v>
      </c>
    </row>
    <row r="10637" spans="1:5" x14ac:dyDescent="0.2">
      <c r="A10637" s="43">
        <v>45561</v>
      </c>
      <c r="B10637" t="s">
        <v>101</v>
      </c>
      <c r="C10637" t="s">
        <v>19</v>
      </c>
      <c r="D10637" t="s">
        <v>107</v>
      </c>
      <c r="E10637" s="44">
        <v>1348</v>
      </c>
    </row>
    <row r="10638" spans="1:5" x14ac:dyDescent="0.2">
      <c r="A10638" s="43">
        <v>45561</v>
      </c>
      <c r="B10638" t="s">
        <v>101</v>
      </c>
      <c r="C10638" t="s">
        <v>20</v>
      </c>
      <c r="D10638" t="s">
        <v>107</v>
      </c>
      <c r="E10638">
        <v>99</v>
      </c>
    </row>
    <row r="10639" spans="1:5" x14ac:dyDescent="0.2">
      <c r="A10639" s="43">
        <v>45561</v>
      </c>
      <c r="B10639" t="s">
        <v>101</v>
      </c>
      <c r="C10639" t="s">
        <v>21</v>
      </c>
      <c r="D10639" t="s">
        <v>107</v>
      </c>
      <c r="E10639">
        <v>920</v>
      </c>
    </row>
    <row r="10640" spans="1:5" x14ac:dyDescent="0.2">
      <c r="A10640" s="43">
        <v>45561</v>
      </c>
      <c r="B10640" t="s">
        <v>101</v>
      </c>
      <c r="C10640" t="s">
        <v>22</v>
      </c>
      <c r="D10640" t="s">
        <v>107</v>
      </c>
      <c r="E10640" s="44">
        <v>1030</v>
      </c>
    </row>
    <row r="10641" spans="1:5" x14ac:dyDescent="0.2">
      <c r="A10641" s="43">
        <v>45561</v>
      </c>
      <c r="B10641" t="s">
        <v>101</v>
      </c>
      <c r="C10641" t="s">
        <v>23</v>
      </c>
      <c r="D10641" t="s">
        <v>107</v>
      </c>
      <c r="E10641">
        <v>3</v>
      </c>
    </row>
    <row r="10642" spans="1:5" x14ac:dyDescent="0.2">
      <c r="A10642" s="43">
        <v>45561</v>
      </c>
      <c r="B10642" t="s">
        <v>101</v>
      </c>
      <c r="C10642" t="s">
        <v>25</v>
      </c>
      <c r="D10642" t="s">
        <v>107</v>
      </c>
      <c r="E10642">
        <v>248</v>
      </c>
    </row>
    <row r="10643" spans="1:5" x14ac:dyDescent="0.2">
      <c r="A10643" s="43">
        <v>45561</v>
      </c>
      <c r="B10643" t="s">
        <v>101</v>
      </c>
      <c r="C10643" t="s">
        <v>27</v>
      </c>
      <c r="D10643" t="s">
        <v>107</v>
      </c>
      <c r="E10643">
        <v>197</v>
      </c>
    </row>
    <row r="10644" spans="1:5" x14ac:dyDescent="0.2">
      <c r="A10644" s="43">
        <v>45561</v>
      </c>
      <c r="B10644" t="s">
        <v>101</v>
      </c>
      <c r="C10644" t="s">
        <v>28</v>
      </c>
      <c r="D10644" t="s">
        <v>107</v>
      </c>
      <c r="E10644">
        <v>2</v>
      </c>
    </row>
    <row r="10645" spans="1:5" x14ac:dyDescent="0.2">
      <c r="A10645" s="43">
        <v>45561</v>
      </c>
      <c r="B10645" t="s">
        <v>101</v>
      </c>
      <c r="C10645" t="s">
        <v>29</v>
      </c>
      <c r="D10645" t="s">
        <v>107</v>
      </c>
      <c r="E10645">
        <v>0</v>
      </c>
    </row>
    <row r="10646" spans="1:5" x14ac:dyDescent="0.2">
      <c r="A10646" s="43">
        <v>45561</v>
      </c>
      <c r="B10646" t="s">
        <v>101</v>
      </c>
      <c r="C10646" t="s">
        <v>31</v>
      </c>
      <c r="D10646" t="s">
        <v>107</v>
      </c>
      <c r="E10646">
        <v>267</v>
      </c>
    </row>
    <row r="10647" spans="1:5" x14ac:dyDescent="0.2">
      <c r="A10647" s="43">
        <v>45561</v>
      </c>
      <c r="B10647" t="s">
        <v>101</v>
      </c>
      <c r="C10647" t="s">
        <v>32</v>
      </c>
      <c r="D10647" t="s">
        <v>107</v>
      </c>
      <c r="E10647" s="44">
        <v>2916</v>
      </c>
    </row>
    <row r="10648" spans="1:5" x14ac:dyDescent="0.2">
      <c r="A10648" s="43">
        <v>45561</v>
      </c>
      <c r="B10648" t="s">
        <v>101</v>
      </c>
      <c r="C10648" t="s">
        <v>33</v>
      </c>
      <c r="D10648" t="s">
        <v>107</v>
      </c>
      <c r="E10648" s="44">
        <v>1356</v>
      </c>
    </row>
    <row r="10649" spans="1:5" x14ac:dyDescent="0.2">
      <c r="A10649" s="43">
        <v>45561</v>
      </c>
      <c r="B10649" t="s">
        <v>101</v>
      </c>
      <c r="C10649" t="s">
        <v>34</v>
      </c>
      <c r="D10649" t="s">
        <v>107</v>
      </c>
      <c r="E10649">
        <v>0</v>
      </c>
    </row>
    <row r="10650" spans="1:5" x14ac:dyDescent="0.2">
      <c r="A10650" s="43">
        <v>45561</v>
      </c>
      <c r="B10650" t="s">
        <v>101</v>
      </c>
      <c r="C10650" t="s">
        <v>35</v>
      </c>
      <c r="D10650" t="s">
        <v>107</v>
      </c>
      <c r="E10650">
        <v>6</v>
      </c>
    </row>
    <row r="10651" spans="1:5" x14ac:dyDescent="0.2">
      <c r="A10651" s="43">
        <v>45561</v>
      </c>
      <c r="B10651" t="s">
        <v>101</v>
      </c>
      <c r="C10651" t="s">
        <v>36</v>
      </c>
      <c r="D10651" t="s">
        <v>107</v>
      </c>
      <c r="E10651" s="44">
        <v>4457</v>
      </c>
    </row>
    <row r="10652" spans="1:5" x14ac:dyDescent="0.2">
      <c r="A10652" s="43">
        <v>45561</v>
      </c>
      <c r="B10652" t="s">
        <v>101</v>
      </c>
      <c r="C10652" t="s">
        <v>38</v>
      </c>
      <c r="D10652" t="s">
        <v>107</v>
      </c>
      <c r="E10652" s="44">
        <v>6433</v>
      </c>
    </row>
    <row r="10653" spans="1:5" x14ac:dyDescent="0.2">
      <c r="A10653" s="43">
        <v>45561</v>
      </c>
      <c r="B10653" t="s">
        <v>101</v>
      </c>
      <c r="C10653" t="s">
        <v>40</v>
      </c>
      <c r="D10653" t="s">
        <v>107</v>
      </c>
      <c r="E10653" s="44">
        <v>3299</v>
      </c>
    </row>
    <row r="10654" spans="1:5" x14ac:dyDescent="0.2">
      <c r="A10654" s="43">
        <v>45561</v>
      </c>
      <c r="B10654" t="s">
        <v>101</v>
      </c>
      <c r="C10654" t="s">
        <v>41</v>
      </c>
      <c r="D10654" t="s">
        <v>107</v>
      </c>
      <c r="E10654">
        <v>2</v>
      </c>
    </row>
    <row r="10655" spans="1:5" x14ac:dyDescent="0.2">
      <c r="A10655" s="43">
        <v>45561</v>
      </c>
      <c r="B10655" t="s">
        <v>101</v>
      </c>
      <c r="C10655" t="s">
        <v>50</v>
      </c>
      <c r="D10655" t="s">
        <v>107</v>
      </c>
      <c r="E10655">
        <v>2</v>
      </c>
    </row>
    <row r="10656" spans="1:5" x14ac:dyDescent="0.2">
      <c r="A10656" s="43">
        <v>45561</v>
      </c>
      <c r="B10656" t="s">
        <v>101</v>
      </c>
      <c r="C10656" t="s">
        <v>53</v>
      </c>
      <c r="D10656" t="s">
        <v>107</v>
      </c>
      <c r="E10656">
        <v>12</v>
      </c>
    </row>
    <row r="10657" spans="1:5" x14ac:dyDescent="0.2">
      <c r="A10657" s="43">
        <v>45561</v>
      </c>
      <c r="B10657" t="s">
        <v>101</v>
      </c>
      <c r="C10657" t="s">
        <v>58</v>
      </c>
      <c r="D10657" t="s">
        <v>107</v>
      </c>
      <c r="E10657">
        <v>31</v>
      </c>
    </row>
    <row r="10658" spans="1:5" x14ac:dyDescent="0.2">
      <c r="A10658" s="43">
        <v>45561</v>
      </c>
      <c r="B10658" t="s">
        <v>101</v>
      </c>
      <c r="C10658" t="s">
        <v>59</v>
      </c>
      <c r="D10658" t="s">
        <v>107</v>
      </c>
      <c r="E10658" s="44">
        <v>1895</v>
      </c>
    </row>
    <row r="10659" spans="1:5" x14ac:dyDescent="0.2">
      <c r="A10659" s="43">
        <v>45561</v>
      </c>
      <c r="B10659" t="s">
        <v>101</v>
      </c>
      <c r="C10659" t="s">
        <v>61</v>
      </c>
      <c r="D10659" t="s">
        <v>107</v>
      </c>
      <c r="E10659">
        <v>17</v>
      </c>
    </row>
    <row r="10660" spans="1:5" x14ac:dyDescent="0.2">
      <c r="A10660" s="43">
        <v>45561</v>
      </c>
      <c r="B10660" t="s">
        <v>101</v>
      </c>
      <c r="C10660" t="s">
        <v>62</v>
      </c>
      <c r="D10660" t="s">
        <v>107</v>
      </c>
      <c r="E10660" s="44">
        <v>1200</v>
      </c>
    </row>
    <row r="10661" spans="1:5" x14ac:dyDescent="0.2">
      <c r="A10661" s="43">
        <v>45561</v>
      </c>
      <c r="B10661" t="s">
        <v>101</v>
      </c>
      <c r="C10661" t="s">
        <v>63</v>
      </c>
      <c r="D10661" t="s">
        <v>107</v>
      </c>
      <c r="E10661">
        <v>6</v>
      </c>
    </row>
    <row r="10662" spans="1:5" x14ac:dyDescent="0.2">
      <c r="A10662" s="43">
        <v>45561</v>
      </c>
      <c r="B10662" t="s">
        <v>101</v>
      </c>
      <c r="C10662" t="s">
        <v>65</v>
      </c>
      <c r="D10662" t="s">
        <v>107</v>
      </c>
      <c r="E10662">
        <v>0</v>
      </c>
    </row>
    <row r="10663" spans="1:5" x14ac:dyDescent="0.2">
      <c r="A10663" s="43">
        <v>45561</v>
      </c>
      <c r="B10663" t="s">
        <v>101</v>
      </c>
      <c r="C10663" t="s">
        <v>67</v>
      </c>
      <c r="D10663" t="s">
        <v>107</v>
      </c>
      <c r="E10663" s="44">
        <v>2506</v>
      </c>
    </row>
    <row r="10664" spans="1:5" x14ac:dyDescent="0.2">
      <c r="A10664" s="43">
        <v>45561</v>
      </c>
      <c r="B10664" t="s">
        <v>101</v>
      </c>
      <c r="C10664" t="s">
        <v>68</v>
      </c>
      <c r="D10664" t="s">
        <v>107</v>
      </c>
      <c r="E10664">
        <v>818</v>
      </c>
    </row>
    <row r="10665" spans="1:5" x14ac:dyDescent="0.2">
      <c r="A10665" s="43">
        <v>45561</v>
      </c>
      <c r="B10665" t="s">
        <v>101</v>
      </c>
      <c r="C10665" t="s">
        <v>89</v>
      </c>
      <c r="D10665" t="s">
        <v>107</v>
      </c>
      <c r="E10665">
        <v>19</v>
      </c>
    </row>
    <row r="10666" spans="1:5" x14ac:dyDescent="0.2">
      <c r="A10666" s="43">
        <v>45561</v>
      </c>
      <c r="B10666" t="s">
        <v>101</v>
      </c>
      <c r="C10666" t="s">
        <v>70</v>
      </c>
      <c r="D10666" t="s">
        <v>107</v>
      </c>
      <c r="E10666" s="44">
        <v>1968</v>
      </c>
    </row>
    <row r="10667" spans="1:5" x14ac:dyDescent="0.2">
      <c r="A10667" s="43">
        <v>45561</v>
      </c>
      <c r="B10667" t="s">
        <v>101</v>
      </c>
      <c r="C10667" t="s">
        <v>71</v>
      </c>
      <c r="D10667" t="s">
        <v>107</v>
      </c>
      <c r="E10667" s="44">
        <v>1203</v>
      </c>
    </row>
    <row r="10668" spans="1:5" x14ac:dyDescent="0.2">
      <c r="A10668" s="43">
        <v>45561</v>
      </c>
      <c r="B10668" t="s">
        <v>102</v>
      </c>
      <c r="C10668" t="s">
        <v>4</v>
      </c>
      <c r="D10668" t="s">
        <v>107</v>
      </c>
      <c r="E10668">
        <v>2</v>
      </c>
    </row>
    <row r="10669" spans="1:5" x14ac:dyDescent="0.2">
      <c r="A10669" s="43">
        <v>45561</v>
      </c>
      <c r="B10669" t="s">
        <v>102</v>
      </c>
      <c r="C10669" t="s">
        <v>5</v>
      </c>
      <c r="D10669" t="s">
        <v>107</v>
      </c>
      <c r="E10669">
        <v>5</v>
      </c>
    </row>
    <row r="10670" spans="1:5" x14ac:dyDescent="0.2">
      <c r="A10670" s="43">
        <v>45561</v>
      </c>
      <c r="B10670" t="s">
        <v>102</v>
      </c>
      <c r="C10670" t="s">
        <v>8</v>
      </c>
      <c r="D10670" t="s">
        <v>107</v>
      </c>
      <c r="E10670">
        <v>64</v>
      </c>
    </row>
    <row r="10671" spans="1:5" x14ac:dyDescent="0.2">
      <c r="A10671" s="43">
        <v>45561</v>
      </c>
      <c r="B10671" t="s">
        <v>102</v>
      </c>
      <c r="C10671" t="s">
        <v>9</v>
      </c>
      <c r="D10671" t="s">
        <v>107</v>
      </c>
      <c r="E10671">
        <v>133</v>
      </c>
    </row>
    <row r="10672" spans="1:5" x14ac:dyDescent="0.2">
      <c r="A10672" s="43">
        <v>45561</v>
      </c>
      <c r="B10672" t="s">
        <v>102</v>
      </c>
      <c r="C10672" t="s">
        <v>11</v>
      </c>
      <c r="D10672" t="s">
        <v>107</v>
      </c>
      <c r="E10672">
        <v>62</v>
      </c>
    </row>
    <row r="10673" spans="1:5" x14ac:dyDescent="0.2">
      <c r="A10673" s="43">
        <v>45561</v>
      </c>
      <c r="B10673" t="s">
        <v>102</v>
      </c>
      <c r="C10673" t="s">
        <v>12</v>
      </c>
      <c r="D10673" t="s">
        <v>107</v>
      </c>
      <c r="E10673">
        <v>456</v>
      </c>
    </row>
    <row r="10674" spans="1:5" x14ac:dyDescent="0.2">
      <c r="A10674" s="43">
        <v>45561</v>
      </c>
      <c r="B10674" t="s">
        <v>102</v>
      </c>
      <c r="C10674" t="s">
        <v>13</v>
      </c>
      <c r="D10674" t="s">
        <v>107</v>
      </c>
      <c r="E10674">
        <v>117</v>
      </c>
    </row>
    <row r="10675" spans="1:5" x14ac:dyDescent="0.2">
      <c r="A10675" s="43">
        <v>45561</v>
      </c>
      <c r="B10675" t="s">
        <v>102</v>
      </c>
      <c r="C10675" t="s">
        <v>19</v>
      </c>
      <c r="D10675" t="s">
        <v>107</v>
      </c>
      <c r="E10675">
        <v>69</v>
      </c>
    </row>
    <row r="10676" spans="1:5" x14ac:dyDescent="0.2">
      <c r="A10676" s="43">
        <v>45561</v>
      </c>
      <c r="B10676" t="s">
        <v>102</v>
      </c>
      <c r="C10676" t="s">
        <v>21</v>
      </c>
      <c r="D10676" t="s">
        <v>107</v>
      </c>
      <c r="E10676">
        <v>58</v>
      </c>
    </row>
    <row r="10677" spans="1:5" x14ac:dyDescent="0.2">
      <c r="A10677" s="43">
        <v>45561</v>
      </c>
      <c r="B10677" t="s">
        <v>102</v>
      </c>
      <c r="C10677" t="s">
        <v>24</v>
      </c>
      <c r="D10677" t="s">
        <v>107</v>
      </c>
      <c r="E10677">
        <v>34</v>
      </c>
    </row>
    <row r="10678" spans="1:5" x14ac:dyDescent="0.2">
      <c r="A10678" s="43">
        <v>45561</v>
      </c>
      <c r="B10678" t="s">
        <v>102</v>
      </c>
      <c r="C10678" t="s">
        <v>27</v>
      </c>
      <c r="D10678" t="s">
        <v>107</v>
      </c>
      <c r="E10678">
        <v>14</v>
      </c>
    </row>
    <row r="10679" spans="1:5" x14ac:dyDescent="0.2">
      <c r="A10679" s="43">
        <v>45561</v>
      </c>
      <c r="B10679" t="s">
        <v>102</v>
      </c>
      <c r="C10679" t="s">
        <v>36</v>
      </c>
      <c r="D10679" t="s">
        <v>107</v>
      </c>
      <c r="E10679">
        <v>416</v>
      </c>
    </row>
    <row r="10680" spans="1:5" x14ac:dyDescent="0.2">
      <c r="A10680" s="43">
        <v>45561</v>
      </c>
      <c r="B10680" t="s">
        <v>102</v>
      </c>
      <c r="C10680" t="s">
        <v>38</v>
      </c>
      <c r="D10680" t="s">
        <v>107</v>
      </c>
      <c r="E10680">
        <v>232</v>
      </c>
    </row>
    <row r="10681" spans="1:5" x14ac:dyDescent="0.2">
      <c r="A10681" s="43">
        <v>45561</v>
      </c>
      <c r="B10681" t="s">
        <v>102</v>
      </c>
      <c r="C10681" t="s">
        <v>40</v>
      </c>
      <c r="D10681" t="s">
        <v>107</v>
      </c>
      <c r="E10681">
        <v>861</v>
      </c>
    </row>
    <row r="10682" spans="1:5" x14ac:dyDescent="0.2">
      <c r="A10682" s="43">
        <v>45561</v>
      </c>
      <c r="B10682" t="s">
        <v>102</v>
      </c>
      <c r="C10682" t="s">
        <v>41</v>
      </c>
      <c r="D10682" t="s">
        <v>107</v>
      </c>
      <c r="E10682">
        <v>928</v>
      </c>
    </row>
    <row r="10683" spans="1:5" x14ac:dyDescent="0.2">
      <c r="A10683" s="43">
        <v>45561</v>
      </c>
      <c r="B10683" t="s">
        <v>102</v>
      </c>
      <c r="C10683" t="s">
        <v>42</v>
      </c>
      <c r="D10683" t="s">
        <v>107</v>
      </c>
      <c r="E10683">
        <v>24</v>
      </c>
    </row>
    <row r="10684" spans="1:5" x14ac:dyDescent="0.2">
      <c r="A10684" s="43">
        <v>45561</v>
      </c>
      <c r="B10684" t="s">
        <v>102</v>
      </c>
      <c r="C10684" t="s">
        <v>43</v>
      </c>
      <c r="D10684" t="s">
        <v>107</v>
      </c>
      <c r="E10684">
        <v>121</v>
      </c>
    </row>
    <row r="10685" spans="1:5" x14ac:dyDescent="0.2">
      <c r="A10685" s="43">
        <v>45561</v>
      </c>
      <c r="B10685" t="s">
        <v>102</v>
      </c>
      <c r="C10685" t="s">
        <v>44</v>
      </c>
      <c r="D10685" t="s">
        <v>107</v>
      </c>
      <c r="E10685">
        <v>0</v>
      </c>
    </row>
    <row r="10686" spans="1:5" x14ac:dyDescent="0.2">
      <c r="A10686" s="43">
        <v>45561</v>
      </c>
      <c r="B10686" t="s">
        <v>102</v>
      </c>
      <c r="C10686" t="s">
        <v>45</v>
      </c>
      <c r="D10686" t="s">
        <v>107</v>
      </c>
      <c r="E10686">
        <v>0</v>
      </c>
    </row>
    <row r="10687" spans="1:5" x14ac:dyDescent="0.2">
      <c r="A10687" s="43">
        <v>45561</v>
      </c>
      <c r="B10687" t="s">
        <v>102</v>
      </c>
      <c r="C10687" t="s">
        <v>46</v>
      </c>
      <c r="D10687" t="s">
        <v>107</v>
      </c>
      <c r="E10687">
        <v>104</v>
      </c>
    </row>
    <row r="10688" spans="1:5" x14ac:dyDescent="0.2">
      <c r="A10688" s="43">
        <v>45561</v>
      </c>
      <c r="B10688" t="s">
        <v>102</v>
      </c>
      <c r="C10688" t="s">
        <v>48</v>
      </c>
      <c r="D10688" t="s">
        <v>107</v>
      </c>
      <c r="E10688">
        <v>692</v>
      </c>
    </row>
    <row r="10689" spans="1:5" x14ac:dyDescent="0.2">
      <c r="A10689" s="43">
        <v>45561</v>
      </c>
      <c r="B10689" t="s">
        <v>102</v>
      </c>
      <c r="C10689" t="s">
        <v>50</v>
      </c>
      <c r="D10689" t="s">
        <v>107</v>
      </c>
      <c r="E10689" s="44">
        <v>1063</v>
      </c>
    </row>
    <row r="10690" spans="1:5" x14ac:dyDescent="0.2">
      <c r="A10690" s="43">
        <v>45561</v>
      </c>
      <c r="B10690" t="s">
        <v>102</v>
      </c>
      <c r="C10690" t="s">
        <v>51</v>
      </c>
      <c r="D10690" t="s">
        <v>107</v>
      </c>
      <c r="E10690" s="44">
        <v>1141</v>
      </c>
    </row>
    <row r="10691" spans="1:5" x14ac:dyDescent="0.2">
      <c r="A10691" s="43">
        <v>45561</v>
      </c>
      <c r="B10691" t="s">
        <v>102</v>
      </c>
      <c r="C10691" t="s">
        <v>52</v>
      </c>
      <c r="D10691" t="s">
        <v>107</v>
      </c>
      <c r="E10691">
        <v>0</v>
      </c>
    </row>
    <row r="10692" spans="1:5" x14ac:dyDescent="0.2">
      <c r="A10692" s="43">
        <v>45561</v>
      </c>
      <c r="B10692" t="s">
        <v>102</v>
      </c>
      <c r="C10692" t="s">
        <v>53</v>
      </c>
      <c r="D10692" t="s">
        <v>107</v>
      </c>
      <c r="E10692">
        <v>224</v>
      </c>
    </row>
    <row r="10693" spans="1:5" x14ac:dyDescent="0.2">
      <c r="A10693" s="43">
        <v>45561</v>
      </c>
      <c r="B10693" t="s">
        <v>102</v>
      </c>
      <c r="C10693" t="s">
        <v>54</v>
      </c>
      <c r="D10693" t="s">
        <v>107</v>
      </c>
      <c r="E10693">
        <v>0</v>
      </c>
    </row>
    <row r="10694" spans="1:5" x14ac:dyDescent="0.2">
      <c r="A10694" s="43">
        <v>45561</v>
      </c>
      <c r="B10694" t="s">
        <v>102</v>
      </c>
      <c r="C10694" t="s">
        <v>55</v>
      </c>
      <c r="D10694" t="s">
        <v>107</v>
      </c>
      <c r="E10694">
        <v>204</v>
      </c>
    </row>
    <row r="10695" spans="1:5" x14ac:dyDescent="0.2">
      <c r="A10695" s="43">
        <v>45561</v>
      </c>
      <c r="B10695" t="s">
        <v>102</v>
      </c>
      <c r="C10695" t="s">
        <v>56</v>
      </c>
      <c r="D10695" t="s">
        <v>107</v>
      </c>
      <c r="E10695">
        <v>459</v>
      </c>
    </row>
    <row r="10696" spans="1:5" x14ac:dyDescent="0.2">
      <c r="A10696" s="43">
        <v>45561</v>
      </c>
      <c r="B10696" t="s">
        <v>102</v>
      </c>
      <c r="C10696" t="s">
        <v>57</v>
      </c>
      <c r="D10696" t="s">
        <v>107</v>
      </c>
      <c r="E10696">
        <v>220</v>
      </c>
    </row>
    <row r="10697" spans="1:5" x14ac:dyDescent="0.2">
      <c r="A10697" s="43">
        <v>45561</v>
      </c>
      <c r="B10697" t="s">
        <v>102</v>
      </c>
      <c r="C10697" t="s">
        <v>58</v>
      </c>
      <c r="D10697" t="s">
        <v>107</v>
      </c>
      <c r="E10697" s="44">
        <v>1578</v>
      </c>
    </row>
    <row r="10698" spans="1:5" x14ac:dyDescent="0.2">
      <c r="A10698" s="43">
        <v>45561</v>
      </c>
      <c r="B10698" t="s">
        <v>102</v>
      </c>
      <c r="C10698" t="s">
        <v>59</v>
      </c>
      <c r="D10698" t="s">
        <v>107</v>
      </c>
      <c r="E10698">
        <v>2</v>
      </c>
    </row>
    <row r="10699" spans="1:5" x14ac:dyDescent="0.2">
      <c r="A10699" s="43">
        <v>45561</v>
      </c>
      <c r="B10699" t="s">
        <v>102</v>
      </c>
      <c r="C10699" t="s">
        <v>62</v>
      </c>
      <c r="D10699" t="s">
        <v>107</v>
      </c>
      <c r="E10699">
        <v>74</v>
      </c>
    </row>
    <row r="10700" spans="1:5" x14ac:dyDescent="0.2">
      <c r="A10700" s="43">
        <v>45561</v>
      </c>
      <c r="B10700" t="s">
        <v>102</v>
      </c>
      <c r="C10700" t="s">
        <v>68</v>
      </c>
      <c r="D10700" t="s">
        <v>107</v>
      </c>
      <c r="E10700">
        <v>101</v>
      </c>
    </row>
    <row r="10701" spans="1:5" x14ac:dyDescent="0.2">
      <c r="A10701" s="43">
        <v>45561</v>
      </c>
      <c r="B10701" t="s">
        <v>102</v>
      </c>
      <c r="C10701" t="s">
        <v>89</v>
      </c>
      <c r="D10701" t="s">
        <v>107</v>
      </c>
      <c r="E10701">
        <v>29</v>
      </c>
    </row>
    <row r="10702" spans="1:5" x14ac:dyDescent="0.2">
      <c r="A10702" s="43">
        <v>45561</v>
      </c>
      <c r="B10702" t="s">
        <v>102</v>
      </c>
      <c r="C10702" t="s">
        <v>70</v>
      </c>
      <c r="D10702" t="s">
        <v>107</v>
      </c>
      <c r="E10702">
        <v>281</v>
      </c>
    </row>
    <row r="10703" spans="1:5" x14ac:dyDescent="0.2">
      <c r="A10703" s="43">
        <v>45596</v>
      </c>
      <c r="B10703" t="s">
        <v>101</v>
      </c>
      <c r="C10703" t="s">
        <v>1</v>
      </c>
      <c r="D10703" t="s">
        <v>107</v>
      </c>
      <c r="E10703">
        <v>0</v>
      </c>
    </row>
    <row r="10704" spans="1:5" x14ac:dyDescent="0.2">
      <c r="A10704" s="43">
        <v>45596</v>
      </c>
      <c r="B10704" t="s">
        <v>101</v>
      </c>
      <c r="C10704" t="s">
        <v>3</v>
      </c>
      <c r="D10704" t="s">
        <v>107</v>
      </c>
      <c r="E10704">
        <v>2</v>
      </c>
    </row>
    <row r="10705" spans="1:5" x14ac:dyDescent="0.2">
      <c r="A10705" s="43">
        <v>45596</v>
      </c>
      <c r="B10705" t="s">
        <v>101</v>
      </c>
      <c r="C10705" t="s">
        <v>4</v>
      </c>
      <c r="D10705" t="s">
        <v>107</v>
      </c>
      <c r="E10705">
        <v>6</v>
      </c>
    </row>
    <row r="10706" spans="1:5" x14ac:dyDescent="0.2">
      <c r="A10706" s="43">
        <v>45596</v>
      </c>
      <c r="B10706" t="s">
        <v>101</v>
      </c>
      <c r="C10706" t="s">
        <v>5</v>
      </c>
      <c r="D10706" t="s">
        <v>107</v>
      </c>
      <c r="E10706" s="44">
        <v>3383</v>
      </c>
    </row>
    <row r="10707" spans="1:5" x14ac:dyDescent="0.2">
      <c r="A10707" s="43">
        <v>45596</v>
      </c>
      <c r="B10707" t="s">
        <v>101</v>
      </c>
      <c r="C10707" t="s">
        <v>6</v>
      </c>
      <c r="D10707" t="s">
        <v>107</v>
      </c>
      <c r="E10707">
        <v>0</v>
      </c>
    </row>
    <row r="10708" spans="1:5" x14ac:dyDescent="0.2">
      <c r="A10708" s="43">
        <v>45596</v>
      </c>
      <c r="B10708" t="s">
        <v>101</v>
      </c>
      <c r="C10708" t="s">
        <v>8</v>
      </c>
      <c r="D10708" t="s">
        <v>107</v>
      </c>
      <c r="E10708">
        <v>476</v>
      </c>
    </row>
    <row r="10709" spans="1:5" x14ac:dyDescent="0.2">
      <c r="A10709" s="43">
        <v>45596</v>
      </c>
      <c r="B10709" t="s">
        <v>101</v>
      </c>
      <c r="C10709" t="s">
        <v>9</v>
      </c>
      <c r="D10709" t="s">
        <v>107</v>
      </c>
      <c r="E10709">
        <v>604</v>
      </c>
    </row>
    <row r="10710" spans="1:5" x14ac:dyDescent="0.2">
      <c r="A10710" s="43">
        <v>45596</v>
      </c>
      <c r="B10710" t="s">
        <v>101</v>
      </c>
      <c r="C10710" t="s">
        <v>10</v>
      </c>
      <c r="D10710" t="s">
        <v>107</v>
      </c>
      <c r="E10710">
        <v>139</v>
      </c>
    </row>
    <row r="10711" spans="1:5" x14ac:dyDescent="0.2">
      <c r="A10711" s="43">
        <v>45596</v>
      </c>
      <c r="B10711" t="s">
        <v>101</v>
      </c>
      <c r="C10711" t="s">
        <v>12</v>
      </c>
      <c r="D10711" t="s">
        <v>107</v>
      </c>
      <c r="E10711" s="44">
        <v>5566</v>
      </c>
    </row>
    <row r="10712" spans="1:5" x14ac:dyDescent="0.2">
      <c r="A10712" s="43">
        <v>45596</v>
      </c>
      <c r="B10712" t="s">
        <v>101</v>
      </c>
      <c r="C10712" t="s">
        <v>14</v>
      </c>
      <c r="D10712" t="s">
        <v>107</v>
      </c>
      <c r="E10712">
        <v>143</v>
      </c>
    </row>
    <row r="10713" spans="1:5" x14ac:dyDescent="0.2">
      <c r="A10713" s="43">
        <v>45596</v>
      </c>
      <c r="B10713" t="s">
        <v>101</v>
      </c>
      <c r="C10713" t="s">
        <v>15</v>
      </c>
      <c r="D10713" t="s">
        <v>107</v>
      </c>
      <c r="E10713" s="44">
        <v>1937</v>
      </c>
    </row>
    <row r="10714" spans="1:5" x14ac:dyDescent="0.2">
      <c r="A10714" s="43">
        <v>45596</v>
      </c>
      <c r="B10714" t="s">
        <v>101</v>
      </c>
      <c r="C10714" t="s">
        <v>16</v>
      </c>
      <c r="D10714" t="s">
        <v>107</v>
      </c>
      <c r="E10714" s="44">
        <v>1183</v>
      </c>
    </row>
    <row r="10715" spans="1:5" x14ac:dyDescent="0.2">
      <c r="A10715" s="43">
        <v>45596</v>
      </c>
      <c r="B10715" t="s">
        <v>101</v>
      </c>
      <c r="C10715" t="s">
        <v>17</v>
      </c>
      <c r="D10715" t="s">
        <v>107</v>
      </c>
      <c r="E10715">
        <v>0</v>
      </c>
    </row>
    <row r="10716" spans="1:5" x14ac:dyDescent="0.2">
      <c r="A10716" s="43">
        <v>45596</v>
      </c>
      <c r="B10716" t="s">
        <v>101</v>
      </c>
      <c r="C10716" t="s">
        <v>18</v>
      </c>
      <c r="D10716" t="s">
        <v>107</v>
      </c>
      <c r="E10716">
        <v>646</v>
      </c>
    </row>
    <row r="10717" spans="1:5" x14ac:dyDescent="0.2">
      <c r="A10717" s="43">
        <v>45596</v>
      </c>
      <c r="B10717" t="s">
        <v>101</v>
      </c>
      <c r="C10717" t="s">
        <v>19</v>
      </c>
      <c r="D10717" t="s">
        <v>107</v>
      </c>
      <c r="E10717" s="44">
        <v>1088</v>
      </c>
    </row>
    <row r="10718" spans="1:5" x14ac:dyDescent="0.2">
      <c r="A10718" s="43">
        <v>45596</v>
      </c>
      <c r="B10718" t="s">
        <v>101</v>
      </c>
      <c r="C10718" t="s">
        <v>20</v>
      </c>
      <c r="D10718" t="s">
        <v>107</v>
      </c>
      <c r="E10718">
        <v>88</v>
      </c>
    </row>
    <row r="10719" spans="1:5" x14ac:dyDescent="0.2">
      <c r="A10719" s="43">
        <v>45596</v>
      </c>
      <c r="B10719" t="s">
        <v>101</v>
      </c>
      <c r="C10719" t="s">
        <v>21</v>
      </c>
      <c r="D10719" t="s">
        <v>107</v>
      </c>
      <c r="E10719">
        <v>822</v>
      </c>
    </row>
    <row r="10720" spans="1:5" x14ac:dyDescent="0.2">
      <c r="A10720" s="43">
        <v>45596</v>
      </c>
      <c r="B10720" t="s">
        <v>101</v>
      </c>
      <c r="C10720" t="s">
        <v>22</v>
      </c>
      <c r="D10720" t="s">
        <v>107</v>
      </c>
      <c r="E10720">
        <v>979</v>
      </c>
    </row>
    <row r="10721" spans="1:5" x14ac:dyDescent="0.2">
      <c r="A10721" s="43">
        <v>45596</v>
      </c>
      <c r="B10721" t="s">
        <v>101</v>
      </c>
      <c r="C10721" t="s">
        <v>23</v>
      </c>
      <c r="D10721" t="s">
        <v>107</v>
      </c>
      <c r="E10721">
        <v>3</v>
      </c>
    </row>
    <row r="10722" spans="1:5" x14ac:dyDescent="0.2">
      <c r="A10722" s="43">
        <v>45596</v>
      </c>
      <c r="B10722" t="s">
        <v>101</v>
      </c>
      <c r="C10722" t="s">
        <v>25</v>
      </c>
      <c r="D10722" t="s">
        <v>107</v>
      </c>
      <c r="E10722">
        <v>153</v>
      </c>
    </row>
    <row r="10723" spans="1:5" x14ac:dyDescent="0.2">
      <c r="A10723" s="43">
        <v>45596</v>
      </c>
      <c r="B10723" t="s">
        <v>101</v>
      </c>
      <c r="C10723" t="s">
        <v>27</v>
      </c>
      <c r="D10723" t="s">
        <v>107</v>
      </c>
      <c r="E10723">
        <v>102</v>
      </c>
    </row>
    <row r="10724" spans="1:5" x14ac:dyDescent="0.2">
      <c r="A10724" s="43">
        <v>45596</v>
      </c>
      <c r="B10724" t="s">
        <v>101</v>
      </c>
      <c r="C10724" t="s">
        <v>28</v>
      </c>
      <c r="D10724" t="s">
        <v>107</v>
      </c>
      <c r="E10724">
        <v>2</v>
      </c>
    </row>
    <row r="10725" spans="1:5" x14ac:dyDescent="0.2">
      <c r="A10725" s="43">
        <v>45596</v>
      </c>
      <c r="B10725" t="s">
        <v>101</v>
      </c>
      <c r="C10725" t="s">
        <v>29</v>
      </c>
      <c r="D10725" t="s">
        <v>107</v>
      </c>
      <c r="E10725">
        <v>0</v>
      </c>
    </row>
    <row r="10726" spans="1:5" x14ac:dyDescent="0.2">
      <c r="A10726" s="43">
        <v>45596</v>
      </c>
      <c r="B10726" t="s">
        <v>101</v>
      </c>
      <c r="C10726" t="s">
        <v>31</v>
      </c>
      <c r="D10726" t="s">
        <v>107</v>
      </c>
      <c r="E10726">
        <v>215</v>
      </c>
    </row>
    <row r="10727" spans="1:5" x14ac:dyDescent="0.2">
      <c r="A10727" s="43">
        <v>45596</v>
      </c>
      <c r="B10727" t="s">
        <v>101</v>
      </c>
      <c r="C10727" t="s">
        <v>32</v>
      </c>
      <c r="D10727" t="s">
        <v>107</v>
      </c>
      <c r="E10727" s="44">
        <v>2770</v>
      </c>
    </row>
    <row r="10728" spans="1:5" x14ac:dyDescent="0.2">
      <c r="A10728" s="43">
        <v>45596</v>
      </c>
      <c r="B10728" t="s">
        <v>101</v>
      </c>
      <c r="C10728" t="s">
        <v>33</v>
      </c>
      <c r="D10728" t="s">
        <v>107</v>
      </c>
      <c r="E10728" s="44">
        <v>1359</v>
      </c>
    </row>
    <row r="10729" spans="1:5" x14ac:dyDescent="0.2">
      <c r="A10729" s="43">
        <v>45596</v>
      </c>
      <c r="B10729" t="s">
        <v>101</v>
      </c>
      <c r="C10729" t="s">
        <v>35</v>
      </c>
      <c r="D10729" t="s">
        <v>107</v>
      </c>
      <c r="E10729">
        <v>4</v>
      </c>
    </row>
    <row r="10730" spans="1:5" x14ac:dyDescent="0.2">
      <c r="A10730" s="43">
        <v>45596</v>
      </c>
      <c r="B10730" t="s">
        <v>101</v>
      </c>
      <c r="C10730" t="s">
        <v>36</v>
      </c>
      <c r="D10730" t="s">
        <v>107</v>
      </c>
      <c r="E10730" s="44">
        <v>4362</v>
      </c>
    </row>
    <row r="10731" spans="1:5" x14ac:dyDescent="0.2">
      <c r="A10731" s="43">
        <v>45596</v>
      </c>
      <c r="B10731" t="s">
        <v>101</v>
      </c>
      <c r="C10731" t="s">
        <v>38</v>
      </c>
      <c r="D10731" t="s">
        <v>107</v>
      </c>
      <c r="E10731" s="44">
        <v>6073</v>
      </c>
    </row>
    <row r="10732" spans="1:5" x14ac:dyDescent="0.2">
      <c r="A10732" s="43">
        <v>45596</v>
      </c>
      <c r="B10732" t="s">
        <v>101</v>
      </c>
      <c r="C10732" t="s">
        <v>40</v>
      </c>
      <c r="D10732" t="s">
        <v>107</v>
      </c>
      <c r="E10732" s="44">
        <v>3317</v>
      </c>
    </row>
    <row r="10733" spans="1:5" x14ac:dyDescent="0.2">
      <c r="A10733" s="43">
        <v>45596</v>
      </c>
      <c r="B10733" t="s">
        <v>101</v>
      </c>
      <c r="C10733" t="s">
        <v>41</v>
      </c>
      <c r="D10733" t="s">
        <v>107</v>
      </c>
      <c r="E10733">
        <v>0</v>
      </c>
    </row>
    <row r="10734" spans="1:5" x14ac:dyDescent="0.2">
      <c r="A10734" s="43">
        <v>45596</v>
      </c>
      <c r="B10734" t="s">
        <v>101</v>
      </c>
      <c r="C10734" t="s">
        <v>53</v>
      </c>
      <c r="D10734" t="s">
        <v>107</v>
      </c>
      <c r="E10734">
        <v>13</v>
      </c>
    </row>
    <row r="10735" spans="1:5" x14ac:dyDescent="0.2">
      <c r="A10735" s="43">
        <v>45596</v>
      </c>
      <c r="B10735" t="s">
        <v>101</v>
      </c>
      <c r="C10735" t="s">
        <v>58</v>
      </c>
      <c r="D10735" t="s">
        <v>107</v>
      </c>
      <c r="E10735">
        <v>33</v>
      </c>
    </row>
    <row r="10736" spans="1:5" x14ac:dyDescent="0.2">
      <c r="A10736" s="43">
        <v>45596</v>
      </c>
      <c r="B10736" t="s">
        <v>101</v>
      </c>
      <c r="C10736" t="s">
        <v>59</v>
      </c>
      <c r="D10736" t="s">
        <v>107</v>
      </c>
      <c r="E10736" s="44">
        <v>1830</v>
      </c>
    </row>
    <row r="10737" spans="1:5" x14ac:dyDescent="0.2">
      <c r="A10737" s="43">
        <v>45596</v>
      </c>
      <c r="B10737" t="s">
        <v>101</v>
      </c>
      <c r="C10737" t="s">
        <v>61</v>
      </c>
      <c r="D10737" t="s">
        <v>107</v>
      </c>
      <c r="E10737">
        <v>25</v>
      </c>
    </row>
    <row r="10738" spans="1:5" x14ac:dyDescent="0.2">
      <c r="A10738" s="43">
        <v>45596</v>
      </c>
      <c r="B10738" t="s">
        <v>101</v>
      </c>
      <c r="C10738" t="s">
        <v>62</v>
      </c>
      <c r="D10738" t="s">
        <v>107</v>
      </c>
      <c r="E10738" s="44">
        <v>1181</v>
      </c>
    </row>
    <row r="10739" spans="1:5" x14ac:dyDescent="0.2">
      <c r="A10739" s="43">
        <v>45596</v>
      </c>
      <c r="B10739" t="s">
        <v>101</v>
      </c>
      <c r="C10739" t="s">
        <v>63</v>
      </c>
      <c r="D10739" t="s">
        <v>107</v>
      </c>
      <c r="E10739">
        <v>7</v>
      </c>
    </row>
    <row r="10740" spans="1:5" x14ac:dyDescent="0.2">
      <c r="A10740" s="43">
        <v>45596</v>
      </c>
      <c r="B10740" t="s">
        <v>101</v>
      </c>
      <c r="C10740" t="s">
        <v>65</v>
      </c>
      <c r="D10740" t="s">
        <v>107</v>
      </c>
      <c r="E10740">
        <v>0</v>
      </c>
    </row>
    <row r="10741" spans="1:5" x14ac:dyDescent="0.2">
      <c r="A10741" s="43">
        <v>45596</v>
      </c>
      <c r="B10741" t="s">
        <v>101</v>
      </c>
      <c r="C10741" t="s">
        <v>67</v>
      </c>
      <c r="D10741" t="s">
        <v>107</v>
      </c>
      <c r="E10741" s="44">
        <v>2410</v>
      </c>
    </row>
    <row r="10742" spans="1:5" x14ac:dyDescent="0.2">
      <c r="A10742" s="43">
        <v>45596</v>
      </c>
      <c r="B10742" t="s">
        <v>101</v>
      </c>
      <c r="C10742" t="s">
        <v>68</v>
      </c>
      <c r="D10742" t="s">
        <v>107</v>
      </c>
      <c r="E10742">
        <v>810</v>
      </c>
    </row>
    <row r="10743" spans="1:5" x14ac:dyDescent="0.2">
      <c r="A10743" s="43">
        <v>45596</v>
      </c>
      <c r="B10743" t="s">
        <v>101</v>
      </c>
      <c r="C10743" t="s">
        <v>89</v>
      </c>
      <c r="D10743" t="s">
        <v>107</v>
      </c>
      <c r="E10743">
        <v>26</v>
      </c>
    </row>
    <row r="10744" spans="1:5" x14ac:dyDescent="0.2">
      <c r="A10744" s="43">
        <v>45596</v>
      </c>
      <c r="B10744" t="s">
        <v>101</v>
      </c>
      <c r="C10744" t="s">
        <v>70</v>
      </c>
      <c r="D10744" t="s">
        <v>107</v>
      </c>
      <c r="E10744" s="44">
        <v>1934</v>
      </c>
    </row>
    <row r="10745" spans="1:5" x14ac:dyDescent="0.2">
      <c r="A10745" s="43">
        <v>45596</v>
      </c>
      <c r="B10745" t="s">
        <v>101</v>
      </c>
      <c r="C10745" t="s">
        <v>71</v>
      </c>
      <c r="D10745" t="s">
        <v>107</v>
      </c>
      <c r="E10745" s="44">
        <v>1187</v>
      </c>
    </row>
    <row r="10746" spans="1:5" x14ac:dyDescent="0.2">
      <c r="A10746" s="43">
        <v>45596</v>
      </c>
      <c r="B10746" t="s">
        <v>102</v>
      </c>
      <c r="C10746" t="s">
        <v>4</v>
      </c>
      <c r="D10746" t="s">
        <v>107</v>
      </c>
      <c r="E10746">
        <v>2</v>
      </c>
    </row>
    <row r="10747" spans="1:5" x14ac:dyDescent="0.2">
      <c r="A10747" s="43">
        <v>45596</v>
      </c>
      <c r="B10747" t="s">
        <v>102</v>
      </c>
      <c r="C10747" t="s">
        <v>5</v>
      </c>
      <c r="D10747" t="s">
        <v>107</v>
      </c>
      <c r="E10747">
        <v>5</v>
      </c>
    </row>
    <row r="10748" spans="1:5" x14ac:dyDescent="0.2">
      <c r="A10748" s="43">
        <v>45596</v>
      </c>
      <c r="B10748" t="s">
        <v>102</v>
      </c>
      <c r="C10748" t="s">
        <v>8</v>
      </c>
      <c r="D10748" t="s">
        <v>107</v>
      </c>
      <c r="E10748">
        <v>31</v>
      </c>
    </row>
    <row r="10749" spans="1:5" x14ac:dyDescent="0.2">
      <c r="A10749" s="43">
        <v>45596</v>
      </c>
      <c r="B10749" t="s">
        <v>102</v>
      </c>
      <c r="C10749" t="s">
        <v>9</v>
      </c>
      <c r="D10749" t="s">
        <v>107</v>
      </c>
      <c r="E10749">
        <v>105</v>
      </c>
    </row>
    <row r="10750" spans="1:5" x14ac:dyDescent="0.2">
      <c r="A10750" s="43">
        <v>45596</v>
      </c>
      <c r="B10750" t="s">
        <v>102</v>
      </c>
      <c r="C10750" t="s">
        <v>11</v>
      </c>
      <c r="D10750" t="s">
        <v>107</v>
      </c>
      <c r="E10750">
        <v>63</v>
      </c>
    </row>
    <row r="10751" spans="1:5" x14ac:dyDescent="0.2">
      <c r="A10751" s="43">
        <v>45596</v>
      </c>
      <c r="B10751" t="s">
        <v>102</v>
      </c>
      <c r="C10751" t="s">
        <v>12</v>
      </c>
      <c r="D10751" t="s">
        <v>107</v>
      </c>
      <c r="E10751">
        <v>447</v>
      </c>
    </row>
    <row r="10752" spans="1:5" x14ac:dyDescent="0.2">
      <c r="A10752" s="43">
        <v>45596</v>
      </c>
      <c r="B10752" t="s">
        <v>102</v>
      </c>
      <c r="C10752" t="s">
        <v>13</v>
      </c>
      <c r="D10752" t="s">
        <v>107</v>
      </c>
      <c r="E10752">
        <v>120</v>
      </c>
    </row>
    <row r="10753" spans="1:5" x14ac:dyDescent="0.2">
      <c r="A10753" s="43">
        <v>45596</v>
      </c>
      <c r="B10753" t="s">
        <v>102</v>
      </c>
      <c r="C10753" t="s">
        <v>19</v>
      </c>
      <c r="D10753" t="s">
        <v>107</v>
      </c>
      <c r="E10753">
        <v>59</v>
      </c>
    </row>
    <row r="10754" spans="1:5" x14ac:dyDescent="0.2">
      <c r="A10754" s="43">
        <v>45596</v>
      </c>
      <c r="B10754" t="s">
        <v>102</v>
      </c>
      <c r="C10754" t="s">
        <v>21</v>
      </c>
      <c r="D10754" t="s">
        <v>107</v>
      </c>
      <c r="E10754">
        <v>58</v>
      </c>
    </row>
    <row r="10755" spans="1:5" x14ac:dyDescent="0.2">
      <c r="A10755" s="43">
        <v>45596</v>
      </c>
      <c r="B10755" t="s">
        <v>102</v>
      </c>
      <c r="C10755" t="s">
        <v>24</v>
      </c>
      <c r="D10755" t="s">
        <v>107</v>
      </c>
      <c r="E10755">
        <v>30</v>
      </c>
    </row>
    <row r="10756" spans="1:5" x14ac:dyDescent="0.2">
      <c r="A10756" s="43">
        <v>45596</v>
      </c>
      <c r="B10756" t="s">
        <v>102</v>
      </c>
      <c r="C10756" t="s">
        <v>27</v>
      </c>
      <c r="D10756" t="s">
        <v>107</v>
      </c>
      <c r="E10756">
        <v>13</v>
      </c>
    </row>
    <row r="10757" spans="1:5" x14ac:dyDescent="0.2">
      <c r="A10757" s="43">
        <v>45596</v>
      </c>
      <c r="B10757" t="s">
        <v>102</v>
      </c>
      <c r="C10757" t="s">
        <v>36</v>
      </c>
      <c r="D10757" t="s">
        <v>107</v>
      </c>
      <c r="E10757">
        <v>405</v>
      </c>
    </row>
    <row r="10758" spans="1:5" x14ac:dyDescent="0.2">
      <c r="A10758" s="43">
        <v>45596</v>
      </c>
      <c r="B10758" t="s">
        <v>102</v>
      </c>
      <c r="C10758" t="s">
        <v>38</v>
      </c>
      <c r="D10758" t="s">
        <v>107</v>
      </c>
      <c r="E10758">
        <v>201</v>
      </c>
    </row>
    <row r="10759" spans="1:5" x14ac:dyDescent="0.2">
      <c r="A10759" s="43">
        <v>45596</v>
      </c>
      <c r="B10759" t="s">
        <v>102</v>
      </c>
      <c r="C10759" t="s">
        <v>40</v>
      </c>
      <c r="D10759" t="s">
        <v>107</v>
      </c>
      <c r="E10759">
        <v>810</v>
      </c>
    </row>
    <row r="10760" spans="1:5" x14ac:dyDescent="0.2">
      <c r="A10760" s="43">
        <v>45596</v>
      </c>
      <c r="B10760" t="s">
        <v>102</v>
      </c>
      <c r="C10760" t="s">
        <v>41</v>
      </c>
      <c r="D10760" t="s">
        <v>107</v>
      </c>
      <c r="E10760">
        <v>750</v>
      </c>
    </row>
    <row r="10761" spans="1:5" x14ac:dyDescent="0.2">
      <c r="A10761" s="43">
        <v>45596</v>
      </c>
      <c r="B10761" t="s">
        <v>102</v>
      </c>
      <c r="C10761" t="s">
        <v>42</v>
      </c>
      <c r="D10761" t="s">
        <v>107</v>
      </c>
      <c r="E10761">
        <v>33</v>
      </c>
    </row>
    <row r="10762" spans="1:5" x14ac:dyDescent="0.2">
      <c r="A10762" s="43">
        <v>45596</v>
      </c>
      <c r="B10762" t="s">
        <v>102</v>
      </c>
      <c r="C10762" t="s">
        <v>43</v>
      </c>
      <c r="D10762" t="s">
        <v>107</v>
      </c>
      <c r="E10762">
        <v>89</v>
      </c>
    </row>
    <row r="10763" spans="1:5" x14ac:dyDescent="0.2">
      <c r="A10763" s="43">
        <v>45596</v>
      </c>
      <c r="B10763" t="s">
        <v>102</v>
      </c>
      <c r="C10763" t="s">
        <v>44</v>
      </c>
      <c r="D10763" t="s">
        <v>107</v>
      </c>
      <c r="E10763">
        <v>0</v>
      </c>
    </row>
    <row r="10764" spans="1:5" x14ac:dyDescent="0.2">
      <c r="A10764" s="43">
        <v>45596</v>
      </c>
      <c r="B10764" t="s">
        <v>102</v>
      </c>
      <c r="C10764" t="s">
        <v>45</v>
      </c>
      <c r="D10764" t="s">
        <v>107</v>
      </c>
      <c r="E10764">
        <v>0</v>
      </c>
    </row>
    <row r="10765" spans="1:5" x14ac:dyDescent="0.2">
      <c r="A10765" s="43">
        <v>45596</v>
      </c>
      <c r="B10765" t="s">
        <v>102</v>
      </c>
      <c r="C10765" t="s">
        <v>46</v>
      </c>
      <c r="D10765" t="s">
        <v>107</v>
      </c>
      <c r="E10765">
        <v>102</v>
      </c>
    </row>
    <row r="10766" spans="1:5" x14ac:dyDescent="0.2">
      <c r="A10766" s="43">
        <v>45596</v>
      </c>
      <c r="B10766" t="s">
        <v>102</v>
      </c>
      <c r="C10766" t="s">
        <v>48</v>
      </c>
      <c r="D10766" t="s">
        <v>107</v>
      </c>
      <c r="E10766">
        <v>625</v>
      </c>
    </row>
    <row r="10767" spans="1:5" x14ac:dyDescent="0.2">
      <c r="A10767" s="43">
        <v>45596</v>
      </c>
      <c r="B10767" t="s">
        <v>102</v>
      </c>
      <c r="C10767" t="s">
        <v>50</v>
      </c>
      <c r="D10767" t="s">
        <v>107</v>
      </c>
      <c r="E10767" s="44">
        <v>1006</v>
      </c>
    </row>
    <row r="10768" spans="1:5" x14ac:dyDescent="0.2">
      <c r="A10768" s="43">
        <v>45596</v>
      </c>
      <c r="B10768" t="s">
        <v>102</v>
      </c>
      <c r="C10768" t="s">
        <v>51</v>
      </c>
      <c r="D10768" t="s">
        <v>107</v>
      </c>
      <c r="E10768">
        <v>962</v>
      </c>
    </row>
    <row r="10769" spans="1:5" x14ac:dyDescent="0.2">
      <c r="A10769" s="43">
        <v>45596</v>
      </c>
      <c r="B10769" t="s">
        <v>102</v>
      </c>
      <c r="C10769" t="s">
        <v>52</v>
      </c>
      <c r="D10769" t="s">
        <v>107</v>
      </c>
      <c r="E10769">
        <v>0</v>
      </c>
    </row>
    <row r="10770" spans="1:5" x14ac:dyDescent="0.2">
      <c r="A10770" s="43">
        <v>45596</v>
      </c>
      <c r="B10770" t="s">
        <v>102</v>
      </c>
      <c r="C10770" t="s">
        <v>53</v>
      </c>
      <c r="D10770" t="s">
        <v>107</v>
      </c>
      <c r="E10770">
        <v>253</v>
      </c>
    </row>
    <row r="10771" spans="1:5" x14ac:dyDescent="0.2">
      <c r="A10771" s="43">
        <v>45596</v>
      </c>
      <c r="B10771" t="s">
        <v>102</v>
      </c>
      <c r="C10771" t="s">
        <v>54</v>
      </c>
      <c r="D10771" t="s">
        <v>107</v>
      </c>
      <c r="E10771">
        <v>0</v>
      </c>
    </row>
    <row r="10772" spans="1:5" x14ac:dyDescent="0.2">
      <c r="A10772" s="43">
        <v>45596</v>
      </c>
      <c r="B10772" t="s">
        <v>102</v>
      </c>
      <c r="C10772" t="s">
        <v>55</v>
      </c>
      <c r="D10772" t="s">
        <v>107</v>
      </c>
      <c r="E10772">
        <v>175</v>
      </c>
    </row>
    <row r="10773" spans="1:5" x14ac:dyDescent="0.2">
      <c r="A10773" s="43">
        <v>45596</v>
      </c>
      <c r="B10773" t="s">
        <v>102</v>
      </c>
      <c r="C10773" t="s">
        <v>56</v>
      </c>
      <c r="D10773" t="s">
        <v>107</v>
      </c>
      <c r="E10773">
        <v>351</v>
      </c>
    </row>
    <row r="10774" spans="1:5" x14ac:dyDescent="0.2">
      <c r="A10774" s="43">
        <v>45596</v>
      </c>
      <c r="B10774" t="s">
        <v>102</v>
      </c>
      <c r="C10774" t="s">
        <v>57</v>
      </c>
      <c r="D10774" t="s">
        <v>107</v>
      </c>
      <c r="E10774">
        <v>221</v>
      </c>
    </row>
    <row r="10775" spans="1:5" x14ac:dyDescent="0.2">
      <c r="A10775" s="43">
        <v>45596</v>
      </c>
      <c r="B10775" t="s">
        <v>102</v>
      </c>
      <c r="C10775" t="s">
        <v>58</v>
      </c>
      <c r="D10775" t="s">
        <v>107</v>
      </c>
      <c r="E10775" s="44">
        <v>1546</v>
      </c>
    </row>
    <row r="10776" spans="1:5" x14ac:dyDescent="0.2">
      <c r="A10776" s="43">
        <v>45596</v>
      </c>
      <c r="B10776" t="s">
        <v>102</v>
      </c>
      <c r="C10776" t="s">
        <v>59</v>
      </c>
      <c r="D10776" t="s">
        <v>107</v>
      </c>
      <c r="E10776">
        <v>2</v>
      </c>
    </row>
    <row r="10777" spans="1:5" x14ac:dyDescent="0.2">
      <c r="A10777" s="43">
        <v>45596</v>
      </c>
      <c r="B10777" t="s">
        <v>102</v>
      </c>
      <c r="C10777" t="s">
        <v>62</v>
      </c>
      <c r="D10777" t="s">
        <v>107</v>
      </c>
      <c r="E10777">
        <v>77</v>
      </c>
    </row>
    <row r="10778" spans="1:5" x14ac:dyDescent="0.2">
      <c r="A10778" s="43">
        <v>45596</v>
      </c>
      <c r="B10778" t="s">
        <v>102</v>
      </c>
      <c r="C10778" t="s">
        <v>68</v>
      </c>
      <c r="D10778" t="s">
        <v>107</v>
      </c>
      <c r="E10778">
        <v>100</v>
      </c>
    </row>
    <row r="10779" spans="1:5" x14ac:dyDescent="0.2">
      <c r="A10779" s="43">
        <v>45596</v>
      </c>
      <c r="B10779" t="s">
        <v>102</v>
      </c>
      <c r="C10779" t="s">
        <v>89</v>
      </c>
      <c r="D10779" t="s">
        <v>107</v>
      </c>
      <c r="E10779">
        <v>43</v>
      </c>
    </row>
    <row r="10780" spans="1:5" x14ac:dyDescent="0.2">
      <c r="A10780" s="43">
        <v>45596</v>
      </c>
      <c r="B10780" t="s">
        <v>102</v>
      </c>
      <c r="C10780" t="s">
        <v>70</v>
      </c>
      <c r="D10780" t="s">
        <v>107</v>
      </c>
      <c r="E10780">
        <v>290</v>
      </c>
    </row>
    <row r="10781" spans="1:5" x14ac:dyDescent="0.2">
      <c r="A10781" s="43">
        <v>44315</v>
      </c>
      <c r="B10781" t="s">
        <v>101</v>
      </c>
      <c r="C10781" t="s">
        <v>1</v>
      </c>
      <c r="D10781" t="s">
        <v>108</v>
      </c>
      <c r="E10781" s="44">
        <v>1086</v>
      </c>
    </row>
    <row r="10782" spans="1:5" x14ac:dyDescent="0.2">
      <c r="A10782" s="43">
        <v>44315</v>
      </c>
      <c r="B10782" t="s">
        <v>101</v>
      </c>
      <c r="C10782" t="s">
        <v>3</v>
      </c>
      <c r="D10782" t="s">
        <v>108</v>
      </c>
      <c r="E10782">
        <v>911</v>
      </c>
    </row>
    <row r="10783" spans="1:5" x14ac:dyDescent="0.2">
      <c r="A10783" s="43">
        <v>44315</v>
      </c>
      <c r="B10783" t="s">
        <v>101</v>
      </c>
      <c r="C10783" t="s">
        <v>4</v>
      </c>
      <c r="D10783" t="s">
        <v>108</v>
      </c>
      <c r="E10783">
        <v>13</v>
      </c>
    </row>
    <row r="10784" spans="1:5" x14ac:dyDescent="0.2">
      <c r="A10784" s="43">
        <v>44315</v>
      </c>
      <c r="B10784" t="s">
        <v>101</v>
      </c>
      <c r="C10784" t="s">
        <v>5</v>
      </c>
      <c r="D10784" t="s">
        <v>108</v>
      </c>
      <c r="E10784" s="44">
        <v>5523</v>
      </c>
    </row>
    <row r="10785" spans="1:5" x14ac:dyDescent="0.2">
      <c r="A10785" s="43">
        <v>44315</v>
      </c>
      <c r="B10785" t="s">
        <v>101</v>
      </c>
      <c r="C10785" t="s">
        <v>6</v>
      </c>
      <c r="D10785" t="s">
        <v>108</v>
      </c>
      <c r="E10785">
        <v>2</v>
      </c>
    </row>
    <row r="10786" spans="1:5" x14ac:dyDescent="0.2">
      <c r="A10786" s="43">
        <v>44315</v>
      </c>
      <c r="B10786" t="s">
        <v>101</v>
      </c>
      <c r="C10786" t="s">
        <v>8</v>
      </c>
      <c r="D10786" t="s">
        <v>108</v>
      </c>
      <c r="E10786">
        <v>51</v>
      </c>
    </row>
    <row r="10787" spans="1:5" x14ac:dyDescent="0.2">
      <c r="A10787" s="43">
        <v>44315</v>
      </c>
      <c r="B10787" t="s">
        <v>101</v>
      </c>
      <c r="C10787" t="s">
        <v>9</v>
      </c>
      <c r="D10787" t="s">
        <v>108</v>
      </c>
      <c r="E10787">
        <v>157</v>
      </c>
    </row>
    <row r="10788" spans="1:5" x14ac:dyDescent="0.2">
      <c r="A10788" s="43">
        <v>44315</v>
      </c>
      <c r="B10788" t="s">
        <v>101</v>
      </c>
      <c r="C10788" t="s">
        <v>10</v>
      </c>
      <c r="D10788" t="s">
        <v>108</v>
      </c>
      <c r="E10788">
        <v>450</v>
      </c>
    </row>
    <row r="10789" spans="1:5" x14ac:dyDescent="0.2">
      <c r="A10789" s="43">
        <v>44315</v>
      </c>
      <c r="B10789" t="s">
        <v>101</v>
      </c>
      <c r="C10789" t="s">
        <v>12</v>
      </c>
      <c r="D10789" t="s">
        <v>108</v>
      </c>
      <c r="E10789" s="44">
        <v>12961</v>
      </c>
    </row>
    <row r="10790" spans="1:5" x14ac:dyDescent="0.2">
      <c r="A10790" s="43">
        <v>44315</v>
      </c>
      <c r="B10790" t="s">
        <v>101</v>
      </c>
      <c r="C10790" t="s">
        <v>14</v>
      </c>
      <c r="D10790" t="s">
        <v>108</v>
      </c>
      <c r="E10790">
        <v>291</v>
      </c>
    </row>
    <row r="10791" spans="1:5" x14ac:dyDescent="0.2">
      <c r="A10791" s="43">
        <v>44315</v>
      </c>
      <c r="B10791" t="s">
        <v>101</v>
      </c>
      <c r="C10791" t="s">
        <v>15</v>
      </c>
      <c r="D10791" t="s">
        <v>108</v>
      </c>
      <c r="E10791" s="44">
        <v>4945</v>
      </c>
    </row>
    <row r="10792" spans="1:5" x14ac:dyDescent="0.2">
      <c r="A10792" s="43">
        <v>44315</v>
      </c>
      <c r="B10792" t="s">
        <v>101</v>
      </c>
      <c r="C10792" t="s">
        <v>16</v>
      </c>
      <c r="D10792" t="s">
        <v>108</v>
      </c>
      <c r="E10792" s="44">
        <v>1657</v>
      </c>
    </row>
    <row r="10793" spans="1:5" x14ac:dyDescent="0.2">
      <c r="A10793" s="43">
        <v>44315</v>
      </c>
      <c r="B10793" t="s">
        <v>101</v>
      </c>
      <c r="C10793" t="s">
        <v>17</v>
      </c>
      <c r="D10793" t="s">
        <v>108</v>
      </c>
      <c r="E10793">
        <v>43</v>
      </c>
    </row>
    <row r="10794" spans="1:5" x14ac:dyDescent="0.2">
      <c r="A10794" s="43">
        <v>44315</v>
      </c>
      <c r="B10794" t="s">
        <v>101</v>
      </c>
      <c r="C10794" t="s">
        <v>18</v>
      </c>
      <c r="D10794" t="s">
        <v>108</v>
      </c>
      <c r="E10794" s="44">
        <v>4057</v>
      </c>
    </row>
    <row r="10795" spans="1:5" x14ac:dyDescent="0.2">
      <c r="A10795" s="43">
        <v>44315</v>
      </c>
      <c r="B10795" t="s">
        <v>101</v>
      </c>
      <c r="C10795" t="s">
        <v>19</v>
      </c>
      <c r="D10795" t="s">
        <v>108</v>
      </c>
      <c r="E10795" s="44">
        <v>4314</v>
      </c>
    </row>
    <row r="10796" spans="1:5" x14ac:dyDescent="0.2">
      <c r="A10796" s="43">
        <v>44315</v>
      </c>
      <c r="B10796" t="s">
        <v>101</v>
      </c>
      <c r="C10796" t="s">
        <v>20</v>
      </c>
      <c r="D10796" t="s">
        <v>108</v>
      </c>
      <c r="E10796">
        <v>268</v>
      </c>
    </row>
    <row r="10797" spans="1:5" x14ac:dyDescent="0.2">
      <c r="A10797" s="43">
        <v>44315</v>
      </c>
      <c r="B10797" t="s">
        <v>101</v>
      </c>
      <c r="C10797" t="s">
        <v>21</v>
      </c>
      <c r="D10797" t="s">
        <v>108</v>
      </c>
      <c r="E10797" s="44">
        <v>4590</v>
      </c>
    </row>
    <row r="10798" spans="1:5" x14ac:dyDescent="0.2">
      <c r="A10798" s="43">
        <v>44315</v>
      </c>
      <c r="B10798" t="s">
        <v>101</v>
      </c>
      <c r="C10798" t="s">
        <v>22</v>
      </c>
      <c r="D10798" t="s">
        <v>108</v>
      </c>
      <c r="E10798" s="44">
        <v>1424</v>
      </c>
    </row>
    <row r="10799" spans="1:5" x14ac:dyDescent="0.2">
      <c r="A10799" s="43">
        <v>44315</v>
      </c>
      <c r="B10799" t="s">
        <v>101</v>
      </c>
      <c r="C10799" t="s">
        <v>23</v>
      </c>
      <c r="D10799" t="s">
        <v>108</v>
      </c>
      <c r="E10799">
        <v>2</v>
      </c>
    </row>
    <row r="10800" spans="1:5" x14ac:dyDescent="0.2">
      <c r="A10800" s="43">
        <v>44315</v>
      </c>
      <c r="B10800" t="s">
        <v>101</v>
      </c>
      <c r="C10800" t="s">
        <v>24</v>
      </c>
      <c r="D10800" t="s">
        <v>108</v>
      </c>
      <c r="E10800">
        <v>2</v>
      </c>
    </row>
    <row r="10801" spans="1:5" x14ac:dyDescent="0.2">
      <c r="A10801" s="43">
        <v>44315</v>
      </c>
      <c r="B10801" t="s">
        <v>101</v>
      </c>
      <c r="C10801" t="s">
        <v>25</v>
      </c>
      <c r="D10801" t="s">
        <v>108</v>
      </c>
      <c r="E10801">
        <v>0</v>
      </c>
    </row>
    <row r="10802" spans="1:5" x14ac:dyDescent="0.2">
      <c r="A10802" s="43">
        <v>44315</v>
      </c>
      <c r="B10802" t="s">
        <v>101</v>
      </c>
      <c r="C10802" t="s">
        <v>26</v>
      </c>
      <c r="D10802" t="s">
        <v>108</v>
      </c>
      <c r="E10802">
        <v>0</v>
      </c>
    </row>
    <row r="10803" spans="1:5" x14ac:dyDescent="0.2">
      <c r="A10803" s="43">
        <v>44315</v>
      </c>
      <c r="B10803" t="s">
        <v>101</v>
      </c>
      <c r="C10803" t="s">
        <v>27</v>
      </c>
      <c r="D10803" t="s">
        <v>108</v>
      </c>
      <c r="E10803" s="44">
        <v>2862</v>
      </c>
    </row>
    <row r="10804" spans="1:5" x14ac:dyDescent="0.2">
      <c r="A10804" s="43">
        <v>44315</v>
      </c>
      <c r="B10804" t="s">
        <v>101</v>
      </c>
      <c r="C10804" t="s">
        <v>28</v>
      </c>
      <c r="D10804" t="s">
        <v>108</v>
      </c>
      <c r="E10804">
        <v>30</v>
      </c>
    </row>
    <row r="10805" spans="1:5" x14ac:dyDescent="0.2">
      <c r="A10805" s="43">
        <v>44315</v>
      </c>
      <c r="B10805" t="s">
        <v>101</v>
      </c>
      <c r="C10805" t="s">
        <v>29</v>
      </c>
      <c r="D10805" t="s">
        <v>108</v>
      </c>
      <c r="E10805">
        <v>2</v>
      </c>
    </row>
    <row r="10806" spans="1:5" x14ac:dyDescent="0.2">
      <c r="A10806" s="43">
        <v>44315</v>
      </c>
      <c r="B10806" t="s">
        <v>101</v>
      </c>
      <c r="C10806" t="s">
        <v>31</v>
      </c>
      <c r="D10806" t="s">
        <v>108</v>
      </c>
      <c r="E10806">
        <v>718</v>
      </c>
    </row>
    <row r="10807" spans="1:5" x14ac:dyDescent="0.2">
      <c r="A10807" s="43">
        <v>44315</v>
      </c>
      <c r="B10807" t="s">
        <v>101</v>
      </c>
      <c r="C10807" t="s">
        <v>32</v>
      </c>
      <c r="D10807" t="s">
        <v>108</v>
      </c>
      <c r="E10807" s="44">
        <v>7994</v>
      </c>
    </row>
    <row r="10808" spans="1:5" x14ac:dyDescent="0.2">
      <c r="A10808" s="43">
        <v>44315</v>
      </c>
      <c r="B10808" t="s">
        <v>101</v>
      </c>
      <c r="C10808" t="s">
        <v>33</v>
      </c>
      <c r="D10808" t="s">
        <v>108</v>
      </c>
      <c r="E10808" s="44">
        <v>1112</v>
      </c>
    </row>
    <row r="10809" spans="1:5" x14ac:dyDescent="0.2">
      <c r="A10809" s="43">
        <v>44315</v>
      </c>
      <c r="B10809" t="s">
        <v>101</v>
      </c>
      <c r="C10809" t="s">
        <v>34</v>
      </c>
      <c r="D10809" t="s">
        <v>108</v>
      </c>
      <c r="E10809">
        <v>2</v>
      </c>
    </row>
    <row r="10810" spans="1:5" x14ac:dyDescent="0.2">
      <c r="A10810" s="43">
        <v>44315</v>
      </c>
      <c r="B10810" t="s">
        <v>101</v>
      </c>
      <c r="C10810" t="s">
        <v>35</v>
      </c>
      <c r="D10810" t="s">
        <v>108</v>
      </c>
      <c r="E10810">
        <v>2</v>
      </c>
    </row>
    <row r="10811" spans="1:5" x14ac:dyDescent="0.2">
      <c r="A10811" s="43">
        <v>44315</v>
      </c>
      <c r="B10811" t="s">
        <v>101</v>
      </c>
      <c r="C10811" t="s">
        <v>36</v>
      </c>
      <c r="D10811" t="s">
        <v>108</v>
      </c>
      <c r="E10811" s="44">
        <v>14292</v>
      </c>
    </row>
    <row r="10812" spans="1:5" x14ac:dyDescent="0.2">
      <c r="A10812" s="43">
        <v>44315</v>
      </c>
      <c r="B10812" t="s">
        <v>101</v>
      </c>
      <c r="C10812" t="s">
        <v>37</v>
      </c>
      <c r="D10812" t="s">
        <v>108</v>
      </c>
      <c r="E10812" s="44">
        <v>1689</v>
      </c>
    </row>
    <row r="10813" spans="1:5" x14ac:dyDescent="0.2">
      <c r="A10813" s="43">
        <v>44315</v>
      </c>
      <c r="B10813" t="s">
        <v>101</v>
      </c>
      <c r="C10813" t="s">
        <v>38</v>
      </c>
      <c r="D10813" t="s">
        <v>108</v>
      </c>
      <c r="E10813" s="44">
        <v>19113</v>
      </c>
    </row>
    <row r="10814" spans="1:5" x14ac:dyDescent="0.2">
      <c r="A10814" s="43">
        <v>44315</v>
      </c>
      <c r="B10814" t="s">
        <v>101</v>
      </c>
      <c r="C10814" t="s">
        <v>40</v>
      </c>
      <c r="D10814" t="s">
        <v>108</v>
      </c>
      <c r="E10814" s="44">
        <v>25862</v>
      </c>
    </row>
    <row r="10815" spans="1:5" x14ac:dyDescent="0.2">
      <c r="A10815" s="43">
        <v>44315</v>
      </c>
      <c r="B10815" t="s">
        <v>101</v>
      </c>
      <c r="C10815" t="s">
        <v>41</v>
      </c>
      <c r="D10815" t="s">
        <v>108</v>
      </c>
      <c r="E10815">
        <v>8</v>
      </c>
    </row>
    <row r="10816" spans="1:5" x14ac:dyDescent="0.2">
      <c r="A10816" s="43">
        <v>44315</v>
      </c>
      <c r="B10816" t="s">
        <v>101</v>
      </c>
      <c r="C10816" t="s">
        <v>42</v>
      </c>
      <c r="D10816" t="s">
        <v>108</v>
      </c>
      <c r="E10816">
        <v>2</v>
      </c>
    </row>
    <row r="10817" spans="1:5" x14ac:dyDescent="0.2">
      <c r="A10817" s="43">
        <v>44315</v>
      </c>
      <c r="B10817" t="s">
        <v>101</v>
      </c>
      <c r="C10817" t="s">
        <v>51</v>
      </c>
      <c r="D10817" t="s">
        <v>108</v>
      </c>
      <c r="E10817">
        <v>5</v>
      </c>
    </row>
    <row r="10818" spans="1:5" x14ac:dyDescent="0.2">
      <c r="A10818" s="43">
        <v>44315</v>
      </c>
      <c r="B10818" t="s">
        <v>101</v>
      </c>
      <c r="C10818" t="s">
        <v>53</v>
      </c>
      <c r="D10818" t="s">
        <v>108</v>
      </c>
      <c r="E10818">
        <v>19</v>
      </c>
    </row>
    <row r="10819" spans="1:5" x14ac:dyDescent="0.2">
      <c r="A10819" s="43">
        <v>44315</v>
      </c>
      <c r="B10819" t="s">
        <v>101</v>
      </c>
      <c r="C10819" t="s">
        <v>55</v>
      </c>
      <c r="D10819" t="s">
        <v>108</v>
      </c>
      <c r="E10819">
        <v>0</v>
      </c>
    </row>
    <row r="10820" spans="1:5" x14ac:dyDescent="0.2">
      <c r="A10820" s="43">
        <v>44315</v>
      </c>
      <c r="B10820" t="s">
        <v>101</v>
      </c>
      <c r="C10820" t="s">
        <v>58</v>
      </c>
      <c r="D10820" t="s">
        <v>108</v>
      </c>
      <c r="E10820">
        <v>19</v>
      </c>
    </row>
    <row r="10821" spans="1:5" x14ac:dyDescent="0.2">
      <c r="A10821" s="43">
        <v>44315</v>
      </c>
      <c r="B10821" t="s">
        <v>101</v>
      </c>
      <c r="C10821" t="s">
        <v>59</v>
      </c>
      <c r="D10821" t="s">
        <v>108</v>
      </c>
      <c r="E10821" s="44">
        <v>4820</v>
      </c>
    </row>
    <row r="10822" spans="1:5" x14ac:dyDescent="0.2">
      <c r="A10822" s="43">
        <v>44315</v>
      </c>
      <c r="B10822" t="s">
        <v>101</v>
      </c>
      <c r="C10822" t="s">
        <v>61</v>
      </c>
      <c r="D10822" t="s">
        <v>108</v>
      </c>
      <c r="E10822">
        <v>43</v>
      </c>
    </row>
    <row r="10823" spans="1:5" x14ac:dyDescent="0.2">
      <c r="A10823" s="43">
        <v>44315</v>
      </c>
      <c r="B10823" t="s">
        <v>101</v>
      </c>
      <c r="C10823" t="s">
        <v>62</v>
      </c>
      <c r="D10823" t="s">
        <v>108</v>
      </c>
      <c r="E10823" s="44">
        <v>5769</v>
      </c>
    </row>
    <row r="10824" spans="1:5" x14ac:dyDescent="0.2">
      <c r="A10824" s="43">
        <v>44315</v>
      </c>
      <c r="B10824" t="s">
        <v>101</v>
      </c>
      <c r="C10824" t="s">
        <v>63</v>
      </c>
      <c r="D10824" t="s">
        <v>108</v>
      </c>
      <c r="E10824">
        <v>2</v>
      </c>
    </row>
    <row r="10825" spans="1:5" x14ac:dyDescent="0.2">
      <c r="A10825" s="43">
        <v>44315</v>
      </c>
      <c r="B10825" t="s">
        <v>101</v>
      </c>
      <c r="C10825" t="s">
        <v>64</v>
      </c>
      <c r="D10825" t="s">
        <v>108</v>
      </c>
      <c r="E10825">
        <v>2</v>
      </c>
    </row>
    <row r="10826" spans="1:5" x14ac:dyDescent="0.2">
      <c r="A10826" s="43">
        <v>44315</v>
      </c>
      <c r="B10826" t="s">
        <v>101</v>
      </c>
      <c r="C10826" t="s">
        <v>65</v>
      </c>
      <c r="D10826" t="s">
        <v>108</v>
      </c>
      <c r="E10826">
        <v>0</v>
      </c>
    </row>
    <row r="10827" spans="1:5" x14ac:dyDescent="0.2">
      <c r="A10827" s="43">
        <v>44315</v>
      </c>
      <c r="B10827" t="s">
        <v>101</v>
      </c>
      <c r="C10827" t="s">
        <v>66</v>
      </c>
      <c r="D10827" t="s">
        <v>108</v>
      </c>
      <c r="E10827">
        <v>0</v>
      </c>
    </row>
    <row r="10828" spans="1:5" x14ac:dyDescent="0.2">
      <c r="A10828" s="43">
        <v>44315</v>
      </c>
      <c r="B10828" t="s">
        <v>101</v>
      </c>
      <c r="C10828" t="s">
        <v>67</v>
      </c>
      <c r="D10828" t="s">
        <v>108</v>
      </c>
      <c r="E10828" s="44">
        <v>5911</v>
      </c>
    </row>
    <row r="10829" spans="1:5" x14ac:dyDescent="0.2">
      <c r="A10829" s="43">
        <v>44315</v>
      </c>
      <c r="B10829" t="s">
        <v>101</v>
      </c>
      <c r="C10829" t="s">
        <v>68</v>
      </c>
      <c r="D10829" t="s">
        <v>108</v>
      </c>
      <c r="E10829" s="44">
        <v>6807</v>
      </c>
    </row>
    <row r="10830" spans="1:5" x14ac:dyDescent="0.2">
      <c r="A10830" s="43">
        <v>44315</v>
      </c>
      <c r="B10830" t="s">
        <v>101</v>
      </c>
      <c r="C10830" t="s">
        <v>89</v>
      </c>
      <c r="D10830" t="s">
        <v>108</v>
      </c>
      <c r="E10830">
        <v>0</v>
      </c>
    </row>
    <row r="10831" spans="1:5" x14ac:dyDescent="0.2">
      <c r="A10831" s="43">
        <v>44315</v>
      </c>
      <c r="B10831" t="s">
        <v>101</v>
      </c>
      <c r="C10831" t="s">
        <v>70</v>
      </c>
      <c r="D10831" t="s">
        <v>108</v>
      </c>
      <c r="E10831" s="44">
        <v>10826</v>
      </c>
    </row>
    <row r="10832" spans="1:5" x14ac:dyDescent="0.2">
      <c r="A10832" s="43">
        <v>44315</v>
      </c>
      <c r="B10832" t="s">
        <v>101</v>
      </c>
      <c r="C10832" t="s">
        <v>71</v>
      </c>
      <c r="D10832" t="s">
        <v>108</v>
      </c>
      <c r="E10832" s="44">
        <v>4200</v>
      </c>
    </row>
    <row r="10833" spans="1:5" x14ac:dyDescent="0.2">
      <c r="A10833" s="43">
        <v>44315</v>
      </c>
      <c r="B10833" t="s">
        <v>102</v>
      </c>
      <c r="C10833" t="s">
        <v>1</v>
      </c>
      <c r="D10833" t="s">
        <v>108</v>
      </c>
      <c r="E10833">
        <v>2</v>
      </c>
    </row>
    <row r="10834" spans="1:5" x14ac:dyDescent="0.2">
      <c r="A10834" s="43">
        <v>44315</v>
      </c>
      <c r="B10834" t="s">
        <v>102</v>
      </c>
      <c r="C10834" t="s">
        <v>3</v>
      </c>
      <c r="D10834" t="s">
        <v>108</v>
      </c>
      <c r="E10834">
        <v>0</v>
      </c>
    </row>
    <row r="10835" spans="1:5" x14ac:dyDescent="0.2">
      <c r="A10835" s="43">
        <v>44315</v>
      </c>
      <c r="B10835" t="s">
        <v>102</v>
      </c>
      <c r="C10835" t="s">
        <v>4</v>
      </c>
      <c r="D10835" t="s">
        <v>108</v>
      </c>
      <c r="E10835">
        <v>8</v>
      </c>
    </row>
    <row r="10836" spans="1:5" x14ac:dyDescent="0.2">
      <c r="A10836" s="43">
        <v>44315</v>
      </c>
      <c r="B10836" t="s">
        <v>102</v>
      </c>
      <c r="C10836" t="s">
        <v>5</v>
      </c>
      <c r="D10836" t="s">
        <v>108</v>
      </c>
      <c r="E10836">
        <v>7</v>
      </c>
    </row>
    <row r="10837" spans="1:5" x14ac:dyDescent="0.2">
      <c r="A10837" s="43">
        <v>44315</v>
      </c>
      <c r="B10837" t="s">
        <v>102</v>
      </c>
      <c r="C10837" t="s">
        <v>6</v>
      </c>
      <c r="D10837" t="s">
        <v>108</v>
      </c>
      <c r="E10837">
        <v>0</v>
      </c>
    </row>
    <row r="10838" spans="1:5" x14ac:dyDescent="0.2">
      <c r="A10838" s="43">
        <v>44315</v>
      </c>
      <c r="B10838" t="s">
        <v>102</v>
      </c>
      <c r="C10838" t="s">
        <v>7</v>
      </c>
      <c r="D10838" t="s">
        <v>108</v>
      </c>
      <c r="E10838">
        <v>0</v>
      </c>
    </row>
    <row r="10839" spans="1:5" x14ac:dyDescent="0.2">
      <c r="A10839" s="43">
        <v>44315</v>
      </c>
      <c r="B10839" t="s">
        <v>102</v>
      </c>
      <c r="C10839" t="s">
        <v>8</v>
      </c>
      <c r="D10839" t="s">
        <v>108</v>
      </c>
      <c r="E10839">
        <v>904</v>
      </c>
    </row>
    <row r="10840" spans="1:5" x14ac:dyDescent="0.2">
      <c r="A10840" s="43">
        <v>44315</v>
      </c>
      <c r="B10840" t="s">
        <v>102</v>
      </c>
      <c r="C10840" t="s">
        <v>9</v>
      </c>
      <c r="D10840" t="s">
        <v>108</v>
      </c>
      <c r="E10840" s="44">
        <v>1151</v>
      </c>
    </row>
    <row r="10841" spans="1:5" x14ac:dyDescent="0.2">
      <c r="A10841" s="43">
        <v>44315</v>
      </c>
      <c r="B10841" t="s">
        <v>102</v>
      </c>
      <c r="C10841" t="s">
        <v>11</v>
      </c>
      <c r="D10841" t="s">
        <v>108</v>
      </c>
      <c r="E10841">
        <v>193</v>
      </c>
    </row>
    <row r="10842" spans="1:5" x14ac:dyDescent="0.2">
      <c r="A10842" s="43">
        <v>44315</v>
      </c>
      <c r="B10842" t="s">
        <v>102</v>
      </c>
      <c r="C10842" t="s">
        <v>12</v>
      </c>
      <c r="D10842" t="s">
        <v>108</v>
      </c>
      <c r="E10842" s="44">
        <v>1063</v>
      </c>
    </row>
    <row r="10843" spans="1:5" x14ac:dyDescent="0.2">
      <c r="A10843" s="43">
        <v>44315</v>
      </c>
      <c r="B10843" t="s">
        <v>102</v>
      </c>
      <c r="C10843" t="s">
        <v>13</v>
      </c>
      <c r="D10843" t="s">
        <v>108</v>
      </c>
      <c r="E10843">
        <v>306</v>
      </c>
    </row>
    <row r="10844" spans="1:5" x14ac:dyDescent="0.2">
      <c r="A10844" s="43">
        <v>44315</v>
      </c>
      <c r="B10844" t="s">
        <v>102</v>
      </c>
      <c r="C10844" t="s">
        <v>14</v>
      </c>
      <c r="D10844" t="s">
        <v>108</v>
      </c>
      <c r="E10844">
        <v>0</v>
      </c>
    </row>
    <row r="10845" spans="1:5" x14ac:dyDescent="0.2">
      <c r="A10845" s="43">
        <v>44315</v>
      </c>
      <c r="B10845" t="s">
        <v>102</v>
      </c>
      <c r="C10845" t="s">
        <v>15</v>
      </c>
      <c r="D10845" t="s">
        <v>108</v>
      </c>
      <c r="E10845">
        <v>2</v>
      </c>
    </row>
    <row r="10846" spans="1:5" x14ac:dyDescent="0.2">
      <c r="A10846" s="43">
        <v>44315</v>
      </c>
      <c r="B10846" t="s">
        <v>102</v>
      </c>
      <c r="C10846" t="s">
        <v>16</v>
      </c>
      <c r="D10846" t="s">
        <v>108</v>
      </c>
      <c r="E10846">
        <v>2</v>
      </c>
    </row>
    <row r="10847" spans="1:5" x14ac:dyDescent="0.2">
      <c r="A10847" s="43">
        <v>44315</v>
      </c>
      <c r="B10847" t="s">
        <v>102</v>
      </c>
      <c r="C10847" t="s">
        <v>18</v>
      </c>
      <c r="D10847" t="s">
        <v>108</v>
      </c>
      <c r="E10847">
        <v>2</v>
      </c>
    </row>
    <row r="10848" spans="1:5" x14ac:dyDescent="0.2">
      <c r="A10848" s="43">
        <v>44315</v>
      </c>
      <c r="B10848" t="s">
        <v>102</v>
      </c>
      <c r="C10848" t="s">
        <v>19</v>
      </c>
      <c r="D10848" t="s">
        <v>108</v>
      </c>
      <c r="E10848">
        <v>281</v>
      </c>
    </row>
    <row r="10849" spans="1:5" x14ac:dyDescent="0.2">
      <c r="A10849" s="43">
        <v>44315</v>
      </c>
      <c r="B10849" t="s">
        <v>102</v>
      </c>
      <c r="C10849" t="s">
        <v>21</v>
      </c>
      <c r="D10849" t="s">
        <v>108</v>
      </c>
      <c r="E10849">
        <v>20</v>
      </c>
    </row>
    <row r="10850" spans="1:5" x14ac:dyDescent="0.2">
      <c r="A10850" s="43">
        <v>44315</v>
      </c>
      <c r="B10850" t="s">
        <v>102</v>
      </c>
      <c r="C10850" t="s">
        <v>22</v>
      </c>
      <c r="D10850" t="s">
        <v>108</v>
      </c>
      <c r="E10850">
        <v>0</v>
      </c>
    </row>
    <row r="10851" spans="1:5" x14ac:dyDescent="0.2">
      <c r="A10851" s="43">
        <v>44315</v>
      </c>
      <c r="B10851" t="s">
        <v>102</v>
      </c>
      <c r="C10851" t="s">
        <v>24</v>
      </c>
      <c r="D10851" t="s">
        <v>108</v>
      </c>
      <c r="E10851">
        <v>336</v>
      </c>
    </row>
    <row r="10852" spans="1:5" x14ac:dyDescent="0.2">
      <c r="A10852" s="43">
        <v>44315</v>
      </c>
      <c r="B10852" t="s">
        <v>102</v>
      </c>
      <c r="C10852" t="s">
        <v>27</v>
      </c>
      <c r="D10852" t="s">
        <v>108</v>
      </c>
      <c r="E10852">
        <v>141</v>
      </c>
    </row>
    <row r="10853" spans="1:5" x14ac:dyDescent="0.2">
      <c r="A10853" s="43">
        <v>44315</v>
      </c>
      <c r="B10853" t="s">
        <v>102</v>
      </c>
      <c r="C10853" t="s">
        <v>30</v>
      </c>
      <c r="D10853" t="s">
        <v>108</v>
      </c>
      <c r="E10853">
        <v>2</v>
      </c>
    </row>
    <row r="10854" spans="1:5" x14ac:dyDescent="0.2">
      <c r="A10854" s="43">
        <v>44315</v>
      </c>
      <c r="B10854" t="s">
        <v>102</v>
      </c>
      <c r="C10854" t="s">
        <v>31</v>
      </c>
      <c r="D10854" t="s">
        <v>108</v>
      </c>
      <c r="E10854">
        <v>0</v>
      </c>
    </row>
    <row r="10855" spans="1:5" x14ac:dyDescent="0.2">
      <c r="A10855" s="43">
        <v>44315</v>
      </c>
      <c r="B10855" t="s">
        <v>102</v>
      </c>
      <c r="C10855" t="s">
        <v>32</v>
      </c>
      <c r="D10855" t="s">
        <v>108</v>
      </c>
      <c r="E10855">
        <v>2</v>
      </c>
    </row>
    <row r="10856" spans="1:5" x14ac:dyDescent="0.2">
      <c r="A10856" s="43">
        <v>44315</v>
      </c>
      <c r="B10856" t="s">
        <v>102</v>
      </c>
      <c r="C10856" t="s">
        <v>33</v>
      </c>
      <c r="D10856" t="s">
        <v>108</v>
      </c>
      <c r="E10856">
        <v>0</v>
      </c>
    </row>
    <row r="10857" spans="1:5" x14ac:dyDescent="0.2">
      <c r="A10857" s="43">
        <v>44315</v>
      </c>
      <c r="B10857" t="s">
        <v>102</v>
      </c>
      <c r="C10857" t="s">
        <v>36</v>
      </c>
      <c r="D10857" t="s">
        <v>108</v>
      </c>
      <c r="E10857" s="44">
        <v>2807</v>
      </c>
    </row>
    <row r="10858" spans="1:5" x14ac:dyDescent="0.2">
      <c r="A10858" s="43">
        <v>44315</v>
      </c>
      <c r="B10858" t="s">
        <v>102</v>
      </c>
      <c r="C10858" t="s">
        <v>37</v>
      </c>
      <c r="D10858" t="s">
        <v>108</v>
      </c>
      <c r="E10858">
        <v>65</v>
      </c>
    </row>
    <row r="10859" spans="1:5" x14ac:dyDescent="0.2">
      <c r="A10859" s="43">
        <v>44315</v>
      </c>
      <c r="B10859" t="s">
        <v>102</v>
      </c>
      <c r="C10859" t="s">
        <v>38</v>
      </c>
      <c r="D10859" t="s">
        <v>108</v>
      </c>
      <c r="E10859">
        <v>493</v>
      </c>
    </row>
    <row r="10860" spans="1:5" x14ac:dyDescent="0.2">
      <c r="A10860" s="43">
        <v>44315</v>
      </c>
      <c r="B10860" t="s">
        <v>102</v>
      </c>
      <c r="C10860" t="s">
        <v>40</v>
      </c>
      <c r="D10860" t="s">
        <v>108</v>
      </c>
      <c r="E10860" s="44">
        <v>6785</v>
      </c>
    </row>
    <row r="10861" spans="1:5" x14ac:dyDescent="0.2">
      <c r="A10861" s="43">
        <v>44315</v>
      </c>
      <c r="B10861" t="s">
        <v>102</v>
      </c>
      <c r="C10861" t="s">
        <v>41</v>
      </c>
      <c r="D10861" t="s">
        <v>108</v>
      </c>
      <c r="E10861">
        <v>337</v>
      </c>
    </row>
    <row r="10862" spans="1:5" x14ac:dyDescent="0.2">
      <c r="A10862" s="43">
        <v>44315</v>
      </c>
      <c r="B10862" t="s">
        <v>102</v>
      </c>
      <c r="C10862" t="s">
        <v>42</v>
      </c>
      <c r="D10862" t="s">
        <v>108</v>
      </c>
      <c r="E10862">
        <v>104</v>
      </c>
    </row>
    <row r="10863" spans="1:5" x14ac:dyDescent="0.2">
      <c r="A10863" s="43">
        <v>44315</v>
      </c>
      <c r="B10863" t="s">
        <v>102</v>
      </c>
      <c r="C10863" t="s">
        <v>43</v>
      </c>
      <c r="D10863" t="s">
        <v>108</v>
      </c>
      <c r="E10863">
        <v>319</v>
      </c>
    </row>
    <row r="10864" spans="1:5" x14ac:dyDescent="0.2">
      <c r="A10864" s="43">
        <v>44315</v>
      </c>
      <c r="B10864" t="s">
        <v>102</v>
      </c>
      <c r="C10864" t="s">
        <v>44</v>
      </c>
      <c r="D10864" t="s">
        <v>108</v>
      </c>
      <c r="E10864">
        <v>25</v>
      </c>
    </row>
    <row r="10865" spans="1:5" x14ac:dyDescent="0.2">
      <c r="A10865" s="43">
        <v>44315</v>
      </c>
      <c r="B10865" t="s">
        <v>102</v>
      </c>
      <c r="C10865" t="s">
        <v>45</v>
      </c>
      <c r="D10865" t="s">
        <v>108</v>
      </c>
      <c r="E10865">
        <v>2</v>
      </c>
    </row>
    <row r="10866" spans="1:5" x14ac:dyDescent="0.2">
      <c r="A10866" s="43">
        <v>44315</v>
      </c>
      <c r="B10866" t="s">
        <v>102</v>
      </c>
      <c r="C10866" t="s">
        <v>46</v>
      </c>
      <c r="D10866" t="s">
        <v>108</v>
      </c>
      <c r="E10866">
        <v>58</v>
      </c>
    </row>
    <row r="10867" spans="1:5" x14ac:dyDescent="0.2">
      <c r="A10867" s="43">
        <v>44315</v>
      </c>
      <c r="B10867" t="s">
        <v>102</v>
      </c>
      <c r="C10867" t="s">
        <v>47</v>
      </c>
      <c r="D10867" t="s">
        <v>108</v>
      </c>
      <c r="E10867">
        <v>0</v>
      </c>
    </row>
    <row r="10868" spans="1:5" x14ac:dyDescent="0.2">
      <c r="A10868" s="43">
        <v>44315</v>
      </c>
      <c r="B10868" t="s">
        <v>102</v>
      </c>
      <c r="C10868" t="s">
        <v>48</v>
      </c>
      <c r="D10868" t="s">
        <v>108</v>
      </c>
      <c r="E10868" s="44">
        <v>1021</v>
      </c>
    </row>
    <row r="10869" spans="1:5" x14ac:dyDescent="0.2">
      <c r="A10869" s="43">
        <v>44315</v>
      </c>
      <c r="B10869" t="s">
        <v>102</v>
      </c>
      <c r="C10869" t="s">
        <v>49</v>
      </c>
      <c r="D10869" t="s">
        <v>108</v>
      </c>
      <c r="E10869">
        <v>55</v>
      </c>
    </row>
    <row r="10870" spans="1:5" x14ac:dyDescent="0.2">
      <c r="A10870" s="43">
        <v>44315</v>
      </c>
      <c r="B10870" t="s">
        <v>102</v>
      </c>
      <c r="C10870" t="s">
        <v>50</v>
      </c>
      <c r="D10870" t="s">
        <v>108</v>
      </c>
      <c r="E10870" s="44">
        <v>2679</v>
      </c>
    </row>
    <row r="10871" spans="1:5" x14ac:dyDescent="0.2">
      <c r="A10871" s="43">
        <v>44315</v>
      </c>
      <c r="B10871" t="s">
        <v>102</v>
      </c>
      <c r="C10871" t="s">
        <v>51</v>
      </c>
      <c r="D10871" t="s">
        <v>108</v>
      </c>
      <c r="E10871" s="44">
        <v>2350</v>
      </c>
    </row>
    <row r="10872" spans="1:5" x14ac:dyDescent="0.2">
      <c r="A10872" s="43">
        <v>44315</v>
      </c>
      <c r="B10872" t="s">
        <v>102</v>
      </c>
      <c r="C10872" t="s">
        <v>52</v>
      </c>
      <c r="D10872" t="s">
        <v>108</v>
      </c>
      <c r="E10872">
        <v>12</v>
      </c>
    </row>
    <row r="10873" spans="1:5" x14ac:dyDescent="0.2">
      <c r="A10873" s="43">
        <v>44315</v>
      </c>
      <c r="B10873" t="s">
        <v>102</v>
      </c>
      <c r="C10873" t="s">
        <v>53</v>
      </c>
      <c r="D10873" t="s">
        <v>108</v>
      </c>
      <c r="E10873">
        <v>279</v>
      </c>
    </row>
    <row r="10874" spans="1:5" x14ac:dyDescent="0.2">
      <c r="A10874" s="43">
        <v>44315</v>
      </c>
      <c r="B10874" t="s">
        <v>102</v>
      </c>
      <c r="C10874" t="s">
        <v>54</v>
      </c>
      <c r="D10874" t="s">
        <v>108</v>
      </c>
      <c r="E10874">
        <v>5</v>
      </c>
    </row>
    <row r="10875" spans="1:5" x14ac:dyDescent="0.2">
      <c r="A10875" s="43">
        <v>44315</v>
      </c>
      <c r="B10875" t="s">
        <v>102</v>
      </c>
      <c r="C10875" t="s">
        <v>55</v>
      </c>
      <c r="D10875" t="s">
        <v>108</v>
      </c>
      <c r="E10875">
        <v>882</v>
      </c>
    </row>
    <row r="10876" spans="1:5" x14ac:dyDescent="0.2">
      <c r="A10876" s="43">
        <v>44315</v>
      </c>
      <c r="B10876" t="s">
        <v>102</v>
      </c>
      <c r="C10876" t="s">
        <v>56</v>
      </c>
      <c r="D10876" t="s">
        <v>108</v>
      </c>
      <c r="E10876">
        <v>557</v>
      </c>
    </row>
    <row r="10877" spans="1:5" x14ac:dyDescent="0.2">
      <c r="A10877" s="43">
        <v>44315</v>
      </c>
      <c r="B10877" t="s">
        <v>102</v>
      </c>
      <c r="C10877" t="s">
        <v>57</v>
      </c>
      <c r="D10877" t="s">
        <v>108</v>
      </c>
      <c r="E10877">
        <v>285</v>
      </c>
    </row>
    <row r="10878" spans="1:5" x14ac:dyDescent="0.2">
      <c r="A10878" s="43">
        <v>44315</v>
      </c>
      <c r="B10878" t="s">
        <v>102</v>
      </c>
      <c r="C10878" t="s">
        <v>58</v>
      </c>
      <c r="D10878" t="s">
        <v>108</v>
      </c>
      <c r="E10878">
        <v>605</v>
      </c>
    </row>
    <row r="10879" spans="1:5" x14ac:dyDescent="0.2">
      <c r="A10879" s="43">
        <v>44315</v>
      </c>
      <c r="B10879" t="s">
        <v>102</v>
      </c>
      <c r="C10879" t="s">
        <v>59</v>
      </c>
      <c r="D10879" t="s">
        <v>108</v>
      </c>
      <c r="E10879">
        <v>2</v>
      </c>
    </row>
    <row r="10880" spans="1:5" x14ac:dyDescent="0.2">
      <c r="A10880" s="43">
        <v>44315</v>
      </c>
      <c r="B10880" t="s">
        <v>102</v>
      </c>
      <c r="C10880" t="s">
        <v>62</v>
      </c>
      <c r="D10880" t="s">
        <v>108</v>
      </c>
      <c r="E10880">
        <v>579</v>
      </c>
    </row>
    <row r="10881" spans="1:5" x14ac:dyDescent="0.2">
      <c r="A10881" s="43">
        <v>44315</v>
      </c>
      <c r="B10881" t="s">
        <v>102</v>
      </c>
      <c r="C10881" t="s">
        <v>67</v>
      </c>
      <c r="D10881" t="s">
        <v>108</v>
      </c>
      <c r="E10881">
        <v>7</v>
      </c>
    </row>
    <row r="10882" spans="1:5" x14ac:dyDescent="0.2">
      <c r="A10882" s="43">
        <v>44315</v>
      </c>
      <c r="B10882" t="s">
        <v>102</v>
      </c>
      <c r="C10882" t="s">
        <v>68</v>
      </c>
      <c r="D10882" t="s">
        <v>108</v>
      </c>
      <c r="E10882">
        <v>736</v>
      </c>
    </row>
    <row r="10883" spans="1:5" x14ac:dyDescent="0.2">
      <c r="A10883" s="43">
        <v>44315</v>
      </c>
      <c r="B10883" t="s">
        <v>102</v>
      </c>
      <c r="C10883" t="s">
        <v>89</v>
      </c>
      <c r="D10883" t="s">
        <v>108</v>
      </c>
      <c r="E10883">
        <v>0</v>
      </c>
    </row>
    <row r="10884" spans="1:5" x14ac:dyDescent="0.2">
      <c r="A10884" s="43">
        <v>44315</v>
      </c>
      <c r="B10884" t="s">
        <v>102</v>
      </c>
      <c r="C10884" t="s">
        <v>70</v>
      </c>
      <c r="D10884" t="s">
        <v>108</v>
      </c>
      <c r="E10884">
        <v>846</v>
      </c>
    </row>
    <row r="10885" spans="1:5" x14ac:dyDescent="0.2">
      <c r="A10885" s="43">
        <v>44315</v>
      </c>
      <c r="B10885" t="s">
        <v>102</v>
      </c>
      <c r="C10885" t="s">
        <v>71</v>
      </c>
      <c r="D10885" t="s">
        <v>108</v>
      </c>
      <c r="E10885">
        <v>2</v>
      </c>
    </row>
    <row r="10886" spans="1:5" x14ac:dyDescent="0.2">
      <c r="A10886" s="43">
        <v>44329</v>
      </c>
      <c r="B10886" t="s">
        <v>101</v>
      </c>
      <c r="C10886" t="s">
        <v>1</v>
      </c>
      <c r="D10886" t="s">
        <v>108</v>
      </c>
      <c r="E10886" s="44">
        <v>1093</v>
      </c>
    </row>
    <row r="10887" spans="1:5" x14ac:dyDescent="0.2">
      <c r="A10887" s="43">
        <v>44329</v>
      </c>
      <c r="B10887" t="s">
        <v>101</v>
      </c>
      <c r="C10887" t="s">
        <v>3</v>
      </c>
      <c r="D10887" t="s">
        <v>108</v>
      </c>
      <c r="E10887">
        <v>904</v>
      </c>
    </row>
    <row r="10888" spans="1:5" x14ac:dyDescent="0.2">
      <c r="A10888" s="43">
        <v>44329</v>
      </c>
      <c r="B10888" t="s">
        <v>101</v>
      </c>
      <c r="C10888" t="s">
        <v>4</v>
      </c>
      <c r="D10888" t="s">
        <v>108</v>
      </c>
      <c r="E10888">
        <v>13</v>
      </c>
    </row>
    <row r="10889" spans="1:5" x14ac:dyDescent="0.2">
      <c r="A10889" s="43">
        <v>44329</v>
      </c>
      <c r="B10889" t="s">
        <v>101</v>
      </c>
      <c r="C10889" t="s">
        <v>5</v>
      </c>
      <c r="D10889" t="s">
        <v>108</v>
      </c>
      <c r="E10889" s="44">
        <v>5658</v>
      </c>
    </row>
    <row r="10890" spans="1:5" x14ac:dyDescent="0.2">
      <c r="A10890" s="43">
        <v>44329</v>
      </c>
      <c r="B10890" t="s">
        <v>101</v>
      </c>
      <c r="C10890" t="s">
        <v>6</v>
      </c>
      <c r="D10890" t="s">
        <v>108</v>
      </c>
      <c r="E10890">
        <v>5</v>
      </c>
    </row>
    <row r="10891" spans="1:5" x14ac:dyDescent="0.2">
      <c r="A10891" s="43">
        <v>44329</v>
      </c>
      <c r="B10891" t="s">
        <v>101</v>
      </c>
      <c r="C10891" t="s">
        <v>8</v>
      </c>
      <c r="D10891" t="s">
        <v>108</v>
      </c>
      <c r="E10891">
        <v>50</v>
      </c>
    </row>
    <row r="10892" spans="1:5" x14ac:dyDescent="0.2">
      <c r="A10892" s="43">
        <v>44329</v>
      </c>
      <c r="B10892" t="s">
        <v>101</v>
      </c>
      <c r="C10892" t="s">
        <v>9</v>
      </c>
      <c r="D10892" t="s">
        <v>108</v>
      </c>
      <c r="E10892">
        <v>134</v>
      </c>
    </row>
    <row r="10893" spans="1:5" x14ac:dyDescent="0.2">
      <c r="A10893" s="43">
        <v>44329</v>
      </c>
      <c r="B10893" t="s">
        <v>101</v>
      </c>
      <c r="C10893" t="s">
        <v>10</v>
      </c>
      <c r="D10893" t="s">
        <v>108</v>
      </c>
      <c r="E10893">
        <v>463</v>
      </c>
    </row>
    <row r="10894" spans="1:5" x14ac:dyDescent="0.2">
      <c r="A10894" s="43">
        <v>44329</v>
      </c>
      <c r="B10894" t="s">
        <v>101</v>
      </c>
      <c r="C10894" t="s">
        <v>12</v>
      </c>
      <c r="D10894" t="s">
        <v>108</v>
      </c>
      <c r="E10894" s="44">
        <v>12936</v>
      </c>
    </row>
    <row r="10895" spans="1:5" x14ac:dyDescent="0.2">
      <c r="A10895" s="43">
        <v>44329</v>
      </c>
      <c r="B10895" t="s">
        <v>101</v>
      </c>
      <c r="C10895" t="s">
        <v>14</v>
      </c>
      <c r="D10895" t="s">
        <v>108</v>
      </c>
      <c r="E10895">
        <v>298</v>
      </c>
    </row>
    <row r="10896" spans="1:5" x14ac:dyDescent="0.2">
      <c r="A10896" s="43">
        <v>44329</v>
      </c>
      <c r="B10896" t="s">
        <v>101</v>
      </c>
      <c r="C10896" t="s">
        <v>15</v>
      </c>
      <c r="D10896" t="s">
        <v>108</v>
      </c>
      <c r="E10896" s="44">
        <v>4993</v>
      </c>
    </row>
    <row r="10897" spans="1:5" x14ac:dyDescent="0.2">
      <c r="A10897" s="43">
        <v>44329</v>
      </c>
      <c r="B10897" t="s">
        <v>101</v>
      </c>
      <c r="C10897" t="s">
        <v>16</v>
      </c>
      <c r="D10897" t="s">
        <v>108</v>
      </c>
      <c r="E10897" s="44">
        <v>1735</v>
      </c>
    </row>
    <row r="10898" spans="1:5" x14ac:dyDescent="0.2">
      <c r="A10898" s="43">
        <v>44329</v>
      </c>
      <c r="B10898" t="s">
        <v>101</v>
      </c>
      <c r="C10898" t="s">
        <v>17</v>
      </c>
      <c r="D10898" t="s">
        <v>108</v>
      </c>
      <c r="E10898">
        <v>44</v>
      </c>
    </row>
    <row r="10899" spans="1:5" x14ac:dyDescent="0.2">
      <c r="A10899" s="43">
        <v>44329</v>
      </c>
      <c r="B10899" t="s">
        <v>101</v>
      </c>
      <c r="C10899" t="s">
        <v>18</v>
      </c>
      <c r="D10899" t="s">
        <v>108</v>
      </c>
      <c r="E10899" s="44">
        <v>4201</v>
      </c>
    </row>
    <row r="10900" spans="1:5" x14ac:dyDescent="0.2">
      <c r="A10900" s="43">
        <v>44329</v>
      </c>
      <c r="B10900" t="s">
        <v>101</v>
      </c>
      <c r="C10900" t="s">
        <v>19</v>
      </c>
      <c r="D10900" t="s">
        <v>108</v>
      </c>
      <c r="E10900" s="44">
        <v>4438</v>
      </c>
    </row>
    <row r="10901" spans="1:5" x14ac:dyDescent="0.2">
      <c r="A10901" s="43">
        <v>44329</v>
      </c>
      <c r="B10901" t="s">
        <v>101</v>
      </c>
      <c r="C10901" t="s">
        <v>20</v>
      </c>
      <c r="D10901" t="s">
        <v>108</v>
      </c>
      <c r="E10901">
        <v>271</v>
      </c>
    </row>
    <row r="10902" spans="1:5" x14ac:dyDescent="0.2">
      <c r="A10902" s="43">
        <v>44329</v>
      </c>
      <c r="B10902" t="s">
        <v>101</v>
      </c>
      <c r="C10902" t="s">
        <v>21</v>
      </c>
      <c r="D10902" t="s">
        <v>108</v>
      </c>
      <c r="E10902" s="44">
        <v>4585</v>
      </c>
    </row>
    <row r="10903" spans="1:5" x14ac:dyDescent="0.2">
      <c r="A10903" s="43">
        <v>44329</v>
      </c>
      <c r="B10903" t="s">
        <v>101</v>
      </c>
      <c r="C10903" t="s">
        <v>22</v>
      </c>
      <c r="D10903" t="s">
        <v>108</v>
      </c>
      <c r="E10903" s="44">
        <v>1457</v>
      </c>
    </row>
    <row r="10904" spans="1:5" x14ac:dyDescent="0.2">
      <c r="A10904" s="43">
        <v>44329</v>
      </c>
      <c r="B10904" t="s">
        <v>101</v>
      </c>
      <c r="C10904" t="s">
        <v>23</v>
      </c>
      <c r="D10904" t="s">
        <v>108</v>
      </c>
      <c r="E10904">
        <v>2</v>
      </c>
    </row>
    <row r="10905" spans="1:5" x14ac:dyDescent="0.2">
      <c r="A10905" s="43">
        <v>44329</v>
      </c>
      <c r="B10905" t="s">
        <v>101</v>
      </c>
      <c r="C10905" t="s">
        <v>24</v>
      </c>
      <c r="D10905" t="s">
        <v>108</v>
      </c>
      <c r="E10905">
        <v>2</v>
      </c>
    </row>
    <row r="10906" spans="1:5" x14ac:dyDescent="0.2">
      <c r="A10906" s="43">
        <v>44329</v>
      </c>
      <c r="B10906" t="s">
        <v>101</v>
      </c>
      <c r="C10906" t="s">
        <v>25</v>
      </c>
      <c r="D10906" t="s">
        <v>108</v>
      </c>
      <c r="E10906">
        <v>0</v>
      </c>
    </row>
    <row r="10907" spans="1:5" x14ac:dyDescent="0.2">
      <c r="A10907" s="43">
        <v>44329</v>
      </c>
      <c r="B10907" t="s">
        <v>101</v>
      </c>
      <c r="C10907" t="s">
        <v>26</v>
      </c>
      <c r="D10907" t="s">
        <v>108</v>
      </c>
      <c r="E10907">
        <v>0</v>
      </c>
    </row>
    <row r="10908" spans="1:5" x14ac:dyDescent="0.2">
      <c r="A10908" s="43">
        <v>44329</v>
      </c>
      <c r="B10908" t="s">
        <v>101</v>
      </c>
      <c r="C10908" t="s">
        <v>27</v>
      </c>
      <c r="D10908" t="s">
        <v>108</v>
      </c>
      <c r="E10908" s="44">
        <v>2863</v>
      </c>
    </row>
    <row r="10909" spans="1:5" x14ac:dyDescent="0.2">
      <c r="A10909" s="43">
        <v>44329</v>
      </c>
      <c r="B10909" t="s">
        <v>101</v>
      </c>
      <c r="C10909" t="s">
        <v>28</v>
      </c>
      <c r="D10909" t="s">
        <v>108</v>
      </c>
      <c r="E10909">
        <v>32</v>
      </c>
    </row>
    <row r="10910" spans="1:5" x14ac:dyDescent="0.2">
      <c r="A10910" s="43">
        <v>44329</v>
      </c>
      <c r="B10910" t="s">
        <v>101</v>
      </c>
      <c r="C10910" t="s">
        <v>29</v>
      </c>
      <c r="D10910" t="s">
        <v>108</v>
      </c>
      <c r="E10910">
        <v>2</v>
      </c>
    </row>
    <row r="10911" spans="1:5" x14ac:dyDescent="0.2">
      <c r="A10911" s="43">
        <v>44329</v>
      </c>
      <c r="B10911" t="s">
        <v>101</v>
      </c>
      <c r="C10911" t="s">
        <v>31</v>
      </c>
      <c r="D10911" t="s">
        <v>108</v>
      </c>
      <c r="E10911">
        <v>716</v>
      </c>
    </row>
    <row r="10912" spans="1:5" x14ac:dyDescent="0.2">
      <c r="A10912" s="43">
        <v>44329</v>
      </c>
      <c r="B10912" t="s">
        <v>101</v>
      </c>
      <c r="C10912" t="s">
        <v>32</v>
      </c>
      <c r="D10912" t="s">
        <v>108</v>
      </c>
      <c r="E10912" s="44">
        <v>8003</v>
      </c>
    </row>
    <row r="10913" spans="1:5" x14ac:dyDescent="0.2">
      <c r="A10913" s="43">
        <v>44329</v>
      </c>
      <c r="B10913" t="s">
        <v>101</v>
      </c>
      <c r="C10913" t="s">
        <v>33</v>
      </c>
      <c r="D10913" t="s">
        <v>108</v>
      </c>
      <c r="E10913" s="44">
        <v>1172</v>
      </c>
    </row>
    <row r="10914" spans="1:5" x14ac:dyDescent="0.2">
      <c r="A10914" s="43">
        <v>44329</v>
      </c>
      <c r="B10914" t="s">
        <v>101</v>
      </c>
      <c r="C10914" t="s">
        <v>34</v>
      </c>
      <c r="D10914" t="s">
        <v>108</v>
      </c>
      <c r="E10914">
        <v>2</v>
      </c>
    </row>
    <row r="10915" spans="1:5" x14ac:dyDescent="0.2">
      <c r="A10915" s="43">
        <v>44329</v>
      </c>
      <c r="B10915" t="s">
        <v>101</v>
      </c>
      <c r="C10915" t="s">
        <v>35</v>
      </c>
      <c r="D10915" t="s">
        <v>108</v>
      </c>
      <c r="E10915">
        <v>2</v>
      </c>
    </row>
    <row r="10916" spans="1:5" x14ac:dyDescent="0.2">
      <c r="A10916" s="43">
        <v>44329</v>
      </c>
      <c r="B10916" t="s">
        <v>101</v>
      </c>
      <c r="C10916" t="s">
        <v>36</v>
      </c>
      <c r="D10916" t="s">
        <v>108</v>
      </c>
      <c r="E10916" s="44">
        <v>14253</v>
      </c>
    </row>
    <row r="10917" spans="1:5" x14ac:dyDescent="0.2">
      <c r="A10917" s="43">
        <v>44329</v>
      </c>
      <c r="B10917" t="s">
        <v>101</v>
      </c>
      <c r="C10917" t="s">
        <v>37</v>
      </c>
      <c r="D10917" t="s">
        <v>108</v>
      </c>
      <c r="E10917" s="44">
        <v>1667</v>
      </c>
    </row>
    <row r="10918" spans="1:5" x14ac:dyDescent="0.2">
      <c r="A10918" s="43">
        <v>44329</v>
      </c>
      <c r="B10918" t="s">
        <v>101</v>
      </c>
      <c r="C10918" t="s">
        <v>38</v>
      </c>
      <c r="D10918" t="s">
        <v>108</v>
      </c>
      <c r="E10918" s="44">
        <v>17932</v>
      </c>
    </row>
    <row r="10919" spans="1:5" x14ac:dyDescent="0.2">
      <c r="A10919" s="43">
        <v>44329</v>
      </c>
      <c r="B10919" t="s">
        <v>101</v>
      </c>
      <c r="C10919" t="s">
        <v>40</v>
      </c>
      <c r="D10919" t="s">
        <v>108</v>
      </c>
      <c r="E10919" s="44">
        <v>25622</v>
      </c>
    </row>
    <row r="10920" spans="1:5" x14ac:dyDescent="0.2">
      <c r="A10920" s="43">
        <v>44329</v>
      </c>
      <c r="B10920" t="s">
        <v>101</v>
      </c>
      <c r="C10920" t="s">
        <v>41</v>
      </c>
      <c r="D10920" t="s">
        <v>108</v>
      </c>
      <c r="E10920">
        <v>9</v>
      </c>
    </row>
    <row r="10921" spans="1:5" x14ac:dyDescent="0.2">
      <c r="A10921" s="43">
        <v>44329</v>
      </c>
      <c r="B10921" t="s">
        <v>101</v>
      </c>
      <c r="C10921" t="s">
        <v>42</v>
      </c>
      <c r="D10921" t="s">
        <v>108</v>
      </c>
      <c r="E10921">
        <v>2</v>
      </c>
    </row>
    <row r="10922" spans="1:5" x14ac:dyDescent="0.2">
      <c r="A10922" s="43">
        <v>44329</v>
      </c>
      <c r="B10922" t="s">
        <v>101</v>
      </c>
      <c r="C10922" t="s">
        <v>51</v>
      </c>
      <c r="D10922" t="s">
        <v>108</v>
      </c>
      <c r="E10922">
        <v>2</v>
      </c>
    </row>
    <row r="10923" spans="1:5" x14ac:dyDescent="0.2">
      <c r="A10923" s="43">
        <v>44329</v>
      </c>
      <c r="B10923" t="s">
        <v>101</v>
      </c>
      <c r="C10923" t="s">
        <v>53</v>
      </c>
      <c r="D10923" t="s">
        <v>108</v>
      </c>
      <c r="E10923">
        <v>21</v>
      </c>
    </row>
    <row r="10924" spans="1:5" x14ac:dyDescent="0.2">
      <c r="A10924" s="43">
        <v>44329</v>
      </c>
      <c r="B10924" t="s">
        <v>101</v>
      </c>
      <c r="C10924" t="s">
        <v>55</v>
      </c>
      <c r="D10924" t="s">
        <v>108</v>
      </c>
      <c r="E10924">
        <v>0</v>
      </c>
    </row>
    <row r="10925" spans="1:5" x14ac:dyDescent="0.2">
      <c r="A10925" s="43">
        <v>44329</v>
      </c>
      <c r="B10925" t="s">
        <v>101</v>
      </c>
      <c r="C10925" t="s">
        <v>58</v>
      </c>
      <c r="D10925" t="s">
        <v>108</v>
      </c>
      <c r="E10925">
        <v>17</v>
      </c>
    </row>
    <row r="10926" spans="1:5" x14ac:dyDescent="0.2">
      <c r="A10926" s="43">
        <v>44329</v>
      </c>
      <c r="B10926" t="s">
        <v>101</v>
      </c>
      <c r="C10926" t="s">
        <v>59</v>
      </c>
      <c r="D10926" t="s">
        <v>108</v>
      </c>
      <c r="E10926" s="44">
        <v>4841</v>
      </c>
    </row>
    <row r="10927" spans="1:5" x14ac:dyDescent="0.2">
      <c r="A10927" s="43">
        <v>44329</v>
      </c>
      <c r="B10927" t="s">
        <v>101</v>
      </c>
      <c r="C10927" t="s">
        <v>60</v>
      </c>
      <c r="D10927" t="s">
        <v>108</v>
      </c>
      <c r="E10927">
        <v>0</v>
      </c>
    </row>
    <row r="10928" spans="1:5" x14ac:dyDescent="0.2">
      <c r="A10928" s="43">
        <v>44329</v>
      </c>
      <c r="B10928" t="s">
        <v>101</v>
      </c>
      <c r="C10928" t="s">
        <v>61</v>
      </c>
      <c r="D10928" t="s">
        <v>108</v>
      </c>
      <c r="E10928">
        <v>43</v>
      </c>
    </row>
    <row r="10929" spans="1:5" x14ac:dyDescent="0.2">
      <c r="A10929" s="43">
        <v>44329</v>
      </c>
      <c r="B10929" t="s">
        <v>101</v>
      </c>
      <c r="C10929" t="s">
        <v>62</v>
      </c>
      <c r="D10929" t="s">
        <v>108</v>
      </c>
      <c r="E10929" s="44">
        <v>5783</v>
      </c>
    </row>
    <row r="10930" spans="1:5" x14ac:dyDescent="0.2">
      <c r="A10930" s="43">
        <v>44329</v>
      </c>
      <c r="B10930" t="s">
        <v>101</v>
      </c>
      <c r="C10930" t="s">
        <v>63</v>
      </c>
      <c r="D10930" t="s">
        <v>108</v>
      </c>
      <c r="E10930">
        <v>2</v>
      </c>
    </row>
    <row r="10931" spans="1:5" x14ac:dyDescent="0.2">
      <c r="A10931" s="43">
        <v>44329</v>
      </c>
      <c r="B10931" t="s">
        <v>101</v>
      </c>
      <c r="C10931" t="s">
        <v>64</v>
      </c>
      <c r="D10931" t="s">
        <v>108</v>
      </c>
      <c r="E10931">
        <v>0</v>
      </c>
    </row>
    <row r="10932" spans="1:5" x14ac:dyDescent="0.2">
      <c r="A10932" s="43">
        <v>44329</v>
      </c>
      <c r="B10932" t="s">
        <v>101</v>
      </c>
      <c r="C10932" t="s">
        <v>65</v>
      </c>
      <c r="D10932" t="s">
        <v>108</v>
      </c>
      <c r="E10932">
        <v>0</v>
      </c>
    </row>
    <row r="10933" spans="1:5" x14ac:dyDescent="0.2">
      <c r="A10933" s="43">
        <v>44329</v>
      </c>
      <c r="B10933" t="s">
        <v>101</v>
      </c>
      <c r="C10933" t="s">
        <v>66</v>
      </c>
      <c r="D10933" t="s">
        <v>108</v>
      </c>
      <c r="E10933">
        <v>0</v>
      </c>
    </row>
    <row r="10934" spans="1:5" x14ac:dyDescent="0.2">
      <c r="A10934" s="43">
        <v>44329</v>
      </c>
      <c r="B10934" t="s">
        <v>101</v>
      </c>
      <c r="C10934" t="s">
        <v>67</v>
      </c>
      <c r="D10934" t="s">
        <v>108</v>
      </c>
      <c r="E10934" s="44">
        <v>6054</v>
      </c>
    </row>
    <row r="10935" spans="1:5" x14ac:dyDescent="0.2">
      <c r="A10935" s="43">
        <v>44329</v>
      </c>
      <c r="B10935" t="s">
        <v>101</v>
      </c>
      <c r="C10935" t="s">
        <v>68</v>
      </c>
      <c r="D10935" t="s">
        <v>108</v>
      </c>
      <c r="E10935" s="44">
        <v>6898</v>
      </c>
    </row>
    <row r="10936" spans="1:5" x14ac:dyDescent="0.2">
      <c r="A10936" s="43">
        <v>44329</v>
      </c>
      <c r="B10936" t="s">
        <v>101</v>
      </c>
      <c r="C10936" t="s">
        <v>89</v>
      </c>
      <c r="D10936" t="s">
        <v>108</v>
      </c>
      <c r="E10936">
        <v>0</v>
      </c>
    </row>
    <row r="10937" spans="1:5" x14ac:dyDescent="0.2">
      <c r="A10937" s="43">
        <v>44329</v>
      </c>
      <c r="B10937" t="s">
        <v>101</v>
      </c>
      <c r="C10937" t="s">
        <v>70</v>
      </c>
      <c r="D10937" t="s">
        <v>108</v>
      </c>
      <c r="E10937" s="44">
        <v>10860</v>
      </c>
    </row>
    <row r="10938" spans="1:5" x14ac:dyDescent="0.2">
      <c r="A10938" s="43">
        <v>44329</v>
      </c>
      <c r="B10938" t="s">
        <v>101</v>
      </c>
      <c r="C10938" t="s">
        <v>71</v>
      </c>
      <c r="D10938" t="s">
        <v>108</v>
      </c>
      <c r="E10938" s="44">
        <v>4202</v>
      </c>
    </row>
    <row r="10939" spans="1:5" x14ac:dyDescent="0.2">
      <c r="A10939" s="43">
        <v>44329</v>
      </c>
      <c r="B10939" t="s">
        <v>102</v>
      </c>
      <c r="C10939" t="s">
        <v>1</v>
      </c>
      <c r="D10939" t="s">
        <v>108</v>
      </c>
      <c r="E10939">
        <v>2</v>
      </c>
    </row>
    <row r="10940" spans="1:5" x14ac:dyDescent="0.2">
      <c r="A10940" s="43">
        <v>44329</v>
      </c>
      <c r="B10940" t="s">
        <v>102</v>
      </c>
      <c r="C10940" t="s">
        <v>3</v>
      </c>
      <c r="D10940" t="s">
        <v>108</v>
      </c>
      <c r="E10940">
        <v>0</v>
      </c>
    </row>
    <row r="10941" spans="1:5" x14ac:dyDescent="0.2">
      <c r="A10941" s="43">
        <v>44329</v>
      </c>
      <c r="B10941" t="s">
        <v>102</v>
      </c>
      <c r="C10941" t="s">
        <v>4</v>
      </c>
      <c r="D10941" t="s">
        <v>108</v>
      </c>
      <c r="E10941">
        <v>9</v>
      </c>
    </row>
    <row r="10942" spans="1:5" x14ac:dyDescent="0.2">
      <c r="A10942" s="43">
        <v>44329</v>
      </c>
      <c r="B10942" t="s">
        <v>102</v>
      </c>
      <c r="C10942" t="s">
        <v>5</v>
      </c>
      <c r="D10942" t="s">
        <v>108</v>
      </c>
      <c r="E10942">
        <v>7</v>
      </c>
    </row>
    <row r="10943" spans="1:5" x14ac:dyDescent="0.2">
      <c r="A10943" s="43">
        <v>44329</v>
      </c>
      <c r="B10943" t="s">
        <v>102</v>
      </c>
      <c r="C10943" t="s">
        <v>7</v>
      </c>
      <c r="D10943" t="s">
        <v>108</v>
      </c>
      <c r="E10943">
        <v>0</v>
      </c>
    </row>
    <row r="10944" spans="1:5" x14ac:dyDescent="0.2">
      <c r="A10944" s="43">
        <v>44329</v>
      </c>
      <c r="B10944" t="s">
        <v>102</v>
      </c>
      <c r="C10944" t="s">
        <v>8</v>
      </c>
      <c r="D10944" t="s">
        <v>108</v>
      </c>
      <c r="E10944">
        <v>918</v>
      </c>
    </row>
    <row r="10945" spans="1:5" x14ac:dyDescent="0.2">
      <c r="A10945" s="43">
        <v>44329</v>
      </c>
      <c r="B10945" t="s">
        <v>102</v>
      </c>
      <c r="C10945" t="s">
        <v>9</v>
      </c>
      <c r="D10945" t="s">
        <v>108</v>
      </c>
      <c r="E10945" s="44">
        <v>1133</v>
      </c>
    </row>
    <row r="10946" spans="1:5" x14ac:dyDescent="0.2">
      <c r="A10946" s="43">
        <v>44329</v>
      </c>
      <c r="B10946" t="s">
        <v>102</v>
      </c>
      <c r="C10946" t="s">
        <v>11</v>
      </c>
      <c r="D10946" t="s">
        <v>108</v>
      </c>
      <c r="E10946">
        <v>192</v>
      </c>
    </row>
    <row r="10947" spans="1:5" x14ac:dyDescent="0.2">
      <c r="A10947" s="43">
        <v>44329</v>
      </c>
      <c r="B10947" t="s">
        <v>102</v>
      </c>
      <c r="C10947" t="s">
        <v>12</v>
      </c>
      <c r="D10947" t="s">
        <v>108</v>
      </c>
      <c r="E10947" s="44">
        <v>1063</v>
      </c>
    </row>
    <row r="10948" spans="1:5" x14ac:dyDescent="0.2">
      <c r="A10948" s="43">
        <v>44329</v>
      </c>
      <c r="B10948" t="s">
        <v>102</v>
      </c>
      <c r="C10948" t="s">
        <v>13</v>
      </c>
      <c r="D10948" t="s">
        <v>108</v>
      </c>
      <c r="E10948">
        <v>312</v>
      </c>
    </row>
    <row r="10949" spans="1:5" x14ac:dyDescent="0.2">
      <c r="A10949" s="43">
        <v>44329</v>
      </c>
      <c r="B10949" t="s">
        <v>102</v>
      </c>
      <c r="C10949" t="s">
        <v>14</v>
      </c>
      <c r="D10949" t="s">
        <v>108</v>
      </c>
      <c r="E10949">
        <v>0</v>
      </c>
    </row>
    <row r="10950" spans="1:5" x14ac:dyDescent="0.2">
      <c r="A10950" s="43">
        <v>44329</v>
      </c>
      <c r="B10950" t="s">
        <v>102</v>
      </c>
      <c r="C10950" t="s">
        <v>15</v>
      </c>
      <c r="D10950" t="s">
        <v>108</v>
      </c>
      <c r="E10950">
        <v>2</v>
      </c>
    </row>
    <row r="10951" spans="1:5" x14ac:dyDescent="0.2">
      <c r="A10951" s="43">
        <v>44329</v>
      </c>
      <c r="B10951" t="s">
        <v>102</v>
      </c>
      <c r="C10951" t="s">
        <v>16</v>
      </c>
      <c r="D10951" t="s">
        <v>108</v>
      </c>
      <c r="E10951">
        <v>2</v>
      </c>
    </row>
    <row r="10952" spans="1:5" x14ac:dyDescent="0.2">
      <c r="A10952" s="43">
        <v>44329</v>
      </c>
      <c r="B10952" t="s">
        <v>102</v>
      </c>
      <c r="C10952" t="s">
        <v>18</v>
      </c>
      <c r="D10952" t="s">
        <v>108</v>
      </c>
      <c r="E10952">
        <v>2</v>
      </c>
    </row>
    <row r="10953" spans="1:5" x14ac:dyDescent="0.2">
      <c r="A10953" s="43">
        <v>44329</v>
      </c>
      <c r="B10953" t="s">
        <v>102</v>
      </c>
      <c r="C10953" t="s">
        <v>19</v>
      </c>
      <c r="D10953" t="s">
        <v>108</v>
      </c>
      <c r="E10953">
        <v>291</v>
      </c>
    </row>
    <row r="10954" spans="1:5" x14ac:dyDescent="0.2">
      <c r="A10954" s="43">
        <v>44329</v>
      </c>
      <c r="B10954" t="s">
        <v>102</v>
      </c>
      <c r="C10954" t="s">
        <v>21</v>
      </c>
      <c r="D10954" t="s">
        <v>108</v>
      </c>
      <c r="E10954">
        <v>18</v>
      </c>
    </row>
    <row r="10955" spans="1:5" x14ac:dyDescent="0.2">
      <c r="A10955" s="43">
        <v>44329</v>
      </c>
      <c r="B10955" t="s">
        <v>102</v>
      </c>
      <c r="C10955" t="s">
        <v>22</v>
      </c>
      <c r="D10955" t="s">
        <v>108</v>
      </c>
      <c r="E10955">
        <v>2</v>
      </c>
    </row>
    <row r="10956" spans="1:5" x14ac:dyDescent="0.2">
      <c r="A10956" s="43">
        <v>44329</v>
      </c>
      <c r="B10956" t="s">
        <v>102</v>
      </c>
      <c r="C10956" t="s">
        <v>24</v>
      </c>
      <c r="D10956" t="s">
        <v>108</v>
      </c>
      <c r="E10956">
        <v>341</v>
      </c>
    </row>
    <row r="10957" spans="1:5" x14ac:dyDescent="0.2">
      <c r="A10957" s="43">
        <v>44329</v>
      </c>
      <c r="B10957" t="s">
        <v>102</v>
      </c>
      <c r="C10957" t="s">
        <v>27</v>
      </c>
      <c r="D10957" t="s">
        <v>108</v>
      </c>
      <c r="E10957">
        <v>142</v>
      </c>
    </row>
    <row r="10958" spans="1:5" x14ac:dyDescent="0.2">
      <c r="A10958" s="43">
        <v>44329</v>
      </c>
      <c r="B10958" t="s">
        <v>102</v>
      </c>
      <c r="C10958" t="s">
        <v>30</v>
      </c>
      <c r="D10958" t="s">
        <v>108</v>
      </c>
      <c r="E10958">
        <v>2</v>
      </c>
    </row>
    <row r="10959" spans="1:5" x14ac:dyDescent="0.2">
      <c r="A10959" s="43">
        <v>44329</v>
      </c>
      <c r="B10959" t="s">
        <v>102</v>
      </c>
      <c r="C10959" t="s">
        <v>31</v>
      </c>
      <c r="D10959" t="s">
        <v>108</v>
      </c>
      <c r="E10959">
        <v>0</v>
      </c>
    </row>
    <row r="10960" spans="1:5" x14ac:dyDescent="0.2">
      <c r="A10960" s="43">
        <v>44329</v>
      </c>
      <c r="B10960" t="s">
        <v>102</v>
      </c>
      <c r="C10960" t="s">
        <v>32</v>
      </c>
      <c r="D10960" t="s">
        <v>108</v>
      </c>
      <c r="E10960">
        <v>2</v>
      </c>
    </row>
    <row r="10961" spans="1:5" x14ac:dyDescent="0.2">
      <c r="A10961" s="43">
        <v>44329</v>
      </c>
      <c r="B10961" t="s">
        <v>102</v>
      </c>
      <c r="C10961" t="s">
        <v>33</v>
      </c>
      <c r="D10961" t="s">
        <v>108</v>
      </c>
      <c r="E10961">
        <v>2</v>
      </c>
    </row>
    <row r="10962" spans="1:5" x14ac:dyDescent="0.2">
      <c r="A10962" s="43">
        <v>44329</v>
      </c>
      <c r="B10962" t="s">
        <v>102</v>
      </c>
      <c r="C10962" t="s">
        <v>36</v>
      </c>
      <c r="D10962" t="s">
        <v>108</v>
      </c>
      <c r="E10962" s="44">
        <v>2823</v>
      </c>
    </row>
    <row r="10963" spans="1:5" x14ac:dyDescent="0.2">
      <c r="A10963" s="43">
        <v>44329</v>
      </c>
      <c r="B10963" t="s">
        <v>102</v>
      </c>
      <c r="C10963" t="s">
        <v>37</v>
      </c>
      <c r="D10963" t="s">
        <v>108</v>
      </c>
      <c r="E10963">
        <v>67</v>
      </c>
    </row>
    <row r="10964" spans="1:5" x14ac:dyDescent="0.2">
      <c r="A10964" s="43">
        <v>44329</v>
      </c>
      <c r="B10964" t="s">
        <v>102</v>
      </c>
      <c r="C10964" t="s">
        <v>38</v>
      </c>
      <c r="D10964" t="s">
        <v>108</v>
      </c>
      <c r="E10964">
        <v>491</v>
      </c>
    </row>
    <row r="10965" spans="1:5" x14ac:dyDescent="0.2">
      <c r="A10965" s="43">
        <v>44329</v>
      </c>
      <c r="B10965" t="s">
        <v>102</v>
      </c>
      <c r="C10965" t="s">
        <v>40</v>
      </c>
      <c r="D10965" t="s">
        <v>108</v>
      </c>
      <c r="E10965" s="44">
        <v>6776</v>
      </c>
    </row>
    <row r="10966" spans="1:5" x14ac:dyDescent="0.2">
      <c r="A10966" s="43">
        <v>44329</v>
      </c>
      <c r="B10966" t="s">
        <v>102</v>
      </c>
      <c r="C10966" t="s">
        <v>41</v>
      </c>
      <c r="D10966" t="s">
        <v>108</v>
      </c>
      <c r="E10966">
        <v>334</v>
      </c>
    </row>
    <row r="10967" spans="1:5" x14ac:dyDescent="0.2">
      <c r="A10967" s="43">
        <v>44329</v>
      </c>
      <c r="B10967" t="s">
        <v>102</v>
      </c>
      <c r="C10967" t="s">
        <v>42</v>
      </c>
      <c r="D10967" t="s">
        <v>108</v>
      </c>
      <c r="E10967">
        <v>101</v>
      </c>
    </row>
    <row r="10968" spans="1:5" x14ac:dyDescent="0.2">
      <c r="A10968" s="43">
        <v>44329</v>
      </c>
      <c r="B10968" t="s">
        <v>102</v>
      </c>
      <c r="C10968" t="s">
        <v>43</v>
      </c>
      <c r="D10968" t="s">
        <v>108</v>
      </c>
      <c r="E10968">
        <v>280</v>
      </c>
    </row>
    <row r="10969" spans="1:5" x14ac:dyDescent="0.2">
      <c r="A10969" s="43">
        <v>44329</v>
      </c>
      <c r="B10969" t="s">
        <v>102</v>
      </c>
      <c r="C10969" t="s">
        <v>44</v>
      </c>
      <c r="D10969" t="s">
        <v>108</v>
      </c>
      <c r="E10969">
        <v>23</v>
      </c>
    </row>
    <row r="10970" spans="1:5" x14ac:dyDescent="0.2">
      <c r="A10970" s="43">
        <v>44329</v>
      </c>
      <c r="B10970" t="s">
        <v>102</v>
      </c>
      <c r="C10970" t="s">
        <v>45</v>
      </c>
      <c r="D10970" t="s">
        <v>108</v>
      </c>
      <c r="E10970">
        <v>0</v>
      </c>
    </row>
    <row r="10971" spans="1:5" x14ac:dyDescent="0.2">
      <c r="A10971" s="43">
        <v>44329</v>
      </c>
      <c r="B10971" t="s">
        <v>102</v>
      </c>
      <c r="C10971" t="s">
        <v>46</v>
      </c>
      <c r="D10971" t="s">
        <v>108</v>
      </c>
      <c r="E10971">
        <v>51</v>
      </c>
    </row>
    <row r="10972" spans="1:5" x14ac:dyDescent="0.2">
      <c r="A10972" s="43">
        <v>44329</v>
      </c>
      <c r="B10972" t="s">
        <v>102</v>
      </c>
      <c r="C10972" t="s">
        <v>47</v>
      </c>
      <c r="D10972" t="s">
        <v>108</v>
      </c>
      <c r="E10972">
        <v>0</v>
      </c>
    </row>
    <row r="10973" spans="1:5" x14ac:dyDescent="0.2">
      <c r="A10973" s="43">
        <v>44329</v>
      </c>
      <c r="B10973" t="s">
        <v>102</v>
      </c>
      <c r="C10973" t="s">
        <v>48</v>
      </c>
      <c r="D10973" t="s">
        <v>108</v>
      </c>
      <c r="E10973">
        <v>978</v>
      </c>
    </row>
    <row r="10974" spans="1:5" x14ac:dyDescent="0.2">
      <c r="A10974" s="43">
        <v>44329</v>
      </c>
      <c r="B10974" t="s">
        <v>102</v>
      </c>
      <c r="C10974" t="s">
        <v>49</v>
      </c>
      <c r="D10974" t="s">
        <v>108</v>
      </c>
      <c r="E10974">
        <v>54</v>
      </c>
    </row>
    <row r="10975" spans="1:5" x14ac:dyDescent="0.2">
      <c r="A10975" s="43">
        <v>44329</v>
      </c>
      <c r="B10975" t="s">
        <v>102</v>
      </c>
      <c r="C10975" t="s">
        <v>50</v>
      </c>
      <c r="D10975" t="s">
        <v>108</v>
      </c>
      <c r="E10975" s="44">
        <v>2686</v>
      </c>
    </row>
    <row r="10976" spans="1:5" x14ac:dyDescent="0.2">
      <c r="A10976" s="43">
        <v>44329</v>
      </c>
      <c r="B10976" t="s">
        <v>102</v>
      </c>
      <c r="C10976" t="s">
        <v>51</v>
      </c>
      <c r="D10976" t="s">
        <v>108</v>
      </c>
      <c r="E10976" s="44">
        <v>2318</v>
      </c>
    </row>
    <row r="10977" spans="1:5" x14ac:dyDescent="0.2">
      <c r="A10977" s="43">
        <v>44329</v>
      </c>
      <c r="B10977" t="s">
        <v>102</v>
      </c>
      <c r="C10977" t="s">
        <v>52</v>
      </c>
      <c r="D10977" t="s">
        <v>108</v>
      </c>
      <c r="E10977">
        <v>15</v>
      </c>
    </row>
    <row r="10978" spans="1:5" x14ac:dyDescent="0.2">
      <c r="A10978" s="43">
        <v>44329</v>
      </c>
      <c r="B10978" t="s">
        <v>102</v>
      </c>
      <c r="C10978" t="s">
        <v>53</v>
      </c>
      <c r="D10978" t="s">
        <v>108</v>
      </c>
      <c r="E10978">
        <v>288</v>
      </c>
    </row>
    <row r="10979" spans="1:5" x14ac:dyDescent="0.2">
      <c r="A10979" s="43">
        <v>44329</v>
      </c>
      <c r="B10979" t="s">
        <v>102</v>
      </c>
      <c r="C10979" t="s">
        <v>54</v>
      </c>
      <c r="D10979" t="s">
        <v>108</v>
      </c>
      <c r="E10979">
        <v>2</v>
      </c>
    </row>
    <row r="10980" spans="1:5" x14ac:dyDescent="0.2">
      <c r="A10980" s="43">
        <v>44329</v>
      </c>
      <c r="B10980" t="s">
        <v>102</v>
      </c>
      <c r="C10980" t="s">
        <v>55</v>
      </c>
      <c r="D10980" t="s">
        <v>108</v>
      </c>
      <c r="E10980">
        <v>860</v>
      </c>
    </row>
    <row r="10981" spans="1:5" x14ac:dyDescent="0.2">
      <c r="A10981" s="43">
        <v>44329</v>
      </c>
      <c r="B10981" t="s">
        <v>102</v>
      </c>
      <c r="C10981" t="s">
        <v>56</v>
      </c>
      <c r="D10981" t="s">
        <v>108</v>
      </c>
      <c r="E10981">
        <v>587</v>
      </c>
    </row>
    <row r="10982" spans="1:5" x14ac:dyDescent="0.2">
      <c r="A10982" s="43">
        <v>44329</v>
      </c>
      <c r="B10982" t="s">
        <v>102</v>
      </c>
      <c r="C10982" t="s">
        <v>57</v>
      </c>
      <c r="D10982" t="s">
        <v>108</v>
      </c>
      <c r="E10982">
        <v>286</v>
      </c>
    </row>
    <row r="10983" spans="1:5" x14ac:dyDescent="0.2">
      <c r="A10983" s="43">
        <v>44329</v>
      </c>
      <c r="B10983" t="s">
        <v>102</v>
      </c>
      <c r="C10983" t="s">
        <v>58</v>
      </c>
      <c r="D10983" t="s">
        <v>108</v>
      </c>
      <c r="E10983">
        <v>599</v>
      </c>
    </row>
    <row r="10984" spans="1:5" x14ac:dyDescent="0.2">
      <c r="A10984" s="43">
        <v>44329</v>
      </c>
      <c r="B10984" t="s">
        <v>102</v>
      </c>
      <c r="C10984" t="s">
        <v>59</v>
      </c>
      <c r="D10984" t="s">
        <v>108</v>
      </c>
      <c r="E10984">
        <v>2</v>
      </c>
    </row>
    <row r="10985" spans="1:5" x14ac:dyDescent="0.2">
      <c r="A10985" s="43">
        <v>44329</v>
      </c>
      <c r="B10985" t="s">
        <v>102</v>
      </c>
      <c r="C10985" t="s">
        <v>62</v>
      </c>
      <c r="D10985" t="s">
        <v>108</v>
      </c>
      <c r="E10985">
        <v>588</v>
      </c>
    </row>
    <row r="10986" spans="1:5" x14ac:dyDescent="0.2">
      <c r="A10986" s="43">
        <v>44329</v>
      </c>
      <c r="B10986" t="s">
        <v>102</v>
      </c>
      <c r="C10986" t="s">
        <v>67</v>
      </c>
      <c r="D10986" t="s">
        <v>108</v>
      </c>
      <c r="E10986">
        <v>7</v>
      </c>
    </row>
    <row r="10987" spans="1:5" x14ac:dyDescent="0.2">
      <c r="A10987" s="43">
        <v>44329</v>
      </c>
      <c r="B10987" t="s">
        <v>102</v>
      </c>
      <c r="C10987" t="s">
        <v>68</v>
      </c>
      <c r="D10987" t="s">
        <v>108</v>
      </c>
      <c r="E10987">
        <v>739</v>
      </c>
    </row>
    <row r="10988" spans="1:5" x14ac:dyDescent="0.2">
      <c r="A10988" s="43">
        <v>44329</v>
      </c>
      <c r="B10988" t="s">
        <v>102</v>
      </c>
      <c r="C10988" t="s">
        <v>89</v>
      </c>
      <c r="D10988" t="s">
        <v>108</v>
      </c>
      <c r="E10988">
        <v>0</v>
      </c>
    </row>
    <row r="10989" spans="1:5" x14ac:dyDescent="0.2">
      <c r="A10989" s="43">
        <v>44329</v>
      </c>
      <c r="B10989" t="s">
        <v>102</v>
      </c>
      <c r="C10989" t="s">
        <v>70</v>
      </c>
      <c r="D10989" t="s">
        <v>108</v>
      </c>
      <c r="E10989">
        <v>841</v>
      </c>
    </row>
    <row r="10990" spans="1:5" x14ac:dyDescent="0.2">
      <c r="A10990" s="43">
        <v>44329</v>
      </c>
      <c r="B10990" t="s">
        <v>102</v>
      </c>
      <c r="C10990" t="s">
        <v>71</v>
      </c>
      <c r="D10990" t="s">
        <v>108</v>
      </c>
      <c r="E10990">
        <v>0</v>
      </c>
    </row>
    <row r="10991" spans="1:5" x14ac:dyDescent="0.2">
      <c r="A10991" s="43">
        <v>44406</v>
      </c>
      <c r="B10991" t="s">
        <v>101</v>
      </c>
      <c r="C10991" t="s">
        <v>1</v>
      </c>
      <c r="D10991" t="s">
        <v>108</v>
      </c>
      <c r="E10991" s="44">
        <v>1198</v>
      </c>
    </row>
    <row r="10992" spans="1:5" x14ac:dyDescent="0.2">
      <c r="A10992" s="43">
        <v>44406</v>
      </c>
      <c r="B10992" t="s">
        <v>101</v>
      </c>
      <c r="C10992" t="s">
        <v>3</v>
      </c>
      <c r="D10992" t="s">
        <v>108</v>
      </c>
      <c r="E10992">
        <v>549</v>
      </c>
    </row>
    <row r="10993" spans="1:5" x14ac:dyDescent="0.2">
      <c r="A10993" s="43">
        <v>44406</v>
      </c>
      <c r="B10993" t="s">
        <v>101</v>
      </c>
      <c r="C10993" t="s">
        <v>4</v>
      </c>
      <c r="D10993" t="s">
        <v>108</v>
      </c>
      <c r="E10993">
        <v>18</v>
      </c>
    </row>
    <row r="10994" spans="1:5" x14ac:dyDescent="0.2">
      <c r="A10994" s="43">
        <v>44406</v>
      </c>
      <c r="B10994" t="s">
        <v>101</v>
      </c>
      <c r="C10994" t="s">
        <v>5</v>
      </c>
      <c r="D10994" t="s">
        <v>108</v>
      </c>
      <c r="E10994" s="44">
        <v>6607</v>
      </c>
    </row>
    <row r="10995" spans="1:5" x14ac:dyDescent="0.2">
      <c r="A10995" s="43">
        <v>44406</v>
      </c>
      <c r="B10995" t="s">
        <v>101</v>
      </c>
      <c r="C10995" t="s">
        <v>6</v>
      </c>
      <c r="D10995" t="s">
        <v>108</v>
      </c>
      <c r="E10995">
        <v>7</v>
      </c>
    </row>
    <row r="10996" spans="1:5" x14ac:dyDescent="0.2">
      <c r="A10996" s="43">
        <v>44406</v>
      </c>
      <c r="B10996" t="s">
        <v>101</v>
      </c>
      <c r="C10996" t="s">
        <v>8</v>
      </c>
      <c r="D10996" t="s">
        <v>108</v>
      </c>
      <c r="E10996">
        <v>132</v>
      </c>
    </row>
    <row r="10997" spans="1:5" x14ac:dyDescent="0.2">
      <c r="A10997" s="43">
        <v>44406</v>
      </c>
      <c r="B10997" t="s">
        <v>101</v>
      </c>
      <c r="C10997" t="s">
        <v>9</v>
      </c>
      <c r="D10997" t="s">
        <v>108</v>
      </c>
      <c r="E10997">
        <v>131</v>
      </c>
    </row>
    <row r="10998" spans="1:5" x14ac:dyDescent="0.2">
      <c r="A10998" s="43">
        <v>44406</v>
      </c>
      <c r="B10998" t="s">
        <v>101</v>
      </c>
      <c r="C10998" t="s">
        <v>10</v>
      </c>
      <c r="D10998" t="s">
        <v>108</v>
      </c>
      <c r="E10998">
        <v>638</v>
      </c>
    </row>
    <row r="10999" spans="1:5" x14ac:dyDescent="0.2">
      <c r="A10999" s="43">
        <v>44406</v>
      </c>
      <c r="B10999" t="s">
        <v>101</v>
      </c>
      <c r="C10999" t="s">
        <v>12</v>
      </c>
      <c r="D10999" t="s">
        <v>108</v>
      </c>
      <c r="E10999" s="44">
        <v>13332</v>
      </c>
    </row>
    <row r="11000" spans="1:5" x14ac:dyDescent="0.2">
      <c r="A11000" s="43">
        <v>44406</v>
      </c>
      <c r="B11000" t="s">
        <v>101</v>
      </c>
      <c r="C11000" t="s">
        <v>14</v>
      </c>
      <c r="D11000" t="s">
        <v>108</v>
      </c>
      <c r="E11000">
        <v>375</v>
      </c>
    </row>
    <row r="11001" spans="1:5" x14ac:dyDescent="0.2">
      <c r="A11001" s="43">
        <v>44406</v>
      </c>
      <c r="B11001" t="s">
        <v>101</v>
      </c>
      <c r="C11001" t="s">
        <v>15</v>
      </c>
      <c r="D11001" t="s">
        <v>108</v>
      </c>
      <c r="E11001" s="44">
        <v>5966</v>
      </c>
    </row>
    <row r="11002" spans="1:5" x14ac:dyDescent="0.2">
      <c r="A11002" s="43">
        <v>44406</v>
      </c>
      <c r="B11002" t="s">
        <v>101</v>
      </c>
      <c r="C11002" t="s">
        <v>16</v>
      </c>
      <c r="D11002" t="s">
        <v>108</v>
      </c>
      <c r="E11002" s="44">
        <v>2194</v>
      </c>
    </row>
    <row r="11003" spans="1:5" x14ac:dyDescent="0.2">
      <c r="A11003" s="43">
        <v>44406</v>
      </c>
      <c r="B11003" t="s">
        <v>101</v>
      </c>
      <c r="C11003" t="s">
        <v>17</v>
      </c>
      <c r="D11003" t="s">
        <v>108</v>
      </c>
      <c r="E11003">
        <v>57</v>
      </c>
    </row>
    <row r="11004" spans="1:5" x14ac:dyDescent="0.2">
      <c r="A11004" s="43">
        <v>44406</v>
      </c>
      <c r="B11004" t="s">
        <v>101</v>
      </c>
      <c r="C11004" t="s">
        <v>18</v>
      </c>
      <c r="D11004" t="s">
        <v>108</v>
      </c>
      <c r="E11004" s="44">
        <v>3955</v>
      </c>
    </row>
    <row r="11005" spans="1:5" x14ac:dyDescent="0.2">
      <c r="A11005" s="43">
        <v>44406</v>
      </c>
      <c r="B11005" t="s">
        <v>101</v>
      </c>
      <c r="C11005" t="s">
        <v>19</v>
      </c>
      <c r="D11005" t="s">
        <v>108</v>
      </c>
      <c r="E11005" s="44">
        <v>4944</v>
      </c>
    </row>
    <row r="11006" spans="1:5" x14ac:dyDescent="0.2">
      <c r="A11006" s="43">
        <v>44406</v>
      </c>
      <c r="B11006" t="s">
        <v>101</v>
      </c>
      <c r="C11006" t="s">
        <v>20</v>
      </c>
      <c r="D11006" t="s">
        <v>108</v>
      </c>
      <c r="E11006">
        <v>292</v>
      </c>
    </row>
    <row r="11007" spans="1:5" x14ac:dyDescent="0.2">
      <c r="A11007" s="43">
        <v>44406</v>
      </c>
      <c r="B11007" t="s">
        <v>101</v>
      </c>
      <c r="C11007" t="s">
        <v>21</v>
      </c>
      <c r="D11007" t="s">
        <v>108</v>
      </c>
      <c r="E11007" s="44">
        <v>4881</v>
      </c>
    </row>
    <row r="11008" spans="1:5" x14ac:dyDescent="0.2">
      <c r="A11008" s="43">
        <v>44406</v>
      </c>
      <c r="B11008" t="s">
        <v>101</v>
      </c>
      <c r="C11008" t="s">
        <v>22</v>
      </c>
      <c r="D11008" t="s">
        <v>108</v>
      </c>
      <c r="E11008" s="44">
        <v>1547</v>
      </c>
    </row>
    <row r="11009" spans="1:5" x14ac:dyDescent="0.2">
      <c r="A11009" s="43">
        <v>44406</v>
      </c>
      <c r="B11009" t="s">
        <v>101</v>
      </c>
      <c r="C11009" t="s">
        <v>23</v>
      </c>
      <c r="D11009" t="s">
        <v>108</v>
      </c>
      <c r="E11009">
        <v>2</v>
      </c>
    </row>
    <row r="11010" spans="1:5" x14ac:dyDescent="0.2">
      <c r="A11010" s="43">
        <v>44406</v>
      </c>
      <c r="B11010" t="s">
        <v>101</v>
      </c>
      <c r="C11010" t="s">
        <v>25</v>
      </c>
      <c r="D11010" t="s">
        <v>108</v>
      </c>
      <c r="E11010">
        <v>2</v>
      </c>
    </row>
    <row r="11011" spans="1:5" x14ac:dyDescent="0.2">
      <c r="A11011" s="43">
        <v>44406</v>
      </c>
      <c r="B11011" t="s">
        <v>101</v>
      </c>
      <c r="C11011" t="s">
        <v>27</v>
      </c>
      <c r="D11011" t="s">
        <v>108</v>
      </c>
      <c r="E11011" s="44">
        <v>2844</v>
      </c>
    </row>
    <row r="11012" spans="1:5" x14ac:dyDescent="0.2">
      <c r="A11012" s="43">
        <v>44406</v>
      </c>
      <c r="B11012" t="s">
        <v>101</v>
      </c>
      <c r="C11012" t="s">
        <v>28</v>
      </c>
      <c r="D11012" t="s">
        <v>108</v>
      </c>
      <c r="E11012">
        <v>42</v>
      </c>
    </row>
    <row r="11013" spans="1:5" x14ac:dyDescent="0.2">
      <c r="A11013" s="43">
        <v>44406</v>
      </c>
      <c r="B11013" t="s">
        <v>101</v>
      </c>
      <c r="C11013" t="s">
        <v>29</v>
      </c>
      <c r="D11013" t="s">
        <v>108</v>
      </c>
      <c r="E11013">
        <v>2</v>
      </c>
    </row>
    <row r="11014" spans="1:5" x14ac:dyDescent="0.2">
      <c r="A11014" s="43">
        <v>44406</v>
      </c>
      <c r="B11014" t="s">
        <v>101</v>
      </c>
      <c r="C11014" t="s">
        <v>31</v>
      </c>
      <c r="D11014" t="s">
        <v>108</v>
      </c>
      <c r="E11014">
        <v>815</v>
      </c>
    </row>
    <row r="11015" spans="1:5" x14ac:dyDescent="0.2">
      <c r="A11015" s="43">
        <v>44406</v>
      </c>
      <c r="B11015" t="s">
        <v>101</v>
      </c>
      <c r="C11015" t="s">
        <v>32</v>
      </c>
      <c r="D11015" t="s">
        <v>108</v>
      </c>
      <c r="E11015" s="44">
        <v>8407</v>
      </c>
    </row>
    <row r="11016" spans="1:5" x14ac:dyDescent="0.2">
      <c r="A11016" s="43">
        <v>44406</v>
      </c>
      <c r="B11016" t="s">
        <v>101</v>
      </c>
      <c r="C11016" t="s">
        <v>33</v>
      </c>
      <c r="D11016" t="s">
        <v>108</v>
      </c>
      <c r="E11016" s="44">
        <v>1438</v>
      </c>
    </row>
    <row r="11017" spans="1:5" x14ac:dyDescent="0.2">
      <c r="A11017" s="43">
        <v>44406</v>
      </c>
      <c r="B11017" t="s">
        <v>101</v>
      </c>
      <c r="C11017" t="s">
        <v>35</v>
      </c>
      <c r="D11017" t="s">
        <v>108</v>
      </c>
      <c r="E11017">
        <v>5</v>
      </c>
    </row>
    <row r="11018" spans="1:5" x14ac:dyDescent="0.2">
      <c r="A11018" s="43">
        <v>44406</v>
      </c>
      <c r="B11018" t="s">
        <v>101</v>
      </c>
      <c r="C11018" t="s">
        <v>36</v>
      </c>
      <c r="D11018" t="s">
        <v>108</v>
      </c>
      <c r="E11018" s="44">
        <v>14810</v>
      </c>
    </row>
    <row r="11019" spans="1:5" x14ac:dyDescent="0.2">
      <c r="A11019" s="43">
        <v>44406</v>
      </c>
      <c r="B11019" t="s">
        <v>101</v>
      </c>
      <c r="C11019" t="s">
        <v>37</v>
      </c>
      <c r="D11019" t="s">
        <v>108</v>
      </c>
      <c r="E11019" s="44">
        <v>1839</v>
      </c>
    </row>
    <row r="11020" spans="1:5" x14ac:dyDescent="0.2">
      <c r="A11020" s="43">
        <v>44406</v>
      </c>
      <c r="B11020" t="s">
        <v>101</v>
      </c>
      <c r="C11020" t="s">
        <v>38</v>
      </c>
      <c r="D11020" t="s">
        <v>108</v>
      </c>
      <c r="E11020" s="44">
        <v>19219</v>
      </c>
    </row>
    <row r="11021" spans="1:5" x14ac:dyDescent="0.2">
      <c r="A11021" s="43">
        <v>44406</v>
      </c>
      <c r="B11021" t="s">
        <v>101</v>
      </c>
      <c r="C11021" t="s">
        <v>40</v>
      </c>
      <c r="D11021" t="s">
        <v>108</v>
      </c>
      <c r="E11021" s="44">
        <v>26746</v>
      </c>
    </row>
    <row r="11022" spans="1:5" x14ac:dyDescent="0.2">
      <c r="A11022" s="43">
        <v>44406</v>
      </c>
      <c r="B11022" t="s">
        <v>101</v>
      </c>
      <c r="C11022" t="s">
        <v>41</v>
      </c>
      <c r="D11022" t="s">
        <v>108</v>
      </c>
      <c r="E11022">
        <v>13</v>
      </c>
    </row>
    <row r="11023" spans="1:5" x14ac:dyDescent="0.2">
      <c r="A11023" s="43">
        <v>44406</v>
      </c>
      <c r="B11023" t="s">
        <v>101</v>
      </c>
      <c r="C11023" t="s">
        <v>51</v>
      </c>
      <c r="D11023" t="s">
        <v>108</v>
      </c>
      <c r="E11023">
        <v>11</v>
      </c>
    </row>
    <row r="11024" spans="1:5" x14ac:dyDescent="0.2">
      <c r="A11024" s="43">
        <v>44406</v>
      </c>
      <c r="B11024" t="s">
        <v>101</v>
      </c>
      <c r="C11024" t="s">
        <v>53</v>
      </c>
      <c r="D11024" t="s">
        <v>108</v>
      </c>
      <c r="E11024">
        <v>26</v>
      </c>
    </row>
    <row r="11025" spans="1:5" x14ac:dyDescent="0.2">
      <c r="A11025" s="43">
        <v>44406</v>
      </c>
      <c r="B11025" t="s">
        <v>101</v>
      </c>
      <c r="C11025" t="s">
        <v>58</v>
      </c>
      <c r="D11025" t="s">
        <v>108</v>
      </c>
      <c r="E11025">
        <v>26</v>
      </c>
    </row>
    <row r="11026" spans="1:5" x14ac:dyDescent="0.2">
      <c r="A11026" s="43">
        <v>44406</v>
      </c>
      <c r="B11026" t="s">
        <v>101</v>
      </c>
      <c r="C11026" t="s">
        <v>59</v>
      </c>
      <c r="D11026" t="s">
        <v>108</v>
      </c>
      <c r="E11026" s="44">
        <v>5141</v>
      </c>
    </row>
    <row r="11027" spans="1:5" x14ac:dyDescent="0.2">
      <c r="A11027" s="43">
        <v>44406</v>
      </c>
      <c r="B11027" t="s">
        <v>101</v>
      </c>
      <c r="C11027" t="s">
        <v>60</v>
      </c>
      <c r="D11027" t="s">
        <v>108</v>
      </c>
      <c r="E11027">
        <v>0</v>
      </c>
    </row>
    <row r="11028" spans="1:5" x14ac:dyDescent="0.2">
      <c r="A11028" s="43">
        <v>44406</v>
      </c>
      <c r="B11028" t="s">
        <v>101</v>
      </c>
      <c r="C11028" t="s">
        <v>61</v>
      </c>
      <c r="D11028" t="s">
        <v>108</v>
      </c>
      <c r="E11028">
        <v>44</v>
      </c>
    </row>
    <row r="11029" spans="1:5" x14ac:dyDescent="0.2">
      <c r="A11029" s="43">
        <v>44406</v>
      </c>
      <c r="B11029" t="s">
        <v>101</v>
      </c>
      <c r="C11029" t="s">
        <v>62</v>
      </c>
      <c r="D11029" t="s">
        <v>108</v>
      </c>
      <c r="E11029" s="44">
        <v>5978</v>
      </c>
    </row>
    <row r="11030" spans="1:5" x14ac:dyDescent="0.2">
      <c r="A11030" s="43">
        <v>44406</v>
      </c>
      <c r="B11030" t="s">
        <v>101</v>
      </c>
      <c r="C11030" t="s">
        <v>63</v>
      </c>
      <c r="D11030" t="s">
        <v>108</v>
      </c>
      <c r="E11030">
        <v>2</v>
      </c>
    </row>
    <row r="11031" spans="1:5" x14ac:dyDescent="0.2">
      <c r="A11031" s="43">
        <v>44406</v>
      </c>
      <c r="B11031" t="s">
        <v>101</v>
      </c>
      <c r="C11031" t="s">
        <v>64</v>
      </c>
      <c r="D11031" t="s">
        <v>108</v>
      </c>
      <c r="E11031">
        <v>2</v>
      </c>
    </row>
    <row r="11032" spans="1:5" x14ac:dyDescent="0.2">
      <c r="A11032" s="43">
        <v>44406</v>
      </c>
      <c r="B11032" t="s">
        <v>101</v>
      </c>
      <c r="C11032" t="s">
        <v>65</v>
      </c>
      <c r="D11032" t="s">
        <v>108</v>
      </c>
      <c r="E11032">
        <v>0</v>
      </c>
    </row>
    <row r="11033" spans="1:5" x14ac:dyDescent="0.2">
      <c r="A11033" s="43">
        <v>44406</v>
      </c>
      <c r="B11033" t="s">
        <v>101</v>
      </c>
      <c r="C11033" t="s">
        <v>67</v>
      </c>
      <c r="D11033" t="s">
        <v>108</v>
      </c>
      <c r="E11033" s="44">
        <v>6686</v>
      </c>
    </row>
    <row r="11034" spans="1:5" x14ac:dyDescent="0.2">
      <c r="A11034" s="43">
        <v>44406</v>
      </c>
      <c r="B11034" t="s">
        <v>101</v>
      </c>
      <c r="C11034" t="s">
        <v>68</v>
      </c>
      <c r="D11034" t="s">
        <v>108</v>
      </c>
      <c r="E11034" s="44">
        <v>7206</v>
      </c>
    </row>
    <row r="11035" spans="1:5" x14ac:dyDescent="0.2">
      <c r="A11035" s="43">
        <v>44406</v>
      </c>
      <c r="B11035" t="s">
        <v>101</v>
      </c>
      <c r="C11035" t="s">
        <v>89</v>
      </c>
      <c r="D11035" t="s">
        <v>108</v>
      </c>
      <c r="E11035">
        <v>11</v>
      </c>
    </row>
    <row r="11036" spans="1:5" x14ac:dyDescent="0.2">
      <c r="A11036" s="43">
        <v>44406</v>
      </c>
      <c r="B11036" t="s">
        <v>101</v>
      </c>
      <c r="C11036" t="s">
        <v>70</v>
      </c>
      <c r="D11036" t="s">
        <v>108</v>
      </c>
      <c r="E11036" s="44">
        <v>11279</v>
      </c>
    </row>
    <row r="11037" spans="1:5" x14ac:dyDescent="0.2">
      <c r="A11037" s="43">
        <v>44406</v>
      </c>
      <c r="B11037" t="s">
        <v>101</v>
      </c>
      <c r="C11037" t="s">
        <v>71</v>
      </c>
      <c r="D11037" t="s">
        <v>108</v>
      </c>
      <c r="E11037" s="44">
        <v>4089</v>
      </c>
    </row>
    <row r="11038" spans="1:5" x14ac:dyDescent="0.2">
      <c r="A11038" s="43">
        <v>44406</v>
      </c>
      <c r="B11038" t="s">
        <v>102</v>
      </c>
      <c r="C11038" t="s">
        <v>3</v>
      </c>
      <c r="D11038" t="s">
        <v>108</v>
      </c>
      <c r="E11038">
        <v>0</v>
      </c>
    </row>
    <row r="11039" spans="1:5" x14ac:dyDescent="0.2">
      <c r="A11039" s="43">
        <v>44406</v>
      </c>
      <c r="B11039" t="s">
        <v>102</v>
      </c>
      <c r="C11039" t="s">
        <v>4</v>
      </c>
      <c r="D11039" t="s">
        <v>108</v>
      </c>
      <c r="E11039">
        <v>2</v>
      </c>
    </row>
    <row r="11040" spans="1:5" x14ac:dyDescent="0.2">
      <c r="A11040" s="43">
        <v>44406</v>
      </c>
      <c r="B11040" t="s">
        <v>102</v>
      </c>
      <c r="C11040" t="s">
        <v>5</v>
      </c>
      <c r="D11040" t="s">
        <v>108</v>
      </c>
      <c r="E11040">
        <v>14</v>
      </c>
    </row>
    <row r="11041" spans="1:5" x14ac:dyDescent="0.2">
      <c r="A11041" s="43">
        <v>44406</v>
      </c>
      <c r="B11041" t="s">
        <v>102</v>
      </c>
      <c r="C11041" t="s">
        <v>7</v>
      </c>
      <c r="D11041" t="s">
        <v>108</v>
      </c>
      <c r="E11041">
        <v>0</v>
      </c>
    </row>
    <row r="11042" spans="1:5" x14ac:dyDescent="0.2">
      <c r="A11042" s="43">
        <v>44406</v>
      </c>
      <c r="B11042" t="s">
        <v>102</v>
      </c>
      <c r="C11042" t="s">
        <v>8</v>
      </c>
      <c r="D11042" t="s">
        <v>108</v>
      </c>
      <c r="E11042" s="44">
        <v>1021</v>
      </c>
    </row>
    <row r="11043" spans="1:5" x14ac:dyDescent="0.2">
      <c r="A11043" s="43">
        <v>44406</v>
      </c>
      <c r="B11043" t="s">
        <v>102</v>
      </c>
      <c r="C11043" t="s">
        <v>9</v>
      </c>
      <c r="D11043" t="s">
        <v>108</v>
      </c>
      <c r="E11043" s="44">
        <v>1205</v>
      </c>
    </row>
    <row r="11044" spans="1:5" x14ac:dyDescent="0.2">
      <c r="A11044" s="43">
        <v>44406</v>
      </c>
      <c r="B11044" t="s">
        <v>102</v>
      </c>
      <c r="C11044" t="s">
        <v>11</v>
      </c>
      <c r="D11044" t="s">
        <v>108</v>
      </c>
      <c r="E11044">
        <v>242</v>
      </c>
    </row>
    <row r="11045" spans="1:5" x14ac:dyDescent="0.2">
      <c r="A11045" s="43">
        <v>44406</v>
      </c>
      <c r="B11045" t="s">
        <v>102</v>
      </c>
      <c r="C11045" t="s">
        <v>12</v>
      </c>
      <c r="D11045" t="s">
        <v>108</v>
      </c>
      <c r="E11045" s="44">
        <v>1145</v>
      </c>
    </row>
    <row r="11046" spans="1:5" x14ac:dyDescent="0.2">
      <c r="A11046" s="43">
        <v>44406</v>
      </c>
      <c r="B11046" t="s">
        <v>102</v>
      </c>
      <c r="C11046" t="s">
        <v>13</v>
      </c>
      <c r="D11046" t="s">
        <v>108</v>
      </c>
      <c r="E11046">
        <v>286</v>
      </c>
    </row>
    <row r="11047" spans="1:5" x14ac:dyDescent="0.2">
      <c r="A11047" s="43">
        <v>44406</v>
      </c>
      <c r="B11047" t="s">
        <v>102</v>
      </c>
      <c r="C11047" t="s">
        <v>16</v>
      </c>
      <c r="D11047" t="s">
        <v>108</v>
      </c>
      <c r="E11047">
        <v>2</v>
      </c>
    </row>
    <row r="11048" spans="1:5" x14ac:dyDescent="0.2">
      <c r="A11048" s="43">
        <v>44406</v>
      </c>
      <c r="B11048" t="s">
        <v>102</v>
      </c>
      <c r="C11048" t="s">
        <v>18</v>
      </c>
      <c r="D11048" t="s">
        <v>108</v>
      </c>
      <c r="E11048">
        <v>2</v>
      </c>
    </row>
    <row r="11049" spans="1:5" x14ac:dyDescent="0.2">
      <c r="A11049" s="43">
        <v>44406</v>
      </c>
      <c r="B11049" t="s">
        <v>102</v>
      </c>
      <c r="C11049" t="s">
        <v>19</v>
      </c>
      <c r="D11049" t="s">
        <v>108</v>
      </c>
      <c r="E11049">
        <v>339</v>
      </c>
    </row>
    <row r="11050" spans="1:5" x14ac:dyDescent="0.2">
      <c r="A11050" s="43">
        <v>44406</v>
      </c>
      <c r="B11050" t="s">
        <v>102</v>
      </c>
      <c r="C11050" t="s">
        <v>21</v>
      </c>
      <c r="D11050" t="s">
        <v>108</v>
      </c>
      <c r="E11050">
        <v>21</v>
      </c>
    </row>
    <row r="11051" spans="1:5" x14ac:dyDescent="0.2">
      <c r="A11051" s="43">
        <v>44406</v>
      </c>
      <c r="B11051" t="s">
        <v>102</v>
      </c>
      <c r="C11051" t="s">
        <v>22</v>
      </c>
      <c r="D11051" t="s">
        <v>108</v>
      </c>
      <c r="E11051">
        <v>2</v>
      </c>
    </row>
    <row r="11052" spans="1:5" x14ac:dyDescent="0.2">
      <c r="A11052" s="43">
        <v>44406</v>
      </c>
      <c r="B11052" t="s">
        <v>102</v>
      </c>
      <c r="C11052" t="s">
        <v>24</v>
      </c>
      <c r="D11052" t="s">
        <v>108</v>
      </c>
      <c r="E11052">
        <v>362</v>
      </c>
    </row>
    <row r="11053" spans="1:5" x14ac:dyDescent="0.2">
      <c r="A11053" s="43">
        <v>44406</v>
      </c>
      <c r="B11053" t="s">
        <v>102</v>
      </c>
      <c r="C11053" t="s">
        <v>27</v>
      </c>
      <c r="D11053" t="s">
        <v>108</v>
      </c>
      <c r="E11053">
        <v>151</v>
      </c>
    </row>
    <row r="11054" spans="1:5" x14ac:dyDescent="0.2">
      <c r="A11054" s="43">
        <v>44406</v>
      </c>
      <c r="B11054" t="s">
        <v>102</v>
      </c>
      <c r="C11054" t="s">
        <v>32</v>
      </c>
      <c r="D11054" t="s">
        <v>108</v>
      </c>
      <c r="E11054">
        <v>2</v>
      </c>
    </row>
    <row r="11055" spans="1:5" x14ac:dyDescent="0.2">
      <c r="A11055" s="43">
        <v>44406</v>
      </c>
      <c r="B11055" t="s">
        <v>102</v>
      </c>
      <c r="C11055" t="s">
        <v>36</v>
      </c>
      <c r="D11055" t="s">
        <v>108</v>
      </c>
      <c r="E11055" s="44">
        <v>2734</v>
      </c>
    </row>
    <row r="11056" spans="1:5" x14ac:dyDescent="0.2">
      <c r="A11056" s="43">
        <v>44406</v>
      </c>
      <c r="B11056" t="s">
        <v>102</v>
      </c>
      <c r="C11056" t="s">
        <v>37</v>
      </c>
      <c r="D11056" t="s">
        <v>108</v>
      </c>
      <c r="E11056">
        <v>77</v>
      </c>
    </row>
    <row r="11057" spans="1:5" x14ac:dyDescent="0.2">
      <c r="A11057" s="43">
        <v>44406</v>
      </c>
      <c r="B11057" t="s">
        <v>102</v>
      </c>
      <c r="C11057" t="s">
        <v>38</v>
      </c>
      <c r="D11057" t="s">
        <v>108</v>
      </c>
      <c r="E11057">
        <v>518</v>
      </c>
    </row>
    <row r="11058" spans="1:5" x14ac:dyDescent="0.2">
      <c r="A11058" s="43">
        <v>44406</v>
      </c>
      <c r="B11058" t="s">
        <v>102</v>
      </c>
      <c r="C11058" t="s">
        <v>40</v>
      </c>
      <c r="D11058" t="s">
        <v>108</v>
      </c>
      <c r="E11058" s="44">
        <v>7326</v>
      </c>
    </row>
    <row r="11059" spans="1:5" x14ac:dyDescent="0.2">
      <c r="A11059" s="43">
        <v>44406</v>
      </c>
      <c r="B11059" t="s">
        <v>102</v>
      </c>
      <c r="C11059" t="s">
        <v>41</v>
      </c>
      <c r="D11059" t="s">
        <v>108</v>
      </c>
      <c r="E11059">
        <v>382</v>
      </c>
    </row>
    <row r="11060" spans="1:5" x14ac:dyDescent="0.2">
      <c r="A11060" s="43">
        <v>44406</v>
      </c>
      <c r="B11060" t="s">
        <v>102</v>
      </c>
      <c r="C11060" t="s">
        <v>42</v>
      </c>
      <c r="D11060" t="s">
        <v>108</v>
      </c>
      <c r="E11060">
        <v>98</v>
      </c>
    </row>
    <row r="11061" spans="1:5" x14ac:dyDescent="0.2">
      <c r="A11061" s="43">
        <v>44406</v>
      </c>
      <c r="B11061" t="s">
        <v>102</v>
      </c>
      <c r="C11061" t="s">
        <v>43</v>
      </c>
      <c r="D11061" t="s">
        <v>108</v>
      </c>
      <c r="E11061">
        <v>273</v>
      </c>
    </row>
    <row r="11062" spans="1:5" x14ac:dyDescent="0.2">
      <c r="A11062" s="43">
        <v>44406</v>
      </c>
      <c r="B11062" t="s">
        <v>102</v>
      </c>
      <c r="C11062" t="s">
        <v>44</v>
      </c>
      <c r="D11062" t="s">
        <v>108</v>
      </c>
      <c r="E11062">
        <v>26</v>
      </c>
    </row>
    <row r="11063" spans="1:5" x14ac:dyDescent="0.2">
      <c r="A11063" s="43">
        <v>44406</v>
      </c>
      <c r="B11063" t="s">
        <v>102</v>
      </c>
      <c r="C11063" t="s">
        <v>45</v>
      </c>
      <c r="D11063" t="s">
        <v>108</v>
      </c>
      <c r="E11063">
        <v>0</v>
      </c>
    </row>
    <row r="11064" spans="1:5" x14ac:dyDescent="0.2">
      <c r="A11064" s="43">
        <v>44406</v>
      </c>
      <c r="B11064" t="s">
        <v>102</v>
      </c>
      <c r="C11064" t="s">
        <v>46</v>
      </c>
      <c r="D11064" t="s">
        <v>108</v>
      </c>
      <c r="E11064">
        <v>55</v>
      </c>
    </row>
    <row r="11065" spans="1:5" x14ac:dyDescent="0.2">
      <c r="A11065" s="43">
        <v>44406</v>
      </c>
      <c r="B11065" t="s">
        <v>102</v>
      </c>
      <c r="C11065" t="s">
        <v>48</v>
      </c>
      <c r="D11065" t="s">
        <v>108</v>
      </c>
      <c r="E11065">
        <v>936</v>
      </c>
    </row>
    <row r="11066" spans="1:5" x14ac:dyDescent="0.2">
      <c r="A11066" s="43">
        <v>44406</v>
      </c>
      <c r="B11066" t="s">
        <v>102</v>
      </c>
      <c r="C11066" t="s">
        <v>49</v>
      </c>
      <c r="D11066" t="s">
        <v>108</v>
      </c>
      <c r="E11066">
        <v>54</v>
      </c>
    </row>
    <row r="11067" spans="1:5" x14ac:dyDescent="0.2">
      <c r="A11067" s="43">
        <v>44406</v>
      </c>
      <c r="B11067" t="s">
        <v>102</v>
      </c>
      <c r="C11067" t="s">
        <v>50</v>
      </c>
      <c r="D11067" t="s">
        <v>108</v>
      </c>
      <c r="E11067" s="44">
        <v>2706</v>
      </c>
    </row>
    <row r="11068" spans="1:5" x14ac:dyDescent="0.2">
      <c r="A11068" s="43">
        <v>44406</v>
      </c>
      <c r="B11068" t="s">
        <v>102</v>
      </c>
      <c r="C11068" t="s">
        <v>51</v>
      </c>
      <c r="D11068" t="s">
        <v>108</v>
      </c>
      <c r="E11068" s="44">
        <v>2894</v>
      </c>
    </row>
    <row r="11069" spans="1:5" x14ac:dyDescent="0.2">
      <c r="A11069" s="43">
        <v>44406</v>
      </c>
      <c r="B11069" t="s">
        <v>102</v>
      </c>
      <c r="C11069" t="s">
        <v>52</v>
      </c>
      <c r="D11069" t="s">
        <v>108</v>
      </c>
      <c r="E11069">
        <v>33</v>
      </c>
    </row>
    <row r="11070" spans="1:5" x14ac:dyDescent="0.2">
      <c r="A11070" s="43">
        <v>44406</v>
      </c>
      <c r="B11070" t="s">
        <v>102</v>
      </c>
      <c r="C11070" t="s">
        <v>53</v>
      </c>
      <c r="D11070" t="s">
        <v>108</v>
      </c>
      <c r="E11070">
        <v>345</v>
      </c>
    </row>
    <row r="11071" spans="1:5" x14ac:dyDescent="0.2">
      <c r="A11071" s="43">
        <v>44406</v>
      </c>
      <c r="B11071" t="s">
        <v>102</v>
      </c>
      <c r="C11071" t="s">
        <v>54</v>
      </c>
      <c r="D11071" t="s">
        <v>108</v>
      </c>
      <c r="E11071">
        <v>2</v>
      </c>
    </row>
    <row r="11072" spans="1:5" x14ac:dyDescent="0.2">
      <c r="A11072" s="43">
        <v>44406</v>
      </c>
      <c r="B11072" t="s">
        <v>102</v>
      </c>
      <c r="C11072" t="s">
        <v>55</v>
      </c>
      <c r="D11072" t="s">
        <v>108</v>
      </c>
      <c r="E11072">
        <v>884</v>
      </c>
    </row>
    <row r="11073" spans="1:5" x14ac:dyDescent="0.2">
      <c r="A11073" s="43">
        <v>44406</v>
      </c>
      <c r="B11073" t="s">
        <v>102</v>
      </c>
      <c r="C11073" t="s">
        <v>56</v>
      </c>
      <c r="D11073" t="s">
        <v>108</v>
      </c>
      <c r="E11073">
        <v>586</v>
      </c>
    </row>
    <row r="11074" spans="1:5" x14ac:dyDescent="0.2">
      <c r="A11074" s="43">
        <v>44406</v>
      </c>
      <c r="B11074" t="s">
        <v>102</v>
      </c>
      <c r="C11074" t="s">
        <v>57</v>
      </c>
      <c r="D11074" t="s">
        <v>108</v>
      </c>
      <c r="E11074">
        <v>326</v>
      </c>
    </row>
    <row r="11075" spans="1:5" x14ac:dyDescent="0.2">
      <c r="A11075" s="43">
        <v>44406</v>
      </c>
      <c r="B11075" t="s">
        <v>102</v>
      </c>
      <c r="C11075" t="s">
        <v>58</v>
      </c>
      <c r="D11075" t="s">
        <v>108</v>
      </c>
      <c r="E11075">
        <v>674</v>
      </c>
    </row>
    <row r="11076" spans="1:5" x14ac:dyDescent="0.2">
      <c r="A11076" s="43">
        <v>44406</v>
      </c>
      <c r="B11076" t="s">
        <v>102</v>
      </c>
      <c r="C11076" t="s">
        <v>59</v>
      </c>
      <c r="D11076" t="s">
        <v>108</v>
      </c>
      <c r="E11076">
        <v>2</v>
      </c>
    </row>
    <row r="11077" spans="1:5" x14ac:dyDescent="0.2">
      <c r="A11077" s="43">
        <v>44406</v>
      </c>
      <c r="B11077" t="s">
        <v>102</v>
      </c>
      <c r="C11077" t="s">
        <v>62</v>
      </c>
      <c r="D11077" t="s">
        <v>108</v>
      </c>
      <c r="E11077">
        <v>636</v>
      </c>
    </row>
    <row r="11078" spans="1:5" x14ac:dyDescent="0.2">
      <c r="A11078" s="43">
        <v>44406</v>
      </c>
      <c r="B11078" t="s">
        <v>102</v>
      </c>
      <c r="C11078" t="s">
        <v>68</v>
      </c>
      <c r="D11078" t="s">
        <v>108</v>
      </c>
      <c r="E11078">
        <v>779</v>
      </c>
    </row>
    <row r="11079" spans="1:5" x14ac:dyDescent="0.2">
      <c r="A11079" s="43">
        <v>44406</v>
      </c>
      <c r="B11079" t="s">
        <v>102</v>
      </c>
      <c r="C11079" t="s">
        <v>89</v>
      </c>
      <c r="D11079" t="s">
        <v>108</v>
      </c>
      <c r="E11079">
        <v>18</v>
      </c>
    </row>
    <row r="11080" spans="1:5" x14ac:dyDescent="0.2">
      <c r="A11080" s="43">
        <v>44406</v>
      </c>
      <c r="B11080" t="s">
        <v>102</v>
      </c>
      <c r="C11080" t="s">
        <v>70</v>
      </c>
      <c r="D11080" t="s">
        <v>108</v>
      </c>
      <c r="E11080">
        <v>956</v>
      </c>
    </row>
    <row r="11081" spans="1:5" x14ac:dyDescent="0.2">
      <c r="A11081" s="43">
        <v>44406</v>
      </c>
      <c r="B11081" t="s">
        <v>102</v>
      </c>
      <c r="C11081" t="s">
        <v>71</v>
      </c>
      <c r="D11081" t="s">
        <v>108</v>
      </c>
      <c r="E11081">
        <v>0</v>
      </c>
    </row>
    <row r="11082" spans="1:5" x14ac:dyDescent="0.2">
      <c r="A11082" s="43">
        <v>44434</v>
      </c>
      <c r="B11082" t="s">
        <v>101</v>
      </c>
      <c r="C11082" t="s">
        <v>1</v>
      </c>
      <c r="D11082" t="s">
        <v>108</v>
      </c>
      <c r="E11082" s="44">
        <v>1212</v>
      </c>
    </row>
    <row r="11083" spans="1:5" x14ac:dyDescent="0.2">
      <c r="A11083" s="43">
        <v>44434</v>
      </c>
      <c r="B11083" t="s">
        <v>101</v>
      </c>
      <c r="C11083" t="s">
        <v>3</v>
      </c>
      <c r="D11083" t="s">
        <v>108</v>
      </c>
      <c r="E11083">
        <v>465</v>
      </c>
    </row>
    <row r="11084" spans="1:5" x14ac:dyDescent="0.2">
      <c r="A11084" s="43">
        <v>44434</v>
      </c>
      <c r="B11084" t="s">
        <v>101</v>
      </c>
      <c r="C11084" t="s">
        <v>4</v>
      </c>
      <c r="D11084" t="s">
        <v>108</v>
      </c>
      <c r="E11084">
        <v>23</v>
      </c>
    </row>
    <row r="11085" spans="1:5" x14ac:dyDescent="0.2">
      <c r="A11085" s="43">
        <v>44434</v>
      </c>
      <c r="B11085" t="s">
        <v>101</v>
      </c>
      <c r="C11085" t="s">
        <v>5</v>
      </c>
      <c r="D11085" t="s">
        <v>108</v>
      </c>
      <c r="E11085" s="44">
        <v>6981</v>
      </c>
    </row>
    <row r="11086" spans="1:5" x14ac:dyDescent="0.2">
      <c r="A11086" s="43">
        <v>44434</v>
      </c>
      <c r="B11086" t="s">
        <v>101</v>
      </c>
      <c r="C11086" t="s">
        <v>6</v>
      </c>
      <c r="D11086" t="s">
        <v>108</v>
      </c>
      <c r="E11086">
        <v>9</v>
      </c>
    </row>
    <row r="11087" spans="1:5" x14ac:dyDescent="0.2">
      <c r="A11087" s="43">
        <v>44434</v>
      </c>
      <c r="B11087" t="s">
        <v>101</v>
      </c>
      <c r="C11087" t="s">
        <v>8</v>
      </c>
      <c r="D11087" t="s">
        <v>108</v>
      </c>
      <c r="E11087">
        <v>124</v>
      </c>
    </row>
    <row r="11088" spans="1:5" x14ac:dyDescent="0.2">
      <c r="A11088" s="43">
        <v>44434</v>
      </c>
      <c r="B11088" t="s">
        <v>101</v>
      </c>
      <c r="C11088" t="s">
        <v>9</v>
      </c>
      <c r="D11088" t="s">
        <v>108</v>
      </c>
      <c r="E11088">
        <v>141</v>
      </c>
    </row>
    <row r="11089" spans="1:5" x14ac:dyDescent="0.2">
      <c r="A11089" s="43">
        <v>44434</v>
      </c>
      <c r="B11089" t="s">
        <v>101</v>
      </c>
      <c r="C11089" t="s">
        <v>10</v>
      </c>
      <c r="D11089" t="s">
        <v>108</v>
      </c>
      <c r="E11089">
        <v>663</v>
      </c>
    </row>
    <row r="11090" spans="1:5" x14ac:dyDescent="0.2">
      <c r="A11090" s="43">
        <v>44434</v>
      </c>
      <c r="B11090" t="s">
        <v>101</v>
      </c>
      <c r="C11090" t="s">
        <v>12</v>
      </c>
      <c r="D11090" t="s">
        <v>108</v>
      </c>
      <c r="E11090" s="44">
        <v>12869</v>
      </c>
    </row>
    <row r="11091" spans="1:5" x14ac:dyDescent="0.2">
      <c r="A11091" s="43">
        <v>44434</v>
      </c>
      <c r="B11091" t="s">
        <v>101</v>
      </c>
      <c r="C11091" t="s">
        <v>14</v>
      </c>
      <c r="D11091" t="s">
        <v>108</v>
      </c>
      <c r="E11091">
        <v>412</v>
      </c>
    </row>
    <row r="11092" spans="1:5" x14ac:dyDescent="0.2">
      <c r="A11092" s="43">
        <v>44434</v>
      </c>
      <c r="B11092" t="s">
        <v>101</v>
      </c>
      <c r="C11092" t="s">
        <v>15</v>
      </c>
      <c r="D11092" t="s">
        <v>108</v>
      </c>
      <c r="E11092" s="44">
        <v>6068</v>
      </c>
    </row>
    <row r="11093" spans="1:5" x14ac:dyDescent="0.2">
      <c r="A11093" s="43">
        <v>44434</v>
      </c>
      <c r="B11093" t="s">
        <v>101</v>
      </c>
      <c r="C11093" t="s">
        <v>16</v>
      </c>
      <c r="D11093" t="s">
        <v>108</v>
      </c>
      <c r="E11093" s="44">
        <v>2292</v>
      </c>
    </row>
    <row r="11094" spans="1:5" x14ac:dyDescent="0.2">
      <c r="A11094" s="43">
        <v>44434</v>
      </c>
      <c r="B11094" t="s">
        <v>101</v>
      </c>
      <c r="C11094" t="s">
        <v>17</v>
      </c>
      <c r="D11094" t="s">
        <v>108</v>
      </c>
      <c r="E11094">
        <v>62</v>
      </c>
    </row>
    <row r="11095" spans="1:5" x14ac:dyDescent="0.2">
      <c r="A11095" s="43">
        <v>44434</v>
      </c>
      <c r="B11095" t="s">
        <v>101</v>
      </c>
      <c r="C11095" t="s">
        <v>18</v>
      </c>
      <c r="D11095" t="s">
        <v>108</v>
      </c>
      <c r="E11095" s="44">
        <v>3998</v>
      </c>
    </row>
    <row r="11096" spans="1:5" x14ac:dyDescent="0.2">
      <c r="A11096" s="43">
        <v>44434</v>
      </c>
      <c r="B11096" t="s">
        <v>101</v>
      </c>
      <c r="C11096" t="s">
        <v>19</v>
      </c>
      <c r="D11096" t="s">
        <v>108</v>
      </c>
      <c r="E11096" s="44">
        <v>4867</v>
      </c>
    </row>
    <row r="11097" spans="1:5" x14ac:dyDescent="0.2">
      <c r="A11097" s="43">
        <v>44434</v>
      </c>
      <c r="B11097" t="s">
        <v>101</v>
      </c>
      <c r="C11097" t="s">
        <v>20</v>
      </c>
      <c r="D11097" t="s">
        <v>108</v>
      </c>
      <c r="E11097">
        <v>303</v>
      </c>
    </row>
    <row r="11098" spans="1:5" x14ac:dyDescent="0.2">
      <c r="A11098" s="43">
        <v>44434</v>
      </c>
      <c r="B11098" t="s">
        <v>101</v>
      </c>
      <c r="C11098" t="s">
        <v>21</v>
      </c>
      <c r="D11098" t="s">
        <v>108</v>
      </c>
      <c r="E11098" s="44">
        <v>4746</v>
      </c>
    </row>
    <row r="11099" spans="1:5" x14ac:dyDescent="0.2">
      <c r="A11099" s="43">
        <v>44434</v>
      </c>
      <c r="B11099" t="s">
        <v>101</v>
      </c>
      <c r="C11099" t="s">
        <v>22</v>
      </c>
      <c r="D11099" t="s">
        <v>108</v>
      </c>
      <c r="E11099" s="44">
        <v>1580</v>
      </c>
    </row>
    <row r="11100" spans="1:5" x14ac:dyDescent="0.2">
      <c r="A11100" s="43">
        <v>44434</v>
      </c>
      <c r="B11100" t="s">
        <v>101</v>
      </c>
      <c r="C11100" t="s">
        <v>23</v>
      </c>
      <c r="D11100" t="s">
        <v>108</v>
      </c>
      <c r="E11100">
        <v>6</v>
      </c>
    </row>
    <row r="11101" spans="1:5" x14ac:dyDescent="0.2">
      <c r="A11101" s="43">
        <v>44434</v>
      </c>
      <c r="B11101" t="s">
        <v>101</v>
      </c>
      <c r="C11101" t="s">
        <v>25</v>
      </c>
      <c r="D11101" t="s">
        <v>108</v>
      </c>
      <c r="E11101">
        <v>2</v>
      </c>
    </row>
    <row r="11102" spans="1:5" x14ac:dyDescent="0.2">
      <c r="A11102" s="43">
        <v>44434</v>
      </c>
      <c r="B11102" t="s">
        <v>101</v>
      </c>
      <c r="C11102" t="s">
        <v>27</v>
      </c>
      <c r="D11102" t="s">
        <v>108</v>
      </c>
      <c r="E11102" s="44">
        <v>2891</v>
      </c>
    </row>
    <row r="11103" spans="1:5" x14ac:dyDescent="0.2">
      <c r="A11103" s="43">
        <v>44434</v>
      </c>
      <c r="B11103" t="s">
        <v>101</v>
      </c>
      <c r="C11103" t="s">
        <v>28</v>
      </c>
      <c r="D11103" t="s">
        <v>108</v>
      </c>
      <c r="E11103">
        <v>46</v>
      </c>
    </row>
    <row r="11104" spans="1:5" x14ac:dyDescent="0.2">
      <c r="A11104" s="43">
        <v>44434</v>
      </c>
      <c r="B11104" t="s">
        <v>101</v>
      </c>
      <c r="C11104" t="s">
        <v>29</v>
      </c>
      <c r="D11104" t="s">
        <v>108</v>
      </c>
      <c r="E11104">
        <v>2</v>
      </c>
    </row>
    <row r="11105" spans="1:5" x14ac:dyDescent="0.2">
      <c r="A11105" s="43">
        <v>44434</v>
      </c>
      <c r="B11105" t="s">
        <v>101</v>
      </c>
      <c r="C11105" t="s">
        <v>31</v>
      </c>
      <c r="D11105" t="s">
        <v>108</v>
      </c>
      <c r="E11105">
        <v>852</v>
      </c>
    </row>
    <row r="11106" spans="1:5" x14ac:dyDescent="0.2">
      <c r="A11106" s="43">
        <v>44434</v>
      </c>
      <c r="B11106" t="s">
        <v>101</v>
      </c>
      <c r="C11106" t="s">
        <v>32</v>
      </c>
      <c r="D11106" t="s">
        <v>108</v>
      </c>
      <c r="E11106" s="44">
        <v>8601</v>
      </c>
    </row>
    <row r="11107" spans="1:5" x14ac:dyDescent="0.2">
      <c r="A11107" s="43">
        <v>44434</v>
      </c>
      <c r="B11107" t="s">
        <v>101</v>
      </c>
      <c r="C11107" t="s">
        <v>33</v>
      </c>
      <c r="D11107" t="s">
        <v>108</v>
      </c>
      <c r="E11107" s="44">
        <v>1534</v>
      </c>
    </row>
    <row r="11108" spans="1:5" x14ac:dyDescent="0.2">
      <c r="A11108" s="43">
        <v>44434</v>
      </c>
      <c r="B11108" t="s">
        <v>101</v>
      </c>
      <c r="C11108" t="s">
        <v>35</v>
      </c>
      <c r="D11108" t="s">
        <v>108</v>
      </c>
      <c r="E11108">
        <v>8</v>
      </c>
    </row>
    <row r="11109" spans="1:5" x14ac:dyDescent="0.2">
      <c r="A11109" s="43">
        <v>44434</v>
      </c>
      <c r="B11109" t="s">
        <v>101</v>
      </c>
      <c r="C11109" t="s">
        <v>36</v>
      </c>
      <c r="D11109" t="s">
        <v>108</v>
      </c>
      <c r="E11109" s="44">
        <v>14804</v>
      </c>
    </row>
    <row r="11110" spans="1:5" x14ac:dyDescent="0.2">
      <c r="A11110" s="43">
        <v>44434</v>
      </c>
      <c r="B11110" t="s">
        <v>101</v>
      </c>
      <c r="C11110" t="s">
        <v>37</v>
      </c>
      <c r="D11110" t="s">
        <v>108</v>
      </c>
      <c r="E11110" s="44">
        <v>1860</v>
      </c>
    </row>
    <row r="11111" spans="1:5" x14ac:dyDescent="0.2">
      <c r="A11111" s="43">
        <v>44434</v>
      </c>
      <c r="B11111" t="s">
        <v>101</v>
      </c>
      <c r="C11111" t="s">
        <v>38</v>
      </c>
      <c r="D11111" t="s">
        <v>108</v>
      </c>
      <c r="E11111" s="44">
        <v>19056</v>
      </c>
    </row>
    <row r="11112" spans="1:5" x14ac:dyDescent="0.2">
      <c r="A11112" s="43">
        <v>44434</v>
      </c>
      <c r="B11112" t="s">
        <v>101</v>
      </c>
      <c r="C11112" t="s">
        <v>40</v>
      </c>
      <c r="D11112" t="s">
        <v>108</v>
      </c>
      <c r="E11112" s="44">
        <v>26160</v>
      </c>
    </row>
    <row r="11113" spans="1:5" x14ac:dyDescent="0.2">
      <c r="A11113" s="43">
        <v>44434</v>
      </c>
      <c r="B11113" t="s">
        <v>101</v>
      </c>
      <c r="C11113" t="s">
        <v>41</v>
      </c>
      <c r="D11113" t="s">
        <v>108</v>
      </c>
      <c r="E11113">
        <v>15</v>
      </c>
    </row>
    <row r="11114" spans="1:5" x14ac:dyDescent="0.2">
      <c r="A11114" s="43">
        <v>44434</v>
      </c>
      <c r="B11114" t="s">
        <v>101</v>
      </c>
      <c r="C11114" t="s">
        <v>51</v>
      </c>
      <c r="D11114" t="s">
        <v>108</v>
      </c>
      <c r="E11114">
        <v>10</v>
      </c>
    </row>
    <row r="11115" spans="1:5" x14ac:dyDescent="0.2">
      <c r="A11115" s="43">
        <v>44434</v>
      </c>
      <c r="B11115" t="s">
        <v>101</v>
      </c>
      <c r="C11115" t="s">
        <v>53</v>
      </c>
      <c r="D11115" t="s">
        <v>108</v>
      </c>
      <c r="E11115">
        <v>22</v>
      </c>
    </row>
    <row r="11116" spans="1:5" x14ac:dyDescent="0.2">
      <c r="A11116" s="43">
        <v>44434</v>
      </c>
      <c r="B11116" t="s">
        <v>101</v>
      </c>
      <c r="C11116" t="s">
        <v>58</v>
      </c>
      <c r="D11116" t="s">
        <v>108</v>
      </c>
      <c r="E11116">
        <v>27</v>
      </c>
    </row>
    <row r="11117" spans="1:5" x14ac:dyDescent="0.2">
      <c r="A11117" s="43">
        <v>44434</v>
      </c>
      <c r="B11117" t="s">
        <v>101</v>
      </c>
      <c r="C11117" t="s">
        <v>59</v>
      </c>
      <c r="D11117" t="s">
        <v>108</v>
      </c>
      <c r="E11117" s="44">
        <v>5238</v>
      </c>
    </row>
    <row r="11118" spans="1:5" x14ac:dyDescent="0.2">
      <c r="A11118" s="43">
        <v>44434</v>
      </c>
      <c r="B11118" t="s">
        <v>101</v>
      </c>
      <c r="C11118" t="s">
        <v>60</v>
      </c>
      <c r="D11118" t="s">
        <v>108</v>
      </c>
      <c r="E11118">
        <v>0</v>
      </c>
    </row>
    <row r="11119" spans="1:5" x14ac:dyDescent="0.2">
      <c r="A11119" s="43">
        <v>44434</v>
      </c>
      <c r="B11119" t="s">
        <v>101</v>
      </c>
      <c r="C11119" t="s">
        <v>61</v>
      </c>
      <c r="D11119" t="s">
        <v>108</v>
      </c>
      <c r="E11119">
        <v>42</v>
      </c>
    </row>
    <row r="11120" spans="1:5" x14ac:dyDescent="0.2">
      <c r="A11120" s="43">
        <v>44434</v>
      </c>
      <c r="B11120" t="s">
        <v>101</v>
      </c>
      <c r="C11120" t="s">
        <v>62</v>
      </c>
      <c r="D11120" t="s">
        <v>108</v>
      </c>
      <c r="E11120" s="44">
        <v>6036</v>
      </c>
    </row>
    <row r="11121" spans="1:5" x14ac:dyDescent="0.2">
      <c r="A11121" s="43">
        <v>44434</v>
      </c>
      <c r="B11121" t="s">
        <v>101</v>
      </c>
      <c r="C11121" t="s">
        <v>63</v>
      </c>
      <c r="D11121" t="s">
        <v>108</v>
      </c>
      <c r="E11121">
        <v>5</v>
      </c>
    </row>
    <row r="11122" spans="1:5" x14ac:dyDescent="0.2">
      <c r="A11122" s="43">
        <v>44434</v>
      </c>
      <c r="B11122" t="s">
        <v>101</v>
      </c>
      <c r="C11122" t="s">
        <v>64</v>
      </c>
      <c r="D11122" t="s">
        <v>108</v>
      </c>
      <c r="E11122">
        <v>2</v>
      </c>
    </row>
    <row r="11123" spans="1:5" x14ac:dyDescent="0.2">
      <c r="A11123" s="43">
        <v>44434</v>
      </c>
      <c r="B11123" t="s">
        <v>101</v>
      </c>
      <c r="C11123" t="s">
        <v>65</v>
      </c>
      <c r="D11123" t="s">
        <v>108</v>
      </c>
      <c r="E11123">
        <v>0</v>
      </c>
    </row>
    <row r="11124" spans="1:5" x14ac:dyDescent="0.2">
      <c r="A11124" s="43">
        <v>44434</v>
      </c>
      <c r="B11124" t="s">
        <v>101</v>
      </c>
      <c r="C11124" t="s">
        <v>67</v>
      </c>
      <c r="D11124" t="s">
        <v>108</v>
      </c>
      <c r="E11124" s="44">
        <v>6583</v>
      </c>
    </row>
    <row r="11125" spans="1:5" x14ac:dyDescent="0.2">
      <c r="A11125" s="43">
        <v>44434</v>
      </c>
      <c r="B11125" t="s">
        <v>101</v>
      </c>
      <c r="C11125" t="s">
        <v>68</v>
      </c>
      <c r="D11125" t="s">
        <v>108</v>
      </c>
      <c r="E11125" s="44">
        <v>7043</v>
      </c>
    </row>
    <row r="11126" spans="1:5" x14ac:dyDescent="0.2">
      <c r="A11126" s="43">
        <v>44434</v>
      </c>
      <c r="B11126" t="s">
        <v>101</v>
      </c>
      <c r="C11126" t="s">
        <v>89</v>
      </c>
      <c r="D11126" t="s">
        <v>108</v>
      </c>
      <c r="E11126">
        <v>14</v>
      </c>
    </row>
    <row r="11127" spans="1:5" x14ac:dyDescent="0.2">
      <c r="A11127" s="43">
        <v>44434</v>
      </c>
      <c r="B11127" t="s">
        <v>101</v>
      </c>
      <c r="C11127" t="s">
        <v>70</v>
      </c>
      <c r="D11127" t="s">
        <v>108</v>
      </c>
      <c r="E11127" s="44">
        <v>11542</v>
      </c>
    </row>
    <row r="11128" spans="1:5" x14ac:dyDescent="0.2">
      <c r="A11128" s="43">
        <v>44434</v>
      </c>
      <c r="B11128" t="s">
        <v>101</v>
      </c>
      <c r="C11128" t="s">
        <v>71</v>
      </c>
      <c r="D11128" t="s">
        <v>108</v>
      </c>
      <c r="E11128" s="44">
        <v>4275</v>
      </c>
    </row>
    <row r="11129" spans="1:5" x14ac:dyDescent="0.2">
      <c r="A11129" s="43">
        <v>44434</v>
      </c>
      <c r="B11129" t="s">
        <v>102</v>
      </c>
      <c r="C11129" t="s">
        <v>3</v>
      </c>
      <c r="D11129" t="s">
        <v>108</v>
      </c>
      <c r="E11129">
        <v>2</v>
      </c>
    </row>
    <row r="11130" spans="1:5" x14ac:dyDescent="0.2">
      <c r="A11130" s="43">
        <v>44434</v>
      </c>
      <c r="B11130" t="s">
        <v>102</v>
      </c>
      <c r="C11130" t="s">
        <v>4</v>
      </c>
      <c r="D11130" t="s">
        <v>108</v>
      </c>
      <c r="E11130">
        <v>2</v>
      </c>
    </row>
    <row r="11131" spans="1:5" x14ac:dyDescent="0.2">
      <c r="A11131" s="43">
        <v>44434</v>
      </c>
      <c r="B11131" t="s">
        <v>102</v>
      </c>
      <c r="C11131" t="s">
        <v>5</v>
      </c>
      <c r="D11131" t="s">
        <v>108</v>
      </c>
      <c r="E11131">
        <v>17</v>
      </c>
    </row>
    <row r="11132" spans="1:5" x14ac:dyDescent="0.2">
      <c r="A11132" s="43">
        <v>44434</v>
      </c>
      <c r="B11132" t="s">
        <v>102</v>
      </c>
      <c r="C11132" t="s">
        <v>7</v>
      </c>
      <c r="D11132" t="s">
        <v>108</v>
      </c>
      <c r="E11132">
        <v>2</v>
      </c>
    </row>
    <row r="11133" spans="1:5" x14ac:dyDescent="0.2">
      <c r="A11133" s="43">
        <v>44434</v>
      </c>
      <c r="B11133" t="s">
        <v>102</v>
      </c>
      <c r="C11133" t="s">
        <v>8</v>
      </c>
      <c r="D11133" t="s">
        <v>108</v>
      </c>
      <c r="E11133" s="44">
        <v>1073</v>
      </c>
    </row>
    <row r="11134" spans="1:5" x14ac:dyDescent="0.2">
      <c r="A11134" s="43">
        <v>44434</v>
      </c>
      <c r="B11134" t="s">
        <v>102</v>
      </c>
      <c r="C11134" t="s">
        <v>9</v>
      </c>
      <c r="D11134" t="s">
        <v>108</v>
      </c>
      <c r="E11134" s="44">
        <v>1173</v>
      </c>
    </row>
    <row r="11135" spans="1:5" x14ac:dyDescent="0.2">
      <c r="A11135" s="43">
        <v>44434</v>
      </c>
      <c r="B11135" t="s">
        <v>102</v>
      </c>
      <c r="C11135" t="s">
        <v>11</v>
      </c>
      <c r="D11135" t="s">
        <v>108</v>
      </c>
      <c r="E11135">
        <v>262</v>
      </c>
    </row>
    <row r="11136" spans="1:5" x14ac:dyDescent="0.2">
      <c r="A11136" s="43">
        <v>44434</v>
      </c>
      <c r="B11136" t="s">
        <v>102</v>
      </c>
      <c r="C11136" t="s">
        <v>12</v>
      </c>
      <c r="D11136" t="s">
        <v>108</v>
      </c>
      <c r="E11136" s="44">
        <v>1132</v>
      </c>
    </row>
    <row r="11137" spans="1:5" x14ac:dyDescent="0.2">
      <c r="A11137" s="43">
        <v>44434</v>
      </c>
      <c r="B11137" t="s">
        <v>102</v>
      </c>
      <c r="C11137" t="s">
        <v>13</v>
      </c>
      <c r="D11137" t="s">
        <v>108</v>
      </c>
      <c r="E11137">
        <v>302</v>
      </c>
    </row>
    <row r="11138" spans="1:5" x14ac:dyDescent="0.2">
      <c r="A11138" s="43">
        <v>44434</v>
      </c>
      <c r="B11138" t="s">
        <v>102</v>
      </c>
      <c r="C11138" t="s">
        <v>15</v>
      </c>
      <c r="D11138" t="s">
        <v>108</v>
      </c>
      <c r="E11138">
        <v>2</v>
      </c>
    </row>
    <row r="11139" spans="1:5" x14ac:dyDescent="0.2">
      <c r="A11139" s="43">
        <v>44434</v>
      </c>
      <c r="B11139" t="s">
        <v>102</v>
      </c>
      <c r="C11139" t="s">
        <v>16</v>
      </c>
      <c r="D11139" t="s">
        <v>108</v>
      </c>
      <c r="E11139">
        <v>2</v>
      </c>
    </row>
    <row r="11140" spans="1:5" x14ac:dyDescent="0.2">
      <c r="A11140" s="43">
        <v>44434</v>
      </c>
      <c r="B11140" t="s">
        <v>102</v>
      </c>
      <c r="C11140" t="s">
        <v>18</v>
      </c>
      <c r="D11140" t="s">
        <v>108</v>
      </c>
      <c r="E11140">
        <v>2</v>
      </c>
    </row>
    <row r="11141" spans="1:5" x14ac:dyDescent="0.2">
      <c r="A11141" s="43">
        <v>44434</v>
      </c>
      <c r="B11141" t="s">
        <v>102</v>
      </c>
      <c r="C11141" t="s">
        <v>19</v>
      </c>
      <c r="D11141" t="s">
        <v>108</v>
      </c>
      <c r="E11141">
        <v>363</v>
      </c>
    </row>
    <row r="11142" spans="1:5" x14ac:dyDescent="0.2">
      <c r="A11142" s="43">
        <v>44434</v>
      </c>
      <c r="B11142" t="s">
        <v>102</v>
      </c>
      <c r="C11142" t="s">
        <v>21</v>
      </c>
      <c r="D11142" t="s">
        <v>108</v>
      </c>
      <c r="E11142">
        <v>21</v>
      </c>
    </row>
    <row r="11143" spans="1:5" x14ac:dyDescent="0.2">
      <c r="A11143" s="43">
        <v>44434</v>
      </c>
      <c r="B11143" t="s">
        <v>102</v>
      </c>
      <c r="C11143" t="s">
        <v>22</v>
      </c>
      <c r="D11143" t="s">
        <v>108</v>
      </c>
      <c r="E11143">
        <v>0</v>
      </c>
    </row>
    <row r="11144" spans="1:5" x14ac:dyDescent="0.2">
      <c r="A11144" s="43">
        <v>44434</v>
      </c>
      <c r="B11144" t="s">
        <v>102</v>
      </c>
      <c r="C11144" t="s">
        <v>24</v>
      </c>
      <c r="D11144" t="s">
        <v>108</v>
      </c>
      <c r="E11144">
        <v>361</v>
      </c>
    </row>
    <row r="11145" spans="1:5" x14ac:dyDescent="0.2">
      <c r="A11145" s="43">
        <v>44434</v>
      </c>
      <c r="B11145" t="s">
        <v>102</v>
      </c>
      <c r="C11145" t="s">
        <v>27</v>
      </c>
      <c r="D11145" t="s">
        <v>108</v>
      </c>
      <c r="E11145">
        <v>157</v>
      </c>
    </row>
    <row r="11146" spans="1:5" x14ac:dyDescent="0.2">
      <c r="A11146" s="43">
        <v>44434</v>
      </c>
      <c r="B11146" t="s">
        <v>102</v>
      </c>
      <c r="C11146" t="s">
        <v>32</v>
      </c>
      <c r="D11146" t="s">
        <v>108</v>
      </c>
      <c r="E11146">
        <v>2</v>
      </c>
    </row>
    <row r="11147" spans="1:5" x14ac:dyDescent="0.2">
      <c r="A11147" s="43">
        <v>44434</v>
      </c>
      <c r="B11147" t="s">
        <v>102</v>
      </c>
      <c r="C11147" t="s">
        <v>36</v>
      </c>
      <c r="D11147" t="s">
        <v>108</v>
      </c>
      <c r="E11147" s="44">
        <v>2745</v>
      </c>
    </row>
    <row r="11148" spans="1:5" x14ac:dyDescent="0.2">
      <c r="A11148" s="43">
        <v>44434</v>
      </c>
      <c r="B11148" t="s">
        <v>102</v>
      </c>
      <c r="C11148" t="s">
        <v>37</v>
      </c>
      <c r="D11148" t="s">
        <v>108</v>
      </c>
      <c r="E11148">
        <v>76</v>
      </c>
    </row>
    <row r="11149" spans="1:5" x14ac:dyDescent="0.2">
      <c r="A11149" s="43">
        <v>44434</v>
      </c>
      <c r="B11149" t="s">
        <v>102</v>
      </c>
      <c r="C11149" t="s">
        <v>38</v>
      </c>
      <c r="D11149" t="s">
        <v>108</v>
      </c>
      <c r="E11149">
        <v>528</v>
      </c>
    </row>
    <row r="11150" spans="1:5" x14ac:dyDescent="0.2">
      <c r="A11150" s="43">
        <v>44434</v>
      </c>
      <c r="B11150" t="s">
        <v>102</v>
      </c>
      <c r="C11150" t="s">
        <v>40</v>
      </c>
      <c r="D11150" t="s">
        <v>108</v>
      </c>
      <c r="E11150" s="44">
        <v>7295</v>
      </c>
    </row>
    <row r="11151" spans="1:5" x14ac:dyDescent="0.2">
      <c r="A11151" s="43">
        <v>44434</v>
      </c>
      <c r="B11151" t="s">
        <v>102</v>
      </c>
      <c r="C11151" t="s">
        <v>41</v>
      </c>
      <c r="D11151" t="s">
        <v>108</v>
      </c>
      <c r="E11151">
        <v>473</v>
      </c>
    </row>
    <row r="11152" spans="1:5" x14ac:dyDescent="0.2">
      <c r="A11152" s="43">
        <v>44434</v>
      </c>
      <c r="B11152" t="s">
        <v>102</v>
      </c>
      <c r="C11152" t="s">
        <v>42</v>
      </c>
      <c r="D11152" t="s">
        <v>108</v>
      </c>
      <c r="E11152">
        <v>121</v>
      </c>
    </row>
    <row r="11153" spans="1:5" x14ac:dyDescent="0.2">
      <c r="A11153" s="43">
        <v>44434</v>
      </c>
      <c r="B11153" t="s">
        <v>102</v>
      </c>
      <c r="C11153" t="s">
        <v>43</v>
      </c>
      <c r="D11153" t="s">
        <v>108</v>
      </c>
      <c r="E11153">
        <v>246</v>
      </c>
    </row>
    <row r="11154" spans="1:5" x14ac:dyDescent="0.2">
      <c r="A11154" s="43">
        <v>44434</v>
      </c>
      <c r="B11154" t="s">
        <v>102</v>
      </c>
      <c r="C11154" t="s">
        <v>44</v>
      </c>
      <c r="D11154" t="s">
        <v>108</v>
      </c>
      <c r="E11154">
        <v>29</v>
      </c>
    </row>
    <row r="11155" spans="1:5" x14ac:dyDescent="0.2">
      <c r="A11155" s="43">
        <v>44434</v>
      </c>
      <c r="B11155" t="s">
        <v>102</v>
      </c>
      <c r="C11155" t="s">
        <v>45</v>
      </c>
      <c r="D11155" t="s">
        <v>108</v>
      </c>
      <c r="E11155">
        <v>2</v>
      </c>
    </row>
    <row r="11156" spans="1:5" x14ac:dyDescent="0.2">
      <c r="A11156" s="43">
        <v>44434</v>
      </c>
      <c r="B11156" t="s">
        <v>102</v>
      </c>
      <c r="C11156" t="s">
        <v>46</v>
      </c>
      <c r="D11156" t="s">
        <v>108</v>
      </c>
      <c r="E11156">
        <v>61</v>
      </c>
    </row>
    <row r="11157" spans="1:5" x14ac:dyDescent="0.2">
      <c r="A11157" s="43">
        <v>44434</v>
      </c>
      <c r="B11157" t="s">
        <v>102</v>
      </c>
      <c r="C11157" t="s">
        <v>48</v>
      </c>
      <c r="D11157" t="s">
        <v>108</v>
      </c>
      <c r="E11157">
        <v>949</v>
      </c>
    </row>
    <row r="11158" spans="1:5" x14ac:dyDescent="0.2">
      <c r="A11158" s="43">
        <v>44434</v>
      </c>
      <c r="B11158" t="s">
        <v>102</v>
      </c>
      <c r="C11158" t="s">
        <v>49</v>
      </c>
      <c r="D11158" t="s">
        <v>108</v>
      </c>
      <c r="E11158">
        <v>43</v>
      </c>
    </row>
    <row r="11159" spans="1:5" x14ac:dyDescent="0.2">
      <c r="A11159" s="43">
        <v>44434</v>
      </c>
      <c r="B11159" t="s">
        <v>102</v>
      </c>
      <c r="C11159" t="s">
        <v>50</v>
      </c>
      <c r="D11159" t="s">
        <v>108</v>
      </c>
      <c r="E11159" s="44">
        <v>2821</v>
      </c>
    </row>
    <row r="11160" spans="1:5" x14ac:dyDescent="0.2">
      <c r="A11160" s="43">
        <v>44434</v>
      </c>
      <c r="B11160" t="s">
        <v>102</v>
      </c>
      <c r="C11160" t="s">
        <v>51</v>
      </c>
      <c r="D11160" t="s">
        <v>108</v>
      </c>
      <c r="E11160" s="44">
        <v>3079</v>
      </c>
    </row>
    <row r="11161" spans="1:5" x14ac:dyDescent="0.2">
      <c r="A11161" s="43">
        <v>44434</v>
      </c>
      <c r="B11161" t="s">
        <v>102</v>
      </c>
      <c r="C11161" t="s">
        <v>52</v>
      </c>
      <c r="D11161" t="s">
        <v>108</v>
      </c>
      <c r="E11161">
        <v>39</v>
      </c>
    </row>
    <row r="11162" spans="1:5" x14ac:dyDescent="0.2">
      <c r="A11162" s="43">
        <v>44434</v>
      </c>
      <c r="B11162" t="s">
        <v>102</v>
      </c>
      <c r="C11162" t="s">
        <v>53</v>
      </c>
      <c r="D11162" t="s">
        <v>108</v>
      </c>
      <c r="E11162">
        <v>346</v>
      </c>
    </row>
    <row r="11163" spans="1:5" x14ac:dyDescent="0.2">
      <c r="A11163" s="43">
        <v>44434</v>
      </c>
      <c r="B11163" t="s">
        <v>102</v>
      </c>
      <c r="C11163" t="s">
        <v>54</v>
      </c>
      <c r="D11163" t="s">
        <v>108</v>
      </c>
      <c r="E11163">
        <v>2</v>
      </c>
    </row>
    <row r="11164" spans="1:5" x14ac:dyDescent="0.2">
      <c r="A11164" s="43">
        <v>44434</v>
      </c>
      <c r="B11164" t="s">
        <v>102</v>
      </c>
      <c r="C11164" t="s">
        <v>55</v>
      </c>
      <c r="D11164" t="s">
        <v>108</v>
      </c>
      <c r="E11164">
        <v>978</v>
      </c>
    </row>
    <row r="11165" spans="1:5" x14ac:dyDescent="0.2">
      <c r="A11165" s="43">
        <v>44434</v>
      </c>
      <c r="B11165" t="s">
        <v>102</v>
      </c>
      <c r="C11165" t="s">
        <v>56</v>
      </c>
      <c r="D11165" t="s">
        <v>108</v>
      </c>
      <c r="E11165">
        <v>898</v>
      </c>
    </row>
    <row r="11166" spans="1:5" x14ac:dyDescent="0.2">
      <c r="A11166" s="43">
        <v>44434</v>
      </c>
      <c r="B11166" t="s">
        <v>102</v>
      </c>
      <c r="C11166" t="s">
        <v>57</v>
      </c>
      <c r="D11166" t="s">
        <v>108</v>
      </c>
      <c r="E11166">
        <v>392</v>
      </c>
    </row>
    <row r="11167" spans="1:5" x14ac:dyDescent="0.2">
      <c r="A11167" s="43">
        <v>44434</v>
      </c>
      <c r="B11167" t="s">
        <v>102</v>
      </c>
      <c r="C11167" t="s">
        <v>58</v>
      </c>
      <c r="D11167" t="s">
        <v>108</v>
      </c>
      <c r="E11167">
        <v>767</v>
      </c>
    </row>
    <row r="11168" spans="1:5" x14ac:dyDescent="0.2">
      <c r="A11168" s="43">
        <v>44434</v>
      </c>
      <c r="B11168" t="s">
        <v>102</v>
      </c>
      <c r="C11168" t="s">
        <v>59</v>
      </c>
      <c r="D11168" t="s">
        <v>108</v>
      </c>
      <c r="E11168">
        <v>2</v>
      </c>
    </row>
    <row r="11169" spans="1:5" x14ac:dyDescent="0.2">
      <c r="A11169" s="43">
        <v>44434</v>
      </c>
      <c r="B11169" t="s">
        <v>102</v>
      </c>
      <c r="C11169" t="s">
        <v>62</v>
      </c>
      <c r="D11169" t="s">
        <v>108</v>
      </c>
      <c r="E11169">
        <v>702</v>
      </c>
    </row>
    <row r="11170" spans="1:5" x14ac:dyDescent="0.2">
      <c r="A11170" s="43">
        <v>44434</v>
      </c>
      <c r="B11170" t="s">
        <v>102</v>
      </c>
      <c r="C11170" t="s">
        <v>68</v>
      </c>
      <c r="D11170" t="s">
        <v>108</v>
      </c>
      <c r="E11170">
        <v>796</v>
      </c>
    </row>
    <row r="11171" spans="1:5" x14ac:dyDescent="0.2">
      <c r="A11171" s="43">
        <v>44434</v>
      </c>
      <c r="B11171" t="s">
        <v>102</v>
      </c>
      <c r="C11171" t="s">
        <v>89</v>
      </c>
      <c r="D11171" t="s">
        <v>108</v>
      </c>
      <c r="E11171">
        <v>16</v>
      </c>
    </row>
    <row r="11172" spans="1:5" x14ac:dyDescent="0.2">
      <c r="A11172" s="43">
        <v>44434</v>
      </c>
      <c r="B11172" t="s">
        <v>102</v>
      </c>
      <c r="C11172" t="s">
        <v>70</v>
      </c>
      <c r="D11172" t="s">
        <v>108</v>
      </c>
      <c r="E11172">
        <v>991</v>
      </c>
    </row>
    <row r="11173" spans="1:5" x14ac:dyDescent="0.2">
      <c r="A11173" s="43">
        <v>44469</v>
      </c>
      <c r="B11173" t="s">
        <v>101</v>
      </c>
      <c r="C11173" t="s">
        <v>1</v>
      </c>
      <c r="D11173" t="s">
        <v>108</v>
      </c>
      <c r="E11173" s="44">
        <v>1207</v>
      </c>
    </row>
    <row r="11174" spans="1:5" x14ac:dyDescent="0.2">
      <c r="A11174" s="43">
        <v>44469</v>
      </c>
      <c r="B11174" t="s">
        <v>101</v>
      </c>
      <c r="C11174" t="s">
        <v>2</v>
      </c>
      <c r="D11174" t="s">
        <v>108</v>
      </c>
      <c r="E11174">
        <v>0</v>
      </c>
    </row>
    <row r="11175" spans="1:5" x14ac:dyDescent="0.2">
      <c r="A11175" s="43">
        <v>44469</v>
      </c>
      <c r="B11175" t="s">
        <v>101</v>
      </c>
      <c r="C11175" t="s">
        <v>3</v>
      </c>
      <c r="D11175" t="s">
        <v>108</v>
      </c>
      <c r="E11175">
        <v>220</v>
      </c>
    </row>
    <row r="11176" spans="1:5" x14ac:dyDescent="0.2">
      <c r="A11176" s="43">
        <v>44469</v>
      </c>
      <c r="B11176" t="s">
        <v>101</v>
      </c>
      <c r="C11176" t="s">
        <v>4</v>
      </c>
      <c r="D11176" t="s">
        <v>108</v>
      </c>
      <c r="E11176">
        <v>27</v>
      </c>
    </row>
    <row r="11177" spans="1:5" x14ac:dyDescent="0.2">
      <c r="A11177" s="43">
        <v>44469</v>
      </c>
      <c r="B11177" t="s">
        <v>101</v>
      </c>
      <c r="C11177" t="s">
        <v>5</v>
      </c>
      <c r="D11177" t="s">
        <v>108</v>
      </c>
      <c r="E11177" s="44">
        <v>6817</v>
      </c>
    </row>
    <row r="11178" spans="1:5" x14ac:dyDescent="0.2">
      <c r="A11178" s="43">
        <v>44469</v>
      </c>
      <c r="B11178" t="s">
        <v>101</v>
      </c>
      <c r="C11178" t="s">
        <v>6</v>
      </c>
      <c r="D11178" t="s">
        <v>108</v>
      </c>
      <c r="E11178">
        <v>7</v>
      </c>
    </row>
    <row r="11179" spans="1:5" x14ac:dyDescent="0.2">
      <c r="A11179" s="43">
        <v>44469</v>
      </c>
      <c r="B11179" t="s">
        <v>101</v>
      </c>
      <c r="C11179" t="s">
        <v>8</v>
      </c>
      <c r="D11179" t="s">
        <v>108</v>
      </c>
      <c r="E11179">
        <v>127</v>
      </c>
    </row>
    <row r="11180" spans="1:5" x14ac:dyDescent="0.2">
      <c r="A11180" s="43">
        <v>44469</v>
      </c>
      <c r="B11180" t="s">
        <v>101</v>
      </c>
      <c r="C11180" t="s">
        <v>9</v>
      </c>
      <c r="D11180" t="s">
        <v>108</v>
      </c>
      <c r="E11180">
        <v>108</v>
      </c>
    </row>
    <row r="11181" spans="1:5" x14ac:dyDescent="0.2">
      <c r="A11181" s="43">
        <v>44469</v>
      </c>
      <c r="B11181" t="s">
        <v>101</v>
      </c>
      <c r="C11181" t="s">
        <v>10</v>
      </c>
      <c r="D11181" t="s">
        <v>108</v>
      </c>
      <c r="E11181">
        <v>674</v>
      </c>
    </row>
    <row r="11182" spans="1:5" x14ac:dyDescent="0.2">
      <c r="A11182" s="43">
        <v>44469</v>
      </c>
      <c r="B11182" t="s">
        <v>101</v>
      </c>
      <c r="C11182" t="s">
        <v>12</v>
      </c>
      <c r="D11182" t="s">
        <v>108</v>
      </c>
      <c r="E11182" s="44">
        <v>12178</v>
      </c>
    </row>
    <row r="11183" spans="1:5" x14ac:dyDescent="0.2">
      <c r="A11183" s="43">
        <v>44469</v>
      </c>
      <c r="B11183" t="s">
        <v>101</v>
      </c>
      <c r="C11183" t="s">
        <v>14</v>
      </c>
      <c r="D11183" t="s">
        <v>108</v>
      </c>
      <c r="E11183">
        <v>419</v>
      </c>
    </row>
    <row r="11184" spans="1:5" x14ac:dyDescent="0.2">
      <c r="A11184" s="43">
        <v>44469</v>
      </c>
      <c r="B11184" t="s">
        <v>101</v>
      </c>
      <c r="C11184" t="s">
        <v>15</v>
      </c>
      <c r="D11184" t="s">
        <v>108</v>
      </c>
      <c r="E11184" s="44">
        <v>6068</v>
      </c>
    </row>
    <row r="11185" spans="1:5" x14ac:dyDescent="0.2">
      <c r="A11185" s="43">
        <v>44469</v>
      </c>
      <c r="B11185" t="s">
        <v>101</v>
      </c>
      <c r="C11185" t="s">
        <v>16</v>
      </c>
      <c r="D11185" t="s">
        <v>108</v>
      </c>
      <c r="E11185" s="44">
        <v>2371</v>
      </c>
    </row>
    <row r="11186" spans="1:5" x14ac:dyDescent="0.2">
      <c r="A11186" s="43">
        <v>44469</v>
      </c>
      <c r="B11186" t="s">
        <v>101</v>
      </c>
      <c r="C11186" t="s">
        <v>17</v>
      </c>
      <c r="D11186" t="s">
        <v>108</v>
      </c>
      <c r="E11186">
        <v>67</v>
      </c>
    </row>
    <row r="11187" spans="1:5" x14ac:dyDescent="0.2">
      <c r="A11187" s="43">
        <v>44469</v>
      </c>
      <c r="B11187" t="s">
        <v>101</v>
      </c>
      <c r="C11187" t="s">
        <v>18</v>
      </c>
      <c r="D11187" t="s">
        <v>108</v>
      </c>
      <c r="E11187" s="44">
        <v>4121</v>
      </c>
    </row>
    <row r="11188" spans="1:5" x14ac:dyDescent="0.2">
      <c r="A11188" s="43">
        <v>44469</v>
      </c>
      <c r="B11188" t="s">
        <v>101</v>
      </c>
      <c r="C11188" t="s">
        <v>19</v>
      </c>
      <c r="D11188" t="s">
        <v>108</v>
      </c>
      <c r="E11188" s="44">
        <v>4885</v>
      </c>
    </row>
    <row r="11189" spans="1:5" x14ac:dyDescent="0.2">
      <c r="A11189" s="43">
        <v>44469</v>
      </c>
      <c r="B11189" t="s">
        <v>101</v>
      </c>
      <c r="C11189" t="s">
        <v>20</v>
      </c>
      <c r="D11189" t="s">
        <v>108</v>
      </c>
      <c r="E11189">
        <v>311</v>
      </c>
    </row>
    <row r="11190" spans="1:5" x14ac:dyDescent="0.2">
      <c r="A11190" s="43">
        <v>44469</v>
      </c>
      <c r="B11190" t="s">
        <v>101</v>
      </c>
      <c r="C11190" t="s">
        <v>21</v>
      </c>
      <c r="D11190" t="s">
        <v>108</v>
      </c>
      <c r="E11190" s="44">
        <v>4269</v>
      </c>
    </row>
    <row r="11191" spans="1:5" x14ac:dyDescent="0.2">
      <c r="A11191" s="43">
        <v>44469</v>
      </c>
      <c r="B11191" t="s">
        <v>101</v>
      </c>
      <c r="C11191" t="s">
        <v>22</v>
      </c>
      <c r="D11191" t="s">
        <v>108</v>
      </c>
      <c r="E11191" s="44">
        <v>1567</v>
      </c>
    </row>
    <row r="11192" spans="1:5" x14ac:dyDescent="0.2">
      <c r="A11192" s="43">
        <v>44469</v>
      </c>
      <c r="B11192" t="s">
        <v>101</v>
      </c>
      <c r="C11192" t="s">
        <v>23</v>
      </c>
      <c r="D11192" t="s">
        <v>108</v>
      </c>
      <c r="E11192">
        <v>7</v>
      </c>
    </row>
    <row r="11193" spans="1:5" x14ac:dyDescent="0.2">
      <c r="A11193" s="43">
        <v>44469</v>
      </c>
      <c r="B11193" t="s">
        <v>101</v>
      </c>
      <c r="C11193" t="s">
        <v>25</v>
      </c>
      <c r="D11193" t="s">
        <v>108</v>
      </c>
      <c r="E11193">
        <v>2</v>
      </c>
    </row>
    <row r="11194" spans="1:5" x14ac:dyDescent="0.2">
      <c r="A11194" s="43">
        <v>44469</v>
      </c>
      <c r="B11194" t="s">
        <v>101</v>
      </c>
      <c r="C11194" t="s">
        <v>27</v>
      </c>
      <c r="D11194" t="s">
        <v>108</v>
      </c>
      <c r="E11194" s="44">
        <v>2894</v>
      </c>
    </row>
    <row r="11195" spans="1:5" x14ac:dyDescent="0.2">
      <c r="A11195" s="43">
        <v>44469</v>
      </c>
      <c r="B11195" t="s">
        <v>101</v>
      </c>
      <c r="C11195" t="s">
        <v>28</v>
      </c>
      <c r="D11195" t="s">
        <v>108</v>
      </c>
      <c r="E11195">
        <v>53</v>
      </c>
    </row>
    <row r="11196" spans="1:5" x14ac:dyDescent="0.2">
      <c r="A11196" s="43">
        <v>44469</v>
      </c>
      <c r="B11196" t="s">
        <v>101</v>
      </c>
      <c r="C11196" t="s">
        <v>29</v>
      </c>
      <c r="D11196" t="s">
        <v>108</v>
      </c>
      <c r="E11196">
        <v>2</v>
      </c>
    </row>
    <row r="11197" spans="1:5" x14ac:dyDescent="0.2">
      <c r="A11197" s="43">
        <v>44469</v>
      </c>
      <c r="B11197" t="s">
        <v>101</v>
      </c>
      <c r="C11197" t="s">
        <v>31</v>
      </c>
      <c r="D11197" t="s">
        <v>108</v>
      </c>
      <c r="E11197">
        <v>886</v>
      </c>
    </row>
    <row r="11198" spans="1:5" x14ac:dyDescent="0.2">
      <c r="A11198" s="43">
        <v>44469</v>
      </c>
      <c r="B11198" t="s">
        <v>101</v>
      </c>
      <c r="C11198" t="s">
        <v>32</v>
      </c>
      <c r="D11198" t="s">
        <v>108</v>
      </c>
      <c r="E11198" s="44">
        <v>8448</v>
      </c>
    </row>
    <row r="11199" spans="1:5" x14ac:dyDescent="0.2">
      <c r="A11199" s="43">
        <v>44469</v>
      </c>
      <c r="B11199" t="s">
        <v>101</v>
      </c>
      <c r="C11199" t="s">
        <v>33</v>
      </c>
      <c r="D11199" t="s">
        <v>108</v>
      </c>
      <c r="E11199" s="44">
        <v>1584</v>
      </c>
    </row>
    <row r="11200" spans="1:5" x14ac:dyDescent="0.2">
      <c r="A11200" s="43">
        <v>44469</v>
      </c>
      <c r="B11200" t="s">
        <v>101</v>
      </c>
      <c r="C11200" t="s">
        <v>35</v>
      </c>
      <c r="D11200" t="s">
        <v>108</v>
      </c>
      <c r="E11200">
        <v>10</v>
      </c>
    </row>
    <row r="11201" spans="1:5" x14ac:dyDescent="0.2">
      <c r="A11201" s="43">
        <v>44469</v>
      </c>
      <c r="B11201" t="s">
        <v>101</v>
      </c>
      <c r="C11201" t="s">
        <v>36</v>
      </c>
      <c r="D11201" t="s">
        <v>108</v>
      </c>
      <c r="E11201" s="44">
        <v>14467</v>
      </c>
    </row>
    <row r="11202" spans="1:5" x14ac:dyDescent="0.2">
      <c r="A11202" s="43">
        <v>44469</v>
      </c>
      <c r="B11202" t="s">
        <v>101</v>
      </c>
      <c r="C11202" t="s">
        <v>37</v>
      </c>
      <c r="D11202" t="s">
        <v>108</v>
      </c>
      <c r="E11202" s="44">
        <v>1823</v>
      </c>
    </row>
    <row r="11203" spans="1:5" x14ac:dyDescent="0.2">
      <c r="A11203" s="43">
        <v>44469</v>
      </c>
      <c r="B11203" t="s">
        <v>101</v>
      </c>
      <c r="C11203" t="s">
        <v>38</v>
      </c>
      <c r="D11203" t="s">
        <v>108</v>
      </c>
      <c r="E11203" s="44">
        <v>18252</v>
      </c>
    </row>
    <row r="11204" spans="1:5" x14ac:dyDescent="0.2">
      <c r="A11204" s="43">
        <v>44469</v>
      </c>
      <c r="B11204" t="s">
        <v>101</v>
      </c>
      <c r="C11204" t="s">
        <v>40</v>
      </c>
      <c r="D11204" t="s">
        <v>108</v>
      </c>
      <c r="E11204" s="44">
        <v>25435</v>
      </c>
    </row>
    <row r="11205" spans="1:5" x14ac:dyDescent="0.2">
      <c r="A11205" s="43">
        <v>44469</v>
      </c>
      <c r="B11205" t="s">
        <v>101</v>
      </c>
      <c r="C11205" t="s">
        <v>41</v>
      </c>
      <c r="D11205" t="s">
        <v>108</v>
      </c>
      <c r="E11205">
        <v>16</v>
      </c>
    </row>
    <row r="11206" spans="1:5" x14ac:dyDescent="0.2">
      <c r="A11206" s="43">
        <v>44469</v>
      </c>
      <c r="B11206" t="s">
        <v>101</v>
      </c>
      <c r="C11206" t="s">
        <v>51</v>
      </c>
      <c r="D11206" t="s">
        <v>108</v>
      </c>
      <c r="E11206">
        <v>7</v>
      </c>
    </row>
    <row r="11207" spans="1:5" x14ac:dyDescent="0.2">
      <c r="A11207" s="43">
        <v>44469</v>
      </c>
      <c r="B11207" t="s">
        <v>101</v>
      </c>
      <c r="C11207" t="s">
        <v>53</v>
      </c>
      <c r="D11207" t="s">
        <v>108</v>
      </c>
      <c r="E11207">
        <v>24</v>
      </c>
    </row>
    <row r="11208" spans="1:5" x14ac:dyDescent="0.2">
      <c r="A11208" s="43">
        <v>44469</v>
      </c>
      <c r="B11208" t="s">
        <v>101</v>
      </c>
      <c r="C11208" t="s">
        <v>58</v>
      </c>
      <c r="D11208" t="s">
        <v>108</v>
      </c>
      <c r="E11208">
        <v>27</v>
      </c>
    </row>
    <row r="11209" spans="1:5" x14ac:dyDescent="0.2">
      <c r="A11209" s="43">
        <v>44469</v>
      </c>
      <c r="B11209" t="s">
        <v>101</v>
      </c>
      <c r="C11209" t="s">
        <v>59</v>
      </c>
      <c r="D11209" t="s">
        <v>108</v>
      </c>
      <c r="E11209" s="44">
        <v>5083</v>
      </c>
    </row>
    <row r="11210" spans="1:5" x14ac:dyDescent="0.2">
      <c r="A11210" s="43">
        <v>44469</v>
      </c>
      <c r="B11210" t="s">
        <v>101</v>
      </c>
      <c r="C11210" t="s">
        <v>60</v>
      </c>
      <c r="D11210" t="s">
        <v>108</v>
      </c>
      <c r="E11210">
        <v>0</v>
      </c>
    </row>
    <row r="11211" spans="1:5" x14ac:dyDescent="0.2">
      <c r="A11211" s="43">
        <v>44469</v>
      </c>
      <c r="B11211" t="s">
        <v>101</v>
      </c>
      <c r="C11211" t="s">
        <v>61</v>
      </c>
      <c r="D11211" t="s">
        <v>108</v>
      </c>
      <c r="E11211">
        <v>42</v>
      </c>
    </row>
    <row r="11212" spans="1:5" x14ac:dyDescent="0.2">
      <c r="A11212" s="43">
        <v>44469</v>
      </c>
      <c r="B11212" t="s">
        <v>101</v>
      </c>
      <c r="C11212" t="s">
        <v>62</v>
      </c>
      <c r="D11212" t="s">
        <v>108</v>
      </c>
      <c r="E11212" s="44">
        <v>5845</v>
      </c>
    </row>
    <row r="11213" spans="1:5" x14ac:dyDescent="0.2">
      <c r="A11213" s="43">
        <v>44469</v>
      </c>
      <c r="B11213" t="s">
        <v>101</v>
      </c>
      <c r="C11213" t="s">
        <v>63</v>
      </c>
      <c r="D11213" t="s">
        <v>108</v>
      </c>
      <c r="E11213">
        <v>11</v>
      </c>
    </row>
    <row r="11214" spans="1:5" x14ac:dyDescent="0.2">
      <c r="A11214" s="43">
        <v>44469</v>
      </c>
      <c r="B11214" t="s">
        <v>101</v>
      </c>
      <c r="C11214" t="s">
        <v>64</v>
      </c>
      <c r="D11214" t="s">
        <v>108</v>
      </c>
      <c r="E11214">
        <v>2</v>
      </c>
    </row>
    <row r="11215" spans="1:5" x14ac:dyDescent="0.2">
      <c r="A11215" s="43">
        <v>44469</v>
      </c>
      <c r="B11215" t="s">
        <v>101</v>
      </c>
      <c r="C11215" t="s">
        <v>65</v>
      </c>
      <c r="D11215" t="s">
        <v>108</v>
      </c>
      <c r="E11215">
        <v>0</v>
      </c>
    </row>
    <row r="11216" spans="1:5" x14ac:dyDescent="0.2">
      <c r="A11216" s="43">
        <v>44469</v>
      </c>
      <c r="B11216" t="s">
        <v>101</v>
      </c>
      <c r="C11216" t="s">
        <v>67</v>
      </c>
      <c r="D11216" t="s">
        <v>108</v>
      </c>
      <c r="E11216" s="44">
        <v>6578</v>
      </c>
    </row>
    <row r="11217" spans="1:5" x14ac:dyDescent="0.2">
      <c r="A11217" s="43">
        <v>44469</v>
      </c>
      <c r="B11217" t="s">
        <v>101</v>
      </c>
      <c r="C11217" t="s">
        <v>68</v>
      </c>
      <c r="D11217" t="s">
        <v>108</v>
      </c>
      <c r="E11217" s="44">
        <v>6628</v>
      </c>
    </row>
    <row r="11218" spans="1:5" x14ac:dyDescent="0.2">
      <c r="A11218" s="43">
        <v>44469</v>
      </c>
      <c r="B11218" t="s">
        <v>101</v>
      </c>
      <c r="C11218" t="s">
        <v>89</v>
      </c>
      <c r="D11218" t="s">
        <v>108</v>
      </c>
      <c r="E11218">
        <v>17</v>
      </c>
    </row>
    <row r="11219" spans="1:5" x14ac:dyDescent="0.2">
      <c r="A11219" s="43">
        <v>44469</v>
      </c>
      <c r="B11219" t="s">
        <v>101</v>
      </c>
      <c r="C11219" t="s">
        <v>70</v>
      </c>
      <c r="D11219" t="s">
        <v>108</v>
      </c>
      <c r="E11219" s="44">
        <v>11454</v>
      </c>
    </row>
    <row r="11220" spans="1:5" x14ac:dyDescent="0.2">
      <c r="A11220" s="43">
        <v>44469</v>
      </c>
      <c r="B11220" t="s">
        <v>101</v>
      </c>
      <c r="C11220" t="s">
        <v>71</v>
      </c>
      <c r="D11220" t="s">
        <v>108</v>
      </c>
      <c r="E11220" s="44">
        <v>4319</v>
      </c>
    </row>
    <row r="11221" spans="1:5" x14ac:dyDescent="0.2">
      <c r="A11221" s="43">
        <v>44469</v>
      </c>
      <c r="B11221" t="s">
        <v>102</v>
      </c>
      <c r="C11221" t="s">
        <v>3</v>
      </c>
      <c r="D11221" t="s">
        <v>108</v>
      </c>
      <c r="E11221">
        <v>0</v>
      </c>
    </row>
    <row r="11222" spans="1:5" x14ac:dyDescent="0.2">
      <c r="A11222" s="43">
        <v>44469</v>
      </c>
      <c r="B11222" t="s">
        <v>102</v>
      </c>
      <c r="C11222" t="s">
        <v>4</v>
      </c>
      <c r="D11222" t="s">
        <v>108</v>
      </c>
      <c r="E11222">
        <v>2</v>
      </c>
    </row>
    <row r="11223" spans="1:5" x14ac:dyDescent="0.2">
      <c r="A11223" s="43">
        <v>44469</v>
      </c>
      <c r="B11223" t="s">
        <v>102</v>
      </c>
      <c r="C11223" t="s">
        <v>5</v>
      </c>
      <c r="D11223" t="s">
        <v>108</v>
      </c>
      <c r="E11223">
        <v>24</v>
      </c>
    </row>
    <row r="11224" spans="1:5" x14ac:dyDescent="0.2">
      <c r="A11224" s="43">
        <v>44469</v>
      </c>
      <c r="B11224" t="s">
        <v>102</v>
      </c>
      <c r="C11224" t="s">
        <v>7</v>
      </c>
      <c r="D11224" t="s">
        <v>108</v>
      </c>
      <c r="E11224">
        <v>2</v>
      </c>
    </row>
    <row r="11225" spans="1:5" x14ac:dyDescent="0.2">
      <c r="A11225" s="43">
        <v>44469</v>
      </c>
      <c r="B11225" t="s">
        <v>102</v>
      </c>
      <c r="C11225" t="s">
        <v>8</v>
      </c>
      <c r="D11225" t="s">
        <v>108</v>
      </c>
      <c r="E11225" s="44">
        <v>1077</v>
      </c>
    </row>
    <row r="11226" spans="1:5" x14ac:dyDescent="0.2">
      <c r="A11226" s="43">
        <v>44469</v>
      </c>
      <c r="B11226" t="s">
        <v>102</v>
      </c>
      <c r="C11226" t="s">
        <v>9</v>
      </c>
      <c r="D11226" t="s">
        <v>108</v>
      </c>
      <c r="E11226" s="44">
        <v>1122</v>
      </c>
    </row>
    <row r="11227" spans="1:5" x14ac:dyDescent="0.2">
      <c r="A11227" s="43">
        <v>44469</v>
      </c>
      <c r="B11227" t="s">
        <v>102</v>
      </c>
      <c r="C11227" t="s">
        <v>11</v>
      </c>
      <c r="D11227" t="s">
        <v>108</v>
      </c>
      <c r="E11227">
        <v>291</v>
      </c>
    </row>
    <row r="11228" spans="1:5" x14ac:dyDescent="0.2">
      <c r="A11228" s="43">
        <v>44469</v>
      </c>
      <c r="B11228" t="s">
        <v>102</v>
      </c>
      <c r="C11228" t="s">
        <v>12</v>
      </c>
      <c r="D11228" t="s">
        <v>108</v>
      </c>
      <c r="E11228" s="44">
        <v>1123</v>
      </c>
    </row>
    <row r="11229" spans="1:5" x14ac:dyDescent="0.2">
      <c r="A11229" s="43">
        <v>44469</v>
      </c>
      <c r="B11229" t="s">
        <v>102</v>
      </c>
      <c r="C11229" t="s">
        <v>13</v>
      </c>
      <c r="D11229" t="s">
        <v>108</v>
      </c>
      <c r="E11229">
        <v>290</v>
      </c>
    </row>
    <row r="11230" spans="1:5" x14ac:dyDescent="0.2">
      <c r="A11230" s="43">
        <v>44469</v>
      </c>
      <c r="B11230" t="s">
        <v>102</v>
      </c>
      <c r="C11230" t="s">
        <v>15</v>
      </c>
      <c r="D11230" t="s">
        <v>108</v>
      </c>
      <c r="E11230">
        <v>2</v>
      </c>
    </row>
    <row r="11231" spans="1:5" x14ac:dyDescent="0.2">
      <c r="A11231" s="43">
        <v>44469</v>
      </c>
      <c r="B11231" t="s">
        <v>102</v>
      </c>
      <c r="C11231" t="s">
        <v>16</v>
      </c>
      <c r="D11231" t="s">
        <v>108</v>
      </c>
      <c r="E11231">
        <v>0</v>
      </c>
    </row>
    <row r="11232" spans="1:5" x14ac:dyDescent="0.2">
      <c r="A11232" s="43">
        <v>44469</v>
      </c>
      <c r="B11232" t="s">
        <v>102</v>
      </c>
      <c r="C11232" t="s">
        <v>18</v>
      </c>
      <c r="D11232" t="s">
        <v>108</v>
      </c>
      <c r="E11232">
        <v>2</v>
      </c>
    </row>
    <row r="11233" spans="1:5" x14ac:dyDescent="0.2">
      <c r="A11233" s="43">
        <v>44469</v>
      </c>
      <c r="B11233" t="s">
        <v>102</v>
      </c>
      <c r="C11233" t="s">
        <v>19</v>
      </c>
      <c r="D11233" t="s">
        <v>108</v>
      </c>
      <c r="E11233">
        <v>315</v>
      </c>
    </row>
    <row r="11234" spans="1:5" x14ac:dyDescent="0.2">
      <c r="A11234" s="43">
        <v>44469</v>
      </c>
      <c r="B11234" t="s">
        <v>102</v>
      </c>
      <c r="C11234" t="s">
        <v>21</v>
      </c>
      <c r="D11234" t="s">
        <v>108</v>
      </c>
      <c r="E11234">
        <v>19</v>
      </c>
    </row>
    <row r="11235" spans="1:5" x14ac:dyDescent="0.2">
      <c r="A11235" s="43">
        <v>44469</v>
      </c>
      <c r="B11235" t="s">
        <v>102</v>
      </c>
      <c r="C11235" t="s">
        <v>22</v>
      </c>
      <c r="D11235" t="s">
        <v>108</v>
      </c>
      <c r="E11235">
        <v>2</v>
      </c>
    </row>
    <row r="11236" spans="1:5" x14ac:dyDescent="0.2">
      <c r="A11236" s="43">
        <v>44469</v>
      </c>
      <c r="B11236" t="s">
        <v>102</v>
      </c>
      <c r="C11236" t="s">
        <v>24</v>
      </c>
      <c r="D11236" t="s">
        <v>108</v>
      </c>
      <c r="E11236">
        <v>349</v>
      </c>
    </row>
    <row r="11237" spans="1:5" x14ac:dyDescent="0.2">
      <c r="A11237" s="43">
        <v>44469</v>
      </c>
      <c r="B11237" t="s">
        <v>102</v>
      </c>
      <c r="C11237" t="s">
        <v>27</v>
      </c>
      <c r="D11237" t="s">
        <v>108</v>
      </c>
      <c r="E11237">
        <v>159</v>
      </c>
    </row>
    <row r="11238" spans="1:5" x14ac:dyDescent="0.2">
      <c r="A11238" s="43">
        <v>44469</v>
      </c>
      <c r="B11238" t="s">
        <v>102</v>
      </c>
      <c r="C11238" t="s">
        <v>32</v>
      </c>
      <c r="D11238" t="s">
        <v>108</v>
      </c>
      <c r="E11238">
        <v>2</v>
      </c>
    </row>
    <row r="11239" spans="1:5" x14ac:dyDescent="0.2">
      <c r="A11239" s="43">
        <v>44469</v>
      </c>
      <c r="B11239" t="s">
        <v>102</v>
      </c>
      <c r="C11239" t="s">
        <v>36</v>
      </c>
      <c r="D11239" t="s">
        <v>108</v>
      </c>
      <c r="E11239" s="44">
        <v>2653</v>
      </c>
    </row>
    <row r="11240" spans="1:5" x14ac:dyDescent="0.2">
      <c r="A11240" s="43">
        <v>44469</v>
      </c>
      <c r="B11240" t="s">
        <v>102</v>
      </c>
      <c r="C11240" t="s">
        <v>37</v>
      </c>
      <c r="D11240" t="s">
        <v>108</v>
      </c>
      <c r="E11240">
        <v>74</v>
      </c>
    </row>
    <row r="11241" spans="1:5" x14ac:dyDescent="0.2">
      <c r="A11241" s="43">
        <v>44469</v>
      </c>
      <c r="B11241" t="s">
        <v>102</v>
      </c>
      <c r="C11241" t="s">
        <v>38</v>
      </c>
      <c r="D11241" t="s">
        <v>108</v>
      </c>
      <c r="E11241">
        <v>550</v>
      </c>
    </row>
    <row r="11242" spans="1:5" x14ac:dyDescent="0.2">
      <c r="A11242" s="43">
        <v>44469</v>
      </c>
      <c r="B11242" t="s">
        <v>102</v>
      </c>
      <c r="C11242" t="s">
        <v>40</v>
      </c>
      <c r="D11242" t="s">
        <v>108</v>
      </c>
      <c r="E11242" s="44">
        <v>7189</v>
      </c>
    </row>
    <row r="11243" spans="1:5" x14ac:dyDescent="0.2">
      <c r="A11243" s="43">
        <v>44469</v>
      </c>
      <c r="B11243" t="s">
        <v>102</v>
      </c>
      <c r="C11243" t="s">
        <v>41</v>
      </c>
      <c r="D11243" t="s">
        <v>108</v>
      </c>
      <c r="E11243">
        <v>433</v>
      </c>
    </row>
    <row r="11244" spans="1:5" x14ac:dyDescent="0.2">
      <c r="A11244" s="43">
        <v>44469</v>
      </c>
      <c r="B11244" t="s">
        <v>102</v>
      </c>
      <c r="C11244" t="s">
        <v>42</v>
      </c>
      <c r="D11244" t="s">
        <v>108</v>
      </c>
      <c r="E11244">
        <v>124</v>
      </c>
    </row>
    <row r="11245" spans="1:5" x14ac:dyDescent="0.2">
      <c r="A11245" s="43">
        <v>44469</v>
      </c>
      <c r="B11245" t="s">
        <v>102</v>
      </c>
      <c r="C11245" t="s">
        <v>43</v>
      </c>
      <c r="D11245" t="s">
        <v>108</v>
      </c>
      <c r="E11245">
        <v>227</v>
      </c>
    </row>
    <row r="11246" spans="1:5" x14ac:dyDescent="0.2">
      <c r="A11246" s="43">
        <v>44469</v>
      </c>
      <c r="B11246" t="s">
        <v>102</v>
      </c>
      <c r="C11246" t="s">
        <v>44</v>
      </c>
      <c r="D11246" t="s">
        <v>108</v>
      </c>
      <c r="E11246">
        <v>31</v>
      </c>
    </row>
    <row r="11247" spans="1:5" x14ac:dyDescent="0.2">
      <c r="A11247" s="43">
        <v>44469</v>
      </c>
      <c r="B11247" t="s">
        <v>102</v>
      </c>
      <c r="C11247" t="s">
        <v>45</v>
      </c>
      <c r="D11247" t="s">
        <v>108</v>
      </c>
      <c r="E11247">
        <v>8</v>
      </c>
    </row>
    <row r="11248" spans="1:5" x14ac:dyDescent="0.2">
      <c r="A11248" s="43">
        <v>44469</v>
      </c>
      <c r="B11248" t="s">
        <v>102</v>
      </c>
      <c r="C11248" t="s">
        <v>46</v>
      </c>
      <c r="D11248" t="s">
        <v>108</v>
      </c>
      <c r="E11248">
        <v>73</v>
      </c>
    </row>
    <row r="11249" spans="1:5" x14ac:dyDescent="0.2">
      <c r="A11249" s="43">
        <v>44469</v>
      </c>
      <c r="B11249" t="s">
        <v>102</v>
      </c>
      <c r="C11249" t="s">
        <v>48</v>
      </c>
      <c r="D11249" t="s">
        <v>108</v>
      </c>
      <c r="E11249">
        <v>946</v>
      </c>
    </row>
    <row r="11250" spans="1:5" x14ac:dyDescent="0.2">
      <c r="A11250" s="43">
        <v>44469</v>
      </c>
      <c r="B11250" t="s">
        <v>102</v>
      </c>
      <c r="C11250" t="s">
        <v>49</v>
      </c>
      <c r="D11250" t="s">
        <v>108</v>
      </c>
      <c r="E11250">
        <v>41</v>
      </c>
    </row>
    <row r="11251" spans="1:5" x14ac:dyDescent="0.2">
      <c r="A11251" s="43">
        <v>44469</v>
      </c>
      <c r="B11251" t="s">
        <v>102</v>
      </c>
      <c r="C11251" t="s">
        <v>50</v>
      </c>
      <c r="D11251" t="s">
        <v>108</v>
      </c>
      <c r="E11251" s="44">
        <v>2844</v>
      </c>
    </row>
    <row r="11252" spans="1:5" x14ac:dyDescent="0.2">
      <c r="A11252" s="43">
        <v>44469</v>
      </c>
      <c r="B11252" t="s">
        <v>102</v>
      </c>
      <c r="C11252" t="s">
        <v>51</v>
      </c>
      <c r="D11252" t="s">
        <v>108</v>
      </c>
      <c r="E11252" s="44">
        <v>3111</v>
      </c>
    </row>
    <row r="11253" spans="1:5" x14ac:dyDescent="0.2">
      <c r="A11253" s="43">
        <v>44469</v>
      </c>
      <c r="B11253" t="s">
        <v>102</v>
      </c>
      <c r="C11253" t="s">
        <v>52</v>
      </c>
      <c r="D11253" t="s">
        <v>108</v>
      </c>
      <c r="E11253">
        <v>39</v>
      </c>
    </row>
    <row r="11254" spans="1:5" x14ac:dyDescent="0.2">
      <c r="A11254" s="43">
        <v>44469</v>
      </c>
      <c r="B11254" t="s">
        <v>102</v>
      </c>
      <c r="C11254" t="s">
        <v>53</v>
      </c>
      <c r="D11254" t="s">
        <v>108</v>
      </c>
      <c r="E11254">
        <v>310</v>
      </c>
    </row>
    <row r="11255" spans="1:5" x14ac:dyDescent="0.2">
      <c r="A11255" s="43">
        <v>44469</v>
      </c>
      <c r="B11255" t="s">
        <v>102</v>
      </c>
      <c r="C11255" t="s">
        <v>54</v>
      </c>
      <c r="D11255" t="s">
        <v>108</v>
      </c>
      <c r="E11255">
        <v>2</v>
      </c>
    </row>
    <row r="11256" spans="1:5" x14ac:dyDescent="0.2">
      <c r="A11256" s="43">
        <v>44469</v>
      </c>
      <c r="B11256" t="s">
        <v>102</v>
      </c>
      <c r="C11256" t="s">
        <v>55</v>
      </c>
      <c r="D11256" t="s">
        <v>108</v>
      </c>
      <c r="E11256">
        <v>987</v>
      </c>
    </row>
    <row r="11257" spans="1:5" x14ac:dyDescent="0.2">
      <c r="A11257" s="43">
        <v>44469</v>
      </c>
      <c r="B11257" t="s">
        <v>102</v>
      </c>
      <c r="C11257" t="s">
        <v>56</v>
      </c>
      <c r="D11257" t="s">
        <v>108</v>
      </c>
      <c r="E11257">
        <v>943</v>
      </c>
    </row>
    <row r="11258" spans="1:5" x14ac:dyDescent="0.2">
      <c r="A11258" s="43">
        <v>44469</v>
      </c>
      <c r="B11258" t="s">
        <v>102</v>
      </c>
      <c r="C11258" t="s">
        <v>57</v>
      </c>
      <c r="D11258" t="s">
        <v>108</v>
      </c>
      <c r="E11258">
        <v>404</v>
      </c>
    </row>
    <row r="11259" spans="1:5" x14ac:dyDescent="0.2">
      <c r="A11259" s="43">
        <v>44469</v>
      </c>
      <c r="B11259" t="s">
        <v>102</v>
      </c>
      <c r="C11259" t="s">
        <v>58</v>
      </c>
      <c r="D11259" t="s">
        <v>108</v>
      </c>
      <c r="E11259">
        <v>807</v>
      </c>
    </row>
    <row r="11260" spans="1:5" x14ac:dyDescent="0.2">
      <c r="A11260" s="43">
        <v>44469</v>
      </c>
      <c r="B11260" t="s">
        <v>102</v>
      </c>
      <c r="C11260" t="s">
        <v>59</v>
      </c>
      <c r="D11260" t="s">
        <v>108</v>
      </c>
      <c r="E11260">
        <v>2</v>
      </c>
    </row>
    <row r="11261" spans="1:5" x14ac:dyDescent="0.2">
      <c r="A11261" s="43">
        <v>44469</v>
      </c>
      <c r="B11261" t="s">
        <v>102</v>
      </c>
      <c r="C11261" t="s">
        <v>62</v>
      </c>
      <c r="D11261" t="s">
        <v>108</v>
      </c>
      <c r="E11261">
        <v>664</v>
      </c>
    </row>
    <row r="11262" spans="1:5" x14ac:dyDescent="0.2">
      <c r="A11262" s="43">
        <v>44469</v>
      </c>
      <c r="B11262" t="s">
        <v>102</v>
      </c>
      <c r="C11262" t="s">
        <v>68</v>
      </c>
      <c r="D11262" t="s">
        <v>108</v>
      </c>
      <c r="E11262">
        <v>805</v>
      </c>
    </row>
    <row r="11263" spans="1:5" x14ac:dyDescent="0.2">
      <c r="A11263" s="43">
        <v>44469</v>
      </c>
      <c r="B11263" t="s">
        <v>102</v>
      </c>
      <c r="C11263" t="s">
        <v>89</v>
      </c>
      <c r="D11263" t="s">
        <v>108</v>
      </c>
      <c r="E11263">
        <v>16</v>
      </c>
    </row>
    <row r="11264" spans="1:5" x14ac:dyDescent="0.2">
      <c r="A11264" s="43">
        <v>44469</v>
      </c>
      <c r="B11264" t="s">
        <v>102</v>
      </c>
      <c r="C11264" t="s">
        <v>70</v>
      </c>
      <c r="D11264" t="s">
        <v>108</v>
      </c>
      <c r="E11264" s="44">
        <v>1026</v>
      </c>
    </row>
    <row r="11265" spans="1:5" x14ac:dyDescent="0.2">
      <c r="A11265" s="43">
        <v>44497</v>
      </c>
      <c r="B11265" t="s">
        <v>101</v>
      </c>
      <c r="C11265" t="s">
        <v>1</v>
      </c>
      <c r="D11265" t="s">
        <v>108</v>
      </c>
      <c r="E11265" s="44">
        <v>1198</v>
      </c>
    </row>
    <row r="11266" spans="1:5" x14ac:dyDescent="0.2">
      <c r="A11266" s="43">
        <v>44497</v>
      </c>
      <c r="B11266" t="s">
        <v>101</v>
      </c>
      <c r="C11266" t="s">
        <v>3</v>
      </c>
      <c r="D11266" t="s">
        <v>108</v>
      </c>
      <c r="E11266">
        <v>74</v>
      </c>
    </row>
    <row r="11267" spans="1:5" x14ac:dyDescent="0.2">
      <c r="A11267" s="43">
        <v>44497</v>
      </c>
      <c r="B11267" t="s">
        <v>101</v>
      </c>
      <c r="C11267" t="s">
        <v>4</v>
      </c>
      <c r="D11267" t="s">
        <v>108</v>
      </c>
      <c r="E11267">
        <v>26</v>
      </c>
    </row>
    <row r="11268" spans="1:5" x14ac:dyDescent="0.2">
      <c r="A11268" s="43">
        <v>44497</v>
      </c>
      <c r="B11268" t="s">
        <v>101</v>
      </c>
      <c r="C11268" t="s">
        <v>5</v>
      </c>
      <c r="D11268" t="s">
        <v>108</v>
      </c>
      <c r="E11268" s="44">
        <v>6251</v>
      </c>
    </row>
    <row r="11269" spans="1:5" x14ac:dyDescent="0.2">
      <c r="A11269" s="43">
        <v>44497</v>
      </c>
      <c r="B11269" t="s">
        <v>101</v>
      </c>
      <c r="C11269" t="s">
        <v>6</v>
      </c>
      <c r="D11269" t="s">
        <v>108</v>
      </c>
      <c r="E11269">
        <v>8</v>
      </c>
    </row>
    <row r="11270" spans="1:5" x14ac:dyDescent="0.2">
      <c r="A11270" s="43">
        <v>44497</v>
      </c>
      <c r="B11270" t="s">
        <v>101</v>
      </c>
      <c r="C11270" t="s">
        <v>8</v>
      </c>
      <c r="D11270" t="s">
        <v>108</v>
      </c>
      <c r="E11270">
        <v>113</v>
      </c>
    </row>
    <row r="11271" spans="1:5" x14ac:dyDescent="0.2">
      <c r="A11271" s="43">
        <v>44497</v>
      </c>
      <c r="B11271" t="s">
        <v>101</v>
      </c>
      <c r="C11271" t="s">
        <v>9</v>
      </c>
      <c r="D11271" t="s">
        <v>108</v>
      </c>
      <c r="E11271">
        <v>94</v>
      </c>
    </row>
    <row r="11272" spans="1:5" x14ac:dyDescent="0.2">
      <c r="A11272" s="43">
        <v>44497</v>
      </c>
      <c r="B11272" t="s">
        <v>101</v>
      </c>
      <c r="C11272" t="s">
        <v>10</v>
      </c>
      <c r="D11272" t="s">
        <v>108</v>
      </c>
      <c r="E11272">
        <v>634</v>
      </c>
    </row>
    <row r="11273" spans="1:5" x14ac:dyDescent="0.2">
      <c r="A11273" s="43">
        <v>44497</v>
      </c>
      <c r="B11273" t="s">
        <v>101</v>
      </c>
      <c r="C11273" t="s">
        <v>12</v>
      </c>
      <c r="D11273" t="s">
        <v>108</v>
      </c>
      <c r="E11273" s="44">
        <v>10839</v>
      </c>
    </row>
    <row r="11274" spans="1:5" x14ac:dyDescent="0.2">
      <c r="A11274" s="43">
        <v>44497</v>
      </c>
      <c r="B11274" t="s">
        <v>101</v>
      </c>
      <c r="C11274" t="s">
        <v>14</v>
      </c>
      <c r="D11274" t="s">
        <v>108</v>
      </c>
      <c r="E11274">
        <v>351</v>
      </c>
    </row>
    <row r="11275" spans="1:5" x14ac:dyDescent="0.2">
      <c r="A11275" s="43">
        <v>44497</v>
      </c>
      <c r="B11275" t="s">
        <v>101</v>
      </c>
      <c r="C11275" t="s">
        <v>15</v>
      </c>
      <c r="D11275" t="s">
        <v>108</v>
      </c>
      <c r="E11275" s="44">
        <v>5979</v>
      </c>
    </row>
    <row r="11276" spans="1:5" x14ac:dyDescent="0.2">
      <c r="A11276" s="43">
        <v>44497</v>
      </c>
      <c r="B11276" t="s">
        <v>101</v>
      </c>
      <c r="C11276" t="s">
        <v>16</v>
      </c>
      <c r="D11276" t="s">
        <v>108</v>
      </c>
      <c r="E11276" s="44">
        <v>2204</v>
      </c>
    </row>
    <row r="11277" spans="1:5" x14ac:dyDescent="0.2">
      <c r="A11277" s="43">
        <v>44497</v>
      </c>
      <c r="B11277" t="s">
        <v>101</v>
      </c>
      <c r="C11277" t="s">
        <v>17</v>
      </c>
      <c r="D11277" t="s">
        <v>108</v>
      </c>
      <c r="E11277">
        <v>58</v>
      </c>
    </row>
    <row r="11278" spans="1:5" x14ac:dyDescent="0.2">
      <c r="A11278" s="43">
        <v>44497</v>
      </c>
      <c r="B11278" t="s">
        <v>101</v>
      </c>
      <c r="C11278" t="s">
        <v>18</v>
      </c>
      <c r="D11278" t="s">
        <v>108</v>
      </c>
      <c r="E11278" s="44">
        <v>3654</v>
      </c>
    </row>
    <row r="11279" spans="1:5" x14ac:dyDescent="0.2">
      <c r="A11279" s="43">
        <v>44497</v>
      </c>
      <c r="B11279" t="s">
        <v>101</v>
      </c>
      <c r="C11279" t="s">
        <v>19</v>
      </c>
      <c r="D11279" t="s">
        <v>108</v>
      </c>
      <c r="E11279" s="44">
        <v>4576</v>
      </c>
    </row>
    <row r="11280" spans="1:5" x14ac:dyDescent="0.2">
      <c r="A11280" s="43">
        <v>44497</v>
      </c>
      <c r="B11280" t="s">
        <v>101</v>
      </c>
      <c r="C11280" t="s">
        <v>20</v>
      </c>
      <c r="D11280" t="s">
        <v>108</v>
      </c>
      <c r="E11280">
        <v>296</v>
      </c>
    </row>
    <row r="11281" spans="1:5" x14ac:dyDescent="0.2">
      <c r="A11281" s="43">
        <v>44497</v>
      </c>
      <c r="B11281" t="s">
        <v>101</v>
      </c>
      <c r="C11281" t="s">
        <v>21</v>
      </c>
      <c r="D11281" t="s">
        <v>108</v>
      </c>
      <c r="E11281" s="44">
        <v>3988</v>
      </c>
    </row>
    <row r="11282" spans="1:5" x14ac:dyDescent="0.2">
      <c r="A11282" s="43">
        <v>44497</v>
      </c>
      <c r="B11282" t="s">
        <v>101</v>
      </c>
      <c r="C11282" t="s">
        <v>22</v>
      </c>
      <c r="D11282" t="s">
        <v>108</v>
      </c>
      <c r="E11282" s="44">
        <v>1385</v>
      </c>
    </row>
    <row r="11283" spans="1:5" x14ac:dyDescent="0.2">
      <c r="A11283" s="43">
        <v>44497</v>
      </c>
      <c r="B11283" t="s">
        <v>101</v>
      </c>
      <c r="C11283" t="s">
        <v>23</v>
      </c>
      <c r="D11283" t="s">
        <v>108</v>
      </c>
      <c r="E11283">
        <v>7</v>
      </c>
    </row>
    <row r="11284" spans="1:5" x14ac:dyDescent="0.2">
      <c r="A11284" s="43">
        <v>44497</v>
      </c>
      <c r="B11284" t="s">
        <v>101</v>
      </c>
      <c r="C11284" t="s">
        <v>25</v>
      </c>
      <c r="D11284" t="s">
        <v>108</v>
      </c>
      <c r="E11284">
        <v>2</v>
      </c>
    </row>
    <row r="11285" spans="1:5" x14ac:dyDescent="0.2">
      <c r="A11285" s="43">
        <v>44497</v>
      </c>
      <c r="B11285" t="s">
        <v>101</v>
      </c>
      <c r="C11285" t="s">
        <v>27</v>
      </c>
      <c r="D11285" t="s">
        <v>108</v>
      </c>
      <c r="E11285" s="44">
        <v>2870</v>
      </c>
    </row>
    <row r="11286" spans="1:5" x14ac:dyDescent="0.2">
      <c r="A11286" s="43">
        <v>44497</v>
      </c>
      <c r="B11286" t="s">
        <v>101</v>
      </c>
      <c r="C11286" t="s">
        <v>28</v>
      </c>
      <c r="D11286" t="s">
        <v>108</v>
      </c>
      <c r="E11286">
        <v>56</v>
      </c>
    </row>
    <row r="11287" spans="1:5" x14ac:dyDescent="0.2">
      <c r="A11287" s="43">
        <v>44497</v>
      </c>
      <c r="B11287" t="s">
        <v>101</v>
      </c>
      <c r="C11287" t="s">
        <v>29</v>
      </c>
      <c r="D11287" t="s">
        <v>108</v>
      </c>
      <c r="E11287">
        <v>2</v>
      </c>
    </row>
    <row r="11288" spans="1:5" x14ac:dyDescent="0.2">
      <c r="A11288" s="43">
        <v>44497</v>
      </c>
      <c r="B11288" t="s">
        <v>101</v>
      </c>
      <c r="C11288" t="s">
        <v>31</v>
      </c>
      <c r="D11288" t="s">
        <v>108</v>
      </c>
      <c r="E11288">
        <v>865</v>
      </c>
    </row>
    <row r="11289" spans="1:5" x14ac:dyDescent="0.2">
      <c r="A11289" s="43">
        <v>44497</v>
      </c>
      <c r="B11289" t="s">
        <v>101</v>
      </c>
      <c r="C11289" t="s">
        <v>32</v>
      </c>
      <c r="D11289" t="s">
        <v>108</v>
      </c>
      <c r="E11289" s="44">
        <v>8130</v>
      </c>
    </row>
    <row r="11290" spans="1:5" x14ac:dyDescent="0.2">
      <c r="A11290" s="43">
        <v>44497</v>
      </c>
      <c r="B11290" t="s">
        <v>101</v>
      </c>
      <c r="C11290" t="s">
        <v>33</v>
      </c>
      <c r="D11290" t="s">
        <v>108</v>
      </c>
      <c r="E11290" s="44">
        <v>1605</v>
      </c>
    </row>
    <row r="11291" spans="1:5" x14ac:dyDescent="0.2">
      <c r="A11291" s="43">
        <v>44497</v>
      </c>
      <c r="B11291" t="s">
        <v>101</v>
      </c>
      <c r="C11291" t="s">
        <v>35</v>
      </c>
      <c r="D11291" t="s">
        <v>108</v>
      </c>
      <c r="E11291">
        <v>11</v>
      </c>
    </row>
    <row r="11292" spans="1:5" x14ac:dyDescent="0.2">
      <c r="A11292" s="43">
        <v>44497</v>
      </c>
      <c r="B11292" t="s">
        <v>101</v>
      </c>
      <c r="C11292" t="s">
        <v>36</v>
      </c>
      <c r="D11292" t="s">
        <v>108</v>
      </c>
      <c r="E11292" s="44">
        <v>13862</v>
      </c>
    </row>
    <row r="11293" spans="1:5" x14ac:dyDescent="0.2">
      <c r="A11293" s="43">
        <v>44497</v>
      </c>
      <c r="B11293" t="s">
        <v>101</v>
      </c>
      <c r="C11293" t="s">
        <v>37</v>
      </c>
      <c r="D11293" t="s">
        <v>108</v>
      </c>
      <c r="E11293" s="44">
        <v>1772</v>
      </c>
    </row>
    <row r="11294" spans="1:5" x14ac:dyDescent="0.2">
      <c r="A11294" s="43">
        <v>44497</v>
      </c>
      <c r="B11294" t="s">
        <v>101</v>
      </c>
      <c r="C11294" t="s">
        <v>38</v>
      </c>
      <c r="D11294" t="s">
        <v>108</v>
      </c>
      <c r="E11294" s="44">
        <v>16569</v>
      </c>
    </row>
    <row r="11295" spans="1:5" x14ac:dyDescent="0.2">
      <c r="A11295" s="43">
        <v>44497</v>
      </c>
      <c r="B11295" t="s">
        <v>101</v>
      </c>
      <c r="C11295" t="s">
        <v>40</v>
      </c>
      <c r="D11295" t="s">
        <v>108</v>
      </c>
      <c r="E11295" s="44">
        <v>23803</v>
      </c>
    </row>
    <row r="11296" spans="1:5" x14ac:dyDescent="0.2">
      <c r="A11296" s="43">
        <v>44497</v>
      </c>
      <c r="B11296" t="s">
        <v>101</v>
      </c>
      <c r="C11296" t="s">
        <v>41</v>
      </c>
      <c r="D11296" t="s">
        <v>108</v>
      </c>
      <c r="E11296">
        <v>14</v>
      </c>
    </row>
    <row r="11297" spans="1:5" x14ac:dyDescent="0.2">
      <c r="A11297" s="43">
        <v>44497</v>
      </c>
      <c r="B11297" t="s">
        <v>101</v>
      </c>
      <c r="C11297" t="s">
        <v>53</v>
      </c>
      <c r="D11297" t="s">
        <v>108</v>
      </c>
      <c r="E11297">
        <v>24</v>
      </c>
    </row>
    <row r="11298" spans="1:5" x14ac:dyDescent="0.2">
      <c r="A11298" s="43">
        <v>44497</v>
      </c>
      <c r="B11298" t="s">
        <v>101</v>
      </c>
      <c r="C11298" t="s">
        <v>58</v>
      </c>
      <c r="D11298" t="s">
        <v>108</v>
      </c>
      <c r="E11298">
        <v>25</v>
      </c>
    </row>
    <row r="11299" spans="1:5" x14ac:dyDescent="0.2">
      <c r="A11299" s="43">
        <v>44497</v>
      </c>
      <c r="B11299" t="s">
        <v>101</v>
      </c>
      <c r="C11299" t="s">
        <v>59</v>
      </c>
      <c r="D11299" t="s">
        <v>108</v>
      </c>
      <c r="E11299" s="44">
        <v>4994</v>
      </c>
    </row>
    <row r="11300" spans="1:5" x14ac:dyDescent="0.2">
      <c r="A11300" s="43">
        <v>44497</v>
      </c>
      <c r="B11300" t="s">
        <v>101</v>
      </c>
      <c r="C11300" t="s">
        <v>60</v>
      </c>
      <c r="D11300" t="s">
        <v>108</v>
      </c>
      <c r="E11300">
        <v>0</v>
      </c>
    </row>
    <row r="11301" spans="1:5" x14ac:dyDescent="0.2">
      <c r="A11301" s="43">
        <v>44497</v>
      </c>
      <c r="B11301" t="s">
        <v>101</v>
      </c>
      <c r="C11301" t="s">
        <v>61</v>
      </c>
      <c r="D11301" t="s">
        <v>108</v>
      </c>
      <c r="E11301">
        <v>41</v>
      </c>
    </row>
    <row r="11302" spans="1:5" x14ac:dyDescent="0.2">
      <c r="A11302" s="43">
        <v>44497</v>
      </c>
      <c r="B11302" t="s">
        <v>101</v>
      </c>
      <c r="C11302" t="s">
        <v>62</v>
      </c>
      <c r="D11302" t="s">
        <v>108</v>
      </c>
      <c r="E11302" s="44">
        <v>5448</v>
      </c>
    </row>
    <row r="11303" spans="1:5" x14ac:dyDescent="0.2">
      <c r="A11303" s="43">
        <v>44497</v>
      </c>
      <c r="B11303" t="s">
        <v>101</v>
      </c>
      <c r="C11303" t="s">
        <v>63</v>
      </c>
      <c r="D11303" t="s">
        <v>108</v>
      </c>
      <c r="E11303">
        <v>14</v>
      </c>
    </row>
    <row r="11304" spans="1:5" x14ac:dyDescent="0.2">
      <c r="A11304" s="43">
        <v>44497</v>
      </c>
      <c r="B11304" t="s">
        <v>101</v>
      </c>
      <c r="C11304" t="s">
        <v>64</v>
      </c>
      <c r="D11304" t="s">
        <v>108</v>
      </c>
      <c r="E11304">
        <v>2</v>
      </c>
    </row>
    <row r="11305" spans="1:5" x14ac:dyDescent="0.2">
      <c r="A11305" s="43">
        <v>44497</v>
      </c>
      <c r="B11305" t="s">
        <v>101</v>
      </c>
      <c r="C11305" t="s">
        <v>65</v>
      </c>
      <c r="D11305" t="s">
        <v>108</v>
      </c>
      <c r="E11305">
        <v>0</v>
      </c>
    </row>
    <row r="11306" spans="1:5" x14ac:dyDescent="0.2">
      <c r="A11306" s="43">
        <v>44497</v>
      </c>
      <c r="B11306" t="s">
        <v>101</v>
      </c>
      <c r="C11306" t="s">
        <v>67</v>
      </c>
      <c r="D11306" t="s">
        <v>108</v>
      </c>
      <c r="E11306" s="44">
        <v>6152</v>
      </c>
    </row>
    <row r="11307" spans="1:5" x14ac:dyDescent="0.2">
      <c r="A11307" s="43">
        <v>44497</v>
      </c>
      <c r="B11307" t="s">
        <v>101</v>
      </c>
      <c r="C11307" t="s">
        <v>68</v>
      </c>
      <c r="D11307" t="s">
        <v>108</v>
      </c>
      <c r="E11307" s="44">
        <v>6137</v>
      </c>
    </row>
    <row r="11308" spans="1:5" x14ac:dyDescent="0.2">
      <c r="A11308" s="43">
        <v>44497</v>
      </c>
      <c r="B11308" t="s">
        <v>101</v>
      </c>
      <c r="C11308" t="s">
        <v>89</v>
      </c>
      <c r="D11308" t="s">
        <v>108</v>
      </c>
      <c r="E11308">
        <v>21</v>
      </c>
    </row>
    <row r="11309" spans="1:5" x14ac:dyDescent="0.2">
      <c r="A11309" s="43">
        <v>44497</v>
      </c>
      <c r="B11309" t="s">
        <v>101</v>
      </c>
      <c r="C11309" t="s">
        <v>70</v>
      </c>
      <c r="D11309" t="s">
        <v>108</v>
      </c>
      <c r="E11309" s="44">
        <v>11079</v>
      </c>
    </row>
    <row r="11310" spans="1:5" x14ac:dyDescent="0.2">
      <c r="A11310" s="43">
        <v>44497</v>
      </c>
      <c r="B11310" t="s">
        <v>101</v>
      </c>
      <c r="C11310" t="s">
        <v>71</v>
      </c>
      <c r="D11310" t="s">
        <v>108</v>
      </c>
      <c r="E11310" s="44">
        <v>3728</v>
      </c>
    </row>
    <row r="11311" spans="1:5" x14ac:dyDescent="0.2">
      <c r="A11311" s="43">
        <v>44497</v>
      </c>
      <c r="B11311" t="s">
        <v>102</v>
      </c>
      <c r="C11311" t="s">
        <v>3</v>
      </c>
      <c r="D11311" t="s">
        <v>108</v>
      </c>
      <c r="E11311">
        <v>0</v>
      </c>
    </row>
    <row r="11312" spans="1:5" x14ac:dyDescent="0.2">
      <c r="A11312" s="43">
        <v>44497</v>
      </c>
      <c r="B11312" t="s">
        <v>102</v>
      </c>
      <c r="C11312" t="s">
        <v>4</v>
      </c>
      <c r="D11312" t="s">
        <v>108</v>
      </c>
      <c r="E11312">
        <v>2</v>
      </c>
    </row>
    <row r="11313" spans="1:5" x14ac:dyDescent="0.2">
      <c r="A11313" s="43">
        <v>44497</v>
      </c>
      <c r="B11313" t="s">
        <v>102</v>
      </c>
      <c r="C11313" t="s">
        <v>5</v>
      </c>
      <c r="D11313" t="s">
        <v>108</v>
      </c>
      <c r="E11313">
        <v>26</v>
      </c>
    </row>
    <row r="11314" spans="1:5" x14ac:dyDescent="0.2">
      <c r="A11314" s="43">
        <v>44497</v>
      </c>
      <c r="B11314" t="s">
        <v>102</v>
      </c>
      <c r="C11314" t="s">
        <v>7</v>
      </c>
      <c r="D11314" t="s">
        <v>108</v>
      </c>
      <c r="E11314">
        <v>2</v>
      </c>
    </row>
    <row r="11315" spans="1:5" x14ac:dyDescent="0.2">
      <c r="A11315" s="43">
        <v>44497</v>
      </c>
      <c r="B11315" t="s">
        <v>102</v>
      </c>
      <c r="C11315" t="s">
        <v>8</v>
      </c>
      <c r="D11315" t="s">
        <v>108</v>
      </c>
      <c r="E11315" s="44">
        <v>1076</v>
      </c>
    </row>
    <row r="11316" spans="1:5" x14ac:dyDescent="0.2">
      <c r="A11316" s="43">
        <v>44497</v>
      </c>
      <c r="B11316" t="s">
        <v>102</v>
      </c>
      <c r="C11316" t="s">
        <v>9</v>
      </c>
      <c r="D11316" t="s">
        <v>108</v>
      </c>
      <c r="E11316" s="44">
        <v>1028</v>
      </c>
    </row>
    <row r="11317" spans="1:5" x14ac:dyDescent="0.2">
      <c r="A11317" s="43">
        <v>44497</v>
      </c>
      <c r="B11317" t="s">
        <v>102</v>
      </c>
      <c r="C11317" t="s">
        <v>11</v>
      </c>
      <c r="D11317" t="s">
        <v>108</v>
      </c>
      <c r="E11317">
        <v>283</v>
      </c>
    </row>
    <row r="11318" spans="1:5" x14ac:dyDescent="0.2">
      <c r="A11318" s="43">
        <v>44497</v>
      </c>
      <c r="B11318" t="s">
        <v>102</v>
      </c>
      <c r="C11318" t="s">
        <v>12</v>
      </c>
      <c r="D11318" t="s">
        <v>108</v>
      </c>
      <c r="E11318" s="44">
        <v>1039</v>
      </c>
    </row>
    <row r="11319" spans="1:5" x14ac:dyDescent="0.2">
      <c r="A11319" s="43">
        <v>44497</v>
      </c>
      <c r="B11319" t="s">
        <v>102</v>
      </c>
      <c r="C11319" t="s">
        <v>13</v>
      </c>
      <c r="D11319" t="s">
        <v>108</v>
      </c>
      <c r="E11319">
        <v>277</v>
      </c>
    </row>
    <row r="11320" spans="1:5" x14ac:dyDescent="0.2">
      <c r="A11320" s="43">
        <v>44497</v>
      </c>
      <c r="B11320" t="s">
        <v>102</v>
      </c>
      <c r="C11320" t="s">
        <v>15</v>
      </c>
      <c r="D11320" t="s">
        <v>108</v>
      </c>
      <c r="E11320">
        <v>2</v>
      </c>
    </row>
    <row r="11321" spans="1:5" x14ac:dyDescent="0.2">
      <c r="A11321" s="43">
        <v>44497</v>
      </c>
      <c r="B11321" t="s">
        <v>102</v>
      </c>
      <c r="C11321" t="s">
        <v>16</v>
      </c>
      <c r="D11321" t="s">
        <v>108</v>
      </c>
      <c r="E11321">
        <v>2</v>
      </c>
    </row>
    <row r="11322" spans="1:5" x14ac:dyDescent="0.2">
      <c r="A11322" s="43">
        <v>44497</v>
      </c>
      <c r="B11322" t="s">
        <v>102</v>
      </c>
      <c r="C11322" t="s">
        <v>18</v>
      </c>
      <c r="D11322" t="s">
        <v>108</v>
      </c>
      <c r="E11322">
        <v>2</v>
      </c>
    </row>
    <row r="11323" spans="1:5" x14ac:dyDescent="0.2">
      <c r="A11323" s="43">
        <v>44497</v>
      </c>
      <c r="B11323" t="s">
        <v>102</v>
      </c>
      <c r="C11323" t="s">
        <v>19</v>
      </c>
      <c r="D11323" t="s">
        <v>108</v>
      </c>
      <c r="E11323">
        <v>311</v>
      </c>
    </row>
    <row r="11324" spans="1:5" x14ac:dyDescent="0.2">
      <c r="A11324" s="43">
        <v>44497</v>
      </c>
      <c r="B11324" t="s">
        <v>102</v>
      </c>
      <c r="C11324" t="s">
        <v>21</v>
      </c>
      <c r="D11324" t="s">
        <v>108</v>
      </c>
      <c r="E11324">
        <v>19</v>
      </c>
    </row>
    <row r="11325" spans="1:5" x14ac:dyDescent="0.2">
      <c r="A11325" s="43">
        <v>44497</v>
      </c>
      <c r="B11325" t="s">
        <v>102</v>
      </c>
      <c r="C11325" t="s">
        <v>22</v>
      </c>
      <c r="D11325" t="s">
        <v>108</v>
      </c>
      <c r="E11325">
        <v>0</v>
      </c>
    </row>
    <row r="11326" spans="1:5" x14ac:dyDescent="0.2">
      <c r="A11326" s="43">
        <v>44497</v>
      </c>
      <c r="B11326" t="s">
        <v>102</v>
      </c>
      <c r="C11326" t="s">
        <v>24</v>
      </c>
      <c r="D11326" t="s">
        <v>108</v>
      </c>
      <c r="E11326">
        <v>332</v>
      </c>
    </row>
    <row r="11327" spans="1:5" x14ac:dyDescent="0.2">
      <c r="A11327" s="43">
        <v>44497</v>
      </c>
      <c r="B11327" t="s">
        <v>102</v>
      </c>
      <c r="C11327" t="s">
        <v>27</v>
      </c>
      <c r="D11327" t="s">
        <v>108</v>
      </c>
      <c r="E11327">
        <v>155</v>
      </c>
    </row>
    <row r="11328" spans="1:5" x14ac:dyDescent="0.2">
      <c r="A11328" s="43">
        <v>44497</v>
      </c>
      <c r="B11328" t="s">
        <v>102</v>
      </c>
      <c r="C11328" t="s">
        <v>32</v>
      </c>
      <c r="D11328" t="s">
        <v>108</v>
      </c>
      <c r="E11328">
        <v>2</v>
      </c>
    </row>
    <row r="11329" spans="1:5" x14ac:dyDescent="0.2">
      <c r="A11329" s="43">
        <v>44497</v>
      </c>
      <c r="B11329" t="s">
        <v>102</v>
      </c>
      <c r="C11329" t="s">
        <v>36</v>
      </c>
      <c r="D11329" t="s">
        <v>108</v>
      </c>
      <c r="E11329" s="44">
        <v>2567</v>
      </c>
    </row>
    <row r="11330" spans="1:5" x14ac:dyDescent="0.2">
      <c r="A11330" s="43">
        <v>44497</v>
      </c>
      <c r="B11330" t="s">
        <v>102</v>
      </c>
      <c r="C11330" t="s">
        <v>37</v>
      </c>
      <c r="D11330" t="s">
        <v>108</v>
      </c>
      <c r="E11330">
        <v>72</v>
      </c>
    </row>
    <row r="11331" spans="1:5" x14ac:dyDescent="0.2">
      <c r="A11331" s="43">
        <v>44497</v>
      </c>
      <c r="B11331" t="s">
        <v>102</v>
      </c>
      <c r="C11331" t="s">
        <v>38</v>
      </c>
      <c r="D11331" t="s">
        <v>108</v>
      </c>
      <c r="E11331">
        <v>525</v>
      </c>
    </row>
    <row r="11332" spans="1:5" x14ac:dyDescent="0.2">
      <c r="A11332" s="43">
        <v>44497</v>
      </c>
      <c r="B11332" t="s">
        <v>102</v>
      </c>
      <c r="C11332" t="s">
        <v>40</v>
      </c>
      <c r="D11332" t="s">
        <v>108</v>
      </c>
      <c r="E11332" s="44">
        <v>6646</v>
      </c>
    </row>
    <row r="11333" spans="1:5" x14ac:dyDescent="0.2">
      <c r="A11333" s="43">
        <v>44497</v>
      </c>
      <c r="B11333" t="s">
        <v>102</v>
      </c>
      <c r="C11333" t="s">
        <v>41</v>
      </c>
      <c r="D11333" t="s">
        <v>108</v>
      </c>
      <c r="E11333">
        <v>337</v>
      </c>
    </row>
    <row r="11334" spans="1:5" x14ac:dyDescent="0.2">
      <c r="A11334" s="43">
        <v>44497</v>
      </c>
      <c r="B11334" t="s">
        <v>102</v>
      </c>
      <c r="C11334" t="s">
        <v>42</v>
      </c>
      <c r="D11334" t="s">
        <v>108</v>
      </c>
      <c r="E11334">
        <v>121</v>
      </c>
    </row>
    <row r="11335" spans="1:5" x14ac:dyDescent="0.2">
      <c r="A11335" s="43">
        <v>44497</v>
      </c>
      <c r="B11335" t="s">
        <v>102</v>
      </c>
      <c r="C11335" t="s">
        <v>43</v>
      </c>
      <c r="D11335" t="s">
        <v>108</v>
      </c>
      <c r="E11335">
        <v>160</v>
      </c>
    </row>
    <row r="11336" spans="1:5" x14ac:dyDescent="0.2">
      <c r="A11336" s="43">
        <v>44497</v>
      </c>
      <c r="B11336" t="s">
        <v>102</v>
      </c>
      <c r="C11336" t="s">
        <v>44</v>
      </c>
      <c r="D11336" t="s">
        <v>108</v>
      </c>
      <c r="E11336">
        <v>32</v>
      </c>
    </row>
    <row r="11337" spans="1:5" x14ac:dyDescent="0.2">
      <c r="A11337" s="43">
        <v>44497</v>
      </c>
      <c r="B11337" t="s">
        <v>102</v>
      </c>
      <c r="C11337" t="s">
        <v>45</v>
      </c>
      <c r="D11337" t="s">
        <v>108</v>
      </c>
      <c r="E11337">
        <v>2</v>
      </c>
    </row>
    <row r="11338" spans="1:5" x14ac:dyDescent="0.2">
      <c r="A11338" s="43">
        <v>44497</v>
      </c>
      <c r="B11338" t="s">
        <v>102</v>
      </c>
      <c r="C11338" t="s">
        <v>46</v>
      </c>
      <c r="D11338" t="s">
        <v>108</v>
      </c>
      <c r="E11338">
        <v>74</v>
      </c>
    </row>
    <row r="11339" spans="1:5" x14ac:dyDescent="0.2">
      <c r="A11339" s="43">
        <v>44497</v>
      </c>
      <c r="B11339" t="s">
        <v>102</v>
      </c>
      <c r="C11339" t="s">
        <v>48</v>
      </c>
      <c r="D11339" t="s">
        <v>108</v>
      </c>
      <c r="E11339">
        <v>903</v>
      </c>
    </row>
    <row r="11340" spans="1:5" x14ac:dyDescent="0.2">
      <c r="A11340" s="43">
        <v>44497</v>
      </c>
      <c r="B11340" t="s">
        <v>102</v>
      </c>
      <c r="C11340" t="s">
        <v>49</v>
      </c>
      <c r="D11340" t="s">
        <v>108</v>
      </c>
      <c r="E11340">
        <v>23</v>
      </c>
    </row>
    <row r="11341" spans="1:5" x14ac:dyDescent="0.2">
      <c r="A11341" s="43">
        <v>44497</v>
      </c>
      <c r="B11341" t="s">
        <v>102</v>
      </c>
      <c r="C11341" t="s">
        <v>50</v>
      </c>
      <c r="D11341" t="s">
        <v>108</v>
      </c>
      <c r="E11341" s="44">
        <v>2814</v>
      </c>
    </row>
    <row r="11342" spans="1:5" x14ac:dyDescent="0.2">
      <c r="A11342" s="43">
        <v>44497</v>
      </c>
      <c r="B11342" t="s">
        <v>102</v>
      </c>
      <c r="C11342" t="s">
        <v>51</v>
      </c>
      <c r="D11342" t="s">
        <v>108</v>
      </c>
      <c r="E11342" s="44">
        <v>2869</v>
      </c>
    </row>
    <row r="11343" spans="1:5" x14ac:dyDescent="0.2">
      <c r="A11343" s="43">
        <v>44497</v>
      </c>
      <c r="B11343" t="s">
        <v>102</v>
      </c>
      <c r="C11343" t="s">
        <v>52</v>
      </c>
      <c r="D11343" t="s">
        <v>108</v>
      </c>
      <c r="E11343">
        <v>41</v>
      </c>
    </row>
    <row r="11344" spans="1:5" x14ac:dyDescent="0.2">
      <c r="A11344" s="43">
        <v>44497</v>
      </c>
      <c r="B11344" t="s">
        <v>102</v>
      </c>
      <c r="C11344" t="s">
        <v>53</v>
      </c>
      <c r="D11344" t="s">
        <v>108</v>
      </c>
      <c r="E11344">
        <v>253</v>
      </c>
    </row>
    <row r="11345" spans="1:5" x14ac:dyDescent="0.2">
      <c r="A11345" s="43">
        <v>44497</v>
      </c>
      <c r="B11345" t="s">
        <v>102</v>
      </c>
      <c r="C11345" t="s">
        <v>54</v>
      </c>
      <c r="D11345" t="s">
        <v>108</v>
      </c>
      <c r="E11345">
        <v>2</v>
      </c>
    </row>
    <row r="11346" spans="1:5" x14ac:dyDescent="0.2">
      <c r="A11346" s="43">
        <v>44497</v>
      </c>
      <c r="B11346" t="s">
        <v>102</v>
      </c>
      <c r="C11346" t="s">
        <v>55</v>
      </c>
      <c r="D11346" t="s">
        <v>108</v>
      </c>
      <c r="E11346">
        <v>967</v>
      </c>
    </row>
    <row r="11347" spans="1:5" x14ac:dyDescent="0.2">
      <c r="A11347" s="43">
        <v>44497</v>
      </c>
      <c r="B11347" t="s">
        <v>102</v>
      </c>
      <c r="C11347" t="s">
        <v>56</v>
      </c>
      <c r="D11347" t="s">
        <v>108</v>
      </c>
      <c r="E11347">
        <v>929</v>
      </c>
    </row>
    <row r="11348" spans="1:5" x14ac:dyDescent="0.2">
      <c r="A11348" s="43">
        <v>44497</v>
      </c>
      <c r="B11348" t="s">
        <v>102</v>
      </c>
      <c r="C11348" t="s">
        <v>57</v>
      </c>
      <c r="D11348" t="s">
        <v>108</v>
      </c>
      <c r="E11348">
        <v>391</v>
      </c>
    </row>
    <row r="11349" spans="1:5" x14ac:dyDescent="0.2">
      <c r="A11349" s="43">
        <v>44497</v>
      </c>
      <c r="B11349" t="s">
        <v>102</v>
      </c>
      <c r="C11349" t="s">
        <v>58</v>
      </c>
      <c r="D11349" t="s">
        <v>108</v>
      </c>
      <c r="E11349">
        <v>762</v>
      </c>
    </row>
    <row r="11350" spans="1:5" x14ac:dyDescent="0.2">
      <c r="A11350" s="43">
        <v>44497</v>
      </c>
      <c r="B11350" t="s">
        <v>102</v>
      </c>
      <c r="C11350" t="s">
        <v>59</v>
      </c>
      <c r="D11350" t="s">
        <v>108</v>
      </c>
      <c r="E11350">
        <v>2</v>
      </c>
    </row>
    <row r="11351" spans="1:5" x14ac:dyDescent="0.2">
      <c r="A11351" s="43">
        <v>44497</v>
      </c>
      <c r="B11351" t="s">
        <v>102</v>
      </c>
      <c r="C11351" t="s">
        <v>62</v>
      </c>
      <c r="D11351" t="s">
        <v>108</v>
      </c>
      <c r="E11351">
        <v>620</v>
      </c>
    </row>
    <row r="11352" spans="1:5" x14ac:dyDescent="0.2">
      <c r="A11352" s="43">
        <v>44497</v>
      </c>
      <c r="B11352" t="s">
        <v>102</v>
      </c>
      <c r="C11352" t="s">
        <v>68</v>
      </c>
      <c r="D11352" t="s">
        <v>108</v>
      </c>
      <c r="E11352">
        <v>795</v>
      </c>
    </row>
    <row r="11353" spans="1:5" x14ac:dyDescent="0.2">
      <c r="A11353" s="43">
        <v>44497</v>
      </c>
      <c r="B11353" t="s">
        <v>102</v>
      </c>
      <c r="C11353" t="s">
        <v>89</v>
      </c>
      <c r="D11353" t="s">
        <v>108</v>
      </c>
      <c r="E11353">
        <v>17</v>
      </c>
    </row>
    <row r="11354" spans="1:5" x14ac:dyDescent="0.2">
      <c r="A11354" s="43">
        <v>44497</v>
      </c>
      <c r="B11354" t="s">
        <v>102</v>
      </c>
      <c r="C11354" t="s">
        <v>70</v>
      </c>
      <c r="D11354" t="s">
        <v>108</v>
      </c>
      <c r="E11354" s="44">
        <v>1018</v>
      </c>
    </row>
    <row r="11355" spans="1:5" x14ac:dyDescent="0.2">
      <c r="A11355" s="43">
        <v>44525</v>
      </c>
      <c r="B11355" t="s">
        <v>101</v>
      </c>
      <c r="C11355" t="s">
        <v>1</v>
      </c>
      <c r="D11355" t="s">
        <v>108</v>
      </c>
      <c r="E11355" s="44">
        <v>1177</v>
      </c>
    </row>
    <row r="11356" spans="1:5" x14ac:dyDescent="0.2">
      <c r="A11356" s="43">
        <v>44525</v>
      </c>
      <c r="B11356" t="s">
        <v>101</v>
      </c>
      <c r="C11356" t="s">
        <v>3</v>
      </c>
      <c r="D11356" t="s">
        <v>108</v>
      </c>
      <c r="E11356">
        <v>82</v>
      </c>
    </row>
    <row r="11357" spans="1:5" x14ac:dyDescent="0.2">
      <c r="A11357" s="43">
        <v>44525</v>
      </c>
      <c r="B11357" t="s">
        <v>101</v>
      </c>
      <c r="C11357" t="s">
        <v>4</v>
      </c>
      <c r="D11357" t="s">
        <v>108</v>
      </c>
      <c r="E11357">
        <v>25</v>
      </c>
    </row>
    <row r="11358" spans="1:5" x14ac:dyDescent="0.2">
      <c r="A11358" s="43">
        <v>44525</v>
      </c>
      <c r="B11358" t="s">
        <v>101</v>
      </c>
      <c r="C11358" t="s">
        <v>5</v>
      </c>
      <c r="D11358" t="s">
        <v>108</v>
      </c>
      <c r="E11358" s="44">
        <v>5951</v>
      </c>
    </row>
    <row r="11359" spans="1:5" x14ac:dyDescent="0.2">
      <c r="A11359" s="43">
        <v>44525</v>
      </c>
      <c r="B11359" t="s">
        <v>101</v>
      </c>
      <c r="C11359" t="s">
        <v>6</v>
      </c>
      <c r="D11359" t="s">
        <v>108</v>
      </c>
      <c r="E11359">
        <v>7</v>
      </c>
    </row>
    <row r="11360" spans="1:5" x14ac:dyDescent="0.2">
      <c r="A11360" s="43">
        <v>44525</v>
      </c>
      <c r="B11360" t="s">
        <v>101</v>
      </c>
      <c r="C11360" t="s">
        <v>8</v>
      </c>
      <c r="D11360" t="s">
        <v>108</v>
      </c>
      <c r="E11360">
        <v>104</v>
      </c>
    </row>
    <row r="11361" spans="1:5" x14ac:dyDescent="0.2">
      <c r="A11361" s="43">
        <v>44525</v>
      </c>
      <c r="B11361" t="s">
        <v>101</v>
      </c>
      <c r="C11361" t="s">
        <v>9</v>
      </c>
      <c r="D11361" t="s">
        <v>108</v>
      </c>
      <c r="E11361">
        <v>61</v>
      </c>
    </row>
    <row r="11362" spans="1:5" x14ac:dyDescent="0.2">
      <c r="A11362" s="43">
        <v>44525</v>
      </c>
      <c r="B11362" t="s">
        <v>101</v>
      </c>
      <c r="C11362" t="s">
        <v>10</v>
      </c>
      <c r="D11362" t="s">
        <v>108</v>
      </c>
      <c r="E11362">
        <v>569</v>
      </c>
    </row>
    <row r="11363" spans="1:5" x14ac:dyDescent="0.2">
      <c r="A11363" s="43">
        <v>44525</v>
      </c>
      <c r="B11363" t="s">
        <v>101</v>
      </c>
      <c r="C11363" t="s">
        <v>12</v>
      </c>
      <c r="D11363" t="s">
        <v>108</v>
      </c>
      <c r="E11363" s="44">
        <v>9390</v>
      </c>
    </row>
    <row r="11364" spans="1:5" x14ac:dyDescent="0.2">
      <c r="A11364" s="43">
        <v>44525</v>
      </c>
      <c r="B11364" t="s">
        <v>101</v>
      </c>
      <c r="C11364" t="s">
        <v>14</v>
      </c>
      <c r="D11364" t="s">
        <v>108</v>
      </c>
      <c r="E11364">
        <v>318</v>
      </c>
    </row>
    <row r="11365" spans="1:5" x14ac:dyDescent="0.2">
      <c r="A11365" s="43">
        <v>44525</v>
      </c>
      <c r="B11365" t="s">
        <v>101</v>
      </c>
      <c r="C11365" t="s">
        <v>15</v>
      </c>
      <c r="D11365" t="s">
        <v>108</v>
      </c>
      <c r="E11365" s="44">
        <v>5836</v>
      </c>
    </row>
    <row r="11366" spans="1:5" x14ac:dyDescent="0.2">
      <c r="A11366" s="43">
        <v>44525</v>
      </c>
      <c r="B11366" t="s">
        <v>101</v>
      </c>
      <c r="C11366" t="s">
        <v>16</v>
      </c>
      <c r="D11366" t="s">
        <v>108</v>
      </c>
      <c r="E11366" s="44">
        <v>2058</v>
      </c>
    </row>
    <row r="11367" spans="1:5" x14ac:dyDescent="0.2">
      <c r="A11367" s="43">
        <v>44525</v>
      </c>
      <c r="B11367" t="s">
        <v>101</v>
      </c>
      <c r="C11367" t="s">
        <v>17</v>
      </c>
      <c r="D11367" t="s">
        <v>108</v>
      </c>
      <c r="E11367">
        <v>52</v>
      </c>
    </row>
    <row r="11368" spans="1:5" x14ac:dyDescent="0.2">
      <c r="A11368" s="43">
        <v>44525</v>
      </c>
      <c r="B11368" t="s">
        <v>101</v>
      </c>
      <c r="C11368" t="s">
        <v>18</v>
      </c>
      <c r="D11368" t="s">
        <v>108</v>
      </c>
      <c r="E11368" s="44">
        <v>3406</v>
      </c>
    </row>
    <row r="11369" spans="1:5" x14ac:dyDescent="0.2">
      <c r="A11369" s="43">
        <v>44525</v>
      </c>
      <c r="B11369" t="s">
        <v>101</v>
      </c>
      <c r="C11369" t="s">
        <v>19</v>
      </c>
      <c r="D11369" t="s">
        <v>108</v>
      </c>
      <c r="E11369" s="44">
        <v>4346</v>
      </c>
    </row>
    <row r="11370" spans="1:5" x14ac:dyDescent="0.2">
      <c r="A11370" s="43">
        <v>44525</v>
      </c>
      <c r="B11370" t="s">
        <v>101</v>
      </c>
      <c r="C11370" t="s">
        <v>20</v>
      </c>
      <c r="D11370" t="s">
        <v>108</v>
      </c>
      <c r="E11370">
        <v>199</v>
      </c>
    </row>
    <row r="11371" spans="1:5" x14ac:dyDescent="0.2">
      <c r="A11371" s="43">
        <v>44525</v>
      </c>
      <c r="B11371" t="s">
        <v>101</v>
      </c>
      <c r="C11371" t="s">
        <v>21</v>
      </c>
      <c r="D11371" t="s">
        <v>108</v>
      </c>
      <c r="E11371" s="44">
        <v>3479</v>
      </c>
    </row>
    <row r="11372" spans="1:5" x14ac:dyDescent="0.2">
      <c r="A11372" s="43">
        <v>44525</v>
      </c>
      <c r="B11372" t="s">
        <v>101</v>
      </c>
      <c r="C11372" t="s">
        <v>22</v>
      </c>
      <c r="D11372" t="s">
        <v>108</v>
      </c>
      <c r="E11372" s="44">
        <v>1259</v>
      </c>
    </row>
    <row r="11373" spans="1:5" x14ac:dyDescent="0.2">
      <c r="A11373" s="43">
        <v>44525</v>
      </c>
      <c r="B11373" t="s">
        <v>101</v>
      </c>
      <c r="C11373" t="s">
        <v>23</v>
      </c>
      <c r="D11373" t="s">
        <v>108</v>
      </c>
      <c r="E11373">
        <v>8</v>
      </c>
    </row>
    <row r="11374" spans="1:5" x14ac:dyDescent="0.2">
      <c r="A11374" s="43">
        <v>44525</v>
      </c>
      <c r="B11374" t="s">
        <v>101</v>
      </c>
      <c r="C11374" t="s">
        <v>25</v>
      </c>
      <c r="D11374" t="s">
        <v>108</v>
      </c>
      <c r="E11374">
        <v>5</v>
      </c>
    </row>
    <row r="11375" spans="1:5" x14ac:dyDescent="0.2">
      <c r="A11375" s="43">
        <v>44525</v>
      </c>
      <c r="B11375" t="s">
        <v>101</v>
      </c>
      <c r="C11375" t="s">
        <v>27</v>
      </c>
      <c r="D11375" t="s">
        <v>108</v>
      </c>
      <c r="E11375" s="44">
        <v>2784</v>
      </c>
    </row>
    <row r="11376" spans="1:5" x14ac:dyDescent="0.2">
      <c r="A11376" s="43">
        <v>44525</v>
      </c>
      <c r="B11376" t="s">
        <v>101</v>
      </c>
      <c r="C11376" t="s">
        <v>28</v>
      </c>
      <c r="D11376" t="s">
        <v>108</v>
      </c>
      <c r="E11376">
        <v>55</v>
      </c>
    </row>
    <row r="11377" spans="1:5" x14ac:dyDescent="0.2">
      <c r="A11377" s="43">
        <v>44525</v>
      </c>
      <c r="B11377" t="s">
        <v>101</v>
      </c>
      <c r="C11377" t="s">
        <v>29</v>
      </c>
      <c r="D11377" t="s">
        <v>108</v>
      </c>
      <c r="E11377">
        <v>2</v>
      </c>
    </row>
    <row r="11378" spans="1:5" x14ac:dyDescent="0.2">
      <c r="A11378" s="43">
        <v>44525</v>
      </c>
      <c r="B11378" t="s">
        <v>101</v>
      </c>
      <c r="C11378" t="s">
        <v>31</v>
      </c>
      <c r="D11378" t="s">
        <v>108</v>
      </c>
      <c r="E11378">
        <v>809</v>
      </c>
    </row>
    <row r="11379" spans="1:5" x14ac:dyDescent="0.2">
      <c r="A11379" s="43">
        <v>44525</v>
      </c>
      <c r="B11379" t="s">
        <v>101</v>
      </c>
      <c r="C11379" t="s">
        <v>32</v>
      </c>
      <c r="D11379" t="s">
        <v>108</v>
      </c>
      <c r="E11379" s="44">
        <v>7813</v>
      </c>
    </row>
    <row r="11380" spans="1:5" x14ac:dyDescent="0.2">
      <c r="A11380" s="43">
        <v>44525</v>
      </c>
      <c r="B11380" t="s">
        <v>101</v>
      </c>
      <c r="C11380" t="s">
        <v>33</v>
      </c>
      <c r="D11380" t="s">
        <v>108</v>
      </c>
      <c r="E11380" s="44">
        <v>1650</v>
      </c>
    </row>
    <row r="11381" spans="1:5" x14ac:dyDescent="0.2">
      <c r="A11381" s="43">
        <v>44525</v>
      </c>
      <c r="B11381" t="s">
        <v>101</v>
      </c>
      <c r="C11381" t="s">
        <v>35</v>
      </c>
      <c r="D11381" t="s">
        <v>108</v>
      </c>
      <c r="E11381">
        <v>11</v>
      </c>
    </row>
    <row r="11382" spans="1:5" x14ac:dyDescent="0.2">
      <c r="A11382" s="43">
        <v>44525</v>
      </c>
      <c r="B11382" t="s">
        <v>101</v>
      </c>
      <c r="C11382" t="s">
        <v>36</v>
      </c>
      <c r="D11382" t="s">
        <v>108</v>
      </c>
      <c r="E11382" s="44">
        <v>12541</v>
      </c>
    </row>
    <row r="11383" spans="1:5" x14ac:dyDescent="0.2">
      <c r="A11383" s="43">
        <v>44525</v>
      </c>
      <c r="B11383" t="s">
        <v>101</v>
      </c>
      <c r="C11383" t="s">
        <v>37</v>
      </c>
      <c r="D11383" t="s">
        <v>108</v>
      </c>
      <c r="E11383" s="44">
        <v>1717</v>
      </c>
    </row>
    <row r="11384" spans="1:5" x14ac:dyDescent="0.2">
      <c r="A11384" s="43">
        <v>44525</v>
      </c>
      <c r="B11384" t="s">
        <v>101</v>
      </c>
      <c r="C11384" t="s">
        <v>38</v>
      </c>
      <c r="D11384" t="s">
        <v>108</v>
      </c>
      <c r="E11384" s="44">
        <v>15360</v>
      </c>
    </row>
    <row r="11385" spans="1:5" x14ac:dyDescent="0.2">
      <c r="A11385" s="43">
        <v>44525</v>
      </c>
      <c r="B11385" t="s">
        <v>101</v>
      </c>
      <c r="C11385" t="s">
        <v>40</v>
      </c>
      <c r="D11385" t="s">
        <v>108</v>
      </c>
      <c r="E11385" s="44">
        <v>22244</v>
      </c>
    </row>
    <row r="11386" spans="1:5" x14ac:dyDescent="0.2">
      <c r="A11386" s="43">
        <v>44525</v>
      </c>
      <c r="B11386" t="s">
        <v>101</v>
      </c>
      <c r="C11386" t="s">
        <v>41</v>
      </c>
      <c r="D11386" t="s">
        <v>108</v>
      </c>
      <c r="E11386">
        <v>8</v>
      </c>
    </row>
    <row r="11387" spans="1:5" x14ac:dyDescent="0.2">
      <c r="A11387" s="43">
        <v>44525</v>
      </c>
      <c r="B11387" t="s">
        <v>101</v>
      </c>
      <c r="C11387" t="s">
        <v>51</v>
      </c>
      <c r="D11387" t="s">
        <v>108</v>
      </c>
      <c r="E11387">
        <v>6</v>
      </c>
    </row>
    <row r="11388" spans="1:5" x14ac:dyDescent="0.2">
      <c r="A11388" s="43">
        <v>44525</v>
      </c>
      <c r="B11388" t="s">
        <v>101</v>
      </c>
      <c r="C11388" t="s">
        <v>53</v>
      </c>
      <c r="D11388" t="s">
        <v>108</v>
      </c>
      <c r="E11388">
        <v>24</v>
      </c>
    </row>
    <row r="11389" spans="1:5" x14ac:dyDescent="0.2">
      <c r="A11389" s="43">
        <v>44525</v>
      </c>
      <c r="B11389" t="s">
        <v>101</v>
      </c>
      <c r="C11389" t="s">
        <v>58</v>
      </c>
      <c r="D11389" t="s">
        <v>108</v>
      </c>
      <c r="E11389">
        <v>20</v>
      </c>
    </row>
    <row r="11390" spans="1:5" x14ac:dyDescent="0.2">
      <c r="A11390" s="43">
        <v>44525</v>
      </c>
      <c r="B11390" t="s">
        <v>101</v>
      </c>
      <c r="C11390" t="s">
        <v>59</v>
      </c>
      <c r="D11390" t="s">
        <v>108</v>
      </c>
      <c r="E11390" s="44">
        <v>4874</v>
      </c>
    </row>
    <row r="11391" spans="1:5" x14ac:dyDescent="0.2">
      <c r="A11391" s="43">
        <v>44525</v>
      </c>
      <c r="B11391" t="s">
        <v>101</v>
      </c>
      <c r="C11391" t="s">
        <v>60</v>
      </c>
      <c r="D11391" t="s">
        <v>108</v>
      </c>
      <c r="E11391">
        <v>0</v>
      </c>
    </row>
    <row r="11392" spans="1:5" x14ac:dyDescent="0.2">
      <c r="A11392" s="43">
        <v>44525</v>
      </c>
      <c r="B11392" t="s">
        <v>101</v>
      </c>
      <c r="C11392" t="s">
        <v>61</v>
      </c>
      <c r="D11392" t="s">
        <v>108</v>
      </c>
      <c r="E11392">
        <v>42</v>
      </c>
    </row>
    <row r="11393" spans="1:5" x14ac:dyDescent="0.2">
      <c r="A11393" s="43">
        <v>44525</v>
      </c>
      <c r="B11393" t="s">
        <v>101</v>
      </c>
      <c r="C11393" t="s">
        <v>62</v>
      </c>
      <c r="D11393" t="s">
        <v>108</v>
      </c>
      <c r="E11393" s="44">
        <v>5336</v>
      </c>
    </row>
    <row r="11394" spans="1:5" x14ac:dyDescent="0.2">
      <c r="A11394" s="43">
        <v>44525</v>
      </c>
      <c r="B11394" t="s">
        <v>101</v>
      </c>
      <c r="C11394" t="s">
        <v>63</v>
      </c>
      <c r="D11394" t="s">
        <v>108</v>
      </c>
      <c r="E11394">
        <v>16</v>
      </c>
    </row>
    <row r="11395" spans="1:5" x14ac:dyDescent="0.2">
      <c r="A11395" s="43">
        <v>44525</v>
      </c>
      <c r="B11395" t="s">
        <v>101</v>
      </c>
      <c r="C11395" t="s">
        <v>65</v>
      </c>
      <c r="D11395" t="s">
        <v>108</v>
      </c>
      <c r="E11395">
        <v>0</v>
      </c>
    </row>
    <row r="11396" spans="1:5" x14ac:dyDescent="0.2">
      <c r="A11396" s="43">
        <v>44525</v>
      </c>
      <c r="B11396" t="s">
        <v>101</v>
      </c>
      <c r="C11396" t="s">
        <v>67</v>
      </c>
      <c r="D11396" t="s">
        <v>108</v>
      </c>
      <c r="E11396" s="44">
        <v>5707</v>
      </c>
    </row>
    <row r="11397" spans="1:5" x14ac:dyDescent="0.2">
      <c r="A11397" s="43">
        <v>44525</v>
      </c>
      <c r="B11397" t="s">
        <v>101</v>
      </c>
      <c r="C11397" t="s">
        <v>68</v>
      </c>
      <c r="D11397" t="s">
        <v>108</v>
      </c>
      <c r="E11397" s="44">
        <v>5767</v>
      </c>
    </row>
    <row r="11398" spans="1:5" x14ac:dyDescent="0.2">
      <c r="A11398" s="43">
        <v>44525</v>
      </c>
      <c r="B11398" t="s">
        <v>101</v>
      </c>
      <c r="C11398" t="s">
        <v>89</v>
      </c>
      <c r="D11398" t="s">
        <v>108</v>
      </c>
      <c r="E11398">
        <v>15</v>
      </c>
    </row>
    <row r="11399" spans="1:5" x14ac:dyDescent="0.2">
      <c r="A11399" s="43">
        <v>44525</v>
      </c>
      <c r="B11399" t="s">
        <v>101</v>
      </c>
      <c r="C11399" t="s">
        <v>70</v>
      </c>
      <c r="D11399" t="s">
        <v>108</v>
      </c>
      <c r="E11399" s="44">
        <v>10256</v>
      </c>
    </row>
    <row r="11400" spans="1:5" x14ac:dyDescent="0.2">
      <c r="A11400" s="43">
        <v>44525</v>
      </c>
      <c r="B11400" t="s">
        <v>101</v>
      </c>
      <c r="C11400" t="s">
        <v>71</v>
      </c>
      <c r="D11400" t="s">
        <v>108</v>
      </c>
      <c r="E11400" s="44">
        <v>3720</v>
      </c>
    </row>
    <row r="11401" spans="1:5" x14ac:dyDescent="0.2">
      <c r="A11401" s="43">
        <v>44525</v>
      </c>
      <c r="B11401" t="s">
        <v>102</v>
      </c>
      <c r="C11401" t="s">
        <v>4</v>
      </c>
      <c r="D11401" t="s">
        <v>108</v>
      </c>
      <c r="E11401">
        <v>2</v>
      </c>
    </row>
    <row r="11402" spans="1:5" x14ac:dyDescent="0.2">
      <c r="A11402" s="43">
        <v>44525</v>
      </c>
      <c r="B11402" t="s">
        <v>102</v>
      </c>
      <c r="C11402" t="s">
        <v>5</v>
      </c>
      <c r="D11402" t="s">
        <v>108</v>
      </c>
      <c r="E11402">
        <v>21</v>
      </c>
    </row>
    <row r="11403" spans="1:5" x14ac:dyDescent="0.2">
      <c r="A11403" s="43">
        <v>44525</v>
      </c>
      <c r="B11403" t="s">
        <v>102</v>
      </c>
      <c r="C11403" t="s">
        <v>7</v>
      </c>
      <c r="D11403" t="s">
        <v>108</v>
      </c>
      <c r="E11403">
        <v>2</v>
      </c>
    </row>
    <row r="11404" spans="1:5" x14ac:dyDescent="0.2">
      <c r="A11404" s="43">
        <v>44525</v>
      </c>
      <c r="B11404" t="s">
        <v>102</v>
      </c>
      <c r="C11404" t="s">
        <v>8</v>
      </c>
      <c r="D11404" t="s">
        <v>108</v>
      </c>
      <c r="E11404" s="44">
        <v>1043</v>
      </c>
    </row>
    <row r="11405" spans="1:5" x14ac:dyDescent="0.2">
      <c r="A11405" s="43">
        <v>44525</v>
      </c>
      <c r="B11405" t="s">
        <v>102</v>
      </c>
      <c r="C11405" t="s">
        <v>9</v>
      </c>
      <c r="D11405" t="s">
        <v>108</v>
      </c>
      <c r="E11405">
        <v>939</v>
      </c>
    </row>
    <row r="11406" spans="1:5" x14ac:dyDescent="0.2">
      <c r="A11406" s="43">
        <v>44525</v>
      </c>
      <c r="B11406" t="s">
        <v>102</v>
      </c>
      <c r="C11406" t="s">
        <v>11</v>
      </c>
      <c r="D11406" t="s">
        <v>108</v>
      </c>
      <c r="E11406">
        <v>270</v>
      </c>
    </row>
    <row r="11407" spans="1:5" x14ac:dyDescent="0.2">
      <c r="A11407" s="43">
        <v>44525</v>
      </c>
      <c r="B11407" t="s">
        <v>102</v>
      </c>
      <c r="C11407" t="s">
        <v>12</v>
      </c>
      <c r="D11407" t="s">
        <v>108</v>
      </c>
      <c r="E11407">
        <v>958</v>
      </c>
    </row>
    <row r="11408" spans="1:5" x14ac:dyDescent="0.2">
      <c r="A11408" s="43">
        <v>44525</v>
      </c>
      <c r="B11408" t="s">
        <v>102</v>
      </c>
      <c r="C11408" t="s">
        <v>13</v>
      </c>
      <c r="D11408" t="s">
        <v>108</v>
      </c>
      <c r="E11408">
        <v>264</v>
      </c>
    </row>
    <row r="11409" spans="1:5" x14ac:dyDescent="0.2">
      <c r="A11409" s="43">
        <v>44525</v>
      </c>
      <c r="B11409" t="s">
        <v>102</v>
      </c>
      <c r="C11409" t="s">
        <v>16</v>
      </c>
      <c r="D11409" t="s">
        <v>108</v>
      </c>
      <c r="E11409">
        <v>2</v>
      </c>
    </row>
    <row r="11410" spans="1:5" x14ac:dyDescent="0.2">
      <c r="A11410" s="43">
        <v>44525</v>
      </c>
      <c r="B11410" t="s">
        <v>102</v>
      </c>
      <c r="C11410" t="s">
        <v>18</v>
      </c>
      <c r="D11410" t="s">
        <v>108</v>
      </c>
      <c r="E11410">
        <v>2</v>
      </c>
    </row>
    <row r="11411" spans="1:5" x14ac:dyDescent="0.2">
      <c r="A11411" s="43">
        <v>44525</v>
      </c>
      <c r="B11411" t="s">
        <v>102</v>
      </c>
      <c r="C11411" t="s">
        <v>19</v>
      </c>
      <c r="D11411" t="s">
        <v>108</v>
      </c>
      <c r="E11411">
        <v>299</v>
      </c>
    </row>
    <row r="11412" spans="1:5" x14ac:dyDescent="0.2">
      <c r="A11412" s="43">
        <v>44525</v>
      </c>
      <c r="B11412" t="s">
        <v>102</v>
      </c>
      <c r="C11412" t="s">
        <v>21</v>
      </c>
      <c r="D11412" t="s">
        <v>108</v>
      </c>
      <c r="E11412">
        <v>19</v>
      </c>
    </row>
    <row r="11413" spans="1:5" x14ac:dyDescent="0.2">
      <c r="A11413" s="43">
        <v>44525</v>
      </c>
      <c r="B11413" t="s">
        <v>102</v>
      </c>
      <c r="C11413" t="s">
        <v>22</v>
      </c>
      <c r="D11413" t="s">
        <v>108</v>
      </c>
      <c r="E11413">
        <v>0</v>
      </c>
    </row>
    <row r="11414" spans="1:5" x14ac:dyDescent="0.2">
      <c r="A11414" s="43">
        <v>44525</v>
      </c>
      <c r="B11414" t="s">
        <v>102</v>
      </c>
      <c r="C11414" t="s">
        <v>24</v>
      </c>
      <c r="D11414" t="s">
        <v>108</v>
      </c>
      <c r="E11414">
        <v>312</v>
      </c>
    </row>
    <row r="11415" spans="1:5" x14ac:dyDescent="0.2">
      <c r="A11415" s="43">
        <v>44525</v>
      </c>
      <c r="B11415" t="s">
        <v>102</v>
      </c>
      <c r="C11415" t="s">
        <v>27</v>
      </c>
      <c r="D11415" t="s">
        <v>108</v>
      </c>
      <c r="E11415">
        <v>141</v>
      </c>
    </row>
    <row r="11416" spans="1:5" x14ac:dyDescent="0.2">
      <c r="A11416" s="43">
        <v>44525</v>
      </c>
      <c r="B11416" t="s">
        <v>102</v>
      </c>
      <c r="C11416" t="s">
        <v>32</v>
      </c>
      <c r="D11416" t="s">
        <v>108</v>
      </c>
      <c r="E11416">
        <v>2</v>
      </c>
    </row>
    <row r="11417" spans="1:5" x14ac:dyDescent="0.2">
      <c r="A11417" s="43">
        <v>44525</v>
      </c>
      <c r="B11417" t="s">
        <v>102</v>
      </c>
      <c r="C11417" t="s">
        <v>36</v>
      </c>
      <c r="D11417" t="s">
        <v>108</v>
      </c>
      <c r="E11417" s="44">
        <v>2481</v>
      </c>
    </row>
    <row r="11418" spans="1:5" x14ac:dyDescent="0.2">
      <c r="A11418" s="43">
        <v>44525</v>
      </c>
      <c r="B11418" t="s">
        <v>102</v>
      </c>
      <c r="C11418" t="s">
        <v>37</v>
      </c>
      <c r="D11418" t="s">
        <v>108</v>
      </c>
      <c r="E11418">
        <v>71</v>
      </c>
    </row>
    <row r="11419" spans="1:5" x14ac:dyDescent="0.2">
      <c r="A11419" s="43">
        <v>44525</v>
      </c>
      <c r="B11419" t="s">
        <v>102</v>
      </c>
      <c r="C11419" t="s">
        <v>38</v>
      </c>
      <c r="D11419" t="s">
        <v>108</v>
      </c>
      <c r="E11419">
        <v>504</v>
      </c>
    </row>
    <row r="11420" spans="1:5" x14ac:dyDescent="0.2">
      <c r="A11420" s="43">
        <v>44525</v>
      </c>
      <c r="B11420" t="s">
        <v>102</v>
      </c>
      <c r="C11420" t="s">
        <v>40</v>
      </c>
      <c r="D11420" t="s">
        <v>108</v>
      </c>
      <c r="E11420" s="44">
        <v>6212</v>
      </c>
    </row>
    <row r="11421" spans="1:5" x14ac:dyDescent="0.2">
      <c r="A11421" s="43">
        <v>44525</v>
      </c>
      <c r="B11421" t="s">
        <v>102</v>
      </c>
      <c r="C11421" t="s">
        <v>41</v>
      </c>
      <c r="D11421" t="s">
        <v>108</v>
      </c>
      <c r="E11421">
        <v>249</v>
      </c>
    </row>
    <row r="11422" spans="1:5" x14ac:dyDescent="0.2">
      <c r="A11422" s="43">
        <v>44525</v>
      </c>
      <c r="B11422" t="s">
        <v>102</v>
      </c>
      <c r="C11422" t="s">
        <v>42</v>
      </c>
      <c r="D11422" t="s">
        <v>108</v>
      </c>
      <c r="E11422">
        <v>111</v>
      </c>
    </row>
    <row r="11423" spans="1:5" x14ac:dyDescent="0.2">
      <c r="A11423" s="43">
        <v>44525</v>
      </c>
      <c r="B11423" t="s">
        <v>102</v>
      </c>
      <c r="C11423" t="s">
        <v>43</v>
      </c>
      <c r="D11423" t="s">
        <v>108</v>
      </c>
      <c r="E11423">
        <v>149</v>
      </c>
    </row>
    <row r="11424" spans="1:5" x14ac:dyDescent="0.2">
      <c r="A11424" s="43">
        <v>44525</v>
      </c>
      <c r="B11424" t="s">
        <v>102</v>
      </c>
      <c r="C11424" t="s">
        <v>44</v>
      </c>
      <c r="D11424" t="s">
        <v>108</v>
      </c>
      <c r="E11424">
        <v>33</v>
      </c>
    </row>
    <row r="11425" spans="1:5" x14ac:dyDescent="0.2">
      <c r="A11425" s="43">
        <v>44525</v>
      </c>
      <c r="B11425" t="s">
        <v>102</v>
      </c>
      <c r="C11425" t="s">
        <v>45</v>
      </c>
      <c r="D11425" t="s">
        <v>108</v>
      </c>
      <c r="E11425">
        <v>7</v>
      </c>
    </row>
    <row r="11426" spans="1:5" x14ac:dyDescent="0.2">
      <c r="A11426" s="43">
        <v>44525</v>
      </c>
      <c r="B11426" t="s">
        <v>102</v>
      </c>
      <c r="C11426" t="s">
        <v>46</v>
      </c>
      <c r="D11426" t="s">
        <v>108</v>
      </c>
      <c r="E11426">
        <v>52</v>
      </c>
    </row>
    <row r="11427" spans="1:5" x14ac:dyDescent="0.2">
      <c r="A11427" s="43">
        <v>44525</v>
      </c>
      <c r="B11427" t="s">
        <v>102</v>
      </c>
      <c r="C11427" t="s">
        <v>48</v>
      </c>
      <c r="D11427" t="s">
        <v>108</v>
      </c>
      <c r="E11427">
        <v>876</v>
      </c>
    </row>
    <row r="11428" spans="1:5" x14ac:dyDescent="0.2">
      <c r="A11428" s="43">
        <v>44525</v>
      </c>
      <c r="B11428" t="s">
        <v>102</v>
      </c>
      <c r="C11428" t="s">
        <v>49</v>
      </c>
      <c r="D11428" t="s">
        <v>108</v>
      </c>
      <c r="E11428">
        <v>20</v>
      </c>
    </row>
    <row r="11429" spans="1:5" x14ac:dyDescent="0.2">
      <c r="A11429" s="43">
        <v>44525</v>
      </c>
      <c r="B11429" t="s">
        <v>102</v>
      </c>
      <c r="C11429" t="s">
        <v>50</v>
      </c>
      <c r="D11429" t="s">
        <v>108</v>
      </c>
      <c r="E11429" s="44">
        <v>2816</v>
      </c>
    </row>
    <row r="11430" spans="1:5" x14ac:dyDescent="0.2">
      <c r="A11430" s="43">
        <v>44525</v>
      </c>
      <c r="B11430" t="s">
        <v>102</v>
      </c>
      <c r="C11430" t="s">
        <v>51</v>
      </c>
      <c r="D11430" t="s">
        <v>108</v>
      </c>
      <c r="E11430" s="44">
        <v>2768</v>
      </c>
    </row>
    <row r="11431" spans="1:5" x14ac:dyDescent="0.2">
      <c r="A11431" s="43">
        <v>44525</v>
      </c>
      <c r="B11431" t="s">
        <v>102</v>
      </c>
      <c r="C11431" t="s">
        <v>52</v>
      </c>
      <c r="D11431" t="s">
        <v>108</v>
      </c>
      <c r="E11431">
        <v>43</v>
      </c>
    </row>
    <row r="11432" spans="1:5" x14ac:dyDescent="0.2">
      <c r="A11432" s="43">
        <v>44525</v>
      </c>
      <c r="B11432" t="s">
        <v>102</v>
      </c>
      <c r="C11432" t="s">
        <v>53</v>
      </c>
      <c r="D11432" t="s">
        <v>108</v>
      </c>
      <c r="E11432">
        <v>216</v>
      </c>
    </row>
    <row r="11433" spans="1:5" x14ac:dyDescent="0.2">
      <c r="A11433" s="43">
        <v>44525</v>
      </c>
      <c r="B11433" t="s">
        <v>102</v>
      </c>
      <c r="C11433" t="s">
        <v>54</v>
      </c>
      <c r="D11433" t="s">
        <v>108</v>
      </c>
      <c r="E11433">
        <v>2</v>
      </c>
    </row>
    <row r="11434" spans="1:5" x14ac:dyDescent="0.2">
      <c r="A11434" s="43">
        <v>44525</v>
      </c>
      <c r="B11434" t="s">
        <v>102</v>
      </c>
      <c r="C11434" t="s">
        <v>55</v>
      </c>
      <c r="D11434" t="s">
        <v>108</v>
      </c>
      <c r="E11434">
        <v>968</v>
      </c>
    </row>
    <row r="11435" spans="1:5" x14ac:dyDescent="0.2">
      <c r="A11435" s="43">
        <v>44525</v>
      </c>
      <c r="B11435" t="s">
        <v>102</v>
      </c>
      <c r="C11435" t="s">
        <v>56</v>
      </c>
      <c r="D11435" t="s">
        <v>108</v>
      </c>
      <c r="E11435">
        <v>900</v>
      </c>
    </row>
    <row r="11436" spans="1:5" x14ac:dyDescent="0.2">
      <c r="A11436" s="43">
        <v>44525</v>
      </c>
      <c r="B11436" t="s">
        <v>102</v>
      </c>
      <c r="C11436" t="s">
        <v>57</v>
      </c>
      <c r="D11436" t="s">
        <v>108</v>
      </c>
      <c r="E11436">
        <v>395</v>
      </c>
    </row>
    <row r="11437" spans="1:5" x14ac:dyDescent="0.2">
      <c r="A11437" s="43">
        <v>44525</v>
      </c>
      <c r="B11437" t="s">
        <v>102</v>
      </c>
      <c r="C11437" t="s">
        <v>58</v>
      </c>
      <c r="D11437" t="s">
        <v>108</v>
      </c>
      <c r="E11437">
        <v>672</v>
      </c>
    </row>
    <row r="11438" spans="1:5" x14ac:dyDescent="0.2">
      <c r="A11438" s="43">
        <v>44525</v>
      </c>
      <c r="B11438" t="s">
        <v>102</v>
      </c>
      <c r="C11438" t="s">
        <v>59</v>
      </c>
      <c r="D11438" t="s">
        <v>108</v>
      </c>
      <c r="E11438">
        <v>2</v>
      </c>
    </row>
    <row r="11439" spans="1:5" x14ac:dyDescent="0.2">
      <c r="A11439" s="43">
        <v>44525</v>
      </c>
      <c r="B11439" t="s">
        <v>102</v>
      </c>
      <c r="C11439" t="s">
        <v>62</v>
      </c>
      <c r="D11439" t="s">
        <v>108</v>
      </c>
      <c r="E11439">
        <v>546</v>
      </c>
    </row>
    <row r="11440" spans="1:5" x14ac:dyDescent="0.2">
      <c r="A11440" s="43">
        <v>44525</v>
      </c>
      <c r="B11440" t="s">
        <v>102</v>
      </c>
      <c r="C11440" t="s">
        <v>68</v>
      </c>
      <c r="D11440" t="s">
        <v>108</v>
      </c>
      <c r="E11440">
        <v>796</v>
      </c>
    </row>
    <row r="11441" spans="1:5" x14ac:dyDescent="0.2">
      <c r="A11441" s="43">
        <v>44525</v>
      </c>
      <c r="B11441" t="s">
        <v>102</v>
      </c>
      <c r="C11441" t="s">
        <v>89</v>
      </c>
      <c r="D11441" t="s">
        <v>108</v>
      </c>
      <c r="E11441">
        <v>17</v>
      </c>
    </row>
    <row r="11442" spans="1:5" x14ac:dyDescent="0.2">
      <c r="A11442" s="43">
        <v>44525</v>
      </c>
      <c r="B11442" t="s">
        <v>102</v>
      </c>
      <c r="C11442" t="s">
        <v>70</v>
      </c>
      <c r="D11442" t="s">
        <v>108</v>
      </c>
      <c r="E11442">
        <v>973</v>
      </c>
    </row>
    <row r="11443" spans="1:5" x14ac:dyDescent="0.2">
      <c r="A11443" s="43">
        <v>44553</v>
      </c>
      <c r="B11443" t="s">
        <v>101</v>
      </c>
      <c r="C11443" t="s">
        <v>1</v>
      </c>
      <c r="D11443" t="s">
        <v>108</v>
      </c>
      <c r="E11443" s="44">
        <v>1050</v>
      </c>
    </row>
    <row r="11444" spans="1:5" x14ac:dyDescent="0.2">
      <c r="A11444" s="43">
        <v>44553</v>
      </c>
      <c r="B11444" t="s">
        <v>101</v>
      </c>
      <c r="C11444" t="s">
        <v>3</v>
      </c>
      <c r="D11444" t="s">
        <v>108</v>
      </c>
      <c r="E11444">
        <v>79</v>
      </c>
    </row>
    <row r="11445" spans="1:5" x14ac:dyDescent="0.2">
      <c r="A11445" s="43">
        <v>44553</v>
      </c>
      <c r="B11445" t="s">
        <v>101</v>
      </c>
      <c r="C11445" t="s">
        <v>4</v>
      </c>
      <c r="D11445" t="s">
        <v>108</v>
      </c>
      <c r="E11445">
        <v>22</v>
      </c>
    </row>
    <row r="11446" spans="1:5" x14ac:dyDescent="0.2">
      <c r="A11446" s="43">
        <v>44553</v>
      </c>
      <c r="B11446" t="s">
        <v>101</v>
      </c>
      <c r="C11446" t="s">
        <v>5</v>
      </c>
      <c r="D11446" t="s">
        <v>108</v>
      </c>
      <c r="E11446" s="44">
        <v>5011</v>
      </c>
    </row>
    <row r="11447" spans="1:5" x14ac:dyDescent="0.2">
      <c r="A11447" s="43">
        <v>44553</v>
      </c>
      <c r="B11447" t="s">
        <v>101</v>
      </c>
      <c r="C11447" t="s">
        <v>6</v>
      </c>
      <c r="D11447" t="s">
        <v>108</v>
      </c>
      <c r="E11447">
        <v>5</v>
      </c>
    </row>
    <row r="11448" spans="1:5" x14ac:dyDescent="0.2">
      <c r="A11448" s="43">
        <v>44553</v>
      </c>
      <c r="B11448" t="s">
        <v>101</v>
      </c>
      <c r="C11448" t="s">
        <v>8</v>
      </c>
      <c r="D11448" t="s">
        <v>108</v>
      </c>
      <c r="E11448">
        <v>20</v>
      </c>
    </row>
    <row r="11449" spans="1:5" x14ac:dyDescent="0.2">
      <c r="A11449" s="43">
        <v>44553</v>
      </c>
      <c r="B11449" t="s">
        <v>101</v>
      </c>
      <c r="C11449" t="s">
        <v>9</v>
      </c>
      <c r="D11449" t="s">
        <v>108</v>
      </c>
      <c r="E11449">
        <v>42</v>
      </c>
    </row>
    <row r="11450" spans="1:5" x14ac:dyDescent="0.2">
      <c r="A11450" s="43">
        <v>44553</v>
      </c>
      <c r="B11450" t="s">
        <v>101</v>
      </c>
      <c r="C11450" t="s">
        <v>10</v>
      </c>
      <c r="D11450" t="s">
        <v>108</v>
      </c>
      <c r="E11450">
        <v>471</v>
      </c>
    </row>
    <row r="11451" spans="1:5" x14ac:dyDescent="0.2">
      <c r="A11451" s="43">
        <v>44553</v>
      </c>
      <c r="B11451" t="s">
        <v>101</v>
      </c>
      <c r="C11451" t="s">
        <v>12</v>
      </c>
      <c r="D11451" t="s">
        <v>108</v>
      </c>
      <c r="E11451" s="44">
        <v>8731</v>
      </c>
    </row>
    <row r="11452" spans="1:5" x14ac:dyDescent="0.2">
      <c r="A11452" s="43">
        <v>44553</v>
      </c>
      <c r="B11452" t="s">
        <v>101</v>
      </c>
      <c r="C11452" t="s">
        <v>14</v>
      </c>
      <c r="D11452" t="s">
        <v>108</v>
      </c>
      <c r="E11452">
        <v>298</v>
      </c>
    </row>
    <row r="11453" spans="1:5" x14ac:dyDescent="0.2">
      <c r="A11453" s="43">
        <v>44553</v>
      </c>
      <c r="B11453" t="s">
        <v>101</v>
      </c>
      <c r="C11453" t="s">
        <v>15</v>
      </c>
      <c r="D11453" t="s">
        <v>108</v>
      </c>
      <c r="E11453" s="44">
        <v>5282</v>
      </c>
    </row>
    <row r="11454" spans="1:5" x14ac:dyDescent="0.2">
      <c r="A11454" s="43">
        <v>44553</v>
      </c>
      <c r="B11454" t="s">
        <v>101</v>
      </c>
      <c r="C11454" t="s">
        <v>16</v>
      </c>
      <c r="D11454" t="s">
        <v>108</v>
      </c>
      <c r="E11454" s="44">
        <v>1938</v>
      </c>
    </row>
    <row r="11455" spans="1:5" x14ac:dyDescent="0.2">
      <c r="A11455" s="43">
        <v>44553</v>
      </c>
      <c r="B11455" t="s">
        <v>101</v>
      </c>
      <c r="C11455" t="s">
        <v>17</v>
      </c>
      <c r="D11455" t="s">
        <v>108</v>
      </c>
      <c r="E11455">
        <v>54</v>
      </c>
    </row>
    <row r="11456" spans="1:5" x14ac:dyDescent="0.2">
      <c r="A11456" s="43">
        <v>44553</v>
      </c>
      <c r="B11456" t="s">
        <v>101</v>
      </c>
      <c r="C11456" t="s">
        <v>18</v>
      </c>
      <c r="D11456" t="s">
        <v>108</v>
      </c>
      <c r="E11456" s="44">
        <v>3075</v>
      </c>
    </row>
    <row r="11457" spans="1:5" x14ac:dyDescent="0.2">
      <c r="A11457" s="43">
        <v>44553</v>
      </c>
      <c r="B11457" t="s">
        <v>101</v>
      </c>
      <c r="C11457" t="s">
        <v>19</v>
      </c>
      <c r="D11457" t="s">
        <v>108</v>
      </c>
      <c r="E11457" s="44">
        <v>4094</v>
      </c>
    </row>
    <row r="11458" spans="1:5" x14ac:dyDescent="0.2">
      <c r="A11458" s="43">
        <v>44553</v>
      </c>
      <c r="B11458" t="s">
        <v>101</v>
      </c>
      <c r="C11458" t="s">
        <v>20</v>
      </c>
      <c r="D11458" t="s">
        <v>108</v>
      </c>
      <c r="E11458">
        <v>138</v>
      </c>
    </row>
    <row r="11459" spans="1:5" x14ac:dyDescent="0.2">
      <c r="A11459" s="43">
        <v>44553</v>
      </c>
      <c r="B11459" t="s">
        <v>101</v>
      </c>
      <c r="C11459" t="s">
        <v>21</v>
      </c>
      <c r="D11459" t="s">
        <v>108</v>
      </c>
      <c r="E11459" s="44">
        <v>3390</v>
      </c>
    </row>
    <row r="11460" spans="1:5" x14ac:dyDescent="0.2">
      <c r="A11460" s="43">
        <v>44553</v>
      </c>
      <c r="B11460" t="s">
        <v>101</v>
      </c>
      <c r="C11460" t="s">
        <v>22</v>
      </c>
      <c r="D11460" t="s">
        <v>108</v>
      </c>
      <c r="E11460" s="44">
        <v>1168</v>
      </c>
    </row>
    <row r="11461" spans="1:5" x14ac:dyDescent="0.2">
      <c r="A11461" s="43">
        <v>44553</v>
      </c>
      <c r="B11461" t="s">
        <v>101</v>
      </c>
      <c r="C11461" t="s">
        <v>23</v>
      </c>
      <c r="D11461" t="s">
        <v>108</v>
      </c>
      <c r="E11461">
        <v>8</v>
      </c>
    </row>
    <row r="11462" spans="1:5" x14ac:dyDescent="0.2">
      <c r="A11462" s="43">
        <v>44553</v>
      </c>
      <c r="B11462" t="s">
        <v>101</v>
      </c>
      <c r="C11462" t="s">
        <v>25</v>
      </c>
      <c r="D11462" t="s">
        <v>108</v>
      </c>
      <c r="E11462">
        <v>2</v>
      </c>
    </row>
    <row r="11463" spans="1:5" x14ac:dyDescent="0.2">
      <c r="A11463" s="43">
        <v>44553</v>
      </c>
      <c r="B11463" t="s">
        <v>101</v>
      </c>
      <c r="C11463" t="s">
        <v>27</v>
      </c>
      <c r="D11463" t="s">
        <v>108</v>
      </c>
      <c r="E11463" s="44">
        <v>2663</v>
      </c>
    </row>
    <row r="11464" spans="1:5" x14ac:dyDescent="0.2">
      <c r="A11464" s="43">
        <v>44553</v>
      </c>
      <c r="B11464" t="s">
        <v>101</v>
      </c>
      <c r="C11464" t="s">
        <v>28</v>
      </c>
      <c r="D11464" t="s">
        <v>108</v>
      </c>
      <c r="E11464">
        <v>50</v>
      </c>
    </row>
    <row r="11465" spans="1:5" x14ac:dyDescent="0.2">
      <c r="A11465" s="43">
        <v>44553</v>
      </c>
      <c r="B11465" t="s">
        <v>101</v>
      </c>
      <c r="C11465" t="s">
        <v>29</v>
      </c>
      <c r="D11465" t="s">
        <v>108</v>
      </c>
      <c r="E11465">
        <v>2</v>
      </c>
    </row>
    <row r="11466" spans="1:5" x14ac:dyDescent="0.2">
      <c r="A11466" s="43">
        <v>44553</v>
      </c>
      <c r="B11466" t="s">
        <v>101</v>
      </c>
      <c r="C11466" t="s">
        <v>31</v>
      </c>
      <c r="D11466" t="s">
        <v>108</v>
      </c>
      <c r="E11466">
        <v>705</v>
      </c>
    </row>
    <row r="11467" spans="1:5" x14ac:dyDescent="0.2">
      <c r="A11467" s="43">
        <v>44553</v>
      </c>
      <c r="B11467" t="s">
        <v>101</v>
      </c>
      <c r="C11467" t="s">
        <v>32</v>
      </c>
      <c r="D11467" t="s">
        <v>108</v>
      </c>
      <c r="E11467" s="44">
        <v>7396</v>
      </c>
    </row>
    <row r="11468" spans="1:5" x14ac:dyDescent="0.2">
      <c r="A11468" s="43">
        <v>44553</v>
      </c>
      <c r="B11468" t="s">
        <v>101</v>
      </c>
      <c r="C11468" t="s">
        <v>33</v>
      </c>
      <c r="D11468" t="s">
        <v>108</v>
      </c>
      <c r="E11468" s="44">
        <v>1707</v>
      </c>
    </row>
    <row r="11469" spans="1:5" x14ac:dyDescent="0.2">
      <c r="A11469" s="43">
        <v>44553</v>
      </c>
      <c r="B11469" t="s">
        <v>101</v>
      </c>
      <c r="C11469" t="s">
        <v>35</v>
      </c>
      <c r="D11469" t="s">
        <v>108</v>
      </c>
      <c r="E11469">
        <v>2</v>
      </c>
    </row>
    <row r="11470" spans="1:5" x14ac:dyDescent="0.2">
      <c r="A11470" s="43">
        <v>44553</v>
      </c>
      <c r="B11470" t="s">
        <v>101</v>
      </c>
      <c r="C11470" t="s">
        <v>36</v>
      </c>
      <c r="D11470" t="s">
        <v>108</v>
      </c>
      <c r="E11470" s="44">
        <v>12184</v>
      </c>
    </row>
    <row r="11471" spans="1:5" x14ac:dyDescent="0.2">
      <c r="A11471" s="43">
        <v>44553</v>
      </c>
      <c r="B11471" t="s">
        <v>101</v>
      </c>
      <c r="C11471" t="s">
        <v>37</v>
      </c>
      <c r="D11471" t="s">
        <v>108</v>
      </c>
      <c r="E11471" s="44">
        <v>1598</v>
      </c>
    </row>
    <row r="11472" spans="1:5" x14ac:dyDescent="0.2">
      <c r="A11472" s="43">
        <v>44553</v>
      </c>
      <c r="B11472" t="s">
        <v>101</v>
      </c>
      <c r="C11472" t="s">
        <v>38</v>
      </c>
      <c r="D11472" t="s">
        <v>108</v>
      </c>
      <c r="E11472" s="44">
        <v>14145</v>
      </c>
    </row>
    <row r="11473" spans="1:5" x14ac:dyDescent="0.2">
      <c r="A11473" s="43">
        <v>44553</v>
      </c>
      <c r="B11473" t="s">
        <v>101</v>
      </c>
      <c r="C11473" t="s">
        <v>40</v>
      </c>
      <c r="D11473" t="s">
        <v>108</v>
      </c>
      <c r="E11473" s="44">
        <v>20667</v>
      </c>
    </row>
    <row r="11474" spans="1:5" x14ac:dyDescent="0.2">
      <c r="A11474" s="43">
        <v>44553</v>
      </c>
      <c r="B11474" t="s">
        <v>101</v>
      </c>
      <c r="C11474" t="s">
        <v>41</v>
      </c>
      <c r="D11474" t="s">
        <v>108</v>
      </c>
      <c r="E11474">
        <v>7</v>
      </c>
    </row>
    <row r="11475" spans="1:5" x14ac:dyDescent="0.2">
      <c r="A11475" s="43">
        <v>44553</v>
      </c>
      <c r="B11475" t="s">
        <v>101</v>
      </c>
      <c r="C11475" t="s">
        <v>53</v>
      </c>
      <c r="D11475" t="s">
        <v>108</v>
      </c>
      <c r="E11475">
        <v>24</v>
      </c>
    </row>
    <row r="11476" spans="1:5" x14ac:dyDescent="0.2">
      <c r="A11476" s="43">
        <v>44553</v>
      </c>
      <c r="B11476" t="s">
        <v>101</v>
      </c>
      <c r="C11476" t="s">
        <v>58</v>
      </c>
      <c r="D11476" t="s">
        <v>108</v>
      </c>
      <c r="E11476">
        <v>14</v>
      </c>
    </row>
    <row r="11477" spans="1:5" x14ac:dyDescent="0.2">
      <c r="A11477" s="43">
        <v>44553</v>
      </c>
      <c r="B11477" t="s">
        <v>101</v>
      </c>
      <c r="C11477" t="s">
        <v>59</v>
      </c>
      <c r="D11477" t="s">
        <v>108</v>
      </c>
      <c r="E11477" s="44">
        <v>4632</v>
      </c>
    </row>
    <row r="11478" spans="1:5" x14ac:dyDescent="0.2">
      <c r="A11478" s="43">
        <v>44553</v>
      </c>
      <c r="B11478" t="s">
        <v>101</v>
      </c>
      <c r="C11478" t="s">
        <v>61</v>
      </c>
      <c r="D11478" t="s">
        <v>108</v>
      </c>
      <c r="E11478">
        <v>47</v>
      </c>
    </row>
    <row r="11479" spans="1:5" x14ac:dyDescent="0.2">
      <c r="A11479" s="43">
        <v>44553</v>
      </c>
      <c r="B11479" t="s">
        <v>101</v>
      </c>
      <c r="C11479" t="s">
        <v>62</v>
      </c>
      <c r="D11479" t="s">
        <v>108</v>
      </c>
      <c r="E11479" s="44">
        <v>5082</v>
      </c>
    </row>
    <row r="11480" spans="1:5" x14ac:dyDescent="0.2">
      <c r="A11480" s="43">
        <v>44553</v>
      </c>
      <c r="B11480" t="s">
        <v>101</v>
      </c>
      <c r="C11480" t="s">
        <v>63</v>
      </c>
      <c r="D11480" t="s">
        <v>108</v>
      </c>
      <c r="E11480">
        <v>15</v>
      </c>
    </row>
    <row r="11481" spans="1:5" x14ac:dyDescent="0.2">
      <c r="A11481" s="43">
        <v>44553</v>
      </c>
      <c r="B11481" t="s">
        <v>101</v>
      </c>
      <c r="C11481" t="s">
        <v>65</v>
      </c>
      <c r="D11481" t="s">
        <v>108</v>
      </c>
      <c r="E11481">
        <v>0</v>
      </c>
    </row>
    <row r="11482" spans="1:5" x14ac:dyDescent="0.2">
      <c r="A11482" s="43">
        <v>44553</v>
      </c>
      <c r="B11482" t="s">
        <v>101</v>
      </c>
      <c r="C11482" t="s">
        <v>67</v>
      </c>
      <c r="D11482" t="s">
        <v>108</v>
      </c>
      <c r="E11482" s="44">
        <v>5342</v>
      </c>
    </row>
    <row r="11483" spans="1:5" x14ac:dyDescent="0.2">
      <c r="A11483" s="43">
        <v>44553</v>
      </c>
      <c r="B11483" t="s">
        <v>101</v>
      </c>
      <c r="C11483" t="s">
        <v>68</v>
      </c>
      <c r="D11483" t="s">
        <v>108</v>
      </c>
      <c r="E11483" s="44">
        <v>5273</v>
      </c>
    </row>
    <row r="11484" spans="1:5" x14ac:dyDescent="0.2">
      <c r="A11484" s="43">
        <v>44553</v>
      </c>
      <c r="B11484" t="s">
        <v>101</v>
      </c>
      <c r="C11484" t="s">
        <v>89</v>
      </c>
      <c r="D11484" t="s">
        <v>108</v>
      </c>
      <c r="E11484">
        <v>24</v>
      </c>
    </row>
    <row r="11485" spans="1:5" x14ac:dyDescent="0.2">
      <c r="A11485" s="43">
        <v>44553</v>
      </c>
      <c r="B11485" t="s">
        <v>101</v>
      </c>
      <c r="C11485" t="s">
        <v>70</v>
      </c>
      <c r="D11485" t="s">
        <v>108</v>
      </c>
      <c r="E11485" s="44">
        <v>8813</v>
      </c>
    </row>
    <row r="11486" spans="1:5" x14ac:dyDescent="0.2">
      <c r="A11486" s="43">
        <v>44553</v>
      </c>
      <c r="B11486" t="s">
        <v>101</v>
      </c>
      <c r="C11486" t="s">
        <v>71</v>
      </c>
      <c r="D11486" t="s">
        <v>108</v>
      </c>
      <c r="E11486" s="44">
        <v>3615</v>
      </c>
    </row>
    <row r="11487" spans="1:5" x14ac:dyDescent="0.2">
      <c r="A11487" s="43">
        <v>44553</v>
      </c>
      <c r="B11487" t="s">
        <v>102</v>
      </c>
      <c r="C11487" t="s">
        <v>4</v>
      </c>
      <c r="D11487" t="s">
        <v>108</v>
      </c>
      <c r="E11487">
        <v>0</v>
      </c>
    </row>
    <row r="11488" spans="1:5" x14ac:dyDescent="0.2">
      <c r="A11488" s="43">
        <v>44553</v>
      </c>
      <c r="B11488" t="s">
        <v>102</v>
      </c>
      <c r="C11488" t="s">
        <v>5</v>
      </c>
      <c r="D11488" t="s">
        <v>108</v>
      </c>
      <c r="E11488">
        <v>12</v>
      </c>
    </row>
    <row r="11489" spans="1:5" x14ac:dyDescent="0.2">
      <c r="A11489" s="43">
        <v>44553</v>
      </c>
      <c r="B11489" t="s">
        <v>102</v>
      </c>
      <c r="C11489" t="s">
        <v>7</v>
      </c>
      <c r="D11489" t="s">
        <v>108</v>
      </c>
      <c r="E11489">
        <v>2</v>
      </c>
    </row>
    <row r="11490" spans="1:5" x14ac:dyDescent="0.2">
      <c r="A11490" s="43">
        <v>44553</v>
      </c>
      <c r="B11490" t="s">
        <v>102</v>
      </c>
      <c r="C11490" t="s">
        <v>8</v>
      </c>
      <c r="D11490" t="s">
        <v>108</v>
      </c>
      <c r="E11490">
        <v>957</v>
      </c>
    </row>
    <row r="11491" spans="1:5" x14ac:dyDescent="0.2">
      <c r="A11491" s="43">
        <v>44553</v>
      </c>
      <c r="B11491" t="s">
        <v>102</v>
      </c>
      <c r="C11491" t="s">
        <v>9</v>
      </c>
      <c r="D11491" t="s">
        <v>108</v>
      </c>
      <c r="E11491">
        <v>860</v>
      </c>
    </row>
    <row r="11492" spans="1:5" x14ac:dyDescent="0.2">
      <c r="A11492" s="43">
        <v>44553</v>
      </c>
      <c r="B11492" t="s">
        <v>102</v>
      </c>
      <c r="C11492" t="s">
        <v>11</v>
      </c>
      <c r="D11492" t="s">
        <v>108</v>
      </c>
      <c r="E11492">
        <v>255</v>
      </c>
    </row>
    <row r="11493" spans="1:5" x14ac:dyDescent="0.2">
      <c r="A11493" s="43">
        <v>44553</v>
      </c>
      <c r="B11493" t="s">
        <v>102</v>
      </c>
      <c r="C11493" t="s">
        <v>12</v>
      </c>
      <c r="D11493" t="s">
        <v>108</v>
      </c>
      <c r="E11493">
        <v>896</v>
      </c>
    </row>
    <row r="11494" spans="1:5" x14ac:dyDescent="0.2">
      <c r="A11494" s="43">
        <v>44553</v>
      </c>
      <c r="B11494" t="s">
        <v>102</v>
      </c>
      <c r="C11494" t="s">
        <v>13</v>
      </c>
      <c r="D11494" t="s">
        <v>108</v>
      </c>
      <c r="E11494">
        <v>251</v>
      </c>
    </row>
    <row r="11495" spans="1:5" x14ac:dyDescent="0.2">
      <c r="A11495" s="43">
        <v>44553</v>
      </c>
      <c r="B11495" t="s">
        <v>102</v>
      </c>
      <c r="C11495" t="s">
        <v>16</v>
      </c>
      <c r="D11495" t="s">
        <v>108</v>
      </c>
      <c r="E11495">
        <v>0</v>
      </c>
    </row>
    <row r="11496" spans="1:5" x14ac:dyDescent="0.2">
      <c r="A11496" s="43">
        <v>44553</v>
      </c>
      <c r="B11496" t="s">
        <v>102</v>
      </c>
      <c r="C11496" t="s">
        <v>18</v>
      </c>
      <c r="D11496" t="s">
        <v>108</v>
      </c>
      <c r="E11496">
        <v>2</v>
      </c>
    </row>
    <row r="11497" spans="1:5" x14ac:dyDescent="0.2">
      <c r="A11497" s="43">
        <v>44553</v>
      </c>
      <c r="B11497" t="s">
        <v>102</v>
      </c>
      <c r="C11497" t="s">
        <v>19</v>
      </c>
      <c r="D11497" t="s">
        <v>108</v>
      </c>
      <c r="E11497">
        <v>266</v>
      </c>
    </row>
    <row r="11498" spans="1:5" x14ac:dyDescent="0.2">
      <c r="A11498" s="43">
        <v>44553</v>
      </c>
      <c r="B11498" t="s">
        <v>102</v>
      </c>
      <c r="C11498" t="s">
        <v>21</v>
      </c>
      <c r="D11498" t="s">
        <v>108</v>
      </c>
      <c r="E11498">
        <v>18</v>
      </c>
    </row>
    <row r="11499" spans="1:5" x14ac:dyDescent="0.2">
      <c r="A11499" s="43">
        <v>44553</v>
      </c>
      <c r="B11499" t="s">
        <v>102</v>
      </c>
      <c r="C11499" t="s">
        <v>22</v>
      </c>
      <c r="D11499" t="s">
        <v>108</v>
      </c>
      <c r="E11499">
        <v>0</v>
      </c>
    </row>
    <row r="11500" spans="1:5" x14ac:dyDescent="0.2">
      <c r="A11500" s="43">
        <v>44553</v>
      </c>
      <c r="B11500" t="s">
        <v>102</v>
      </c>
      <c r="C11500" t="s">
        <v>24</v>
      </c>
      <c r="D11500" t="s">
        <v>108</v>
      </c>
      <c r="E11500">
        <v>309</v>
      </c>
    </row>
    <row r="11501" spans="1:5" x14ac:dyDescent="0.2">
      <c r="A11501" s="43">
        <v>44553</v>
      </c>
      <c r="B11501" t="s">
        <v>102</v>
      </c>
      <c r="C11501" t="s">
        <v>27</v>
      </c>
      <c r="D11501" t="s">
        <v>108</v>
      </c>
      <c r="E11501">
        <v>130</v>
      </c>
    </row>
    <row r="11502" spans="1:5" x14ac:dyDescent="0.2">
      <c r="A11502" s="43">
        <v>44553</v>
      </c>
      <c r="B11502" t="s">
        <v>102</v>
      </c>
      <c r="C11502" t="s">
        <v>32</v>
      </c>
      <c r="D11502" t="s">
        <v>108</v>
      </c>
      <c r="E11502">
        <v>2</v>
      </c>
    </row>
    <row r="11503" spans="1:5" x14ac:dyDescent="0.2">
      <c r="A11503" s="43">
        <v>44553</v>
      </c>
      <c r="B11503" t="s">
        <v>102</v>
      </c>
      <c r="C11503" t="s">
        <v>36</v>
      </c>
      <c r="D11503" t="s">
        <v>108</v>
      </c>
      <c r="E11503" s="44">
        <v>2312</v>
      </c>
    </row>
    <row r="11504" spans="1:5" x14ac:dyDescent="0.2">
      <c r="A11504" s="43">
        <v>44553</v>
      </c>
      <c r="B11504" t="s">
        <v>102</v>
      </c>
      <c r="C11504" t="s">
        <v>37</v>
      </c>
      <c r="D11504" t="s">
        <v>108</v>
      </c>
      <c r="E11504">
        <v>69</v>
      </c>
    </row>
    <row r="11505" spans="1:5" x14ac:dyDescent="0.2">
      <c r="A11505" s="43">
        <v>44553</v>
      </c>
      <c r="B11505" t="s">
        <v>102</v>
      </c>
      <c r="C11505" t="s">
        <v>38</v>
      </c>
      <c r="D11505" t="s">
        <v>108</v>
      </c>
      <c r="E11505">
        <v>485</v>
      </c>
    </row>
    <row r="11506" spans="1:5" x14ac:dyDescent="0.2">
      <c r="A11506" s="43">
        <v>44553</v>
      </c>
      <c r="B11506" t="s">
        <v>102</v>
      </c>
      <c r="C11506" t="s">
        <v>40</v>
      </c>
      <c r="D11506" t="s">
        <v>108</v>
      </c>
      <c r="E11506" s="44">
        <v>5725</v>
      </c>
    </row>
    <row r="11507" spans="1:5" x14ac:dyDescent="0.2">
      <c r="A11507" s="43">
        <v>44553</v>
      </c>
      <c r="B11507" t="s">
        <v>102</v>
      </c>
      <c r="C11507" t="s">
        <v>41</v>
      </c>
      <c r="D11507" t="s">
        <v>108</v>
      </c>
      <c r="E11507">
        <v>181</v>
      </c>
    </row>
    <row r="11508" spans="1:5" x14ac:dyDescent="0.2">
      <c r="A11508" s="43">
        <v>44553</v>
      </c>
      <c r="B11508" t="s">
        <v>102</v>
      </c>
      <c r="C11508" t="s">
        <v>42</v>
      </c>
      <c r="D11508" t="s">
        <v>108</v>
      </c>
      <c r="E11508">
        <v>96</v>
      </c>
    </row>
    <row r="11509" spans="1:5" x14ac:dyDescent="0.2">
      <c r="A11509" s="43">
        <v>44553</v>
      </c>
      <c r="B11509" t="s">
        <v>102</v>
      </c>
      <c r="C11509" t="s">
        <v>43</v>
      </c>
      <c r="D11509" t="s">
        <v>108</v>
      </c>
      <c r="E11509">
        <v>134</v>
      </c>
    </row>
    <row r="11510" spans="1:5" x14ac:dyDescent="0.2">
      <c r="A11510" s="43">
        <v>44553</v>
      </c>
      <c r="B11510" t="s">
        <v>102</v>
      </c>
      <c r="C11510" t="s">
        <v>44</v>
      </c>
      <c r="D11510" t="s">
        <v>108</v>
      </c>
      <c r="E11510">
        <v>29</v>
      </c>
    </row>
    <row r="11511" spans="1:5" x14ac:dyDescent="0.2">
      <c r="A11511" s="43">
        <v>44553</v>
      </c>
      <c r="B11511" t="s">
        <v>102</v>
      </c>
      <c r="C11511" t="s">
        <v>45</v>
      </c>
      <c r="D11511" t="s">
        <v>108</v>
      </c>
      <c r="E11511">
        <v>18</v>
      </c>
    </row>
    <row r="11512" spans="1:5" x14ac:dyDescent="0.2">
      <c r="A11512" s="43">
        <v>44553</v>
      </c>
      <c r="B11512" t="s">
        <v>102</v>
      </c>
      <c r="C11512" t="s">
        <v>46</v>
      </c>
      <c r="D11512" t="s">
        <v>108</v>
      </c>
      <c r="E11512">
        <v>55</v>
      </c>
    </row>
    <row r="11513" spans="1:5" x14ac:dyDescent="0.2">
      <c r="A11513" s="43">
        <v>44553</v>
      </c>
      <c r="B11513" t="s">
        <v>102</v>
      </c>
      <c r="C11513" t="s">
        <v>48</v>
      </c>
      <c r="D11513" t="s">
        <v>108</v>
      </c>
      <c r="E11513">
        <v>894</v>
      </c>
    </row>
    <row r="11514" spans="1:5" x14ac:dyDescent="0.2">
      <c r="A11514" s="43">
        <v>44553</v>
      </c>
      <c r="B11514" t="s">
        <v>102</v>
      </c>
      <c r="C11514" t="s">
        <v>50</v>
      </c>
      <c r="D11514" t="s">
        <v>108</v>
      </c>
      <c r="E11514" s="44">
        <v>2635</v>
      </c>
    </row>
    <row r="11515" spans="1:5" x14ac:dyDescent="0.2">
      <c r="A11515" s="43">
        <v>44553</v>
      </c>
      <c r="B11515" t="s">
        <v>102</v>
      </c>
      <c r="C11515" t="s">
        <v>51</v>
      </c>
      <c r="D11515" t="s">
        <v>108</v>
      </c>
      <c r="E11515" s="44">
        <v>2673</v>
      </c>
    </row>
    <row r="11516" spans="1:5" x14ac:dyDescent="0.2">
      <c r="A11516" s="43">
        <v>44553</v>
      </c>
      <c r="B11516" t="s">
        <v>102</v>
      </c>
      <c r="C11516" t="s">
        <v>52</v>
      </c>
      <c r="D11516" t="s">
        <v>108</v>
      </c>
      <c r="E11516">
        <v>46</v>
      </c>
    </row>
    <row r="11517" spans="1:5" x14ac:dyDescent="0.2">
      <c r="A11517" s="43">
        <v>44553</v>
      </c>
      <c r="B11517" t="s">
        <v>102</v>
      </c>
      <c r="C11517" t="s">
        <v>53</v>
      </c>
      <c r="D11517" t="s">
        <v>108</v>
      </c>
      <c r="E11517">
        <v>194</v>
      </c>
    </row>
    <row r="11518" spans="1:5" x14ac:dyDescent="0.2">
      <c r="A11518" s="43">
        <v>44553</v>
      </c>
      <c r="B11518" t="s">
        <v>102</v>
      </c>
      <c r="C11518" t="s">
        <v>54</v>
      </c>
      <c r="D11518" t="s">
        <v>108</v>
      </c>
      <c r="E11518">
        <v>2</v>
      </c>
    </row>
    <row r="11519" spans="1:5" x14ac:dyDescent="0.2">
      <c r="A11519" s="43">
        <v>44553</v>
      </c>
      <c r="B11519" t="s">
        <v>102</v>
      </c>
      <c r="C11519" t="s">
        <v>55</v>
      </c>
      <c r="D11519" t="s">
        <v>108</v>
      </c>
      <c r="E11519">
        <v>891</v>
      </c>
    </row>
    <row r="11520" spans="1:5" x14ac:dyDescent="0.2">
      <c r="A11520" s="43">
        <v>44553</v>
      </c>
      <c r="B11520" t="s">
        <v>102</v>
      </c>
      <c r="C11520" t="s">
        <v>56</v>
      </c>
      <c r="D11520" t="s">
        <v>108</v>
      </c>
      <c r="E11520">
        <v>731</v>
      </c>
    </row>
    <row r="11521" spans="1:5" x14ac:dyDescent="0.2">
      <c r="A11521" s="43">
        <v>44553</v>
      </c>
      <c r="B11521" t="s">
        <v>102</v>
      </c>
      <c r="C11521" t="s">
        <v>57</v>
      </c>
      <c r="D11521" t="s">
        <v>108</v>
      </c>
      <c r="E11521">
        <v>402</v>
      </c>
    </row>
    <row r="11522" spans="1:5" x14ac:dyDescent="0.2">
      <c r="A11522" s="43">
        <v>44553</v>
      </c>
      <c r="B11522" t="s">
        <v>102</v>
      </c>
      <c r="C11522" t="s">
        <v>58</v>
      </c>
      <c r="D11522" t="s">
        <v>108</v>
      </c>
      <c r="E11522">
        <v>658</v>
      </c>
    </row>
    <row r="11523" spans="1:5" x14ac:dyDescent="0.2">
      <c r="A11523" s="43">
        <v>44553</v>
      </c>
      <c r="B11523" t="s">
        <v>102</v>
      </c>
      <c r="C11523" t="s">
        <v>59</v>
      </c>
      <c r="D11523" t="s">
        <v>108</v>
      </c>
      <c r="E11523">
        <v>2</v>
      </c>
    </row>
    <row r="11524" spans="1:5" x14ac:dyDescent="0.2">
      <c r="A11524" s="43">
        <v>44553</v>
      </c>
      <c r="B11524" t="s">
        <v>102</v>
      </c>
      <c r="C11524" t="s">
        <v>62</v>
      </c>
      <c r="D11524" t="s">
        <v>108</v>
      </c>
      <c r="E11524">
        <v>537</v>
      </c>
    </row>
    <row r="11525" spans="1:5" x14ac:dyDescent="0.2">
      <c r="A11525" s="43">
        <v>44553</v>
      </c>
      <c r="B11525" t="s">
        <v>102</v>
      </c>
      <c r="C11525" t="s">
        <v>68</v>
      </c>
      <c r="D11525" t="s">
        <v>108</v>
      </c>
      <c r="E11525">
        <v>805</v>
      </c>
    </row>
    <row r="11526" spans="1:5" x14ac:dyDescent="0.2">
      <c r="A11526" s="43">
        <v>44553</v>
      </c>
      <c r="B11526" t="s">
        <v>102</v>
      </c>
      <c r="C11526" t="s">
        <v>89</v>
      </c>
      <c r="D11526" t="s">
        <v>108</v>
      </c>
      <c r="E11526">
        <v>20</v>
      </c>
    </row>
    <row r="11527" spans="1:5" x14ac:dyDescent="0.2">
      <c r="A11527" s="43">
        <v>44553</v>
      </c>
      <c r="B11527" t="s">
        <v>102</v>
      </c>
      <c r="C11527" t="s">
        <v>70</v>
      </c>
      <c r="D11527" t="s">
        <v>108</v>
      </c>
      <c r="E11527">
        <v>931</v>
      </c>
    </row>
    <row r="11528" spans="1:5" x14ac:dyDescent="0.2">
      <c r="A11528" s="43">
        <v>44588</v>
      </c>
      <c r="B11528" t="s">
        <v>101</v>
      </c>
      <c r="C11528" t="s">
        <v>1</v>
      </c>
      <c r="D11528" t="s">
        <v>108</v>
      </c>
      <c r="E11528">
        <v>172</v>
      </c>
    </row>
    <row r="11529" spans="1:5" x14ac:dyDescent="0.2">
      <c r="A11529" s="43">
        <v>44588</v>
      </c>
      <c r="B11529" t="s">
        <v>101</v>
      </c>
      <c r="C11529" t="s">
        <v>3</v>
      </c>
      <c r="D11529" t="s">
        <v>108</v>
      </c>
      <c r="E11529">
        <v>92</v>
      </c>
    </row>
    <row r="11530" spans="1:5" x14ac:dyDescent="0.2">
      <c r="A11530" s="43">
        <v>44588</v>
      </c>
      <c r="B11530" t="s">
        <v>101</v>
      </c>
      <c r="C11530" t="s">
        <v>4</v>
      </c>
      <c r="D11530" t="s">
        <v>108</v>
      </c>
      <c r="E11530">
        <v>21</v>
      </c>
    </row>
    <row r="11531" spans="1:5" x14ac:dyDescent="0.2">
      <c r="A11531" s="43">
        <v>44588</v>
      </c>
      <c r="B11531" t="s">
        <v>101</v>
      </c>
      <c r="C11531" t="s">
        <v>5</v>
      </c>
      <c r="D11531" t="s">
        <v>108</v>
      </c>
      <c r="E11531" s="44">
        <v>5386</v>
      </c>
    </row>
    <row r="11532" spans="1:5" x14ac:dyDescent="0.2">
      <c r="A11532" s="43">
        <v>44588</v>
      </c>
      <c r="B11532" t="s">
        <v>101</v>
      </c>
      <c r="C11532" t="s">
        <v>6</v>
      </c>
      <c r="D11532" t="s">
        <v>108</v>
      </c>
      <c r="E11532">
        <v>2</v>
      </c>
    </row>
    <row r="11533" spans="1:5" x14ac:dyDescent="0.2">
      <c r="A11533" s="43">
        <v>44588</v>
      </c>
      <c r="B11533" t="s">
        <v>101</v>
      </c>
      <c r="C11533" t="s">
        <v>8</v>
      </c>
      <c r="D11533" t="s">
        <v>108</v>
      </c>
      <c r="E11533">
        <v>12</v>
      </c>
    </row>
    <row r="11534" spans="1:5" x14ac:dyDescent="0.2">
      <c r="A11534" s="43">
        <v>44588</v>
      </c>
      <c r="B11534" t="s">
        <v>101</v>
      </c>
      <c r="C11534" t="s">
        <v>9</v>
      </c>
      <c r="D11534" t="s">
        <v>108</v>
      </c>
      <c r="E11534">
        <v>33</v>
      </c>
    </row>
    <row r="11535" spans="1:5" x14ac:dyDescent="0.2">
      <c r="A11535" s="43">
        <v>44588</v>
      </c>
      <c r="B11535" t="s">
        <v>101</v>
      </c>
      <c r="C11535" t="s">
        <v>10</v>
      </c>
      <c r="D11535" t="s">
        <v>108</v>
      </c>
      <c r="E11535">
        <v>519</v>
      </c>
    </row>
    <row r="11536" spans="1:5" x14ac:dyDescent="0.2">
      <c r="A11536" s="43">
        <v>44588</v>
      </c>
      <c r="B11536" t="s">
        <v>101</v>
      </c>
      <c r="C11536" t="s">
        <v>12</v>
      </c>
      <c r="D11536" t="s">
        <v>108</v>
      </c>
      <c r="E11536" s="44">
        <v>8522</v>
      </c>
    </row>
    <row r="11537" spans="1:5" x14ac:dyDescent="0.2">
      <c r="A11537" s="43">
        <v>44588</v>
      </c>
      <c r="B11537" t="s">
        <v>101</v>
      </c>
      <c r="C11537" t="s">
        <v>14</v>
      </c>
      <c r="D11537" t="s">
        <v>108</v>
      </c>
      <c r="E11537">
        <v>294</v>
      </c>
    </row>
    <row r="11538" spans="1:5" x14ac:dyDescent="0.2">
      <c r="A11538" s="43">
        <v>44588</v>
      </c>
      <c r="B11538" t="s">
        <v>101</v>
      </c>
      <c r="C11538" t="s">
        <v>15</v>
      </c>
      <c r="D11538" t="s">
        <v>108</v>
      </c>
      <c r="E11538" s="44">
        <v>5245</v>
      </c>
    </row>
    <row r="11539" spans="1:5" x14ac:dyDescent="0.2">
      <c r="A11539" s="43">
        <v>44588</v>
      </c>
      <c r="B11539" t="s">
        <v>101</v>
      </c>
      <c r="C11539" t="s">
        <v>16</v>
      </c>
      <c r="D11539" t="s">
        <v>108</v>
      </c>
      <c r="E11539" s="44">
        <v>2045</v>
      </c>
    </row>
    <row r="11540" spans="1:5" x14ac:dyDescent="0.2">
      <c r="A11540" s="43">
        <v>44588</v>
      </c>
      <c r="B11540" t="s">
        <v>101</v>
      </c>
      <c r="C11540" t="s">
        <v>17</v>
      </c>
      <c r="D11540" t="s">
        <v>108</v>
      </c>
      <c r="E11540">
        <v>52</v>
      </c>
    </row>
    <row r="11541" spans="1:5" x14ac:dyDescent="0.2">
      <c r="A11541" s="43">
        <v>44588</v>
      </c>
      <c r="B11541" t="s">
        <v>101</v>
      </c>
      <c r="C11541" t="s">
        <v>18</v>
      </c>
      <c r="D11541" t="s">
        <v>108</v>
      </c>
      <c r="E11541" s="44">
        <v>3407</v>
      </c>
    </row>
    <row r="11542" spans="1:5" x14ac:dyDescent="0.2">
      <c r="A11542" s="43">
        <v>44588</v>
      </c>
      <c r="B11542" t="s">
        <v>101</v>
      </c>
      <c r="C11542" t="s">
        <v>19</v>
      </c>
      <c r="D11542" t="s">
        <v>108</v>
      </c>
      <c r="E11542" s="44">
        <v>4402</v>
      </c>
    </row>
    <row r="11543" spans="1:5" x14ac:dyDescent="0.2">
      <c r="A11543" s="43">
        <v>44588</v>
      </c>
      <c r="B11543" t="s">
        <v>101</v>
      </c>
      <c r="C11543" t="s">
        <v>20</v>
      </c>
      <c r="D11543" t="s">
        <v>108</v>
      </c>
      <c r="E11543">
        <v>160</v>
      </c>
    </row>
    <row r="11544" spans="1:5" x14ac:dyDescent="0.2">
      <c r="A11544" s="43">
        <v>44588</v>
      </c>
      <c r="B11544" t="s">
        <v>101</v>
      </c>
      <c r="C11544" t="s">
        <v>21</v>
      </c>
      <c r="D11544" t="s">
        <v>108</v>
      </c>
      <c r="E11544" s="44">
        <v>3566</v>
      </c>
    </row>
    <row r="11545" spans="1:5" x14ac:dyDescent="0.2">
      <c r="A11545" s="43">
        <v>44588</v>
      </c>
      <c r="B11545" t="s">
        <v>101</v>
      </c>
      <c r="C11545" t="s">
        <v>22</v>
      </c>
      <c r="D11545" t="s">
        <v>108</v>
      </c>
      <c r="E11545" s="44">
        <v>1221</v>
      </c>
    </row>
    <row r="11546" spans="1:5" x14ac:dyDescent="0.2">
      <c r="A11546" s="43">
        <v>44588</v>
      </c>
      <c r="B11546" t="s">
        <v>101</v>
      </c>
      <c r="C11546" t="s">
        <v>23</v>
      </c>
      <c r="D11546" t="s">
        <v>108</v>
      </c>
      <c r="E11546">
        <v>10</v>
      </c>
    </row>
    <row r="11547" spans="1:5" x14ac:dyDescent="0.2">
      <c r="A11547" s="43">
        <v>44588</v>
      </c>
      <c r="B11547" t="s">
        <v>101</v>
      </c>
      <c r="C11547" t="s">
        <v>25</v>
      </c>
      <c r="D11547" t="s">
        <v>108</v>
      </c>
      <c r="E11547">
        <v>2</v>
      </c>
    </row>
    <row r="11548" spans="1:5" x14ac:dyDescent="0.2">
      <c r="A11548" s="43">
        <v>44588</v>
      </c>
      <c r="B11548" t="s">
        <v>101</v>
      </c>
      <c r="C11548" t="s">
        <v>27</v>
      </c>
      <c r="D11548" t="s">
        <v>108</v>
      </c>
      <c r="E11548" s="44">
        <v>2721</v>
      </c>
    </row>
    <row r="11549" spans="1:5" x14ac:dyDescent="0.2">
      <c r="A11549" s="43">
        <v>44588</v>
      </c>
      <c r="B11549" t="s">
        <v>101</v>
      </c>
      <c r="C11549" t="s">
        <v>28</v>
      </c>
      <c r="D11549" t="s">
        <v>108</v>
      </c>
      <c r="E11549">
        <v>57</v>
      </c>
    </row>
    <row r="11550" spans="1:5" x14ac:dyDescent="0.2">
      <c r="A11550" s="43">
        <v>44588</v>
      </c>
      <c r="B11550" t="s">
        <v>101</v>
      </c>
      <c r="C11550" t="s">
        <v>29</v>
      </c>
      <c r="D11550" t="s">
        <v>108</v>
      </c>
      <c r="E11550">
        <v>2</v>
      </c>
    </row>
    <row r="11551" spans="1:5" x14ac:dyDescent="0.2">
      <c r="A11551" s="43">
        <v>44588</v>
      </c>
      <c r="B11551" t="s">
        <v>101</v>
      </c>
      <c r="C11551" t="s">
        <v>31</v>
      </c>
      <c r="D11551" t="s">
        <v>108</v>
      </c>
      <c r="E11551">
        <v>651</v>
      </c>
    </row>
    <row r="11552" spans="1:5" x14ac:dyDescent="0.2">
      <c r="A11552" s="43">
        <v>44588</v>
      </c>
      <c r="B11552" t="s">
        <v>101</v>
      </c>
      <c r="C11552" t="s">
        <v>32</v>
      </c>
      <c r="D11552" t="s">
        <v>108</v>
      </c>
      <c r="E11552" s="44">
        <v>7587</v>
      </c>
    </row>
    <row r="11553" spans="1:5" x14ac:dyDescent="0.2">
      <c r="A11553" s="43">
        <v>44588</v>
      </c>
      <c r="B11553" t="s">
        <v>101</v>
      </c>
      <c r="C11553" t="s">
        <v>33</v>
      </c>
      <c r="D11553" t="s">
        <v>108</v>
      </c>
      <c r="E11553" s="44">
        <v>1801</v>
      </c>
    </row>
    <row r="11554" spans="1:5" x14ac:dyDescent="0.2">
      <c r="A11554" s="43">
        <v>44588</v>
      </c>
      <c r="B11554" t="s">
        <v>101</v>
      </c>
      <c r="C11554" t="s">
        <v>35</v>
      </c>
      <c r="D11554" t="s">
        <v>108</v>
      </c>
      <c r="E11554">
        <v>2</v>
      </c>
    </row>
    <row r="11555" spans="1:5" x14ac:dyDescent="0.2">
      <c r="A11555" s="43">
        <v>44588</v>
      </c>
      <c r="B11555" t="s">
        <v>101</v>
      </c>
      <c r="C11555" t="s">
        <v>36</v>
      </c>
      <c r="D11555" t="s">
        <v>108</v>
      </c>
      <c r="E11555" s="44">
        <v>12379</v>
      </c>
    </row>
    <row r="11556" spans="1:5" x14ac:dyDescent="0.2">
      <c r="A11556" s="43">
        <v>44588</v>
      </c>
      <c r="B11556" t="s">
        <v>101</v>
      </c>
      <c r="C11556" t="s">
        <v>37</v>
      </c>
      <c r="D11556" t="s">
        <v>108</v>
      </c>
      <c r="E11556" s="44">
        <v>1570</v>
      </c>
    </row>
    <row r="11557" spans="1:5" x14ac:dyDescent="0.2">
      <c r="A11557" s="43">
        <v>44588</v>
      </c>
      <c r="B11557" t="s">
        <v>101</v>
      </c>
      <c r="C11557" t="s">
        <v>38</v>
      </c>
      <c r="D11557" t="s">
        <v>108</v>
      </c>
      <c r="E11557" s="44">
        <v>13966</v>
      </c>
    </row>
    <row r="11558" spans="1:5" x14ac:dyDescent="0.2">
      <c r="A11558" s="43">
        <v>44588</v>
      </c>
      <c r="B11558" t="s">
        <v>101</v>
      </c>
      <c r="C11558" t="s">
        <v>40</v>
      </c>
      <c r="D11558" t="s">
        <v>108</v>
      </c>
      <c r="E11558" s="44">
        <v>20712</v>
      </c>
    </row>
    <row r="11559" spans="1:5" x14ac:dyDescent="0.2">
      <c r="A11559" s="43">
        <v>44588</v>
      </c>
      <c r="B11559" t="s">
        <v>101</v>
      </c>
      <c r="C11559" t="s">
        <v>41</v>
      </c>
      <c r="D11559" t="s">
        <v>108</v>
      </c>
      <c r="E11559">
        <v>8</v>
      </c>
    </row>
    <row r="11560" spans="1:5" x14ac:dyDescent="0.2">
      <c r="A11560" s="43">
        <v>44588</v>
      </c>
      <c r="B11560" t="s">
        <v>101</v>
      </c>
      <c r="C11560" t="s">
        <v>51</v>
      </c>
      <c r="D11560" t="s">
        <v>108</v>
      </c>
      <c r="E11560">
        <v>2</v>
      </c>
    </row>
    <row r="11561" spans="1:5" x14ac:dyDescent="0.2">
      <c r="A11561" s="43">
        <v>44588</v>
      </c>
      <c r="B11561" t="s">
        <v>101</v>
      </c>
      <c r="C11561" t="s">
        <v>53</v>
      </c>
      <c r="D11561" t="s">
        <v>108</v>
      </c>
      <c r="E11561">
        <v>22</v>
      </c>
    </row>
    <row r="11562" spans="1:5" x14ac:dyDescent="0.2">
      <c r="A11562" s="43">
        <v>44588</v>
      </c>
      <c r="B11562" t="s">
        <v>101</v>
      </c>
      <c r="C11562" t="s">
        <v>58</v>
      </c>
      <c r="D11562" t="s">
        <v>108</v>
      </c>
      <c r="E11562">
        <v>14</v>
      </c>
    </row>
    <row r="11563" spans="1:5" x14ac:dyDescent="0.2">
      <c r="A11563" s="43">
        <v>44588</v>
      </c>
      <c r="B11563" t="s">
        <v>101</v>
      </c>
      <c r="C11563" t="s">
        <v>59</v>
      </c>
      <c r="D11563" t="s">
        <v>108</v>
      </c>
      <c r="E11563" s="44">
        <v>5631</v>
      </c>
    </row>
    <row r="11564" spans="1:5" x14ac:dyDescent="0.2">
      <c r="A11564" s="43">
        <v>44588</v>
      </c>
      <c r="B11564" t="s">
        <v>101</v>
      </c>
      <c r="C11564" t="s">
        <v>61</v>
      </c>
      <c r="D11564" t="s">
        <v>108</v>
      </c>
      <c r="E11564">
        <v>52</v>
      </c>
    </row>
    <row r="11565" spans="1:5" x14ac:dyDescent="0.2">
      <c r="A11565" s="43">
        <v>44588</v>
      </c>
      <c r="B11565" t="s">
        <v>101</v>
      </c>
      <c r="C11565" t="s">
        <v>62</v>
      </c>
      <c r="D11565" t="s">
        <v>108</v>
      </c>
      <c r="E11565" s="44">
        <v>5229</v>
      </c>
    </row>
    <row r="11566" spans="1:5" x14ac:dyDescent="0.2">
      <c r="A11566" s="43">
        <v>44588</v>
      </c>
      <c r="B11566" t="s">
        <v>101</v>
      </c>
      <c r="C11566" t="s">
        <v>63</v>
      </c>
      <c r="D11566" t="s">
        <v>108</v>
      </c>
      <c r="E11566">
        <v>5</v>
      </c>
    </row>
    <row r="11567" spans="1:5" x14ac:dyDescent="0.2">
      <c r="A11567" s="43">
        <v>44588</v>
      </c>
      <c r="B11567" t="s">
        <v>101</v>
      </c>
      <c r="C11567" t="s">
        <v>64</v>
      </c>
      <c r="D11567" t="s">
        <v>108</v>
      </c>
      <c r="E11567">
        <v>0</v>
      </c>
    </row>
    <row r="11568" spans="1:5" x14ac:dyDescent="0.2">
      <c r="A11568" s="43">
        <v>44588</v>
      </c>
      <c r="B11568" t="s">
        <v>101</v>
      </c>
      <c r="C11568" t="s">
        <v>65</v>
      </c>
      <c r="D11568" t="s">
        <v>108</v>
      </c>
      <c r="E11568">
        <v>0</v>
      </c>
    </row>
    <row r="11569" spans="1:5" x14ac:dyDescent="0.2">
      <c r="A11569" s="43">
        <v>44588</v>
      </c>
      <c r="B11569" t="s">
        <v>101</v>
      </c>
      <c r="C11569" t="s">
        <v>67</v>
      </c>
      <c r="D11569" t="s">
        <v>108</v>
      </c>
      <c r="E11569" s="44">
        <v>5365</v>
      </c>
    </row>
    <row r="11570" spans="1:5" x14ac:dyDescent="0.2">
      <c r="A11570" s="43">
        <v>44588</v>
      </c>
      <c r="B11570" t="s">
        <v>101</v>
      </c>
      <c r="C11570" t="s">
        <v>68</v>
      </c>
      <c r="D11570" t="s">
        <v>108</v>
      </c>
      <c r="E11570" s="44">
        <v>5246</v>
      </c>
    </row>
    <row r="11571" spans="1:5" x14ac:dyDescent="0.2">
      <c r="A11571" s="43">
        <v>44588</v>
      </c>
      <c r="B11571" t="s">
        <v>101</v>
      </c>
      <c r="C11571" t="s">
        <v>89</v>
      </c>
      <c r="D11571" t="s">
        <v>108</v>
      </c>
      <c r="E11571">
        <v>23</v>
      </c>
    </row>
    <row r="11572" spans="1:5" x14ac:dyDescent="0.2">
      <c r="A11572" s="43">
        <v>44588</v>
      </c>
      <c r="B11572" t="s">
        <v>101</v>
      </c>
      <c r="C11572" t="s">
        <v>70</v>
      </c>
      <c r="D11572" t="s">
        <v>108</v>
      </c>
      <c r="E11572" s="44">
        <v>9017</v>
      </c>
    </row>
    <row r="11573" spans="1:5" x14ac:dyDescent="0.2">
      <c r="A11573" s="43">
        <v>44588</v>
      </c>
      <c r="B11573" t="s">
        <v>101</v>
      </c>
      <c r="C11573" t="s">
        <v>71</v>
      </c>
      <c r="D11573" t="s">
        <v>108</v>
      </c>
      <c r="E11573" s="44">
        <v>3755</v>
      </c>
    </row>
    <row r="11574" spans="1:5" x14ac:dyDescent="0.2">
      <c r="A11574" s="43">
        <v>44588</v>
      </c>
      <c r="B11574" t="s">
        <v>102</v>
      </c>
      <c r="C11574" t="s">
        <v>4</v>
      </c>
      <c r="D11574" t="s">
        <v>108</v>
      </c>
      <c r="E11574">
        <v>2</v>
      </c>
    </row>
    <row r="11575" spans="1:5" x14ac:dyDescent="0.2">
      <c r="A11575" s="43">
        <v>44588</v>
      </c>
      <c r="B11575" t="s">
        <v>102</v>
      </c>
      <c r="C11575" t="s">
        <v>5</v>
      </c>
      <c r="D11575" t="s">
        <v>108</v>
      </c>
      <c r="E11575">
        <v>15</v>
      </c>
    </row>
    <row r="11576" spans="1:5" x14ac:dyDescent="0.2">
      <c r="A11576" s="43">
        <v>44588</v>
      </c>
      <c r="B11576" t="s">
        <v>102</v>
      </c>
      <c r="C11576" t="s">
        <v>7</v>
      </c>
      <c r="D11576" t="s">
        <v>108</v>
      </c>
      <c r="E11576">
        <v>2</v>
      </c>
    </row>
    <row r="11577" spans="1:5" x14ac:dyDescent="0.2">
      <c r="A11577" s="43">
        <v>44588</v>
      </c>
      <c r="B11577" t="s">
        <v>102</v>
      </c>
      <c r="C11577" t="s">
        <v>8</v>
      </c>
      <c r="D11577" t="s">
        <v>108</v>
      </c>
      <c r="E11577">
        <v>940</v>
      </c>
    </row>
    <row r="11578" spans="1:5" x14ac:dyDescent="0.2">
      <c r="A11578" s="43">
        <v>44588</v>
      </c>
      <c r="B11578" t="s">
        <v>102</v>
      </c>
      <c r="C11578" t="s">
        <v>9</v>
      </c>
      <c r="D11578" t="s">
        <v>108</v>
      </c>
      <c r="E11578">
        <v>793</v>
      </c>
    </row>
    <row r="11579" spans="1:5" x14ac:dyDescent="0.2">
      <c r="A11579" s="43">
        <v>44588</v>
      </c>
      <c r="B11579" t="s">
        <v>102</v>
      </c>
      <c r="C11579" t="s">
        <v>11</v>
      </c>
      <c r="D11579" t="s">
        <v>108</v>
      </c>
      <c r="E11579">
        <v>260</v>
      </c>
    </row>
    <row r="11580" spans="1:5" x14ac:dyDescent="0.2">
      <c r="A11580" s="43">
        <v>44588</v>
      </c>
      <c r="B11580" t="s">
        <v>102</v>
      </c>
      <c r="C11580" t="s">
        <v>12</v>
      </c>
      <c r="D11580" t="s">
        <v>108</v>
      </c>
      <c r="E11580">
        <v>912</v>
      </c>
    </row>
    <row r="11581" spans="1:5" x14ac:dyDescent="0.2">
      <c r="A11581" s="43">
        <v>44588</v>
      </c>
      <c r="B11581" t="s">
        <v>102</v>
      </c>
      <c r="C11581" t="s">
        <v>13</v>
      </c>
      <c r="D11581" t="s">
        <v>108</v>
      </c>
      <c r="E11581">
        <v>245</v>
      </c>
    </row>
    <row r="11582" spans="1:5" x14ac:dyDescent="0.2">
      <c r="A11582" s="43">
        <v>44588</v>
      </c>
      <c r="B11582" t="s">
        <v>102</v>
      </c>
      <c r="C11582" t="s">
        <v>15</v>
      </c>
      <c r="D11582" t="s">
        <v>108</v>
      </c>
      <c r="E11582">
        <v>2</v>
      </c>
    </row>
    <row r="11583" spans="1:5" x14ac:dyDescent="0.2">
      <c r="A11583" s="43">
        <v>44588</v>
      </c>
      <c r="B11583" t="s">
        <v>102</v>
      </c>
      <c r="C11583" t="s">
        <v>16</v>
      </c>
      <c r="D11583" t="s">
        <v>108</v>
      </c>
      <c r="E11583">
        <v>0</v>
      </c>
    </row>
    <row r="11584" spans="1:5" x14ac:dyDescent="0.2">
      <c r="A11584" s="43">
        <v>44588</v>
      </c>
      <c r="B11584" t="s">
        <v>102</v>
      </c>
      <c r="C11584" t="s">
        <v>18</v>
      </c>
      <c r="D11584" t="s">
        <v>108</v>
      </c>
      <c r="E11584">
        <v>2</v>
      </c>
    </row>
    <row r="11585" spans="1:5" x14ac:dyDescent="0.2">
      <c r="A11585" s="43">
        <v>44588</v>
      </c>
      <c r="B11585" t="s">
        <v>102</v>
      </c>
      <c r="C11585" t="s">
        <v>19</v>
      </c>
      <c r="D11585" t="s">
        <v>108</v>
      </c>
      <c r="E11585">
        <v>275</v>
      </c>
    </row>
    <row r="11586" spans="1:5" x14ac:dyDescent="0.2">
      <c r="A11586" s="43">
        <v>44588</v>
      </c>
      <c r="B11586" t="s">
        <v>102</v>
      </c>
      <c r="C11586" t="s">
        <v>21</v>
      </c>
      <c r="D11586" t="s">
        <v>108</v>
      </c>
      <c r="E11586">
        <v>19</v>
      </c>
    </row>
    <row r="11587" spans="1:5" x14ac:dyDescent="0.2">
      <c r="A11587" s="43">
        <v>44588</v>
      </c>
      <c r="B11587" t="s">
        <v>102</v>
      </c>
      <c r="C11587" t="s">
        <v>22</v>
      </c>
      <c r="D11587" t="s">
        <v>108</v>
      </c>
      <c r="E11587">
        <v>0</v>
      </c>
    </row>
    <row r="11588" spans="1:5" x14ac:dyDescent="0.2">
      <c r="A11588" s="43">
        <v>44588</v>
      </c>
      <c r="B11588" t="s">
        <v>102</v>
      </c>
      <c r="C11588" t="s">
        <v>24</v>
      </c>
      <c r="D11588" t="s">
        <v>108</v>
      </c>
      <c r="E11588">
        <v>291</v>
      </c>
    </row>
    <row r="11589" spans="1:5" x14ac:dyDescent="0.2">
      <c r="A11589" s="43">
        <v>44588</v>
      </c>
      <c r="B11589" t="s">
        <v>102</v>
      </c>
      <c r="C11589" t="s">
        <v>27</v>
      </c>
      <c r="D11589" t="s">
        <v>108</v>
      </c>
      <c r="E11589">
        <v>127</v>
      </c>
    </row>
    <row r="11590" spans="1:5" x14ac:dyDescent="0.2">
      <c r="A11590" s="43">
        <v>44588</v>
      </c>
      <c r="B11590" t="s">
        <v>102</v>
      </c>
      <c r="C11590" t="s">
        <v>32</v>
      </c>
      <c r="D11590" t="s">
        <v>108</v>
      </c>
      <c r="E11590">
        <v>2</v>
      </c>
    </row>
    <row r="11591" spans="1:5" x14ac:dyDescent="0.2">
      <c r="A11591" s="43">
        <v>44588</v>
      </c>
      <c r="B11591" t="s">
        <v>102</v>
      </c>
      <c r="C11591" t="s">
        <v>36</v>
      </c>
      <c r="D11591" t="s">
        <v>108</v>
      </c>
      <c r="E11591" s="44">
        <v>2275</v>
      </c>
    </row>
    <row r="11592" spans="1:5" x14ac:dyDescent="0.2">
      <c r="A11592" s="43">
        <v>44588</v>
      </c>
      <c r="B11592" t="s">
        <v>102</v>
      </c>
      <c r="C11592" t="s">
        <v>37</v>
      </c>
      <c r="D11592" t="s">
        <v>108</v>
      </c>
      <c r="E11592">
        <v>64</v>
      </c>
    </row>
    <row r="11593" spans="1:5" x14ac:dyDescent="0.2">
      <c r="A11593" s="43">
        <v>44588</v>
      </c>
      <c r="B11593" t="s">
        <v>102</v>
      </c>
      <c r="C11593" t="s">
        <v>38</v>
      </c>
      <c r="D11593" t="s">
        <v>108</v>
      </c>
      <c r="E11593">
        <v>502</v>
      </c>
    </row>
    <row r="11594" spans="1:5" x14ac:dyDescent="0.2">
      <c r="A11594" s="43">
        <v>44588</v>
      </c>
      <c r="B11594" t="s">
        <v>102</v>
      </c>
      <c r="C11594" t="s">
        <v>40</v>
      </c>
      <c r="D11594" t="s">
        <v>108</v>
      </c>
      <c r="E11594" s="44">
        <v>5550</v>
      </c>
    </row>
    <row r="11595" spans="1:5" x14ac:dyDescent="0.2">
      <c r="A11595" s="43">
        <v>44588</v>
      </c>
      <c r="B11595" t="s">
        <v>102</v>
      </c>
      <c r="C11595" t="s">
        <v>41</v>
      </c>
      <c r="D11595" t="s">
        <v>108</v>
      </c>
      <c r="E11595">
        <v>185</v>
      </c>
    </row>
    <row r="11596" spans="1:5" x14ac:dyDescent="0.2">
      <c r="A11596" s="43">
        <v>44588</v>
      </c>
      <c r="B11596" t="s">
        <v>102</v>
      </c>
      <c r="C11596" t="s">
        <v>42</v>
      </c>
      <c r="D11596" t="s">
        <v>108</v>
      </c>
      <c r="E11596">
        <v>82</v>
      </c>
    </row>
    <row r="11597" spans="1:5" x14ac:dyDescent="0.2">
      <c r="A11597" s="43">
        <v>44588</v>
      </c>
      <c r="B11597" t="s">
        <v>102</v>
      </c>
      <c r="C11597" t="s">
        <v>43</v>
      </c>
      <c r="D11597" t="s">
        <v>108</v>
      </c>
      <c r="E11597">
        <v>124</v>
      </c>
    </row>
    <row r="11598" spans="1:5" x14ac:dyDescent="0.2">
      <c r="A11598" s="43">
        <v>44588</v>
      </c>
      <c r="B11598" t="s">
        <v>102</v>
      </c>
      <c r="C11598" t="s">
        <v>44</v>
      </c>
      <c r="D11598" t="s">
        <v>108</v>
      </c>
      <c r="E11598">
        <v>21</v>
      </c>
    </row>
    <row r="11599" spans="1:5" x14ac:dyDescent="0.2">
      <c r="A11599" s="43">
        <v>44588</v>
      </c>
      <c r="B11599" t="s">
        <v>102</v>
      </c>
      <c r="C11599" t="s">
        <v>45</v>
      </c>
      <c r="D11599" t="s">
        <v>108</v>
      </c>
      <c r="E11599">
        <v>39</v>
      </c>
    </row>
    <row r="11600" spans="1:5" x14ac:dyDescent="0.2">
      <c r="A11600" s="43">
        <v>44588</v>
      </c>
      <c r="B11600" t="s">
        <v>102</v>
      </c>
      <c r="C11600" t="s">
        <v>46</v>
      </c>
      <c r="D11600" t="s">
        <v>108</v>
      </c>
      <c r="E11600">
        <v>51</v>
      </c>
    </row>
    <row r="11601" spans="1:5" x14ac:dyDescent="0.2">
      <c r="A11601" s="43">
        <v>44588</v>
      </c>
      <c r="B11601" t="s">
        <v>102</v>
      </c>
      <c r="C11601" t="s">
        <v>48</v>
      </c>
      <c r="D11601" t="s">
        <v>108</v>
      </c>
      <c r="E11601">
        <v>938</v>
      </c>
    </row>
    <row r="11602" spans="1:5" x14ac:dyDescent="0.2">
      <c r="A11602" s="43">
        <v>44588</v>
      </c>
      <c r="B11602" t="s">
        <v>102</v>
      </c>
      <c r="C11602" t="s">
        <v>50</v>
      </c>
      <c r="D11602" t="s">
        <v>108</v>
      </c>
      <c r="E11602" s="44">
        <v>2649</v>
      </c>
    </row>
    <row r="11603" spans="1:5" x14ac:dyDescent="0.2">
      <c r="A11603" s="43">
        <v>44588</v>
      </c>
      <c r="B11603" t="s">
        <v>102</v>
      </c>
      <c r="C11603" t="s">
        <v>51</v>
      </c>
      <c r="D11603" t="s">
        <v>108</v>
      </c>
      <c r="E11603" s="44">
        <v>2781</v>
      </c>
    </row>
    <row r="11604" spans="1:5" x14ac:dyDescent="0.2">
      <c r="A11604" s="43">
        <v>44588</v>
      </c>
      <c r="B11604" t="s">
        <v>102</v>
      </c>
      <c r="C11604" t="s">
        <v>52</v>
      </c>
      <c r="D11604" t="s">
        <v>108</v>
      </c>
      <c r="E11604">
        <v>37</v>
      </c>
    </row>
    <row r="11605" spans="1:5" x14ac:dyDescent="0.2">
      <c r="A11605" s="43">
        <v>44588</v>
      </c>
      <c r="B11605" t="s">
        <v>102</v>
      </c>
      <c r="C11605" t="s">
        <v>53</v>
      </c>
      <c r="D11605" t="s">
        <v>108</v>
      </c>
      <c r="E11605">
        <v>181</v>
      </c>
    </row>
    <row r="11606" spans="1:5" x14ac:dyDescent="0.2">
      <c r="A11606" s="43">
        <v>44588</v>
      </c>
      <c r="B11606" t="s">
        <v>102</v>
      </c>
      <c r="C11606" t="s">
        <v>54</v>
      </c>
      <c r="D11606" t="s">
        <v>108</v>
      </c>
      <c r="E11606">
        <v>2</v>
      </c>
    </row>
    <row r="11607" spans="1:5" x14ac:dyDescent="0.2">
      <c r="A11607" s="43">
        <v>44588</v>
      </c>
      <c r="B11607" t="s">
        <v>102</v>
      </c>
      <c r="C11607" t="s">
        <v>55</v>
      </c>
      <c r="D11607" t="s">
        <v>108</v>
      </c>
      <c r="E11607">
        <v>907</v>
      </c>
    </row>
    <row r="11608" spans="1:5" x14ac:dyDescent="0.2">
      <c r="A11608" s="43">
        <v>44588</v>
      </c>
      <c r="B11608" t="s">
        <v>102</v>
      </c>
      <c r="C11608" t="s">
        <v>56</v>
      </c>
      <c r="D11608" t="s">
        <v>108</v>
      </c>
      <c r="E11608">
        <v>794</v>
      </c>
    </row>
    <row r="11609" spans="1:5" x14ac:dyDescent="0.2">
      <c r="A11609" s="43">
        <v>44588</v>
      </c>
      <c r="B11609" t="s">
        <v>102</v>
      </c>
      <c r="C11609" t="s">
        <v>57</v>
      </c>
      <c r="D11609" t="s">
        <v>108</v>
      </c>
      <c r="E11609">
        <v>421</v>
      </c>
    </row>
    <row r="11610" spans="1:5" x14ac:dyDescent="0.2">
      <c r="A11610" s="43">
        <v>44588</v>
      </c>
      <c r="B11610" t="s">
        <v>102</v>
      </c>
      <c r="C11610" t="s">
        <v>58</v>
      </c>
      <c r="D11610" t="s">
        <v>108</v>
      </c>
      <c r="E11610">
        <v>659</v>
      </c>
    </row>
    <row r="11611" spans="1:5" x14ac:dyDescent="0.2">
      <c r="A11611" s="43">
        <v>44588</v>
      </c>
      <c r="B11611" t="s">
        <v>102</v>
      </c>
      <c r="C11611" t="s">
        <v>59</v>
      </c>
      <c r="D11611" t="s">
        <v>108</v>
      </c>
      <c r="E11611">
        <v>2</v>
      </c>
    </row>
    <row r="11612" spans="1:5" x14ac:dyDescent="0.2">
      <c r="A11612" s="43">
        <v>44588</v>
      </c>
      <c r="B11612" t="s">
        <v>102</v>
      </c>
      <c r="C11612" t="s">
        <v>62</v>
      </c>
      <c r="D11612" t="s">
        <v>108</v>
      </c>
      <c r="E11612">
        <v>531</v>
      </c>
    </row>
    <row r="11613" spans="1:5" x14ac:dyDescent="0.2">
      <c r="A11613" s="43">
        <v>44588</v>
      </c>
      <c r="B11613" t="s">
        <v>102</v>
      </c>
      <c r="C11613" t="s">
        <v>68</v>
      </c>
      <c r="D11613" t="s">
        <v>108</v>
      </c>
      <c r="E11613">
        <v>798</v>
      </c>
    </row>
    <row r="11614" spans="1:5" x14ac:dyDescent="0.2">
      <c r="A11614" s="43">
        <v>44588</v>
      </c>
      <c r="B11614" t="s">
        <v>102</v>
      </c>
      <c r="C11614" t="s">
        <v>89</v>
      </c>
      <c r="D11614" t="s">
        <v>108</v>
      </c>
      <c r="E11614">
        <v>19</v>
      </c>
    </row>
    <row r="11615" spans="1:5" x14ac:dyDescent="0.2">
      <c r="A11615" s="43">
        <v>44588</v>
      </c>
      <c r="B11615" t="s">
        <v>102</v>
      </c>
      <c r="C11615" t="s">
        <v>70</v>
      </c>
      <c r="D11615" t="s">
        <v>108</v>
      </c>
      <c r="E11615">
        <v>984</v>
      </c>
    </row>
    <row r="11616" spans="1:5" x14ac:dyDescent="0.2">
      <c r="A11616" s="43">
        <v>44616</v>
      </c>
      <c r="B11616" t="s">
        <v>101</v>
      </c>
      <c r="C11616" t="s">
        <v>1</v>
      </c>
      <c r="D11616" t="s">
        <v>108</v>
      </c>
      <c r="E11616">
        <v>176</v>
      </c>
    </row>
    <row r="11617" spans="1:5" x14ac:dyDescent="0.2">
      <c r="A11617" s="43">
        <v>44616</v>
      </c>
      <c r="B11617" t="s">
        <v>101</v>
      </c>
      <c r="C11617" t="s">
        <v>3</v>
      </c>
      <c r="D11617" t="s">
        <v>108</v>
      </c>
      <c r="E11617">
        <v>101</v>
      </c>
    </row>
    <row r="11618" spans="1:5" x14ac:dyDescent="0.2">
      <c r="A11618" s="43">
        <v>44616</v>
      </c>
      <c r="B11618" t="s">
        <v>101</v>
      </c>
      <c r="C11618" t="s">
        <v>4</v>
      </c>
      <c r="D11618" t="s">
        <v>108</v>
      </c>
      <c r="E11618">
        <v>22</v>
      </c>
    </row>
    <row r="11619" spans="1:5" x14ac:dyDescent="0.2">
      <c r="A11619" s="43">
        <v>44616</v>
      </c>
      <c r="B11619" t="s">
        <v>101</v>
      </c>
      <c r="C11619" t="s">
        <v>5</v>
      </c>
      <c r="D11619" t="s">
        <v>108</v>
      </c>
      <c r="E11619" s="44">
        <v>5199</v>
      </c>
    </row>
    <row r="11620" spans="1:5" x14ac:dyDescent="0.2">
      <c r="A11620" s="43">
        <v>44616</v>
      </c>
      <c r="B11620" t="s">
        <v>101</v>
      </c>
      <c r="C11620" t="s">
        <v>6</v>
      </c>
      <c r="D11620" t="s">
        <v>108</v>
      </c>
      <c r="E11620">
        <v>2</v>
      </c>
    </row>
    <row r="11621" spans="1:5" x14ac:dyDescent="0.2">
      <c r="A11621" s="43">
        <v>44616</v>
      </c>
      <c r="B11621" t="s">
        <v>101</v>
      </c>
      <c r="C11621" t="s">
        <v>8</v>
      </c>
      <c r="D11621" t="s">
        <v>108</v>
      </c>
      <c r="E11621">
        <v>2</v>
      </c>
    </row>
    <row r="11622" spans="1:5" x14ac:dyDescent="0.2">
      <c r="A11622" s="43">
        <v>44616</v>
      </c>
      <c r="B11622" t="s">
        <v>101</v>
      </c>
      <c r="C11622" t="s">
        <v>9</v>
      </c>
      <c r="D11622" t="s">
        <v>108</v>
      </c>
      <c r="E11622">
        <v>30</v>
      </c>
    </row>
    <row r="11623" spans="1:5" x14ac:dyDescent="0.2">
      <c r="A11623" s="43">
        <v>44616</v>
      </c>
      <c r="B11623" t="s">
        <v>101</v>
      </c>
      <c r="C11623" t="s">
        <v>10</v>
      </c>
      <c r="D11623" t="s">
        <v>108</v>
      </c>
      <c r="E11623">
        <v>474</v>
      </c>
    </row>
    <row r="11624" spans="1:5" x14ac:dyDescent="0.2">
      <c r="A11624" s="43">
        <v>44616</v>
      </c>
      <c r="B11624" t="s">
        <v>101</v>
      </c>
      <c r="C11624" t="s">
        <v>12</v>
      </c>
      <c r="D11624" t="s">
        <v>108</v>
      </c>
      <c r="E11624" s="44">
        <v>8586</v>
      </c>
    </row>
    <row r="11625" spans="1:5" x14ac:dyDescent="0.2">
      <c r="A11625" s="43">
        <v>44616</v>
      </c>
      <c r="B11625" t="s">
        <v>101</v>
      </c>
      <c r="C11625" t="s">
        <v>14</v>
      </c>
      <c r="D11625" t="s">
        <v>108</v>
      </c>
      <c r="E11625">
        <v>289</v>
      </c>
    </row>
    <row r="11626" spans="1:5" x14ac:dyDescent="0.2">
      <c r="A11626" s="43">
        <v>44616</v>
      </c>
      <c r="B11626" t="s">
        <v>101</v>
      </c>
      <c r="C11626" t="s">
        <v>15</v>
      </c>
      <c r="D11626" t="s">
        <v>108</v>
      </c>
      <c r="E11626" s="44">
        <v>5075</v>
      </c>
    </row>
    <row r="11627" spans="1:5" x14ac:dyDescent="0.2">
      <c r="A11627" s="43">
        <v>44616</v>
      </c>
      <c r="B11627" t="s">
        <v>101</v>
      </c>
      <c r="C11627" t="s">
        <v>16</v>
      </c>
      <c r="D11627" t="s">
        <v>108</v>
      </c>
      <c r="E11627" s="44">
        <v>2049</v>
      </c>
    </row>
    <row r="11628" spans="1:5" x14ac:dyDescent="0.2">
      <c r="A11628" s="43">
        <v>44616</v>
      </c>
      <c r="B11628" t="s">
        <v>101</v>
      </c>
      <c r="C11628" t="s">
        <v>17</v>
      </c>
      <c r="D11628" t="s">
        <v>108</v>
      </c>
      <c r="E11628">
        <v>48</v>
      </c>
    </row>
    <row r="11629" spans="1:5" x14ac:dyDescent="0.2">
      <c r="A11629" s="43">
        <v>44616</v>
      </c>
      <c r="B11629" t="s">
        <v>101</v>
      </c>
      <c r="C11629" t="s">
        <v>18</v>
      </c>
      <c r="D11629" t="s">
        <v>108</v>
      </c>
      <c r="E11629" s="44">
        <v>3375</v>
      </c>
    </row>
    <row r="11630" spans="1:5" x14ac:dyDescent="0.2">
      <c r="A11630" s="43">
        <v>44616</v>
      </c>
      <c r="B11630" t="s">
        <v>101</v>
      </c>
      <c r="C11630" t="s">
        <v>19</v>
      </c>
      <c r="D11630" t="s">
        <v>108</v>
      </c>
      <c r="E11630" s="44">
        <v>4400</v>
      </c>
    </row>
    <row r="11631" spans="1:5" x14ac:dyDescent="0.2">
      <c r="A11631" s="43">
        <v>44616</v>
      </c>
      <c r="B11631" t="s">
        <v>101</v>
      </c>
      <c r="C11631" t="s">
        <v>20</v>
      </c>
      <c r="D11631" t="s">
        <v>108</v>
      </c>
      <c r="E11631">
        <v>170</v>
      </c>
    </row>
    <row r="11632" spans="1:5" x14ac:dyDescent="0.2">
      <c r="A11632" s="43">
        <v>44616</v>
      </c>
      <c r="B11632" t="s">
        <v>101</v>
      </c>
      <c r="C11632" t="s">
        <v>21</v>
      </c>
      <c r="D11632" t="s">
        <v>108</v>
      </c>
      <c r="E11632" s="44">
        <v>3553</v>
      </c>
    </row>
    <row r="11633" spans="1:5" x14ac:dyDescent="0.2">
      <c r="A11633" s="43">
        <v>44616</v>
      </c>
      <c r="B11633" t="s">
        <v>101</v>
      </c>
      <c r="C11633" t="s">
        <v>22</v>
      </c>
      <c r="D11633" t="s">
        <v>108</v>
      </c>
      <c r="E11633" s="44">
        <v>1235</v>
      </c>
    </row>
    <row r="11634" spans="1:5" x14ac:dyDescent="0.2">
      <c r="A11634" s="43">
        <v>44616</v>
      </c>
      <c r="B11634" t="s">
        <v>101</v>
      </c>
      <c r="C11634" t="s">
        <v>23</v>
      </c>
      <c r="D11634" t="s">
        <v>108</v>
      </c>
      <c r="E11634">
        <v>11</v>
      </c>
    </row>
    <row r="11635" spans="1:5" x14ac:dyDescent="0.2">
      <c r="A11635" s="43">
        <v>44616</v>
      </c>
      <c r="B11635" t="s">
        <v>101</v>
      </c>
      <c r="C11635" t="s">
        <v>25</v>
      </c>
      <c r="D11635" t="s">
        <v>108</v>
      </c>
      <c r="E11635">
        <v>2</v>
      </c>
    </row>
    <row r="11636" spans="1:5" x14ac:dyDescent="0.2">
      <c r="A11636" s="43">
        <v>44616</v>
      </c>
      <c r="B11636" t="s">
        <v>101</v>
      </c>
      <c r="C11636" t="s">
        <v>27</v>
      </c>
      <c r="D11636" t="s">
        <v>108</v>
      </c>
      <c r="E11636" s="44">
        <v>2647</v>
      </c>
    </row>
    <row r="11637" spans="1:5" x14ac:dyDescent="0.2">
      <c r="A11637" s="43">
        <v>44616</v>
      </c>
      <c r="B11637" t="s">
        <v>101</v>
      </c>
      <c r="C11637" t="s">
        <v>28</v>
      </c>
      <c r="D11637" t="s">
        <v>108</v>
      </c>
      <c r="E11637">
        <v>62</v>
      </c>
    </row>
    <row r="11638" spans="1:5" x14ac:dyDescent="0.2">
      <c r="A11638" s="43">
        <v>44616</v>
      </c>
      <c r="B11638" t="s">
        <v>101</v>
      </c>
      <c r="C11638" t="s">
        <v>29</v>
      </c>
      <c r="D11638" t="s">
        <v>108</v>
      </c>
      <c r="E11638">
        <v>0</v>
      </c>
    </row>
    <row r="11639" spans="1:5" x14ac:dyDescent="0.2">
      <c r="A11639" s="43">
        <v>44616</v>
      </c>
      <c r="B11639" t="s">
        <v>101</v>
      </c>
      <c r="C11639" t="s">
        <v>31</v>
      </c>
      <c r="D11639" t="s">
        <v>108</v>
      </c>
      <c r="E11639">
        <v>716</v>
      </c>
    </row>
    <row r="11640" spans="1:5" x14ac:dyDescent="0.2">
      <c r="A11640" s="43">
        <v>44616</v>
      </c>
      <c r="B11640" t="s">
        <v>101</v>
      </c>
      <c r="C11640" t="s">
        <v>32</v>
      </c>
      <c r="D11640" t="s">
        <v>108</v>
      </c>
      <c r="E11640" s="44">
        <v>7545</v>
      </c>
    </row>
    <row r="11641" spans="1:5" x14ac:dyDescent="0.2">
      <c r="A11641" s="43">
        <v>44616</v>
      </c>
      <c r="B11641" t="s">
        <v>101</v>
      </c>
      <c r="C11641" t="s">
        <v>33</v>
      </c>
      <c r="D11641" t="s">
        <v>108</v>
      </c>
      <c r="E11641" s="44">
        <v>1879</v>
      </c>
    </row>
    <row r="11642" spans="1:5" x14ac:dyDescent="0.2">
      <c r="A11642" s="43">
        <v>44616</v>
      </c>
      <c r="B11642" t="s">
        <v>101</v>
      </c>
      <c r="C11642" t="s">
        <v>35</v>
      </c>
      <c r="D11642" t="s">
        <v>108</v>
      </c>
      <c r="E11642">
        <v>2</v>
      </c>
    </row>
    <row r="11643" spans="1:5" x14ac:dyDescent="0.2">
      <c r="A11643" s="43">
        <v>44616</v>
      </c>
      <c r="B11643" t="s">
        <v>101</v>
      </c>
      <c r="C11643" t="s">
        <v>36</v>
      </c>
      <c r="D11643" t="s">
        <v>108</v>
      </c>
      <c r="E11643" s="44">
        <v>12083</v>
      </c>
    </row>
    <row r="11644" spans="1:5" x14ac:dyDescent="0.2">
      <c r="A11644" s="43">
        <v>44616</v>
      </c>
      <c r="B11644" t="s">
        <v>101</v>
      </c>
      <c r="C11644" t="s">
        <v>37</v>
      </c>
      <c r="D11644" t="s">
        <v>108</v>
      </c>
      <c r="E11644" s="44">
        <v>1542</v>
      </c>
    </row>
    <row r="11645" spans="1:5" x14ac:dyDescent="0.2">
      <c r="A11645" s="43">
        <v>44616</v>
      </c>
      <c r="B11645" t="s">
        <v>101</v>
      </c>
      <c r="C11645" t="s">
        <v>38</v>
      </c>
      <c r="D11645" t="s">
        <v>108</v>
      </c>
      <c r="E11645" s="44">
        <v>13073</v>
      </c>
    </row>
    <row r="11646" spans="1:5" x14ac:dyDescent="0.2">
      <c r="A11646" s="43">
        <v>44616</v>
      </c>
      <c r="B11646" t="s">
        <v>101</v>
      </c>
      <c r="C11646" t="s">
        <v>40</v>
      </c>
      <c r="D11646" t="s">
        <v>108</v>
      </c>
      <c r="E11646" s="44">
        <v>19901</v>
      </c>
    </row>
    <row r="11647" spans="1:5" x14ac:dyDescent="0.2">
      <c r="A11647" s="43">
        <v>44616</v>
      </c>
      <c r="B11647" t="s">
        <v>101</v>
      </c>
      <c r="C11647" t="s">
        <v>41</v>
      </c>
      <c r="D11647" t="s">
        <v>108</v>
      </c>
      <c r="E11647">
        <v>7</v>
      </c>
    </row>
    <row r="11648" spans="1:5" x14ac:dyDescent="0.2">
      <c r="A11648" s="43">
        <v>44616</v>
      </c>
      <c r="B11648" t="s">
        <v>101</v>
      </c>
      <c r="C11648" t="s">
        <v>53</v>
      </c>
      <c r="D11648" t="s">
        <v>108</v>
      </c>
      <c r="E11648">
        <v>14</v>
      </c>
    </row>
    <row r="11649" spans="1:5" x14ac:dyDescent="0.2">
      <c r="A11649" s="43">
        <v>44616</v>
      </c>
      <c r="B11649" t="s">
        <v>101</v>
      </c>
      <c r="C11649" t="s">
        <v>58</v>
      </c>
      <c r="D11649" t="s">
        <v>108</v>
      </c>
      <c r="E11649">
        <v>12</v>
      </c>
    </row>
    <row r="11650" spans="1:5" x14ac:dyDescent="0.2">
      <c r="A11650" s="43">
        <v>44616</v>
      </c>
      <c r="B11650" t="s">
        <v>101</v>
      </c>
      <c r="C11650" t="s">
        <v>59</v>
      </c>
      <c r="D11650" t="s">
        <v>108</v>
      </c>
      <c r="E11650" s="44">
        <v>5499</v>
      </c>
    </row>
    <row r="11651" spans="1:5" x14ac:dyDescent="0.2">
      <c r="A11651" s="43">
        <v>44616</v>
      </c>
      <c r="B11651" t="s">
        <v>101</v>
      </c>
      <c r="C11651" t="s">
        <v>60</v>
      </c>
      <c r="D11651" t="s">
        <v>108</v>
      </c>
      <c r="E11651">
        <v>0</v>
      </c>
    </row>
    <row r="11652" spans="1:5" x14ac:dyDescent="0.2">
      <c r="A11652" s="43">
        <v>44616</v>
      </c>
      <c r="B11652" t="s">
        <v>101</v>
      </c>
      <c r="C11652" t="s">
        <v>61</v>
      </c>
      <c r="D11652" t="s">
        <v>108</v>
      </c>
      <c r="E11652">
        <v>47</v>
      </c>
    </row>
    <row r="11653" spans="1:5" x14ac:dyDescent="0.2">
      <c r="A11653" s="43">
        <v>44616</v>
      </c>
      <c r="B11653" t="s">
        <v>101</v>
      </c>
      <c r="C11653" t="s">
        <v>62</v>
      </c>
      <c r="D11653" t="s">
        <v>108</v>
      </c>
      <c r="E11653" s="44">
        <v>5239</v>
      </c>
    </row>
    <row r="11654" spans="1:5" x14ac:dyDescent="0.2">
      <c r="A11654" s="43">
        <v>44616</v>
      </c>
      <c r="B11654" t="s">
        <v>101</v>
      </c>
      <c r="C11654" t="s">
        <v>63</v>
      </c>
      <c r="D11654" t="s">
        <v>108</v>
      </c>
      <c r="E11654">
        <v>8</v>
      </c>
    </row>
    <row r="11655" spans="1:5" x14ac:dyDescent="0.2">
      <c r="A11655" s="43">
        <v>44616</v>
      </c>
      <c r="B11655" t="s">
        <v>101</v>
      </c>
      <c r="C11655" t="s">
        <v>64</v>
      </c>
      <c r="D11655" t="s">
        <v>108</v>
      </c>
      <c r="E11655">
        <v>0</v>
      </c>
    </row>
    <row r="11656" spans="1:5" x14ac:dyDescent="0.2">
      <c r="A11656" s="43">
        <v>44616</v>
      </c>
      <c r="B11656" t="s">
        <v>101</v>
      </c>
      <c r="C11656" t="s">
        <v>65</v>
      </c>
      <c r="D11656" t="s">
        <v>108</v>
      </c>
      <c r="E11656">
        <v>0</v>
      </c>
    </row>
    <row r="11657" spans="1:5" x14ac:dyDescent="0.2">
      <c r="A11657" s="43">
        <v>44616</v>
      </c>
      <c r="B11657" t="s">
        <v>101</v>
      </c>
      <c r="C11657" t="s">
        <v>67</v>
      </c>
      <c r="D11657" t="s">
        <v>108</v>
      </c>
      <c r="E11657" s="44">
        <v>5283</v>
      </c>
    </row>
    <row r="11658" spans="1:5" x14ac:dyDescent="0.2">
      <c r="A11658" s="43">
        <v>44616</v>
      </c>
      <c r="B11658" t="s">
        <v>101</v>
      </c>
      <c r="C11658" t="s">
        <v>68</v>
      </c>
      <c r="D11658" t="s">
        <v>108</v>
      </c>
      <c r="E11658" s="44">
        <v>5071</v>
      </c>
    </row>
    <row r="11659" spans="1:5" x14ac:dyDescent="0.2">
      <c r="A11659" s="43">
        <v>44616</v>
      </c>
      <c r="B11659" t="s">
        <v>101</v>
      </c>
      <c r="C11659" t="s">
        <v>89</v>
      </c>
      <c r="D11659" t="s">
        <v>108</v>
      </c>
      <c r="E11659">
        <v>20</v>
      </c>
    </row>
    <row r="11660" spans="1:5" x14ac:dyDescent="0.2">
      <c r="A11660" s="43">
        <v>44616</v>
      </c>
      <c r="B11660" t="s">
        <v>101</v>
      </c>
      <c r="C11660" t="s">
        <v>70</v>
      </c>
      <c r="D11660" t="s">
        <v>108</v>
      </c>
      <c r="E11660" s="44">
        <v>8543</v>
      </c>
    </row>
    <row r="11661" spans="1:5" x14ac:dyDescent="0.2">
      <c r="A11661" s="43">
        <v>44616</v>
      </c>
      <c r="B11661" t="s">
        <v>101</v>
      </c>
      <c r="C11661" t="s">
        <v>71</v>
      </c>
      <c r="D11661" t="s">
        <v>108</v>
      </c>
      <c r="E11661" s="44">
        <v>3442</v>
      </c>
    </row>
    <row r="11662" spans="1:5" x14ac:dyDescent="0.2">
      <c r="A11662" s="43">
        <v>44616</v>
      </c>
      <c r="B11662" t="s">
        <v>102</v>
      </c>
      <c r="C11662" t="s">
        <v>4</v>
      </c>
      <c r="D11662" t="s">
        <v>108</v>
      </c>
      <c r="E11662">
        <v>2</v>
      </c>
    </row>
    <row r="11663" spans="1:5" x14ac:dyDescent="0.2">
      <c r="A11663" s="43">
        <v>44616</v>
      </c>
      <c r="B11663" t="s">
        <v>102</v>
      </c>
      <c r="C11663" t="s">
        <v>5</v>
      </c>
      <c r="D11663" t="s">
        <v>108</v>
      </c>
      <c r="E11663">
        <v>16</v>
      </c>
    </row>
    <row r="11664" spans="1:5" x14ac:dyDescent="0.2">
      <c r="A11664" s="43">
        <v>44616</v>
      </c>
      <c r="B11664" t="s">
        <v>102</v>
      </c>
      <c r="C11664" t="s">
        <v>7</v>
      </c>
      <c r="D11664" t="s">
        <v>108</v>
      </c>
      <c r="E11664">
        <v>2</v>
      </c>
    </row>
    <row r="11665" spans="1:5" x14ac:dyDescent="0.2">
      <c r="A11665" s="43">
        <v>44616</v>
      </c>
      <c r="B11665" t="s">
        <v>102</v>
      </c>
      <c r="C11665" t="s">
        <v>8</v>
      </c>
      <c r="D11665" t="s">
        <v>108</v>
      </c>
      <c r="E11665">
        <v>909</v>
      </c>
    </row>
    <row r="11666" spans="1:5" x14ac:dyDescent="0.2">
      <c r="A11666" s="43">
        <v>44616</v>
      </c>
      <c r="B11666" t="s">
        <v>102</v>
      </c>
      <c r="C11666" t="s">
        <v>9</v>
      </c>
      <c r="D11666" t="s">
        <v>108</v>
      </c>
      <c r="E11666">
        <v>710</v>
      </c>
    </row>
    <row r="11667" spans="1:5" x14ac:dyDescent="0.2">
      <c r="A11667" s="43">
        <v>44616</v>
      </c>
      <c r="B11667" t="s">
        <v>102</v>
      </c>
      <c r="C11667" t="s">
        <v>11</v>
      </c>
      <c r="D11667" t="s">
        <v>108</v>
      </c>
      <c r="E11667">
        <v>265</v>
      </c>
    </row>
    <row r="11668" spans="1:5" x14ac:dyDescent="0.2">
      <c r="A11668" s="43">
        <v>44616</v>
      </c>
      <c r="B11668" t="s">
        <v>102</v>
      </c>
      <c r="C11668" t="s">
        <v>12</v>
      </c>
      <c r="D11668" t="s">
        <v>108</v>
      </c>
      <c r="E11668">
        <v>908</v>
      </c>
    </row>
    <row r="11669" spans="1:5" x14ac:dyDescent="0.2">
      <c r="A11669" s="43">
        <v>44616</v>
      </c>
      <c r="B11669" t="s">
        <v>102</v>
      </c>
      <c r="C11669" t="s">
        <v>13</v>
      </c>
      <c r="D11669" t="s">
        <v>108</v>
      </c>
      <c r="E11669">
        <v>229</v>
      </c>
    </row>
    <row r="11670" spans="1:5" x14ac:dyDescent="0.2">
      <c r="A11670" s="43">
        <v>44616</v>
      </c>
      <c r="B11670" t="s">
        <v>102</v>
      </c>
      <c r="C11670" t="s">
        <v>16</v>
      </c>
      <c r="D11670" t="s">
        <v>108</v>
      </c>
      <c r="E11670">
        <v>0</v>
      </c>
    </row>
    <row r="11671" spans="1:5" x14ac:dyDescent="0.2">
      <c r="A11671" s="43">
        <v>44616</v>
      </c>
      <c r="B11671" t="s">
        <v>102</v>
      </c>
      <c r="C11671" t="s">
        <v>18</v>
      </c>
      <c r="D11671" t="s">
        <v>108</v>
      </c>
      <c r="E11671">
        <v>2</v>
      </c>
    </row>
    <row r="11672" spans="1:5" x14ac:dyDescent="0.2">
      <c r="A11672" s="43">
        <v>44616</v>
      </c>
      <c r="B11672" t="s">
        <v>102</v>
      </c>
      <c r="C11672" t="s">
        <v>19</v>
      </c>
      <c r="D11672" t="s">
        <v>108</v>
      </c>
      <c r="E11672">
        <v>277</v>
      </c>
    </row>
    <row r="11673" spans="1:5" x14ac:dyDescent="0.2">
      <c r="A11673" s="43">
        <v>44616</v>
      </c>
      <c r="B11673" t="s">
        <v>102</v>
      </c>
      <c r="C11673" t="s">
        <v>21</v>
      </c>
      <c r="D11673" t="s">
        <v>108</v>
      </c>
      <c r="E11673">
        <v>14</v>
      </c>
    </row>
    <row r="11674" spans="1:5" x14ac:dyDescent="0.2">
      <c r="A11674" s="43">
        <v>44616</v>
      </c>
      <c r="B11674" t="s">
        <v>102</v>
      </c>
      <c r="C11674" t="s">
        <v>22</v>
      </c>
      <c r="D11674" t="s">
        <v>108</v>
      </c>
      <c r="E11674">
        <v>0</v>
      </c>
    </row>
    <row r="11675" spans="1:5" x14ac:dyDescent="0.2">
      <c r="A11675" s="43">
        <v>44616</v>
      </c>
      <c r="B11675" t="s">
        <v>102</v>
      </c>
      <c r="C11675" t="s">
        <v>24</v>
      </c>
      <c r="D11675" t="s">
        <v>108</v>
      </c>
      <c r="E11675">
        <v>282</v>
      </c>
    </row>
    <row r="11676" spans="1:5" x14ac:dyDescent="0.2">
      <c r="A11676" s="43">
        <v>44616</v>
      </c>
      <c r="B11676" t="s">
        <v>102</v>
      </c>
      <c r="C11676" t="s">
        <v>27</v>
      </c>
      <c r="D11676" t="s">
        <v>108</v>
      </c>
      <c r="E11676">
        <v>112</v>
      </c>
    </row>
    <row r="11677" spans="1:5" x14ac:dyDescent="0.2">
      <c r="A11677" s="43">
        <v>44616</v>
      </c>
      <c r="B11677" t="s">
        <v>102</v>
      </c>
      <c r="C11677" t="s">
        <v>32</v>
      </c>
      <c r="D11677" t="s">
        <v>108</v>
      </c>
      <c r="E11677">
        <v>2</v>
      </c>
    </row>
    <row r="11678" spans="1:5" x14ac:dyDescent="0.2">
      <c r="A11678" s="43">
        <v>44616</v>
      </c>
      <c r="B11678" t="s">
        <v>102</v>
      </c>
      <c r="C11678" t="s">
        <v>36</v>
      </c>
      <c r="D11678" t="s">
        <v>108</v>
      </c>
      <c r="E11678" s="44">
        <v>2197</v>
      </c>
    </row>
    <row r="11679" spans="1:5" x14ac:dyDescent="0.2">
      <c r="A11679" s="43">
        <v>44616</v>
      </c>
      <c r="B11679" t="s">
        <v>102</v>
      </c>
      <c r="C11679" t="s">
        <v>37</v>
      </c>
      <c r="D11679" t="s">
        <v>108</v>
      </c>
      <c r="E11679">
        <v>63</v>
      </c>
    </row>
    <row r="11680" spans="1:5" x14ac:dyDescent="0.2">
      <c r="A11680" s="43">
        <v>44616</v>
      </c>
      <c r="B11680" t="s">
        <v>102</v>
      </c>
      <c r="C11680" t="s">
        <v>38</v>
      </c>
      <c r="D11680" t="s">
        <v>108</v>
      </c>
      <c r="E11680">
        <v>497</v>
      </c>
    </row>
    <row r="11681" spans="1:5" x14ac:dyDescent="0.2">
      <c r="A11681" s="43">
        <v>44616</v>
      </c>
      <c r="B11681" t="s">
        <v>102</v>
      </c>
      <c r="C11681" t="s">
        <v>40</v>
      </c>
      <c r="D11681" t="s">
        <v>108</v>
      </c>
      <c r="E11681" s="44">
        <v>5364</v>
      </c>
    </row>
    <row r="11682" spans="1:5" x14ac:dyDescent="0.2">
      <c r="A11682" s="43">
        <v>44616</v>
      </c>
      <c r="B11682" t="s">
        <v>102</v>
      </c>
      <c r="C11682" t="s">
        <v>41</v>
      </c>
      <c r="D11682" t="s">
        <v>108</v>
      </c>
      <c r="E11682">
        <v>165</v>
      </c>
    </row>
    <row r="11683" spans="1:5" x14ac:dyDescent="0.2">
      <c r="A11683" s="43">
        <v>44616</v>
      </c>
      <c r="B11683" t="s">
        <v>102</v>
      </c>
      <c r="C11683" t="s">
        <v>42</v>
      </c>
      <c r="D11683" t="s">
        <v>108</v>
      </c>
      <c r="E11683">
        <v>80</v>
      </c>
    </row>
    <row r="11684" spans="1:5" x14ac:dyDescent="0.2">
      <c r="A11684" s="43">
        <v>44616</v>
      </c>
      <c r="B11684" t="s">
        <v>102</v>
      </c>
      <c r="C11684" t="s">
        <v>43</v>
      </c>
      <c r="D11684" t="s">
        <v>108</v>
      </c>
      <c r="E11684">
        <v>106</v>
      </c>
    </row>
    <row r="11685" spans="1:5" x14ac:dyDescent="0.2">
      <c r="A11685" s="43">
        <v>44616</v>
      </c>
      <c r="B11685" t="s">
        <v>102</v>
      </c>
      <c r="C11685" t="s">
        <v>44</v>
      </c>
      <c r="D11685" t="s">
        <v>108</v>
      </c>
      <c r="E11685">
        <v>23</v>
      </c>
    </row>
    <row r="11686" spans="1:5" x14ac:dyDescent="0.2">
      <c r="A11686" s="43">
        <v>44616</v>
      </c>
      <c r="B11686" t="s">
        <v>102</v>
      </c>
      <c r="C11686" t="s">
        <v>45</v>
      </c>
      <c r="D11686" t="s">
        <v>108</v>
      </c>
      <c r="E11686">
        <v>0</v>
      </c>
    </row>
    <row r="11687" spans="1:5" x14ac:dyDescent="0.2">
      <c r="A11687" s="43">
        <v>44616</v>
      </c>
      <c r="B11687" t="s">
        <v>102</v>
      </c>
      <c r="C11687" t="s">
        <v>46</v>
      </c>
      <c r="D11687" t="s">
        <v>108</v>
      </c>
      <c r="E11687">
        <v>52</v>
      </c>
    </row>
    <row r="11688" spans="1:5" x14ac:dyDescent="0.2">
      <c r="A11688" s="43">
        <v>44616</v>
      </c>
      <c r="B11688" t="s">
        <v>102</v>
      </c>
      <c r="C11688" t="s">
        <v>48</v>
      </c>
      <c r="D11688" t="s">
        <v>108</v>
      </c>
      <c r="E11688">
        <v>978</v>
      </c>
    </row>
    <row r="11689" spans="1:5" x14ac:dyDescent="0.2">
      <c r="A11689" s="43">
        <v>44616</v>
      </c>
      <c r="B11689" t="s">
        <v>102</v>
      </c>
      <c r="C11689" t="s">
        <v>50</v>
      </c>
      <c r="D11689" t="s">
        <v>108</v>
      </c>
      <c r="E11689" s="44">
        <v>2655</v>
      </c>
    </row>
    <row r="11690" spans="1:5" x14ac:dyDescent="0.2">
      <c r="A11690" s="43">
        <v>44616</v>
      </c>
      <c r="B11690" t="s">
        <v>102</v>
      </c>
      <c r="C11690" t="s">
        <v>51</v>
      </c>
      <c r="D11690" t="s">
        <v>108</v>
      </c>
      <c r="E11690" s="44">
        <v>2566</v>
      </c>
    </row>
    <row r="11691" spans="1:5" x14ac:dyDescent="0.2">
      <c r="A11691" s="43">
        <v>44616</v>
      </c>
      <c r="B11691" t="s">
        <v>102</v>
      </c>
      <c r="C11691" t="s">
        <v>52</v>
      </c>
      <c r="D11691" t="s">
        <v>108</v>
      </c>
      <c r="E11691">
        <v>36</v>
      </c>
    </row>
    <row r="11692" spans="1:5" x14ac:dyDescent="0.2">
      <c r="A11692" s="43">
        <v>44616</v>
      </c>
      <c r="B11692" t="s">
        <v>102</v>
      </c>
      <c r="C11692" t="s">
        <v>53</v>
      </c>
      <c r="D11692" t="s">
        <v>108</v>
      </c>
      <c r="E11692">
        <v>170</v>
      </c>
    </row>
    <row r="11693" spans="1:5" x14ac:dyDescent="0.2">
      <c r="A11693" s="43">
        <v>44616</v>
      </c>
      <c r="B11693" t="s">
        <v>102</v>
      </c>
      <c r="C11693" t="s">
        <v>54</v>
      </c>
      <c r="D11693" t="s">
        <v>108</v>
      </c>
      <c r="E11693">
        <v>2</v>
      </c>
    </row>
    <row r="11694" spans="1:5" x14ac:dyDescent="0.2">
      <c r="A11694" s="43">
        <v>44616</v>
      </c>
      <c r="B11694" t="s">
        <v>102</v>
      </c>
      <c r="C11694" t="s">
        <v>55</v>
      </c>
      <c r="D11694" t="s">
        <v>108</v>
      </c>
      <c r="E11694">
        <v>887</v>
      </c>
    </row>
    <row r="11695" spans="1:5" x14ac:dyDescent="0.2">
      <c r="A11695" s="43">
        <v>44616</v>
      </c>
      <c r="B11695" t="s">
        <v>102</v>
      </c>
      <c r="C11695" t="s">
        <v>56</v>
      </c>
      <c r="D11695" t="s">
        <v>108</v>
      </c>
      <c r="E11695">
        <v>806</v>
      </c>
    </row>
    <row r="11696" spans="1:5" x14ac:dyDescent="0.2">
      <c r="A11696" s="43">
        <v>44616</v>
      </c>
      <c r="B11696" t="s">
        <v>102</v>
      </c>
      <c r="C11696" t="s">
        <v>57</v>
      </c>
      <c r="D11696" t="s">
        <v>108</v>
      </c>
      <c r="E11696">
        <v>430</v>
      </c>
    </row>
    <row r="11697" spans="1:5" x14ac:dyDescent="0.2">
      <c r="A11697" s="43">
        <v>44616</v>
      </c>
      <c r="B11697" t="s">
        <v>102</v>
      </c>
      <c r="C11697" t="s">
        <v>58</v>
      </c>
      <c r="D11697" t="s">
        <v>108</v>
      </c>
      <c r="E11697">
        <v>623</v>
      </c>
    </row>
    <row r="11698" spans="1:5" x14ac:dyDescent="0.2">
      <c r="A11698" s="43">
        <v>44616</v>
      </c>
      <c r="B11698" t="s">
        <v>102</v>
      </c>
      <c r="C11698" t="s">
        <v>59</v>
      </c>
      <c r="D11698" t="s">
        <v>108</v>
      </c>
      <c r="E11698">
        <v>2</v>
      </c>
    </row>
    <row r="11699" spans="1:5" x14ac:dyDescent="0.2">
      <c r="A11699" s="43">
        <v>44616</v>
      </c>
      <c r="B11699" t="s">
        <v>102</v>
      </c>
      <c r="C11699" t="s">
        <v>62</v>
      </c>
      <c r="D11699" t="s">
        <v>108</v>
      </c>
      <c r="E11699">
        <v>513</v>
      </c>
    </row>
    <row r="11700" spans="1:5" x14ac:dyDescent="0.2">
      <c r="A11700" s="43">
        <v>44616</v>
      </c>
      <c r="B11700" t="s">
        <v>102</v>
      </c>
      <c r="C11700" t="s">
        <v>68</v>
      </c>
      <c r="D11700" t="s">
        <v>108</v>
      </c>
      <c r="E11700">
        <v>788</v>
      </c>
    </row>
    <row r="11701" spans="1:5" x14ac:dyDescent="0.2">
      <c r="A11701" s="43">
        <v>44616</v>
      </c>
      <c r="B11701" t="s">
        <v>102</v>
      </c>
      <c r="C11701" t="s">
        <v>89</v>
      </c>
      <c r="D11701" t="s">
        <v>108</v>
      </c>
      <c r="E11701">
        <v>20</v>
      </c>
    </row>
    <row r="11702" spans="1:5" x14ac:dyDescent="0.2">
      <c r="A11702" s="43">
        <v>44616</v>
      </c>
      <c r="B11702" t="s">
        <v>102</v>
      </c>
      <c r="C11702" t="s">
        <v>70</v>
      </c>
      <c r="D11702" t="s">
        <v>108</v>
      </c>
      <c r="E11702">
        <v>949</v>
      </c>
    </row>
    <row r="11703" spans="1:5" x14ac:dyDescent="0.2">
      <c r="A11703" s="43">
        <v>44616</v>
      </c>
      <c r="B11703" t="s">
        <v>102</v>
      </c>
      <c r="C11703" t="s">
        <v>71</v>
      </c>
      <c r="D11703" t="s">
        <v>108</v>
      </c>
      <c r="E11703">
        <v>2</v>
      </c>
    </row>
    <row r="11704" spans="1:5" x14ac:dyDescent="0.2">
      <c r="A11704" s="43">
        <v>44651</v>
      </c>
      <c r="B11704" t="s">
        <v>101</v>
      </c>
      <c r="C11704" t="s">
        <v>1</v>
      </c>
      <c r="D11704" t="s">
        <v>108</v>
      </c>
      <c r="E11704">
        <v>178</v>
      </c>
    </row>
    <row r="11705" spans="1:5" x14ac:dyDescent="0.2">
      <c r="A11705" s="43">
        <v>44651</v>
      </c>
      <c r="B11705" t="s">
        <v>101</v>
      </c>
      <c r="C11705" t="s">
        <v>2</v>
      </c>
      <c r="D11705" t="s">
        <v>108</v>
      </c>
      <c r="E11705">
        <v>2</v>
      </c>
    </row>
    <row r="11706" spans="1:5" x14ac:dyDescent="0.2">
      <c r="A11706" s="43">
        <v>44651</v>
      </c>
      <c r="B11706" t="s">
        <v>101</v>
      </c>
      <c r="C11706" t="s">
        <v>3</v>
      </c>
      <c r="D11706" t="s">
        <v>108</v>
      </c>
      <c r="E11706">
        <v>134</v>
      </c>
    </row>
    <row r="11707" spans="1:5" x14ac:dyDescent="0.2">
      <c r="A11707" s="43">
        <v>44651</v>
      </c>
      <c r="B11707" t="s">
        <v>101</v>
      </c>
      <c r="C11707" t="s">
        <v>4</v>
      </c>
      <c r="D11707" t="s">
        <v>108</v>
      </c>
      <c r="E11707">
        <v>23</v>
      </c>
    </row>
    <row r="11708" spans="1:5" x14ac:dyDescent="0.2">
      <c r="A11708" s="43">
        <v>44651</v>
      </c>
      <c r="B11708" t="s">
        <v>101</v>
      </c>
      <c r="C11708" t="s">
        <v>5</v>
      </c>
      <c r="D11708" t="s">
        <v>108</v>
      </c>
      <c r="E11708" s="44">
        <v>4993</v>
      </c>
    </row>
    <row r="11709" spans="1:5" x14ac:dyDescent="0.2">
      <c r="A11709" s="43">
        <v>44651</v>
      </c>
      <c r="B11709" t="s">
        <v>101</v>
      </c>
      <c r="C11709" t="s">
        <v>6</v>
      </c>
      <c r="D11709" t="s">
        <v>108</v>
      </c>
      <c r="E11709">
        <v>2</v>
      </c>
    </row>
    <row r="11710" spans="1:5" x14ac:dyDescent="0.2">
      <c r="A11710" s="43">
        <v>44651</v>
      </c>
      <c r="B11710" t="s">
        <v>101</v>
      </c>
      <c r="C11710" t="s">
        <v>8</v>
      </c>
      <c r="D11710" t="s">
        <v>108</v>
      </c>
      <c r="E11710">
        <v>15</v>
      </c>
    </row>
    <row r="11711" spans="1:5" x14ac:dyDescent="0.2">
      <c r="A11711" s="43">
        <v>44651</v>
      </c>
      <c r="B11711" t="s">
        <v>101</v>
      </c>
      <c r="C11711" t="s">
        <v>9</v>
      </c>
      <c r="D11711" t="s">
        <v>108</v>
      </c>
      <c r="E11711">
        <v>23</v>
      </c>
    </row>
    <row r="11712" spans="1:5" x14ac:dyDescent="0.2">
      <c r="A11712" s="43">
        <v>44651</v>
      </c>
      <c r="B11712" t="s">
        <v>101</v>
      </c>
      <c r="C11712" t="s">
        <v>10</v>
      </c>
      <c r="D11712" t="s">
        <v>108</v>
      </c>
      <c r="E11712">
        <v>465</v>
      </c>
    </row>
    <row r="11713" spans="1:5" x14ac:dyDescent="0.2">
      <c r="A11713" s="43">
        <v>44651</v>
      </c>
      <c r="B11713" t="s">
        <v>101</v>
      </c>
      <c r="C11713" t="s">
        <v>12</v>
      </c>
      <c r="D11713" t="s">
        <v>108</v>
      </c>
      <c r="E11713" s="44">
        <v>8413</v>
      </c>
    </row>
    <row r="11714" spans="1:5" x14ac:dyDescent="0.2">
      <c r="A11714" s="43">
        <v>44651</v>
      </c>
      <c r="B11714" t="s">
        <v>101</v>
      </c>
      <c r="C11714" t="s">
        <v>14</v>
      </c>
      <c r="D11714" t="s">
        <v>108</v>
      </c>
      <c r="E11714">
        <v>307</v>
      </c>
    </row>
    <row r="11715" spans="1:5" x14ac:dyDescent="0.2">
      <c r="A11715" s="43">
        <v>44651</v>
      </c>
      <c r="B11715" t="s">
        <v>101</v>
      </c>
      <c r="C11715" t="s">
        <v>15</v>
      </c>
      <c r="D11715" t="s">
        <v>108</v>
      </c>
      <c r="E11715" s="44">
        <v>5079</v>
      </c>
    </row>
    <row r="11716" spans="1:5" x14ac:dyDescent="0.2">
      <c r="A11716" s="43">
        <v>44651</v>
      </c>
      <c r="B11716" t="s">
        <v>101</v>
      </c>
      <c r="C11716" t="s">
        <v>16</v>
      </c>
      <c r="D11716" t="s">
        <v>108</v>
      </c>
      <c r="E11716" s="44">
        <v>2177</v>
      </c>
    </row>
    <row r="11717" spans="1:5" x14ac:dyDescent="0.2">
      <c r="A11717" s="43">
        <v>44651</v>
      </c>
      <c r="B11717" t="s">
        <v>101</v>
      </c>
      <c r="C11717" t="s">
        <v>17</v>
      </c>
      <c r="D11717" t="s">
        <v>108</v>
      </c>
      <c r="E11717">
        <v>57</v>
      </c>
    </row>
    <row r="11718" spans="1:5" x14ac:dyDescent="0.2">
      <c r="A11718" s="43">
        <v>44651</v>
      </c>
      <c r="B11718" t="s">
        <v>101</v>
      </c>
      <c r="C11718" t="s">
        <v>18</v>
      </c>
      <c r="D11718" t="s">
        <v>108</v>
      </c>
      <c r="E11718" s="44">
        <v>3409</v>
      </c>
    </row>
    <row r="11719" spans="1:5" x14ac:dyDescent="0.2">
      <c r="A11719" s="43">
        <v>44651</v>
      </c>
      <c r="B11719" t="s">
        <v>101</v>
      </c>
      <c r="C11719" t="s">
        <v>19</v>
      </c>
      <c r="D11719" t="s">
        <v>108</v>
      </c>
      <c r="E11719" s="44">
        <v>4530</v>
      </c>
    </row>
    <row r="11720" spans="1:5" x14ac:dyDescent="0.2">
      <c r="A11720" s="43">
        <v>44651</v>
      </c>
      <c r="B11720" t="s">
        <v>101</v>
      </c>
      <c r="C11720" t="s">
        <v>20</v>
      </c>
      <c r="D11720" t="s">
        <v>108</v>
      </c>
      <c r="E11720">
        <v>168</v>
      </c>
    </row>
    <row r="11721" spans="1:5" x14ac:dyDescent="0.2">
      <c r="A11721" s="43">
        <v>44651</v>
      </c>
      <c r="B11721" t="s">
        <v>101</v>
      </c>
      <c r="C11721" t="s">
        <v>21</v>
      </c>
      <c r="D11721" t="s">
        <v>108</v>
      </c>
      <c r="E11721" s="44">
        <v>3296</v>
      </c>
    </row>
    <row r="11722" spans="1:5" x14ac:dyDescent="0.2">
      <c r="A11722" s="43">
        <v>44651</v>
      </c>
      <c r="B11722" t="s">
        <v>101</v>
      </c>
      <c r="C11722" t="s">
        <v>22</v>
      </c>
      <c r="D11722" t="s">
        <v>108</v>
      </c>
      <c r="E11722" s="44">
        <v>1246</v>
      </c>
    </row>
    <row r="11723" spans="1:5" x14ac:dyDescent="0.2">
      <c r="A11723" s="43">
        <v>44651</v>
      </c>
      <c r="B11723" t="s">
        <v>101</v>
      </c>
      <c r="C11723" t="s">
        <v>23</v>
      </c>
      <c r="D11723" t="s">
        <v>108</v>
      </c>
      <c r="E11723">
        <v>10</v>
      </c>
    </row>
    <row r="11724" spans="1:5" x14ac:dyDescent="0.2">
      <c r="A11724" s="43">
        <v>44651</v>
      </c>
      <c r="B11724" t="s">
        <v>101</v>
      </c>
      <c r="C11724" t="s">
        <v>25</v>
      </c>
      <c r="D11724" t="s">
        <v>108</v>
      </c>
      <c r="E11724">
        <v>2</v>
      </c>
    </row>
    <row r="11725" spans="1:5" x14ac:dyDescent="0.2">
      <c r="A11725" s="43">
        <v>44651</v>
      </c>
      <c r="B11725" t="s">
        <v>101</v>
      </c>
      <c r="C11725" t="s">
        <v>27</v>
      </c>
      <c r="D11725" t="s">
        <v>108</v>
      </c>
      <c r="E11725" s="44">
        <v>2501</v>
      </c>
    </row>
    <row r="11726" spans="1:5" x14ac:dyDescent="0.2">
      <c r="A11726" s="43">
        <v>44651</v>
      </c>
      <c r="B11726" t="s">
        <v>101</v>
      </c>
      <c r="C11726" t="s">
        <v>28</v>
      </c>
      <c r="D11726" t="s">
        <v>108</v>
      </c>
      <c r="E11726">
        <v>61</v>
      </c>
    </row>
    <row r="11727" spans="1:5" x14ac:dyDescent="0.2">
      <c r="A11727" s="43">
        <v>44651</v>
      </c>
      <c r="B11727" t="s">
        <v>101</v>
      </c>
      <c r="C11727" t="s">
        <v>29</v>
      </c>
      <c r="D11727" t="s">
        <v>108</v>
      </c>
      <c r="E11727">
        <v>0</v>
      </c>
    </row>
    <row r="11728" spans="1:5" x14ac:dyDescent="0.2">
      <c r="A11728" s="43">
        <v>44651</v>
      </c>
      <c r="B11728" t="s">
        <v>101</v>
      </c>
      <c r="C11728" t="s">
        <v>31</v>
      </c>
      <c r="D11728" t="s">
        <v>108</v>
      </c>
      <c r="E11728">
        <v>679</v>
      </c>
    </row>
    <row r="11729" spans="1:5" x14ac:dyDescent="0.2">
      <c r="A11729" s="43">
        <v>44651</v>
      </c>
      <c r="B11729" t="s">
        <v>101</v>
      </c>
      <c r="C11729" t="s">
        <v>32</v>
      </c>
      <c r="D11729" t="s">
        <v>108</v>
      </c>
      <c r="E11729" s="44">
        <v>7603</v>
      </c>
    </row>
    <row r="11730" spans="1:5" x14ac:dyDescent="0.2">
      <c r="A11730" s="43">
        <v>44651</v>
      </c>
      <c r="B11730" t="s">
        <v>101</v>
      </c>
      <c r="C11730" t="s">
        <v>33</v>
      </c>
      <c r="D11730" t="s">
        <v>108</v>
      </c>
      <c r="E11730" s="44">
        <v>2016</v>
      </c>
    </row>
    <row r="11731" spans="1:5" x14ac:dyDescent="0.2">
      <c r="A11731" s="43">
        <v>44651</v>
      </c>
      <c r="B11731" t="s">
        <v>101</v>
      </c>
      <c r="C11731" t="s">
        <v>35</v>
      </c>
      <c r="D11731" t="s">
        <v>108</v>
      </c>
      <c r="E11731">
        <v>2</v>
      </c>
    </row>
    <row r="11732" spans="1:5" x14ac:dyDescent="0.2">
      <c r="A11732" s="43">
        <v>44651</v>
      </c>
      <c r="B11732" t="s">
        <v>101</v>
      </c>
      <c r="C11732" t="s">
        <v>36</v>
      </c>
      <c r="D11732" t="s">
        <v>108</v>
      </c>
      <c r="E11732" s="44">
        <v>12112</v>
      </c>
    </row>
    <row r="11733" spans="1:5" x14ac:dyDescent="0.2">
      <c r="A11733" s="43">
        <v>44651</v>
      </c>
      <c r="B11733" t="s">
        <v>101</v>
      </c>
      <c r="C11733" t="s">
        <v>37</v>
      </c>
      <c r="D11733" t="s">
        <v>108</v>
      </c>
      <c r="E11733" s="44">
        <v>1443</v>
      </c>
    </row>
    <row r="11734" spans="1:5" x14ac:dyDescent="0.2">
      <c r="A11734" s="43">
        <v>44651</v>
      </c>
      <c r="B11734" t="s">
        <v>101</v>
      </c>
      <c r="C11734" t="s">
        <v>38</v>
      </c>
      <c r="D11734" t="s">
        <v>108</v>
      </c>
      <c r="E11734" s="44">
        <v>12265</v>
      </c>
    </row>
    <row r="11735" spans="1:5" x14ac:dyDescent="0.2">
      <c r="A11735" s="43">
        <v>44651</v>
      </c>
      <c r="B11735" t="s">
        <v>101</v>
      </c>
      <c r="C11735" t="s">
        <v>40</v>
      </c>
      <c r="D11735" t="s">
        <v>108</v>
      </c>
      <c r="E11735" s="44">
        <v>19283</v>
      </c>
    </row>
    <row r="11736" spans="1:5" x14ac:dyDescent="0.2">
      <c r="A11736" s="43">
        <v>44651</v>
      </c>
      <c r="B11736" t="s">
        <v>101</v>
      </c>
      <c r="C11736" t="s">
        <v>41</v>
      </c>
      <c r="D11736" t="s">
        <v>108</v>
      </c>
      <c r="E11736">
        <v>10</v>
      </c>
    </row>
    <row r="11737" spans="1:5" x14ac:dyDescent="0.2">
      <c r="A11737" s="43">
        <v>44651</v>
      </c>
      <c r="B11737" t="s">
        <v>101</v>
      </c>
      <c r="C11737" t="s">
        <v>53</v>
      </c>
      <c r="D11737" t="s">
        <v>108</v>
      </c>
      <c r="E11737">
        <v>15</v>
      </c>
    </row>
    <row r="11738" spans="1:5" x14ac:dyDescent="0.2">
      <c r="A11738" s="43">
        <v>44651</v>
      </c>
      <c r="B11738" t="s">
        <v>101</v>
      </c>
      <c r="C11738" t="s">
        <v>58</v>
      </c>
      <c r="D11738" t="s">
        <v>108</v>
      </c>
      <c r="E11738">
        <v>14</v>
      </c>
    </row>
    <row r="11739" spans="1:5" x14ac:dyDescent="0.2">
      <c r="A11739" s="43">
        <v>44651</v>
      </c>
      <c r="B11739" t="s">
        <v>101</v>
      </c>
      <c r="C11739" t="s">
        <v>59</v>
      </c>
      <c r="D11739" t="s">
        <v>108</v>
      </c>
      <c r="E11739" s="44">
        <v>5340</v>
      </c>
    </row>
    <row r="11740" spans="1:5" x14ac:dyDescent="0.2">
      <c r="A11740" s="43">
        <v>44651</v>
      </c>
      <c r="B11740" t="s">
        <v>101</v>
      </c>
      <c r="C11740" t="s">
        <v>60</v>
      </c>
      <c r="D11740" t="s">
        <v>108</v>
      </c>
      <c r="E11740">
        <v>0</v>
      </c>
    </row>
    <row r="11741" spans="1:5" x14ac:dyDescent="0.2">
      <c r="A11741" s="43">
        <v>44651</v>
      </c>
      <c r="B11741" t="s">
        <v>101</v>
      </c>
      <c r="C11741" t="s">
        <v>61</v>
      </c>
      <c r="D11741" t="s">
        <v>108</v>
      </c>
      <c r="E11741">
        <v>43</v>
      </c>
    </row>
    <row r="11742" spans="1:5" x14ac:dyDescent="0.2">
      <c r="A11742" s="43">
        <v>44651</v>
      </c>
      <c r="B11742" t="s">
        <v>101</v>
      </c>
      <c r="C11742" t="s">
        <v>62</v>
      </c>
      <c r="D11742" t="s">
        <v>108</v>
      </c>
      <c r="E11742" s="44">
        <v>5315</v>
      </c>
    </row>
    <row r="11743" spans="1:5" x14ac:dyDescent="0.2">
      <c r="A11743" s="43">
        <v>44651</v>
      </c>
      <c r="B11743" t="s">
        <v>101</v>
      </c>
      <c r="C11743" t="s">
        <v>63</v>
      </c>
      <c r="D11743" t="s">
        <v>108</v>
      </c>
      <c r="E11743">
        <v>10</v>
      </c>
    </row>
    <row r="11744" spans="1:5" x14ac:dyDescent="0.2">
      <c r="A11744" s="43">
        <v>44651</v>
      </c>
      <c r="B11744" t="s">
        <v>101</v>
      </c>
      <c r="C11744" t="s">
        <v>64</v>
      </c>
      <c r="D11744" t="s">
        <v>108</v>
      </c>
      <c r="E11744">
        <v>0</v>
      </c>
    </row>
    <row r="11745" spans="1:5" x14ac:dyDescent="0.2">
      <c r="A11745" s="43">
        <v>44651</v>
      </c>
      <c r="B11745" t="s">
        <v>101</v>
      </c>
      <c r="C11745" t="s">
        <v>65</v>
      </c>
      <c r="D11745" t="s">
        <v>108</v>
      </c>
      <c r="E11745">
        <v>0</v>
      </c>
    </row>
    <row r="11746" spans="1:5" x14ac:dyDescent="0.2">
      <c r="A11746" s="43">
        <v>44651</v>
      </c>
      <c r="B11746" t="s">
        <v>101</v>
      </c>
      <c r="C11746" t="s">
        <v>67</v>
      </c>
      <c r="D11746" t="s">
        <v>108</v>
      </c>
      <c r="E11746" s="44">
        <v>4873</v>
      </c>
    </row>
    <row r="11747" spans="1:5" x14ac:dyDescent="0.2">
      <c r="A11747" s="43">
        <v>44651</v>
      </c>
      <c r="B11747" t="s">
        <v>101</v>
      </c>
      <c r="C11747" t="s">
        <v>68</v>
      </c>
      <c r="D11747" t="s">
        <v>108</v>
      </c>
      <c r="E11747" s="44">
        <v>4879</v>
      </c>
    </row>
    <row r="11748" spans="1:5" x14ac:dyDescent="0.2">
      <c r="A11748" s="43">
        <v>44651</v>
      </c>
      <c r="B11748" t="s">
        <v>101</v>
      </c>
      <c r="C11748" t="s">
        <v>89</v>
      </c>
      <c r="D11748" t="s">
        <v>108</v>
      </c>
      <c r="E11748">
        <v>14</v>
      </c>
    </row>
    <row r="11749" spans="1:5" x14ac:dyDescent="0.2">
      <c r="A11749" s="43">
        <v>44651</v>
      </c>
      <c r="B11749" t="s">
        <v>101</v>
      </c>
      <c r="C11749" t="s">
        <v>70</v>
      </c>
      <c r="D11749" t="s">
        <v>108</v>
      </c>
      <c r="E11749" s="44">
        <v>8528</v>
      </c>
    </row>
    <row r="11750" spans="1:5" x14ac:dyDescent="0.2">
      <c r="A11750" s="43">
        <v>44651</v>
      </c>
      <c r="B11750" t="s">
        <v>101</v>
      </c>
      <c r="C11750" t="s">
        <v>71</v>
      </c>
      <c r="D11750" t="s">
        <v>108</v>
      </c>
      <c r="E11750" s="44">
        <v>3536</v>
      </c>
    </row>
    <row r="11751" spans="1:5" x14ac:dyDescent="0.2">
      <c r="A11751" s="43">
        <v>44651</v>
      </c>
      <c r="B11751" t="s">
        <v>102</v>
      </c>
      <c r="C11751" t="s">
        <v>3</v>
      </c>
      <c r="D11751" t="s">
        <v>108</v>
      </c>
      <c r="E11751">
        <v>0</v>
      </c>
    </row>
    <row r="11752" spans="1:5" x14ac:dyDescent="0.2">
      <c r="A11752" s="43">
        <v>44651</v>
      </c>
      <c r="B11752" t="s">
        <v>102</v>
      </c>
      <c r="C11752" t="s">
        <v>4</v>
      </c>
      <c r="D11752" t="s">
        <v>108</v>
      </c>
      <c r="E11752">
        <v>2</v>
      </c>
    </row>
    <row r="11753" spans="1:5" x14ac:dyDescent="0.2">
      <c r="A11753" s="43">
        <v>44651</v>
      </c>
      <c r="B11753" t="s">
        <v>102</v>
      </c>
      <c r="C11753" t="s">
        <v>5</v>
      </c>
      <c r="D11753" t="s">
        <v>108</v>
      </c>
      <c r="E11753">
        <v>19</v>
      </c>
    </row>
    <row r="11754" spans="1:5" x14ac:dyDescent="0.2">
      <c r="A11754" s="43">
        <v>44651</v>
      </c>
      <c r="B11754" t="s">
        <v>102</v>
      </c>
      <c r="C11754" t="s">
        <v>7</v>
      </c>
      <c r="D11754" t="s">
        <v>108</v>
      </c>
      <c r="E11754">
        <v>27</v>
      </c>
    </row>
    <row r="11755" spans="1:5" x14ac:dyDescent="0.2">
      <c r="A11755" s="43">
        <v>44651</v>
      </c>
      <c r="B11755" t="s">
        <v>102</v>
      </c>
      <c r="C11755" t="s">
        <v>8</v>
      </c>
      <c r="D11755" t="s">
        <v>108</v>
      </c>
      <c r="E11755">
        <v>878</v>
      </c>
    </row>
    <row r="11756" spans="1:5" x14ac:dyDescent="0.2">
      <c r="A11756" s="43">
        <v>44651</v>
      </c>
      <c r="B11756" t="s">
        <v>102</v>
      </c>
      <c r="C11756" t="s">
        <v>9</v>
      </c>
      <c r="D11756" t="s">
        <v>108</v>
      </c>
      <c r="E11756">
        <v>646</v>
      </c>
    </row>
    <row r="11757" spans="1:5" x14ac:dyDescent="0.2">
      <c r="A11757" s="43">
        <v>44651</v>
      </c>
      <c r="B11757" t="s">
        <v>102</v>
      </c>
      <c r="C11757" t="s">
        <v>11</v>
      </c>
      <c r="D11757" t="s">
        <v>108</v>
      </c>
      <c r="E11757">
        <v>266</v>
      </c>
    </row>
    <row r="11758" spans="1:5" x14ac:dyDescent="0.2">
      <c r="A11758" s="43">
        <v>44651</v>
      </c>
      <c r="B11758" t="s">
        <v>102</v>
      </c>
      <c r="C11758" t="s">
        <v>12</v>
      </c>
      <c r="D11758" t="s">
        <v>108</v>
      </c>
      <c r="E11758">
        <v>899</v>
      </c>
    </row>
    <row r="11759" spans="1:5" x14ac:dyDescent="0.2">
      <c r="A11759" s="43">
        <v>44651</v>
      </c>
      <c r="B11759" t="s">
        <v>102</v>
      </c>
      <c r="C11759" t="s">
        <v>13</v>
      </c>
      <c r="D11759" t="s">
        <v>108</v>
      </c>
      <c r="E11759">
        <v>219</v>
      </c>
    </row>
    <row r="11760" spans="1:5" x14ac:dyDescent="0.2">
      <c r="A11760" s="43">
        <v>44651</v>
      </c>
      <c r="B11760" t="s">
        <v>102</v>
      </c>
      <c r="C11760" t="s">
        <v>16</v>
      </c>
      <c r="D11760" t="s">
        <v>108</v>
      </c>
      <c r="E11760">
        <v>0</v>
      </c>
    </row>
    <row r="11761" spans="1:5" x14ac:dyDescent="0.2">
      <c r="A11761" s="43">
        <v>44651</v>
      </c>
      <c r="B11761" t="s">
        <v>102</v>
      </c>
      <c r="C11761" t="s">
        <v>18</v>
      </c>
      <c r="D11761" t="s">
        <v>108</v>
      </c>
      <c r="E11761">
        <v>2</v>
      </c>
    </row>
    <row r="11762" spans="1:5" x14ac:dyDescent="0.2">
      <c r="A11762" s="43">
        <v>44651</v>
      </c>
      <c r="B11762" t="s">
        <v>102</v>
      </c>
      <c r="C11762" t="s">
        <v>19</v>
      </c>
      <c r="D11762" t="s">
        <v>108</v>
      </c>
      <c r="E11762">
        <v>306</v>
      </c>
    </row>
    <row r="11763" spans="1:5" x14ac:dyDescent="0.2">
      <c r="A11763" s="43">
        <v>44651</v>
      </c>
      <c r="B11763" t="s">
        <v>102</v>
      </c>
      <c r="C11763" t="s">
        <v>21</v>
      </c>
      <c r="D11763" t="s">
        <v>108</v>
      </c>
      <c r="E11763">
        <v>12</v>
      </c>
    </row>
    <row r="11764" spans="1:5" x14ac:dyDescent="0.2">
      <c r="A11764" s="43">
        <v>44651</v>
      </c>
      <c r="B11764" t="s">
        <v>102</v>
      </c>
      <c r="C11764" t="s">
        <v>22</v>
      </c>
      <c r="D11764" t="s">
        <v>108</v>
      </c>
      <c r="E11764">
        <v>0</v>
      </c>
    </row>
    <row r="11765" spans="1:5" x14ac:dyDescent="0.2">
      <c r="A11765" s="43">
        <v>44651</v>
      </c>
      <c r="B11765" t="s">
        <v>102</v>
      </c>
      <c r="C11765" t="s">
        <v>24</v>
      </c>
      <c r="D11765" t="s">
        <v>108</v>
      </c>
      <c r="E11765">
        <v>272</v>
      </c>
    </row>
    <row r="11766" spans="1:5" x14ac:dyDescent="0.2">
      <c r="A11766" s="43">
        <v>44651</v>
      </c>
      <c r="B11766" t="s">
        <v>102</v>
      </c>
      <c r="C11766" t="s">
        <v>27</v>
      </c>
      <c r="D11766" t="s">
        <v>108</v>
      </c>
      <c r="E11766">
        <v>106</v>
      </c>
    </row>
    <row r="11767" spans="1:5" x14ac:dyDescent="0.2">
      <c r="A11767" s="43">
        <v>44651</v>
      </c>
      <c r="B11767" t="s">
        <v>102</v>
      </c>
      <c r="C11767" t="s">
        <v>32</v>
      </c>
      <c r="D11767" t="s">
        <v>108</v>
      </c>
      <c r="E11767">
        <v>2</v>
      </c>
    </row>
    <row r="11768" spans="1:5" x14ac:dyDescent="0.2">
      <c r="A11768" s="43">
        <v>44651</v>
      </c>
      <c r="B11768" t="s">
        <v>102</v>
      </c>
      <c r="C11768" t="s">
        <v>36</v>
      </c>
      <c r="D11768" t="s">
        <v>108</v>
      </c>
      <c r="E11768" s="44">
        <v>2081</v>
      </c>
    </row>
    <row r="11769" spans="1:5" x14ac:dyDescent="0.2">
      <c r="A11769" s="43">
        <v>44651</v>
      </c>
      <c r="B11769" t="s">
        <v>102</v>
      </c>
      <c r="C11769" t="s">
        <v>37</v>
      </c>
      <c r="D11769" t="s">
        <v>108</v>
      </c>
      <c r="E11769">
        <v>52</v>
      </c>
    </row>
    <row r="11770" spans="1:5" x14ac:dyDescent="0.2">
      <c r="A11770" s="43">
        <v>44651</v>
      </c>
      <c r="B11770" t="s">
        <v>102</v>
      </c>
      <c r="C11770" t="s">
        <v>38</v>
      </c>
      <c r="D11770" t="s">
        <v>108</v>
      </c>
      <c r="E11770">
        <v>488</v>
      </c>
    </row>
    <row r="11771" spans="1:5" x14ac:dyDescent="0.2">
      <c r="A11771" s="43">
        <v>44651</v>
      </c>
      <c r="B11771" t="s">
        <v>102</v>
      </c>
      <c r="C11771" t="s">
        <v>40</v>
      </c>
      <c r="D11771" t="s">
        <v>108</v>
      </c>
      <c r="E11771" s="44">
        <v>4998</v>
      </c>
    </row>
    <row r="11772" spans="1:5" x14ac:dyDescent="0.2">
      <c r="A11772" s="43">
        <v>44651</v>
      </c>
      <c r="B11772" t="s">
        <v>102</v>
      </c>
      <c r="C11772" t="s">
        <v>41</v>
      </c>
      <c r="D11772" t="s">
        <v>108</v>
      </c>
      <c r="E11772">
        <v>153</v>
      </c>
    </row>
    <row r="11773" spans="1:5" x14ac:dyDescent="0.2">
      <c r="A11773" s="43">
        <v>44651</v>
      </c>
      <c r="B11773" t="s">
        <v>102</v>
      </c>
      <c r="C11773" t="s">
        <v>42</v>
      </c>
      <c r="D11773" t="s">
        <v>108</v>
      </c>
      <c r="E11773">
        <v>73</v>
      </c>
    </row>
    <row r="11774" spans="1:5" x14ac:dyDescent="0.2">
      <c r="A11774" s="43">
        <v>44651</v>
      </c>
      <c r="B11774" t="s">
        <v>102</v>
      </c>
      <c r="C11774" t="s">
        <v>43</v>
      </c>
      <c r="D11774" t="s">
        <v>108</v>
      </c>
      <c r="E11774">
        <v>99</v>
      </c>
    </row>
    <row r="11775" spans="1:5" x14ac:dyDescent="0.2">
      <c r="A11775" s="43">
        <v>44651</v>
      </c>
      <c r="B11775" t="s">
        <v>102</v>
      </c>
      <c r="C11775" t="s">
        <v>44</v>
      </c>
      <c r="D11775" t="s">
        <v>108</v>
      </c>
      <c r="E11775">
        <v>25</v>
      </c>
    </row>
    <row r="11776" spans="1:5" x14ac:dyDescent="0.2">
      <c r="A11776" s="43">
        <v>44651</v>
      </c>
      <c r="B11776" t="s">
        <v>102</v>
      </c>
      <c r="C11776" t="s">
        <v>45</v>
      </c>
      <c r="D11776" t="s">
        <v>108</v>
      </c>
      <c r="E11776">
        <v>2</v>
      </c>
    </row>
    <row r="11777" spans="1:5" x14ac:dyDescent="0.2">
      <c r="A11777" s="43">
        <v>44651</v>
      </c>
      <c r="B11777" t="s">
        <v>102</v>
      </c>
      <c r="C11777" t="s">
        <v>46</v>
      </c>
      <c r="D11777" t="s">
        <v>108</v>
      </c>
      <c r="E11777">
        <v>63</v>
      </c>
    </row>
    <row r="11778" spans="1:5" x14ac:dyDescent="0.2">
      <c r="A11778" s="43">
        <v>44651</v>
      </c>
      <c r="B11778" t="s">
        <v>102</v>
      </c>
      <c r="C11778" t="s">
        <v>48</v>
      </c>
      <c r="D11778" t="s">
        <v>108</v>
      </c>
      <c r="E11778">
        <v>959</v>
      </c>
    </row>
    <row r="11779" spans="1:5" x14ac:dyDescent="0.2">
      <c r="A11779" s="43">
        <v>44651</v>
      </c>
      <c r="B11779" t="s">
        <v>102</v>
      </c>
      <c r="C11779" t="s">
        <v>50</v>
      </c>
      <c r="D11779" t="s">
        <v>108</v>
      </c>
      <c r="E11779" s="44">
        <v>2600</v>
      </c>
    </row>
    <row r="11780" spans="1:5" x14ac:dyDescent="0.2">
      <c r="A11780" s="43">
        <v>44651</v>
      </c>
      <c r="B11780" t="s">
        <v>102</v>
      </c>
      <c r="C11780" t="s">
        <v>51</v>
      </c>
      <c r="D11780" t="s">
        <v>108</v>
      </c>
      <c r="E11780" s="44">
        <v>2193</v>
      </c>
    </row>
    <row r="11781" spans="1:5" x14ac:dyDescent="0.2">
      <c r="A11781" s="43">
        <v>44651</v>
      </c>
      <c r="B11781" t="s">
        <v>102</v>
      </c>
      <c r="C11781" t="s">
        <v>52</v>
      </c>
      <c r="D11781" t="s">
        <v>108</v>
      </c>
      <c r="E11781">
        <v>38</v>
      </c>
    </row>
    <row r="11782" spans="1:5" x14ac:dyDescent="0.2">
      <c r="A11782" s="43">
        <v>44651</v>
      </c>
      <c r="B11782" t="s">
        <v>102</v>
      </c>
      <c r="C11782" t="s">
        <v>53</v>
      </c>
      <c r="D11782" t="s">
        <v>108</v>
      </c>
      <c r="E11782">
        <v>171</v>
      </c>
    </row>
    <row r="11783" spans="1:5" x14ac:dyDescent="0.2">
      <c r="A11783" s="43">
        <v>44651</v>
      </c>
      <c r="B11783" t="s">
        <v>102</v>
      </c>
      <c r="C11783" t="s">
        <v>54</v>
      </c>
      <c r="D11783" t="s">
        <v>108</v>
      </c>
      <c r="E11783">
        <v>2</v>
      </c>
    </row>
    <row r="11784" spans="1:5" x14ac:dyDescent="0.2">
      <c r="A11784" s="43">
        <v>44651</v>
      </c>
      <c r="B11784" t="s">
        <v>102</v>
      </c>
      <c r="C11784" t="s">
        <v>55</v>
      </c>
      <c r="D11784" t="s">
        <v>108</v>
      </c>
      <c r="E11784">
        <v>900</v>
      </c>
    </row>
    <row r="11785" spans="1:5" x14ac:dyDescent="0.2">
      <c r="A11785" s="43">
        <v>44651</v>
      </c>
      <c r="B11785" t="s">
        <v>102</v>
      </c>
      <c r="C11785" t="s">
        <v>56</v>
      </c>
      <c r="D11785" t="s">
        <v>108</v>
      </c>
      <c r="E11785">
        <v>840</v>
      </c>
    </row>
    <row r="11786" spans="1:5" x14ac:dyDescent="0.2">
      <c r="A11786" s="43">
        <v>44651</v>
      </c>
      <c r="B11786" t="s">
        <v>102</v>
      </c>
      <c r="C11786" t="s">
        <v>57</v>
      </c>
      <c r="D11786" t="s">
        <v>108</v>
      </c>
      <c r="E11786">
        <v>413</v>
      </c>
    </row>
    <row r="11787" spans="1:5" x14ac:dyDescent="0.2">
      <c r="A11787" s="43">
        <v>44651</v>
      </c>
      <c r="B11787" t="s">
        <v>102</v>
      </c>
      <c r="C11787" t="s">
        <v>58</v>
      </c>
      <c r="D11787" t="s">
        <v>108</v>
      </c>
      <c r="E11787">
        <v>613</v>
      </c>
    </row>
    <row r="11788" spans="1:5" x14ac:dyDescent="0.2">
      <c r="A11788" s="43">
        <v>44651</v>
      </c>
      <c r="B11788" t="s">
        <v>102</v>
      </c>
      <c r="C11788" t="s">
        <v>59</v>
      </c>
      <c r="D11788" t="s">
        <v>108</v>
      </c>
      <c r="E11788">
        <v>2</v>
      </c>
    </row>
    <row r="11789" spans="1:5" x14ac:dyDescent="0.2">
      <c r="A11789" s="43">
        <v>44651</v>
      </c>
      <c r="B11789" t="s">
        <v>102</v>
      </c>
      <c r="C11789" t="s">
        <v>62</v>
      </c>
      <c r="D11789" t="s">
        <v>108</v>
      </c>
      <c r="E11789">
        <v>486</v>
      </c>
    </row>
    <row r="11790" spans="1:5" x14ac:dyDescent="0.2">
      <c r="A11790" s="43">
        <v>44651</v>
      </c>
      <c r="B11790" t="s">
        <v>102</v>
      </c>
      <c r="C11790" t="s">
        <v>68</v>
      </c>
      <c r="D11790" t="s">
        <v>108</v>
      </c>
      <c r="E11790">
        <v>761</v>
      </c>
    </row>
    <row r="11791" spans="1:5" x14ac:dyDescent="0.2">
      <c r="A11791" s="43">
        <v>44651</v>
      </c>
      <c r="B11791" t="s">
        <v>102</v>
      </c>
      <c r="C11791" t="s">
        <v>89</v>
      </c>
      <c r="D11791" t="s">
        <v>108</v>
      </c>
      <c r="E11791">
        <v>19</v>
      </c>
    </row>
    <row r="11792" spans="1:5" x14ac:dyDescent="0.2">
      <c r="A11792" s="43">
        <v>44651</v>
      </c>
      <c r="B11792" t="s">
        <v>102</v>
      </c>
      <c r="C11792" t="s">
        <v>70</v>
      </c>
      <c r="D11792" t="s">
        <v>108</v>
      </c>
      <c r="E11792">
        <v>959</v>
      </c>
    </row>
    <row r="11793" spans="1:5" x14ac:dyDescent="0.2">
      <c r="A11793" s="43">
        <v>44651</v>
      </c>
      <c r="B11793" t="s">
        <v>102</v>
      </c>
      <c r="C11793" t="s">
        <v>71</v>
      </c>
      <c r="D11793" t="s">
        <v>108</v>
      </c>
      <c r="E11793">
        <v>2</v>
      </c>
    </row>
    <row r="11794" spans="1:5" x14ac:dyDescent="0.2">
      <c r="A11794" s="43">
        <v>44679</v>
      </c>
      <c r="B11794" t="s">
        <v>101</v>
      </c>
      <c r="C11794" t="s">
        <v>1</v>
      </c>
      <c r="D11794" t="s">
        <v>108</v>
      </c>
      <c r="E11794">
        <v>180</v>
      </c>
    </row>
    <row r="11795" spans="1:5" x14ac:dyDescent="0.2">
      <c r="A11795" s="43">
        <v>44679</v>
      </c>
      <c r="B11795" t="s">
        <v>101</v>
      </c>
      <c r="C11795" t="s">
        <v>2</v>
      </c>
      <c r="D11795" t="s">
        <v>108</v>
      </c>
      <c r="E11795">
        <v>2</v>
      </c>
    </row>
    <row r="11796" spans="1:5" x14ac:dyDescent="0.2">
      <c r="A11796" s="43">
        <v>44679</v>
      </c>
      <c r="B11796" t="s">
        <v>101</v>
      </c>
      <c r="C11796" t="s">
        <v>3</v>
      </c>
      <c r="D11796" t="s">
        <v>108</v>
      </c>
      <c r="E11796">
        <v>13</v>
      </c>
    </row>
    <row r="11797" spans="1:5" x14ac:dyDescent="0.2">
      <c r="A11797" s="43">
        <v>44679</v>
      </c>
      <c r="B11797" t="s">
        <v>101</v>
      </c>
      <c r="C11797" t="s">
        <v>4</v>
      </c>
      <c r="D11797" t="s">
        <v>108</v>
      </c>
      <c r="E11797">
        <v>21</v>
      </c>
    </row>
    <row r="11798" spans="1:5" x14ac:dyDescent="0.2">
      <c r="A11798" s="43">
        <v>44679</v>
      </c>
      <c r="B11798" t="s">
        <v>101</v>
      </c>
      <c r="C11798" t="s">
        <v>5</v>
      </c>
      <c r="D11798" t="s">
        <v>108</v>
      </c>
      <c r="E11798" s="44">
        <v>4217</v>
      </c>
    </row>
    <row r="11799" spans="1:5" x14ac:dyDescent="0.2">
      <c r="A11799" s="43">
        <v>44679</v>
      </c>
      <c r="B11799" t="s">
        <v>101</v>
      </c>
      <c r="C11799" t="s">
        <v>6</v>
      </c>
      <c r="D11799" t="s">
        <v>108</v>
      </c>
      <c r="E11799">
        <v>0</v>
      </c>
    </row>
    <row r="11800" spans="1:5" x14ac:dyDescent="0.2">
      <c r="A11800" s="43">
        <v>44679</v>
      </c>
      <c r="B11800" t="s">
        <v>101</v>
      </c>
      <c r="C11800" t="s">
        <v>8</v>
      </c>
      <c r="D11800" t="s">
        <v>108</v>
      </c>
      <c r="E11800">
        <v>23</v>
      </c>
    </row>
    <row r="11801" spans="1:5" x14ac:dyDescent="0.2">
      <c r="A11801" s="43">
        <v>44679</v>
      </c>
      <c r="B11801" t="s">
        <v>101</v>
      </c>
      <c r="C11801" t="s">
        <v>9</v>
      </c>
      <c r="D11801" t="s">
        <v>108</v>
      </c>
      <c r="E11801">
        <v>19</v>
      </c>
    </row>
    <row r="11802" spans="1:5" x14ac:dyDescent="0.2">
      <c r="A11802" s="43">
        <v>44679</v>
      </c>
      <c r="B11802" t="s">
        <v>101</v>
      </c>
      <c r="C11802" t="s">
        <v>10</v>
      </c>
      <c r="D11802" t="s">
        <v>108</v>
      </c>
      <c r="E11802">
        <v>474</v>
      </c>
    </row>
    <row r="11803" spans="1:5" x14ac:dyDescent="0.2">
      <c r="A11803" s="43">
        <v>44679</v>
      </c>
      <c r="B11803" t="s">
        <v>101</v>
      </c>
      <c r="C11803" t="s">
        <v>12</v>
      </c>
      <c r="D11803" t="s">
        <v>108</v>
      </c>
      <c r="E11803" s="44">
        <v>8272</v>
      </c>
    </row>
    <row r="11804" spans="1:5" x14ac:dyDescent="0.2">
      <c r="A11804" s="43">
        <v>44679</v>
      </c>
      <c r="B11804" t="s">
        <v>101</v>
      </c>
      <c r="C11804" t="s">
        <v>14</v>
      </c>
      <c r="D11804" t="s">
        <v>108</v>
      </c>
      <c r="E11804">
        <v>287</v>
      </c>
    </row>
    <row r="11805" spans="1:5" x14ac:dyDescent="0.2">
      <c r="A11805" s="43">
        <v>44679</v>
      </c>
      <c r="B11805" t="s">
        <v>101</v>
      </c>
      <c r="C11805" t="s">
        <v>15</v>
      </c>
      <c r="D11805" t="s">
        <v>108</v>
      </c>
      <c r="E11805" s="44">
        <v>5160</v>
      </c>
    </row>
    <row r="11806" spans="1:5" x14ac:dyDescent="0.2">
      <c r="A11806" s="43">
        <v>44679</v>
      </c>
      <c r="B11806" t="s">
        <v>101</v>
      </c>
      <c r="C11806" t="s">
        <v>16</v>
      </c>
      <c r="D11806" t="s">
        <v>108</v>
      </c>
      <c r="E11806" s="44">
        <v>2214</v>
      </c>
    </row>
    <row r="11807" spans="1:5" x14ac:dyDescent="0.2">
      <c r="A11807" s="43">
        <v>44679</v>
      </c>
      <c r="B11807" t="s">
        <v>101</v>
      </c>
      <c r="C11807" t="s">
        <v>17</v>
      </c>
      <c r="D11807" t="s">
        <v>108</v>
      </c>
      <c r="E11807">
        <v>57</v>
      </c>
    </row>
    <row r="11808" spans="1:5" x14ac:dyDescent="0.2">
      <c r="A11808" s="43">
        <v>44679</v>
      </c>
      <c r="B11808" t="s">
        <v>101</v>
      </c>
      <c r="C11808" t="s">
        <v>18</v>
      </c>
      <c r="D11808" t="s">
        <v>108</v>
      </c>
      <c r="E11808" s="44">
        <v>3402</v>
      </c>
    </row>
    <row r="11809" spans="1:5" x14ac:dyDescent="0.2">
      <c r="A11809" s="43">
        <v>44679</v>
      </c>
      <c r="B11809" t="s">
        <v>101</v>
      </c>
      <c r="C11809" t="s">
        <v>19</v>
      </c>
      <c r="D11809" t="s">
        <v>108</v>
      </c>
      <c r="E11809" s="44">
        <v>4582</v>
      </c>
    </row>
    <row r="11810" spans="1:5" x14ac:dyDescent="0.2">
      <c r="A11810" s="43">
        <v>44679</v>
      </c>
      <c r="B11810" t="s">
        <v>101</v>
      </c>
      <c r="C11810" t="s">
        <v>20</v>
      </c>
      <c r="D11810" t="s">
        <v>108</v>
      </c>
      <c r="E11810">
        <v>161</v>
      </c>
    </row>
    <row r="11811" spans="1:5" x14ac:dyDescent="0.2">
      <c r="A11811" s="43">
        <v>44679</v>
      </c>
      <c r="B11811" t="s">
        <v>101</v>
      </c>
      <c r="C11811" t="s">
        <v>21</v>
      </c>
      <c r="D11811" t="s">
        <v>108</v>
      </c>
      <c r="E11811" s="44">
        <v>3191</v>
      </c>
    </row>
    <row r="11812" spans="1:5" x14ac:dyDescent="0.2">
      <c r="A11812" s="43">
        <v>44679</v>
      </c>
      <c r="B11812" t="s">
        <v>101</v>
      </c>
      <c r="C11812" t="s">
        <v>22</v>
      </c>
      <c r="D11812" t="s">
        <v>108</v>
      </c>
      <c r="E11812" s="44">
        <v>1308</v>
      </c>
    </row>
    <row r="11813" spans="1:5" x14ac:dyDescent="0.2">
      <c r="A11813" s="43">
        <v>44679</v>
      </c>
      <c r="B11813" t="s">
        <v>101</v>
      </c>
      <c r="C11813" t="s">
        <v>23</v>
      </c>
      <c r="D11813" t="s">
        <v>108</v>
      </c>
      <c r="E11813">
        <v>11</v>
      </c>
    </row>
    <row r="11814" spans="1:5" x14ac:dyDescent="0.2">
      <c r="A11814" s="43">
        <v>44679</v>
      </c>
      <c r="B11814" t="s">
        <v>101</v>
      </c>
      <c r="C11814" t="s">
        <v>25</v>
      </c>
      <c r="D11814" t="s">
        <v>108</v>
      </c>
      <c r="E11814">
        <v>2</v>
      </c>
    </row>
    <row r="11815" spans="1:5" x14ac:dyDescent="0.2">
      <c r="A11815" s="43">
        <v>44679</v>
      </c>
      <c r="B11815" t="s">
        <v>101</v>
      </c>
      <c r="C11815" t="s">
        <v>27</v>
      </c>
      <c r="D11815" t="s">
        <v>108</v>
      </c>
      <c r="E11815" s="44">
        <v>2343</v>
      </c>
    </row>
    <row r="11816" spans="1:5" x14ac:dyDescent="0.2">
      <c r="A11816" s="43">
        <v>44679</v>
      </c>
      <c r="B11816" t="s">
        <v>101</v>
      </c>
      <c r="C11816" t="s">
        <v>28</v>
      </c>
      <c r="D11816" t="s">
        <v>108</v>
      </c>
      <c r="E11816">
        <v>59</v>
      </c>
    </row>
    <row r="11817" spans="1:5" x14ac:dyDescent="0.2">
      <c r="A11817" s="43">
        <v>44679</v>
      </c>
      <c r="B11817" t="s">
        <v>101</v>
      </c>
      <c r="C11817" t="s">
        <v>29</v>
      </c>
      <c r="D11817" t="s">
        <v>108</v>
      </c>
      <c r="E11817">
        <v>0</v>
      </c>
    </row>
    <row r="11818" spans="1:5" x14ac:dyDescent="0.2">
      <c r="A11818" s="43">
        <v>44679</v>
      </c>
      <c r="B11818" t="s">
        <v>101</v>
      </c>
      <c r="C11818" t="s">
        <v>31</v>
      </c>
      <c r="D11818" t="s">
        <v>108</v>
      </c>
      <c r="E11818">
        <v>659</v>
      </c>
    </row>
    <row r="11819" spans="1:5" x14ac:dyDescent="0.2">
      <c r="A11819" s="43">
        <v>44679</v>
      </c>
      <c r="B11819" t="s">
        <v>101</v>
      </c>
      <c r="C11819" t="s">
        <v>32</v>
      </c>
      <c r="D11819" t="s">
        <v>108</v>
      </c>
      <c r="E11819" s="44">
        <v>7671</v>
      </c>
    </row>
    <row r="11820" spans="1:5" x14ac:dyDescent="0.2">
      <c r="A11820" s="43">
        <v>44679</v>
      </c>
      <c r="B11820" t="s">
        <v>101</v>
      </c>
      <c r="C11820" t="s">
        <v>33</v>
      </c>
      <c r="D11820" t="s">
        <v>108</v>
      </c>
      <c r="E11820" s="44">
        <v>2070</v>
      </c>
    </row>
    <row r="11821" spans="1:5" x14ac:dyDescent="0.2">
      <c r="A11821" s="43">
        <v>44679</v>
      </c>
      <c r="B11821" t="s">
        <v>101</v>
      </c>
      <c r="C11821" t="s">
        <v>35</v>
      </c>
      <c r="D11821" t="s">
        <v>108</v>
      </c>
      <c r="E11821">
        <v>0</v>
      </c>
    </row>
    <row r="11822" spans="1:5" x14ac:dyDescent="0.2">
      <c r="A11822" s="43">
        <v>44679</v>
      </c>
      <c r="B11822" t="s">
        <v>101</v>
      </c>
      <c r="C11822" t="s">
        <v>36</v>
      </c>
      <c r="D11822" t="s">
        <v>108</v>
      </c>
      <c r="E11822" s="44">
        <v>12087</v>
      </c>
    </row>
    <row r="11823" spans="1:5" x14ac:dyDescent="0.2">
      <c r="A11823" s="43">
        <v>44679</v>
      </c>
      <c r="B11823" t="s">
        <v>101</v>
      </c>
      <c r="C11823" t="s">
        <v>37</v>
      </c>
      <c r="D11823" t="s">
        <v>108</v>
      </c>
      <c r="E11823" s="44">
        <v>1392</v>
      </c>
    </row>
    <row r="11824" spans="1:5" x14ac:dyDescent="0.2">
      <c r="A11824" s="43">
        <v>44679</v>
      </c>
      <c r="B11824" t="s">
        <v>101</v>
      </c>
      <c r="C11824" t="s">
        <v>38</v>
      </c>
      <c r="D11824" t="s">
        <v>108</v>
      </c>
      <c r="E11824" s="44">
        <v>12105</v>
      </c>
    </row>
    <row r="11825" spans="1:5" x14ac:dyDescent="0.2">
      <c r="A11825" s="43">
        <v>44679</v>
      </c>
      <c r="B11825" t="s">
        <v>101</v>
      </c>
      <c r="C11825" t="s">
        <v>40</v>
      </c>
      <c r="D11825" t="s">
        <v>108</v>
      </c>
      <c r="E11825" s="44">
        <v>18431</v>
      </c>
    </row>
    <row r="11826" spans="1:5" x14ac:dyDescent="0.2">
      <c r="A11826" s="43">
        <v>44679</v>
      </c>
      <c r="B11826" t="s">
        <v>101</v>
      </c>
      <c r="C11826" t="s">
        <v>41</v>
      </c>
      <c r="D11826" t="s">
        <v>108</v>
      </c>
      <c r="E11826">
        <v>9</v>
      </c>
    </row>
    <row r="11827" spans="1:5" x14ac:dyDescent="0.2">
      <c r="A11827" s="43">
        <v>44679</v>
      </c>
      <c r="B11827" t="s">
        <v>101</v>
      </c>
      <c r="C11827" t="s">
        <v>53</v>
      </c>
      <c r="D11827" t="s">
        <v>108</v>
      </c>
      <c r="E11827">
        <v>16</v>
      </c>
    </row>
    <row r="11828" spans="1:5" x14ac:dyDescent="0.2">
      <c r="A11828" s="43">
        <v>44679</v>
      </c>
      <c r="B11828" t="s">
        <v>101</v>
      </c>
      <c r="C11828" t="s">
        <v>58</v>
      </c>
      <c r="D11828" t="s">
        <v>108</v>
      </c>
      <c r="E11828">
        <v>14</v>
      </c>
    </row>
    <row r="11829" spans="1:5" x14ac:dyDescent="0.2">
      <c r="A11829" s="43">
        <v>44679</v>
      </c>
      <c r="B11829" t="s">
        <v>101</v>
      </c>
      <c r="C11829" t="s">
        <v>59</v>
      </c>
      <c r="D11829" t="s">
        <v>108</v>
      </c>
      <c r="E11829" s="44">
        <v>5293</v>
      </c>
    </row>
    <row r="11830" spans="1:5" x14ac:dyDescent="0.2">
      <c r="A11830" s="43">
        <v>44679</v>
      </c>
      <c r="B11830" t="s">
        <v>101</v>
      </c>
      <c r="C11830" t="s">
        <v>60</v>
      </c>
      <c r="D11830" t="s">
        <v>108</v>
      </c>
      <c r="E11830">
        <v>0</v>
      </c>
    </row>
    <row r="11831" spans="1:5" x14ac:dyDescent="0.2">
      <c r="A11831" s="43">
        <v>44679</v>
      </c>
      <c r="B11831" t="s">
        <v>101</v>
      </c>
      <c r="C11831" t="s">
        <v>61</v>
      </c>
      <c r="D11831" t="s">
        <v>108</v>
      </c>
      <c r="E11831">
        <v>42</v>
      </c>
    </row>
    <row r="11832" spans="1:5" x14ac:dyDescent="0.2">
      <c r="A11832" s="43">
        <v>44679</v>
      </c>
      <c r="B11832" t="s">
        <v>101</v>
      </c>
      <c r="C11832" t="s">
        <v>62</v>
      </c>
      <c r="D11832" t="s">
        <v>108</v>
      </c>
      <c r="E11832" s="44">
        <v>5255</v>
      </c>
    </row>
    <row r="11833" spans="1:5" x14ac:dyDescent="0.2">
      <c r="A11833" s="43">
        <v>44679</v>
      </c>
      <c r="B11833" t="s">
        <v>101</v>
      </c>
      <c r="C11833" t="s">
        <v>63</v>
      </c>
      <c r="D11833" t="s">
        <v>108</v>
      </c>
      <c r="E11833">
        <v>12</v>
      </c>
    </row>
    <row r="11834" spans="1:5" x14ac:dyDescent="0.2">
      <c r="A11834" s="43">
        <v>44679</v>
      </c>
      <c r="B11834" t="s">
        <v>101</v>
      </c>
      <c r="C11834" t="s">
        <v>64</v>
      </c>
      <c r="D11834" t="s">
        <v>108</v>
      </c>
      <c r="E11834">
        <v>0</v>
      </c>
    </row>
    <row r="11835" spans="1:5" x14ac:dyDescent="0.2">
      <c r="A11835" s="43">
        <v>44679</v>
      </c>
      <c r="B11835" t="s">
        <v>101</v>
      </c>
      <c r="C11835" t="s">
        <v>65</v>
      </c>
      <c r="D11835" t="s">
        <v>108</v>
      </c>
      <c r="E11835">
        <v>0</v>
      </c>
    </row>
    <row r="11836" spans="1:5" x14ac:dyDescent="0.2">
      <c r="A11836" s="43">
        <v>44679</v>
      </c>
      <c r="B11836" t="s">
        <v>101</v>
      </c>
      <c r="C11836" t="s">
        <v>67</v>
      </c>
      <c r="D11836" t="s">
        <v>108</v>
      </c>
      <c r="E11836" s="44">
        <v>4835</v>
      </c>
    </row>
    <row r="11837" spans="1:5" x14ac:dyDescent="0.2">
      <c r="A11837" s="43">
        <v>44679</v>
      </c>
      <c r="B11837" t="s">
        <v>101</v>
      </c>
      <c r="C11837" t="s">
        <v>68</v>
      </c>
      <c r="D11837" t="s">
        <v>108</v>
      </c>
      <c r="E11837" s="44">
        <v>4704</v>
      </c>
    </row>
    <row r="11838" spans="1:5" x14ac:dyDescent="0.2">
      <c r="A11838" s="43">
        <v>44679</v>
      </c>
      <c r="B11838" t="s">
        <v>101</v>
      </c>
      <c r="C11838" t="s">
        <v>89</v>
      </c>
      <c r="D11838" t="s">
        <v>108</v>
      </c>
      <c r="E11838">
        <v>11</v>
      </c>
    </row>
    <row r="11839" spans="1:5" x14ac:dyDescent="0.2">
      <c r="A11839" s="43">
        <v>44679</v>
      </c>
      <c r="B11839" t="s">
        <v>101</v>
      </c>
      <c r="C11839" t="s">
        <v>70</v>
      </c>
      <c r="D11839" t="s">
        <v>108</v>
      </c>
      <c r="E11839" s="44">
        <v>8287</v>
      </c>
    </row>
    <row r="11840" spans="1:5" x14ac:dyDescent="0.2">
      <c r="A11840" s="43">
        <v>44679</v>
      </c>
      <c r="B11840" t="s">
        <v>101</v>
      </c>
      <c r="C11840" t="s">
        <v>71</v>
      </c>
      <c r="D11840" t="s">
        <v>108</v>
      </c>
      <c r="E11840" s="44">
        <v>3577</v>
      </c>
    </row>
    <row r="11841" spans="1:5" x14ac:dyDescent="0.2">
      <c r="A11841" s="43">
        <v>44679</v>
      </c>
      <c r="B11841" t="s">
        <v>102</v>
      </c>
      <c r="C11841" t="s">
        <v>3</v>
      </c>
      <c r="D11841" t="s">
        <v>108</v>
      </c>
      <c r="E11841">
        <v>0</v>
      </c>
    </row>
    <row r="11842" spans="1:5" x14ac:dyDescent="0.2">
      <c r="A11842" s="43">
        <v>44679</v>
      </c>
      <c r="B11842" t="s">
        <v>102</v>
      </c>
      <c r="C11842" t="s">
        <v>4</v>
      </c>
      <c r="D11842" t="s">
        <v>108</v>
      </c>
      <c r="E11842">
        <v>0</v>
      </c>
    </row>
    <row r="11843" spans="1:5" x14ac:dyDescent="0.2">
      <c r="A11843" s="43">
        <v>44679</v>
      </c>
      <c r="B11843" t="s">
        <v>102</v>
      </c>
      <c r="C11843" t="s">
        <v>5</v>
      </c>
      <c r="D11843" t="s">
        <v>108</v>
      </c>
      <c r="E11843">
        <v>17</v>
      </c>
    </row>
    <row r="11844" spans="1:5" x14ac:dyDescent="0.2">
      <c r="A11844" s="43">
        <v>44679</v>
      </c>
      <c r="B11844" t="s">
        <v>102</v>
      </c>
      <c r="C11844" t="s">
        <v>7</v>
      </c>
      <c r="D11844" t="s">
        <v>108</v>
      </c>
      <c r="E11844">
        <v>22</v>
      </c>
    </row>
    <row r="11845" spans="1:5" x14ac:dyDescent="0.2">
      <c r="A11845" s="43">
        <v>44679</v>
      </c>
      <c r="B11845" t="s">
        <v>102</v>
      </c>
      <c r="C11845" t="s">
        <v>8</v>
      </c>
      <c r="D11845" t="s">
        <v>108</v>
      </c>
      <c r="E11845">
        <v>839</v>
      </c>
    </row>
    <row r="11846" spans="1:5" x14ac:dyDescent="0.2">
      <c r="A11846" s="43">
        <v>44679</v>
      </c>
      <c r="B11846" t="s">
        <v>102</v>
      </c>
      <c r="C11846" t="s">
        <v>9</v>
      </c>
      <c r="D11846" t="s">
        <v>108</v>
      </c>
      <c r="E11846">
        <v>606</v>
      </c>
    </row>
    <row r="11847" spans="1:5" x14ac:dyDescent="0.2">
      <c r="A11847" s="43">
        <v>44679</v>
      </c>
      <c r="B11847" t="s">
        <v>102</v>
      </c>
      <c r="C11847" t="s">
        <v>11</v>
      </c>
      <c r="D11847" t="s">
        <v>108</v>
      </c>
      <c r="E11847">
        <v>263</v>
      </c>
    </row>
    <row r="11848" spans="1:5" x14ac:dyDescent="0.2">
      <c r="A11848" s="43">
        <v>44679</v>
      </c>
      <c r="B11848" t="s">
        <v>102</v>
      </c>
      <c r="C11848" t="s">
        <v>12</v>
      </c>
      <c r="D11848" t="s">
        <v>108</v>
      </c>
      <c r="E11848">
        <v>893</v>
      </c>
    </row>
    <row r="11849" spans="1:5" x14ac:dyDescent="0.2">
      <c r="A11849" s="43">
        <v>44679</v>
      </c>
      <c r="B11849" t="s">
        <v>102</v>
      </c>
      <c r="C11849" t="s">
        <v>13</v>
      </c>
      <c r="D11849" t="s">
        <v>108</v>
      </c>
      <c r="E11849">
        <v>209</v>
      </c>
    </row>
    <row r="11850" spans="1:5" x14ac:dyDescent="0.2">
      <c r="A11850" s="43">
        <v>44679</v>
      </c>
      <c r="B11850" t="s">
        <v>102</v>
      </c>
      <c r="C11850" t="s">
        <v>16</v>
      </c>
      <c r="D11850" t="s">
        <v>108</v>
      </c>
      <c r="E11850">
        <v>0</v>
      </c>
    </row>
    <row r="11851" spans="1:5" x14ac:dyDescent="0.2">
      <c r="A11851" s="43">
        <v>44679</v>
      </c>
      <c r="B11851" t="s">
        <v>102</v>
      </c>
      <c r="C11851" t="s">
        <v>18</v>
      </c>
      <c r="D11851" t="s">
        <v>108</v>
      </c>
      <c r="E11851">
        <v>2</v>
      </c>
    </row>
    <row r="11852" spans="1:5" x14ac:dyDescent="0.2">
      <c r="A11852" s="43">
        <v>44679</v>
      </c>
      <c r="B11852" t="s">
        <v>102</v>
      </c>
      <c r="C11852" t="s">
        <v>19</v>
      </c>
      <c r="D11852" t="s">
        <v>108</v>
      </c>
      <c r="E11852">
        <v>319</v>
      </c>
    </row>
    <row r="11853" spans="1:5" x14ac:dyDescent="0.2">
      <c r="A11853" s="43">
        <v>44679</v>
      </c>
      <c r="B11853" t="s">
        <v>102</v>
      </c>
      <c r="C11853" t="s">
        <v>21</v>
      </c>
      <c r="D11853" t="s">
        <v>108</v>
      </c>
      <c r="E11853">
        <v>12</v>
      </c>
    </row>
    <row r="11854" spans="1:5" x14ac:dyDescent="0.2">
      <c r="A11854" s="43">
        <v>44679</v>
      </c>
      <c r="B11854" t="s">
        <v>102</v>
      </c>
      <c r="C11854" t="s">
        <v>22</v>
      </c>
      <c r="D11854" t="s">
        <v>108</v>
      </c>
      <c r="E11854">
        <v>0</v>
      </c>
    </row>
    <row r="11855" spans="1:5" x14ac:dyDescent="0.2">
      <c r="A11855" s="43">
        <v>44679</v>
      </c>
      <c r="B11855" t="s">
        <v>102</v>
      </c>
      <c r="C11855" t="s">
        <v>24</v>
      </c>
      <c r="D11855" t="s">
        <v>108</v>
      </c>
      <c r="E11855">
        <v>265</v>
      </c>
    </row>
    <row r="11856" spans="1:5" x14ac:dyDescent="0.2">
      <c r="A11856" s="43">
        <v>44679</v>
      </c>
      <c r="B11856" t="s">
        <v>102</v>
      </c>
      <c r="C11856" t="s">
        <v>27</v>
      </c>
      <c r="D11856" t="s">
        <v>108</v>
      </c>
      <c r="E11856">
        <v>105</v>
      </c>
    </row>
    <row r="11857" spans="1:5" x14ac:dyDescent="0.2">
      <c r="A11857" s="43">
        <v>44679</v>
      </c>
      <c r="B11857" t="s">
        <v>102</v>
      </c>
      <c r="C11857" t="s">
        <v>32</v>
      </c>
      <c r="D11857" t="s">
        <v>108</v>
      </c>
      <c r="E11857">
        <v>2</v>
      </c>
    </row>
    <row r="11858" spans="1:5" x14ac:dyDescent="0.2">
      <c r="A11858" s="43">
        <v>44679</v>
      </c>
      <c r="B11858" t="s">
        <v>102</v>
      </c>
      <c r="C11858" t="s">
        <v>36</v>
      </c>
      <c r="D11858" t="s">
        <v>108</v>
      </c>
      <c r="E11858" s="44">
        <v>1872</v>
      </c>
    </row>
    <row r="11859" spans="1:5" x14ac:dyDescent="0.2">
      <c r="A11859" s="43">
        <v>44679</v>
      </c>
      <c r="B11859" t="s">
        <v>102</v>
      </c>
      <c r="C11859" t="s">
        <v>37</v>
      </c>
      <c r="D11859" t="s">
        <v>108</v>
      </c>
      <c r="E11859">
        <v>49</v>
      </c>
    </row>
    <row r="11860" spans="1:5" x14ac:dyDescent="0.2">
      <c r="A11860" s="43">
        <v>44679</v>
      </c>
      <c r="B11860" t="s">
        <v>102</v>
      </c>
      <c r="C11860" t="s">
        <v>38</v>
      </c>
      <c r="D11860" t="s">
        <v>108</v>
      </c>
      <c r="E11860">
        <v>508</v>
      </c>
    </row>
    <row r="11861" spans="1:5" x14ac:dyDescent="0.2">
      <c r="A11861" s="43">
        <v>44679</v>
      </c>
      <c r="B11861" t="s">
        <v>102</v>
      </c>
      <c r="C11861" t="s">
        <v>40</v>
      </c>
      <c r="D11861" t="s">
        <v>108</v>
      </c>
      <c r="E11861" s="44">
        <v>4541</v>
      </c>
    </row>
    <row r="11862" spans="1:5" x14ac:dyDescent="0.2">
      <c r="A11862" s="43">
        <v>44679</v>
      </c>
      <c r="B11862" t="s">
        <v>102</v>
      </c>
      <c r="C11862" t="s">
        <v>41</v>
      </c>
      <c r="D11862" t="s">
        <v>108</v>
      </c>
      <c r="E11862">
        <v>170</v>
      </c>
    </row>
    <row r="11863" spans="1:5" x14ac:dyDescent="0.2">
      <c r="A11863" s="43">
        <v>44679</v>
      </c>
      <c r="B11863" t="s">
        <v>102</v>
      </c>
      <c r="C11863" t="s">
        <v>42</v>
      </c>
      <c r="D11863" t="s">
        <v>108</v>
      </c>
      <c r="E11863">
        <v>78</v>
      </c>
    </row>
    <row r="11864" spans="1:5" x14ac:dyDescent="0.2">
      <c r="A11864" s="43">
        <v>44679</v>
      </c>
      <c r="B11864" t="s">
        <v>102</v>
      </c>
      <c r="C11864" t="s">
        <v>43</v>
      </c>
      <c r="D11864" t="s">
        <v>108</v>
      </c>
      <c r="E11864">
        <v>92</v>
      </c>
    </row>
    <row r="11865" spans="1:5" x14ac:dyDescent="0.2">
      <c r="A11865" s="43">
        <v>44679</v>
      </c>
      <c r="B11865" t="s">
        <v>102</v>
      </c>
      <c r="C11865" t="s">
        <v>44</v>
      </c>
      <c r="D11865" t="s">
        <v>108</v>
      </c>
      <c r="E11865">
        <v>5</v>
      </c>
    </row>
    <row r="11866" spans="1:5" x14ac:dyDescent="0.2">
      <c r="A11866" s="43">
        <v>44679</v>
      </c>
      <c r="B11866" t="s">
        <v>102</v>
      </c>
      <c r="C11866" t="s">
        <v>45</v>
      </c>
      <c r="D11866" t="s">
        <v>108</v>
      </c>
      <c r="E11866">
        <v>2</v>
      </c>
    </row>
    <row r="11867" spans="1:5" x14ac:dyDescent="0.2">
      <c r="A11867" s="43">
        <v>44679</v>
      </c>
      <c r="B11867" t="s">
        <v>102</v>
      </c>
      <c r="C11867" t="s">
        <v>46</v>
      </c>
      <c r="D11867" t="s">
        <v>108</v>
      </c>
      <c r="E11867">
        <v>48</v>
      </c>
    </row>
    <row r="11868" spans="1:5" x14ac:dyDescent="0.2">
      <c r="A11868" s="43">
        <v>44679</v>
      </c>
      <c r="B11868" t="s">
        <v>102</v>
      </c>
      <c r="C11868" t="s">
        <v>48</v>
      </c>
      <c r="D11868" t="s">
        <v>108</v>
      </c>
      <c r="E11868">
        <v>921</v>
      </c>
    </row>
    <row r="11869" spans="1:5" x14ac:dyDescent="0.2">
      <c r="A11869" s="43">
        <v>44679</v>
      </c>
      <c r="B11869" t="s">
        <v>102</v>
      </c>
      <c r="C11869" t="s">
        <v>50</v>
      </c>
      <c r="D11869" t="s">
        <v>108</v>
      </c>
      <c r="E11869" s="44">
        <v>2362</v>
      </c>
    </row>
    <row r="11870" spans="1:5" x14ac:dyDescent="0.2">
      <c r="A11870" s="43">
        <v>44679</v>
      </c>
      <c r="B11870" t="s">
        <v>102</v>
      </c>
      <c r="C11870" t="s">
        <v>51</v>
      </c>
      <c r="D11870" t="s">
        <v>108</v>
      </c>
      <c r="E11870" s="44">
        <v>2182</v>
      </c>
    </row>
    <row r="11871" spans="1:5" x14ac:dyDescent="0.2">
      <c r="A11871" s="43">
        <v>44679</v>
      </c>
      <c r="B11871" t="s">
        <v>102</v>
      </c>
      <c r="C11871" t="s">
        <v>52</v>
      </c>
      <c r="D11871" t="s">
        <v>108</v>
      </c>
      <c r="E11871">
        <v>44</v>
      </c>
    </row>
    <row r="11872" spans="1:5" x14ac:dyDescent="0.2">
      <c r="A11872" s="43">
        <v>44679</v>
      </c>
      <c r="B11872" t="s">
        <v>102</v>
      </c>
      <c r="C11872" t="s">
        <v>53</v>
      </c>
      <c r="D11872" t="s">
        <v>108</v>
      </c>
      <c r="E11872">
        <v>176</v>
      </c>
    </row>
    <row r="11873" spans="1:5" x14ac:dyDescent="0.2">
      <c r="A11873" s="43">
        <v>44679</v>
      </c>
      <c r="B11873" t="s">
        <v>102</v>
      </c>
      <c r="C11873" t="s">
        <v>54</v>
      </c>
      <c r="D11873" t="s">
        <v>108</v>
      </c>
      <c r="E11873">
        <v>2</v>
      </c>
    </row>
    <row r="11874" spans="1:5" x14ac:dyDescent="0.2">
      <c r="A11874" s="43">
        <v>44679</v>
      </c>
      <c r="B11874" t="s">
        <v>102</v>
      </c>
      <c r="C11874" t="s">
        <v>55</v>
      </c>
      <c r="D11874" t="s">
        <v>108</v>
      </c>
      <c r="E11874">
        <v>857</v>
      </c>
    </row>
    <row r="11875" spans="1:5" x14ac:dyDescent="0.2">
      <c r="A11875" s="43">
        <v>44679</v>
      </c>
      <c r="B11875" t="s">
        <v>102</v>
      </c>
      <c r="C11875" t="s">
        <v>56</v>
      </c>
      <c r="D11875" t="s">
        <v>108</v>
      </c>
      <c r="E11875">
        <v>843</v>
      </c>
    </row>
    <row r="11876" spans="1:5" x14ac:dyDescent="0.2">
      <c r="A11876" s="43">
        <v>44679</v>
      </c>
      <c r="B11876" t="s">
        <v>102</v>
      </c>
      <c r="C11876" t="s">
        <v>57</v>
      </c>
      <c r="D11876" t="s">
        <v>108</v>
      </c>
      <c r="E11876">
        <v>394</v>
      </c>
    </row>
    <row r="11877" spans="1:5" x14ac:dyDescent="0.2">
      <c r="A11877" s="43">
        <v>44679</v>
      </c>
      <c r="B11877" t="s">
        <v>102</v>
      </c>
      <c r="C11877" t="s">
        <v>58</v>
      </c>
      <c r="D11877" t="s">
        <v>108</v>
      </c>
      <c r="E11877">
        <v>592</v>
      </c>
    </row>
    <row r="11878" spans="1:5" x14ac:dyDescent="0.2">
      <c r="A11878" s="43">
        <v>44679</v>
      </c>
      <c r="B11878" t="s">
        <v>102</v>
      </c>
      <c r="C11878" t="s">
        <v>59</v>
      </c>
      <c r="D11878" t="s">
        <v>108</v>
      </c>
      <c r="E11878">
        <v>0</v>
      </c>
    </row>
    <row r="11879" spans="1:5" x14ac:dyDescent="0.2">
      <c r="A11879" s="43">
        <v>44679</v>
      </c>
      <c r="B11879" t="s">
        <v>102</v>
      </c>
      <c r="C11879" t="s">
        <v>62</v>
      </c>
      <c r="D11879" t="s">
        <v>108</v>
      </c>
      <c r="E11879">
        <v>467</v>
      </c>
    </row>
    <row r="11880" spans="1:5" x14ac:dyDescent="0.2">
      <c r="A11880" s="43">
        <v>44679</v>
      </c>
      <c r="B11880" t="s">
        <v>102</v>
      </c>
      <c r="C11880" t="s">
        <v>68</v>
      </c>
      <c r="D11880" t="s">
        <v>108</v>
      </c>
      <c r="E11880">
        <v>673</v>
      </c>
    </row>
    <row r="11881" spans="1:5" x14ac:dyDescent="0.2">
      <c r="A11881" s="43">
        <v>44679</v>
      </c>
      <c r="B11881" t="s">
        <v>102</v>
      </c>
      <c r="C11881" t="s">
        <v>89</v>
      </c>
      <c r="D11881" t="s">
        <v>108</v>
      </c>
      <c r="E11881">
        <v>17</v>
      </c>
    </row>
    <row r="11882" spans="1:5" x14ac:dyDescent="0.2">
      <c r="A11882" s="43">
        <v>44679</v>
      </c>
      <c r="B11882" t="s">
        <v>102</v>
      </c>
      <c r="C11882" t="s">
        <v>70</v>
      </c>
      <c r="D11882" t="s">
        <v>108</v>
      </c>
      <c r="E11882">
        <v>947</v>
      </c>
    </row>
    <row r="11883" spans="1:5" x14ac:dyDescent="0.2">
      <c r="A11883" s="43">
        <v>44679</v>
      </c>
      <c r="B11883" t="s">
        <v>102</v>
      </c>
      <c r="C11883" t="s">
        <v>71</v>
      </c>
      <c r="D11883" t="s">
        <v>108</v>
      </c>
      <c r="E11883">
        <v>2</v>
      </c>
    </row>
    <row r="11884" spans="1:5" x14ac:dyDescent="0.2">
      <c r="A11884" s="43">
        <v>44707</v>
      </c>
      <c r="B11884" t="s">
        <v>101</v>
      </c>
      <c r="C11884" t="s">
        <v>1</v>
      </c>
      <c r="D11884" t="s">
        <v>108</v>
      </c>
      <c r="E11884">
        <v>173</v>
      </c>
    </row>
    <row r="11885" spans="1:5" x14ac:dyDescent="0.2">
      <c r="A11885" s="43">
        <v>44707</v>
      </c>
      <c r="B11885" t="s">
        <v>101</v>
      </c>
      <c r="C11885" t="s">
        <v>2</v>
      </c>
      <c r="D11885" t="s">
        <v>108</v>
      </c>
      <c r="E11885">
        <v>2</v>
      </c>
    </row>
    <row r="11886" spans="1:5" x14ac:dyDescent="0.2">
      <c r="A11886" s="43">
        <v>44707</v>
      </c>
      <c r="B11886" t="s">
        <v>101</v>
      </c>
      <c r="C11886" t="s">
        <v>3</v>
      </c>
      <c r="D11886" t="s">
        <v>108</v>
      </c>
      <c r="E11886">
        <v>9</v>
      </c>
    </row>
    <row r="11887" spans="1:5" x14ac:dyDescent="0.2">
      <c r="A11887" s="43">
        <v>44707</v>
      </c>
      <c r="B11887" t="s">
        <v>101</v>
      </c>
      <c r="C11887" t="s">
        <v>4</v>
      </c>
      <c r="D11887" t="s">
        <v>108</v>
      </c>
      <c r="E11887">
        <v>24</v>
      </c>
    </row>
    <row r="11888" spans="1:5" x14ac:dyDescent="0.2">
      <c r="A11888" s="43">
        <v>44707</v>
      </c>
      <c r="B11888" t="s">
        <v>101</v>
      </c>
      <c r="C11888" t="s">
        <v>5</v>
      </c>
      <c r="D11888" t="s">
        <v>108</v>
      </c>
      <c r="E11888" s="44">
        <v>3992</v>
      </c>
    </row>
    <row r="11889" spans="1:5" x14ac:dyDescent="0.2">
      <c r="A11889" s="43">
        <v>44707</v>
      </c>
      <c r="B11889" t="s">
        <v>101</v>
      </c>
      <c r="C11889" t="s">
        <v>6</v>
      </c>
      <c r="D11889" t="s">
        <v>108</v>
      </c>
      <c r="E11889">
        <v>0</v>
      </c>
    </row>
    <row r="11890" spans="1:5" x14ac:dyDescent="0.2">
      <c r="A11890" s="43">
        <v>44707</v>
      </c>
      <c r="B11890" t="s">
        <v>101</v>
      </c>
      <c r="C11890" t="s">
        <v>8</v>
      </c>
      <c r="D11890" t="s">
        <v>108</v>
      </c>
      <c r="E11890">
        <v>72</v>
      </c>
    </row>
    <row r="11891" spans="1:5" x14ac:dyDescent="0.2">
      <c r="A11891" s="43">
        <v>44707</v>
      </c>
      <c r="B11891" t="s">
        <v>101</v>
      </c>
      <c r="C11891" t="s">
        <v>9</v>
      </c>
      <c r="D11891" t="s">
        <v>108</v>
      </c>
      <c r="E11891">
        <v>16</v>
      </c>
    </row>
    <row r="11892" spans="1:5" x14ac:dyDescent="0.2">
      <c r="A11892" s="43">
        <v>44707</v>
      </c>
      <c r="B11892" t="s">
        <v>101</v>
      </c>
      <c r="C11892" t="s">
        <v>10</v>
      </c>
      <c r="D11892" t="s">
        <v>108</v>
      </c>
      <c r="E11892">
        <v>480</v>
      </c>
    </row>
    <row r="11893" spans="1:5" x14ac:dyDescent="0.2">
      <c r="A11893" s="43">
        <v>44707</v>
      </c>
      <c r="B11893" t="s">
        <v>101</v>
      </c>
      <c r="C11893" t="s">
        <v>12</v>
      </c>
      <c r="D11893" t="s">
        <v>108</v>
      </c>
      <c r="E11893" s="44">
        <v>7806</v>
      </c>
    </row>
    <row r="11894" spans="1:5" x14ac:dyDescent="0.2">
      <c r="A11894" s="43">
        <v>44707</v>
      </c>
      <c r="B11894" t="s">
        <v>101</v>
      </c>
      <c r="C11894" t="s">
        <v>14</v>
      </c>
      <c r="D11894" t="s">
        <v>108</v>
      </c>
      <c r="E11894">
        <v>312</v>
      </c>
    </row>
    <row r="11895" spans="1:5" x14ac:dyDescent="0.2">
      <c r="A11895" s="43">
        <v>44707</v>
      </c>
      <c r="B11895" t="s">
        <v>101</v>
      </c>
      <c r="C11895" t="s">
        <v>15</v>
      </c>
      <c r="D11895" t="s">
        <v>108</v>
      </c>
      <c r="E11895" s="44">
        <v>5476</v>
      </c>
    </row>
    <row r="11896" spans="1:5" x14ac:dyDescent="0.2">
      <c r="A11896" s="43">
        <v>44707</v>
      </c>
      <c r="B11896" t="s">
        <v>101</v>
      </c>
      <c r="C11896" t="s">
        <v>16</v>
      </c>
      <c r="D11896" t="s">
        <v>108</v>
      </c>
      <c r="E11896" s="44">
        <v>2186</v>
      </c>
    </row>
    <row r="11897" spans="1:5" x14ac:dyDescent="0.2">
      <c r="A11897" s="43">
        <v>44707</v>
      </c>
      <c r="B11897" t="s">
        <v>101</v>
      </c>
      <c r="C11897" t="s">
        <v>17</v>
      </c>
      <c r="D11897" t="s">
        <v>108</v>
      </c>
      <c r="E11897">
        <v>50</v>
      </c>
    </row>
    <row r="11898" spans="1:5" x14ac:dyDescent="0.2">
      <c r="A11898" s="43">
        <v>44707</v>
      </c>
      <c r="B11898" t="s">
        <v>101</v>
      </c>
      <c r="C11898" t="s">
        <v>18</v>
      </c>
      <c r="D11898" t="s">
        <v>108</v>
      </c>
      <c r="E11898" s="44">
        <v>3185</v>
      </c>
    </row>
    <row r="11899" spans="1:5" x14ac:dyDescent="0.2">
      <c r="A11899" s="43">
        <v>44707</v>
      </c>
      <c r="B11899" t="s">
        <v>101</v>
      </c>
      <c r="C11899" t="s">
        <v>19</v>
      </c>
      <c r="D11899" t="s">
        <v>108</v>
      </c>
      <c r="E11899" s="44">
        <v>4603</v>
      </c>
    </row>
    <row r="11900" spans="1:5" x14ac:dyDescent="0.2">
      <c r="A11900" s="43">
        <v>44707</v>
      </c>
      <c r="B11900" t="s">
        <v>101</v>
      </c>
      <c r="C11900" t="s">
        <v>20</v>
      </c>
      <c r="D11900" t="s">
        <v>108</v>
      </c>
      <c r="E11900">
        <v>146</v>
      </c>
    </row>
    <row r="11901" spans="1:5" x14ac:dyDescent="0.2">
      <c r="A11901" s="43">
        <v>44707</v>
      </c>
      <c r="B11901" t="s">
        <v>101</v>
      </c>
      <c r="C11901" t="s">
        <v>21</v>
      </c>
      <c r="D11901" t="s">
        <v>108</v>
      </c>
      <c r="E11901" s="44">
        <v>3131</v>
      </c>
    </row>
    <row r="11902" spans="1:5" x14ac:dyDescent="0.2">
      <c r="A11902" s="43">
        <v>44707</v>
      </c>
      <c r="B11902" t="s">
        <v>101</v>
      </c>
      <c r="C11902" t="s">
        <v>22</v>
      </c>
      <c r="D11902" t="s">
        <v>108</v>
      </c>
      <c r="E11902" s="44">
        <v>1334</v>
      </c>
    </row>
    <row r="11903" spans="1:5" x14ac:dyDescent="0.2">
      <c r="A11903" s="43">
        <v>44707</v>
      </c>
      <c r="B11903" t="s">
        <v>101</v>
      </c>
      <c r="C11903" t="s">
        <v>23</v>
      </c>
      <c r="D11903" t="s">
        <v>108</v>
      </c>
      <c r="E11903">
        <v>8</v>
      </c>
    </row>
    <row r="11904" spans="1:5" x14ac:dyDescent="0.2">
      <c r="A11904" s="43">
        <v>44707</v>
      </c>
      <c r="B11904" t="s">
        <v>101</v>
      </c>
      <c r="C11904" t="s">
        <v>25</v>
      </c>
      <c r="D11904" t="s">
        <v>108</v>
      </c>
      <c r="E11904">
        <v>2</v>
      </c>
    </row>
    <row r="11905" spans="1:5" x14ac:dyDescent="0.2">
      <c r="A11905" s="43">
        <v>44707</v>
      </c>
      <c r="B11905" t="s">
        <v>101</v>
      </c>
      <c r="C11905" t="s">
        <v>27</v>
      </c>
      <c r="D11905" t="s">
        <v>108</v>
      </c>
      <c r="E11905" s="44">
        <v>2252</v>
      </c>
    </row>
    <row r="11906" spans="1:5" x14ac:dyDescent="0.2">
      <c r="A11906" s="43">
        <v>44707</v>
      </c>
      <c r="B11906" t="s">
        <v>101</v>
      </c>
      <c r="C11906" t="s">
        <v>28</v>
      </c>
      <c r="D11906" t="s">
        <v>108</v>
      </c>
      <c r="E11906">
        <v>66</v>
      </c>
    </row>
    <row r="11907" spans="1:5" x14ac:dyDescent="0.2">
      <c r="A11907" s="43">
        <v>44707</v>
      </c>
      <c r="B11907" t="s">
        <v>101</v>
      </c>
      <c r="C11907" t="s">
        <v>29</v>
      </c>
      <c r="D11907" t="s">
        <v>108</v>
      </c>
      <c r="E11907">
        <v>0</v>
      </c>
    </row>
    <row r="11908" spans="1:5" x14ac:dyDescent="0.2">
      <c r="A11908" s="43">
        <v>44707</v>
      </c>
      <c r="B11908" t="s">
        <v>101</v>
      </c>
      <c r="C11908" t="s">
        <v>31</v>
      </c>
      <c r="D11908" t="s">
        <v>108</v>
      </c>
      <c r="E11908">
        <v>648</v>
      </c>
    </row>
    <row r="11909" spans="1:5" x14ac:dyDescent="0.2">
      <c r="A11909" s="43">
        <v>44707</v>
      </c>
      <c r="B11909" t="s">
        <v>101</v>
      </c>
      <c r="C11909" t="s">
        <v>32</v>
      </c>
      <c r="D11909" t="s">
        <v>108</v>
      </c>
      <c r="E11909" s="44">
        <v>7636</v>
      </c>
    </row>
    <row r="11910" spans="1:5" x14ac:dyDescent="0.2">
      <c r="A11910" s="43">
        <v>44707</v>
      </c>
      <c r="B11910" t="s">
        <v>101</v>
      </c>
      <c r="C11910" t="s">
        <v>33</v>
      </c>
      <c r="D11910" t="s">
        <v>108</v>
      </c>
      <c r="E11910" s="44">
        <v>2148</v>
      </c>
    </row>
    <row r="11911" spans="1:5" x14ac:dyDescent="0.2">
      <c r="A11911" s="43">
        <v>44707</v>
      </c>
      <c r="B11911" t="s">
        <v>101</v>
      </c>
      <c r="C11911" t="s">
        <v>35</v>
      </c>
      <c r="D11911" t="s">
        <v>108</v>
      </c>
      <c r="E11911">
        <v>0</v>
      </c>
    </row>
    <row r="11912" spans="1:5" x14ac:dyDescent="0.2">
      <c r="A11912" s="43">
        <v>44707</v>
      </c>
      <c r="B11912" t="s">
        <v>101</v>
      </c>
      <c r="C11912" t="s">
        <v>36</v>
      </c>
      <c r="D11912" t="s">
        <v>108</v>
      </c>
      <c r="E11912" s="44">
        <v>11662</v>
      </c>
    </row>
    <row r="11913" spans="1:5" x14ac:dyDescent="0.2">
      <c r="A11913" s="43">
        <v>44707</v>
      </c>
      <c r="B11913" t="s">
        <v>101</v>
      </c>
      <c r="C11913" t="s">
        <v>37</v>
      </c>
      <c r="D11913" t="s">
        <v>108</v>
      </c>
      <c r="E11913" s="44">
        <v>1369</v>
      </c>
    </row>
    <row r="11914" spans="1:5" x14ac:dyDescent="0.2">
      <c r="A11914" s="43">
        <v>44707</v>
      </c>
      <c r="B11914" t="s">
        <v>101</v>
      </c>
      <c r="C11914" t="s">
        <v>38</v>
      </c>
      <c r="D11914" t="s">
        <v>108</v>
      </c>
      <c r="E11914" s="44">
        <v>10934</v>
      </c>
    </row>
    <row r="11915" spans="1:5" x14ac:dyDescent="0.2">
      <c r="A11915" s="43">
        <v>44707</v>
      </c>
      <c r="B11915" t="s">
        <v>101</v>
      </c>
      <c r="C11915" t="s">
        <v>40</v>
      </c>
      <c r="D11915" t="s">
        <v>108</v>
      </c>
      <c r="E11915" s="44">
        <v>17478</v>
      </c>
    </row>
    <row r="11916" spans="1:5" x14ac:dyDescent="0.2">
      <c r="A11916" s="43">
        <v>44707</v>
      </c>
      <c r="B11916" t="s">
        <v>101</v>
      </c>
      <c r="C11916" t="s">
        <v>41</v>
      </c>
      <c r="D11916" t="s">
        <v>108</v>
      </c>
      <c r="E11916">
        <v>7</v>
      </c>
    </row>
    <row r="11917" spans="1:5" x14ac:dyDescent="0.2">
      <c r="A11917" s="43">
        <v>44707</v>
      </c>
      <c r="B11917" t="s">
        <v>101</v>
      </c>
      <c r="C11917" t="s">
        <v>53</v>
      </c>
      <c r="D11917" t="s">
        <v>108</v>
      </c>
      <c r="E11917">
        <v>18</v>
      </c>
    </row>
    <row r="11918" spans="1:5" x14ac:dyDescent="0.2">
      <c r="A11918" s="43">
        <v>44707</v>
      </c>
      <c r="B11918" t="s">
        <v>101</v>
      </c>
      <c r="C11918" t="s">
        <v>58</v>
      </c>
      <c r="D11918" t="s">
        <v>108</v>
      </c>
      <c r="E11918">
        <v>13</v>
      </c>
    </row>
    <row r="11919" spans="1:5" x14ac:dyDescent="0.2">
      <c r="A11919" s="43">
        <v>44707</v>
      </c>
      <c r="B11919" t="s">
        <v>101</v>
      </c>
      <c r="C11919" t="s">
        <v>59</v>
      </c>
      <c r="D11919" t="s">
        <v>108</v>
      </c>
      <c r="E11919" s="44">
        <v>5248</v>
      </c>
    </row>
    <row r="11920" spans="1:5" x14ac:dyDescent="0.2">
      <c r="A11920" s="43">
        <v>44707</v>
      </c>
      <c r="B11920" t="s">
        <v>101</v>
      </c>
      <c r="C11920" t="s">
        <v>60</v>
      </c>
      <c r="D11920" t="s">
        <v>108</v>
      </c>
      <c r="E11920">
        <v>0</v>
      </c>
    </row>
    <row r="11921" spans="1:5" x14ac:dyDescent="0.2">
      <c r="A11921" s="43">
        <v>44707</v>
      </c>
      <c r="B11921" t="s">
        <v>101</v>
      </c>
      <c r="C11921" t="s">
        <v>61</v>
      </c>
      <c r="D11921" t="s">
        <v>108</v>
      </c>
      <c r="E11921">
        <v>37</v>
      </c>
    </row>
    <row r="11922" spans="1:5" x14ac:dyDescent="0.2">
      <c r="A11922" s="43">
        <v>44707</v>
      </c>
      <c r="B11922" t="s">
        <v>101</v>
      </c>
      <c r="C11922" t="s">
        <v>62</v>
      </c>
      <c r="D11922" t="s">
        <v>108</v>
      </c>
      <c r="E11922" s="44">
        <v>5132</v>
      </c>
    </row>
    <row r="11923" spans="1:5" x14ac:dyDescent="0.2">
      <c r="A11923" s="43">
        <v>44707</v>
      </c>
      <c r="B11923" t="s">
        <v>101</v>
      </c>
      <c r="C11923" t="s">
        <v>63</v>
      </c>
      <c r="D11923" t="s">
        <v>108</v>
      </c>
      <c r="E11923">
        <v>8</v>
      </c>
    </row>
    <row r="11924" spans="1:5" x14ac:dyDescent="0.2">
      <c r="A11924" s="43">
        <v>44707</v>
      </c>
      <c r="B11924" t="s">
        <v>101</v>
      </c>
      <c r="C11924" t="s">
        <v>64</v>
      </c>
      <c r="D11924" t="s">
        <v>108</v>
      </c>
      <c r="E11924">
        <v>0</v>
      </c>
    </row>
    <row r="11925" spans="1:5" x14ac:dyDescent="0.2">
      <c r="A11925" s="43">
        <v>44707</v>
      </c>
      <c r="B11925" t="s">
        <v>101</v>
      </c>
      <c r="C11925" t="s">
        <v>65</v>
      </c>
      <c r="D11925" t="s">
        <v>108</v>
      </c>
      <c r="E11925">
        <v>0</v>
      </c>
    </row>
    <row r="11926" spans="1:5" x14ac:dyDescent="0.2">
      <c r="A11926" s="43">
        <v>44707</v>
      </c>
      <c r="B11926" t="s">
        <v>101</v>
      </c>
      <c r="C11926" t="s">
        <v>67</v>
      </c>
      <c r="D11926" t="s">
        <v>108</v>
      </c>
      <c r="E11926" s="44">
        <v>4710</v>
      </c>
    </row>
    <row r="11927" spans="1:5" x14ac:dyDescent="0.2">
      <c r="A11927" s="43">
        <v>44707</v>
      </c>
      <c r="B11927" t="s">
        <v>101</v>
      </c>
      <c r="C11927" t="s">
        <v>68</v>
      </c>
      <c r="D11927" t="s">
        <v>108</v>
      </c>
      <c r="E11927" s="44">
        <v>4629</v>
      </c>
    </row>
    <row r="11928" spans="1:5" x14ac:dyDescent="0.2">
      <c r="A11928" s="43">
        <v>44707</v>
      </c>
      <c r="B11928" t="s">
        <v>101</v>
      </c>
      <c r="C11928" t="s">
        <v>89</v>
      </c>
      <c r="D11928" t="s">
        <v>108</v>
      </c>
      <c r="E11928">
        <v>6</v>
      </c>
    </row>
    <row r="11929" spans="1:5" x14ac:dyDescent="0.2">
      <c r="A11929" s="43">
        <v>44707</v>
      </c>
      <c r="B11929" t="s">
        <v>101</v>
      </c>
      <c r="C11929" t="s">
        <v>70</v>
      </c>
      <c r="D11929" t="s">
        <v>108</v>
      </c>
      <c r="E11929" s="44">
        <v>7650</v>
      </c>
    </row>
    <row r="11930" spans="1:5" x14ac:dyDescent="0.2">
      <c r="A11930" s="43">
        <v>44707</v>
      </c>
      <c r="B11930" t="s">
        <v>101</v>
      </c>
      <c r="C11930" t="s">
        <v>71</v>
      </c>
      <c r="D11930" t="s">
        <v>108</v>
      </c>
      <c r="E11930" s="44">
        <v>3472</v>
      </c>
    </row>
    <row r="11931" spans="1:5" x14ac:dyDescent="0.2">
      <c r="A11931" s="43">
        <v>44707</v>
      </c>
      <c r="B11931" t="s">
        <v>102</v>
      </c>
      <c r="C11931" t="s">
        <v>4</v>
      </c>
      <c r="D11931" t="s">
        <v>108</v>
      </c>
      <c r="E11931">
        <v>2</v>
      </c>
    </row>
    <row r="11932" spans="1:5" x14ac:dyDescent="0.2">
      <c r="A11932" s="43">
        <v>44707</v>
      </c>
      <c r="B11932" t="s">
        <v>102</v>
      </c>
      <c r="C11932" t="s">
        <v>5</v>
      </c>
      <c r="D11932" t="s">
        <v>108</v>
      </c>
      <c r="E11932">
        <v>15</v>
      </c>
    </row>
    <row r="11933" spans="1:5" x14ac:dyDescent="0.2">
      <c r="A11933" s="43">
        <v>44707</v>
      </c>
      <c r="B11933" t="s">
        <v>102</v>
      </c>
      <c r="C11933" t="s">
        <v>7</v>
      </c>
      <c r="D11933" t="s">
        <v>108</v>
      </c>
      <c r="E11933">
        <v>23</v>
      </c>
    </row>
    <row r="11934" spans="1:5" x14ac:dyDescent="0.2">
      <c r="A11934" s="43">
        <v>44707</v>
      </c>
      <c r="B11934" t="s">
        <v>102</v>
      </c>
      <c r="C11934" t="s">
        <v>8</v>
      </c>
      <c r="D11934" t="s">
        <v>108</v>
      </c>
      <c r="E11934">
        <v>796</v>
      </c>
    </row>
    <row r="11935" spans="1:5" x14ac:dyDescent="0.2">
      <c r="A11935" s="43">
        <v>44707</v>
      </c>
      <c r="B11935" t="s">
        <v>102</v>
      </c>
      <c r="C11935" t="s">
        <v>9</v>
      </c>
      <c r="D11935" t="s">
        <v>108</v>
      </c>
      <c r="E11935">
        <v>573</v>
      </c>
    </row>
    <row r="11936" spans="1:5" x14ac:dyDescent="0.2">
      <c r="A11936" s="43">
        <v>44707</v>
      </c>
      <c r="B11936" t="s">
        <v>102</v>
      </c>
      <c r="C11936" t="s">
        <v>11</v>
      </c>
      <c r="D11936" t="s">
        <v>108</v>
      </c>
      <c r="E11936">
        <v>246</v>
      </c>
    </row>
    <row r="11937" spans="1:5" x14ac:dyDescent="0.2">
      <c r="A11937" s="43">
        <v>44707</v>
      </c>
      <c r="B11937" t="s">
        <v>102</v>
      </c>
      <c r="C11937" t="s">
        <v>12</v>
      </c>
      <c r="D11937" t="s">
        <v>108</v>
      </c>
      <c r="E11937">
        <v>819</v>
      </c>
    </row>
    <row r="11938" spans="1:5" x14ac:dyDescent="0.2">
      <c r="A11938" s="43">
        <v>44707</v>
      </c>
      <c r="B11938" t="s">
        <v>102</v>
      </c>
      <c r="C11938" t="s">
        <v>13</v>
      </c>
      <c r="D11938" t="s">
        <v>108</v>
      </c>
      <c r="E11938">
        <v>328</v>
      </c>
    </row>
    <row r="11939" spans="1:5" x14ac:dyDescent="0.2">
      <c r="A11939" s="43">
        <v>44707</v>
      </c>
      <c r="B11939" t="s">
        <v>102</v>
      </c>
      <c r="C11939" t="s">
        <v>16</v>
      </c>
      <c r="D11939" t="s">
        <v>108</v>
      </c>
      <c r="E11939">
        <v>0</v>
      </c>
    </row>
    <row r="11940" spans="1:5" x14ac:dyDescent="0.2">
      <c r="A11940" s="43">
        <v>44707</v>
      </c>
      <c r="B11940" t="s">
        <v>102</v>
      </c>
      <c r="C11940" t="s">
        <v>18</v>
      </c>
      <c r="D11940" t="s">
        <v>108</v>
      </c>
      <c r="E11940">
        <v>2</v>
      </c>
    </row>
    <row r="11941" spans="1:5" x14ac:dyDescent="0.2">
      <c r="A11941" s="43">
        <v>44707</v>
      </c>
      <c r="B11941" t="s">
        <v>102</v>
      </c>
      <c r="C11941" t="s">
        <v>19</v>
      </c>
      <c r="D11941" t="s">
        <v>108</v>
      </c>
      <c r="E11941">
        <v>336</v>
      </c>
    </row>
    <row r="11942" spans="1:5" x14ac:dyDescent="0.2">
      <c r="A11942" s="43">
        <v>44707</v>
      </c>
      <c r="B11942" t="s">
        <v>102</v>
      </c>
      <c r="C11942" t="s">
        <v>21</v>
      </c>
      <c r="D11942" t="s">
        <v>108</v>
      </c>
      <c r="E11942">
        <v>13</v>
      </c>
    </row>
    <row r="11943" spans="1:5" x14ac:dyDescent="0.2">
      <c r="A11943" s="43">
        <v>44707</v>
      </c>
      <c r="B11943" t="s">
        <v>102</v>
      </c>
      <c r="C11943" t="s">
        <v>22</v>
      </c>
      <c r="D11943" t="s">
        <v>108</v>
      </c>
      <c r="E11943">
        <v>0</v>
      </c>
    </row>
    <row r="11944" spans="1:5" x14ac:dyDescent="0.2">
      <c r="A11944" s="43">
        <v>44707</v>
      </c>
      <c r="B11944" t="s">
        <v>102</v>
      </c>
      <c r="C11944" t="s">
        <v>24</v>
      </c>
      <c r="D11944" t="s">
        <v>108</v>
      </c>
      <c r="E11944">
        <v>256</v>
      </c>
    </row>
    <row r="11945" spans="1:5" x14ac:dyDescent="0.2">
      <c r="A11945" s="43">
        <v>44707</v>
      </c>
      <c r="B11945" t="s">
        <v>102</v>
      </c>
      <c r="C11945" t="s">
        <v>27</v>
      </c>
      <c r="D11945" t="s">
        <v>108</v>
      </c>
      <c r="E11945">
        <v>98</v>
      </c>
    </row>
    <row r="11946" spans="1:5" x14ac:dyDescent="0.2">
      <c r="A11946" s="43">
        <v>44707</v>
      </c>
      <c r="B11946" t="s">
        <v>102</v>
      </c>
      <c r="C11946" t="s">
        <v>32</v>
      </c>
      <c r="D11946" t="s">
        <v>108</v>
      </c>
      <c r="E11946">
        <v>2</v>
      </c>
    </row>
    <row r="11947" spans="1:5" x14ac:dyDescent="0.2">
      <c r="A11947" s="43">
        <v>44707</v>
      </c>
      <c r="B11947" t="s">
        <v>102</v>
      </c>
      <c r="C11947" t="s">
        <v>33</v>
      </c>
      <c r="D11947" t="s">
        <v>108</v>
      </c>
      <c r="E11947">
        <v>2</v>
      </c>
    </row>
    <row r="11948" spans="1:5" x14ac:dyDescent="0.2">
      <c r="A11948" s="43">
        <v>44707</v>
      </c>
      <c r="B11948" t="s">
        <v>102</v>
      </c>
      <c r="C11948" t="s">
        <v>36</v>
      </c>
      <c r="D11948" t="s">
        <v>108</v>
      </c>
      <c r="E11948" s="44">
        <v>1754</v>
      </c>
    </row>
    <row r="11949" spans="1:5" x14ac:dyDescent="0.2">
      <c r="A11949" s="43">
        <v>44707</v>
      </c>
      <c r="B11949" t="s">
        <v>102</v>
      </c>
      <c r="C11949" t="s">
        <v>37</v>
      </c>
      <c r="D11949" t="s">
        <v>108</v>
      </c>
      <c r="E11949">
        <v>47</v>
      </c>
    </row>
    <row r="11950" spans="1:5" x14ac:dyDescent="0.2">
      <c r="A11950" s="43">
        <v>44707</v>
      </c>
      <c r="B11950" t="s">
        <v>102</v>
      </c>
      <c r="C11950" t="s">
        <v>38</v>
      </c>
      <c r="D11950" t="s">
        <v>108</v>
      </c>
      <c r="E11950">
        <v>498</v>
      </c>
    </row>
    <row r="11951" spans="1:5" x14ac:dyDescent="0.2">
      <c r="A11951" s="43">
        <v>44707</v>
      </c>
      <c r="B11951" t="s">
        <v>102</v>
      </c>
      <c r="C11951" t="s">
        <v>40</v>
      </c>
      <c r="D11951" t="s">
        <v>108</v>
      </c>
      <c r="E11951" s="44">
        <v>4131</v>
      </c>
    </row>
    <row r="11952" spans="1:5" x14ac:dyDescent="0.2">
      <c r="A11952" s="43">
        <v>44707</v>
      </c>
      <c r="B11952" t="s">
        <v>102</v>
      </c>
      <c r="C11952" t="s">
        <v>41</v>
      </c>
      <c r="D11952" t="s">
        <v>108</v>
      </c>
      <c r="E11952">
        <v>181</v>
      </c>
    </row>
    <row r="11953" spans="1:5" x14ac:dyDescent="0.2">
      <c r="A11953" s="43">
        <v>44707</v>
      </c>
      <c r="B11953" t="s">
        <v>102</v>
      </c>
      <c r="C11953" t="s">
        <v>42</v>
      </c>
      <c r="D11953" t="s">
        <v>108</v>
      </c>
      <c r="E11953">
        <v>87</v>
      </c>
    </row>
    <row r="11954" spans="1:5" x14ac:dyDescent="0.2">
      <c r="A11954" s="43">
        <v>44707</v>
      </c>
      <c r="B11954" t="s">
        <v>102</v>
      </c>
      <c r="C11954" t="s">
        <v>43</v>
      </c>
      <c r="D11954" t="s">
        <v>108</v>
      </c>
      <c r="E11954">
        <v>72</v>
      </c>
    </row>
    <row r="11955" spans="1:5" x14ac:dyDescent="0.2">
      <c r="A11955" s="43">
        <v>44707</v>
      </c>
      <c r="B11955" t="s">
        <v>102</v>
      </c>
      <c r="C11955" t="s">
        <v>44</v>
      </c>
      <c r="D11955" t="s">
        <v>108</v>
      </c>
      <c r="E11955">
        <v>6</v>
      </c>
    </row>
    <row r="11956" spans="1:5" x14ac:dyDescent="0.2">
      <c r="A11956" s="43">
        <v>44707</v>
      </c>
      <c r="B11956" t="s">
        <v>102</v>
      </c>
      <c r="C11956" t="s">
        <v>45</v>
      </c>
      <c r="D11956" t="s">
        <v>108</v>
      </c>
      <c r="E11956">
        <v>2</v>
      </c>
    </row>
    <row r="11957" spans="1:5" x14ac:dyDescent="0.2">
      <c r="A11957" s="43">
        <v>44707</v>
      </c>
      <c r="B11957" t="s">
        <v>102</v>
      </c>
      <c r="C11957" t="s">
        <v>46</v>
      </c>
      <c r="D11957" t="s">
        <v>108</v>
      </c>
      <c r="E11957">
        <v>51</v>
      </c>
    </row>
    <row r="11958" spans="1:5" x14ac:dyDescent="0.2">
      <c r="A11958" s="43">
        <v>44707</v>
      </c>
      <c r="B11958" t="s">
        <v>102</v>
      </c>
      <c r="C11958" t="s">
        <v>48</v>
      </c>
      <c r="D11958" t="s">
        <v>108</v>
      </c>
      <c r="E11958">
        <v>909</v>
      </c>
    </row>
    <row r="11959" spans="1:5" x14ac:dyDescent="0.2">
      <c r="A11959" s="43">
        <v>44707</v>
      </c>
      <c r="B11959" t="s">
        <v>102</v>
      </c>
      <c r="C11959" t="s">
        <v>50</v>
      </c>
      <c r="D11959" t="s">
        <v>108</v>
      </c>
      <c r="E11959" s="44">
        <v>2343</v>
      </c>
    </row>
    <row r="11960" spans="1:5" x14ac:dyDescent="0.2">
      <c r="A11960" s="43">
        <v>44707</v>
      </c>
      <c r="B11960" t="s">
        <v>102</v>
      </c>
      <c r="C11960" t="s">
        <v>51</v>
      </c>
      <c r="D11960" t="s">
        <v>108</v>
      </c>
      <c r="E11960" s="44">
        <v>2185</v>
      </c>
    </row>
    <row r="11961" spans="1:5" x14ac:dyDescent="0.2">
      <c r="A11961" s="43">
        <v>44707</v>
      </c>
      <c r="B11961" t="s">
        <v>102</v>
      </c>
      <c r="C11961" t="s">
        <v>52</v>
      </c>
      <c r="D11961" t="s">
        <v>108</v>
      </c>
      <c r="E11961">
        <v>35</v>
      </c>
    </row>
    <row r="11962" spans="1:5" x14ac:dyDescent="0.2">
      <c r="A11962" s="43">
        <v>44707</v>
      </c>
      <c r="B11962" t="s">
        <v>102</v>
      </c>
      <c r="C11962" t="s">
        <v>53</v>
      </c>
      <c r="D11962" t="s">
        <v>108</v>
      </c>
      <c r="E11962">
        <v>174</v>
      </c>
    </row>
    <row r="11963" spans="1:5" x14ac:dyDescent="0.2">
      <c r="A11963" s="43">
        <v>44707</v>
      </c>
      <c r="B11963" t="s">
        <v>102</v>
      </c>
      <c r="C11963" t="s">
        <v>54</v>
      </c>
      <c r="D11963" t="s">
        <v>108</v>
      </c>
      <c r="E11963">
        <v>2</v>
      </c>
    </row>
    <row r="11964" spans="1:5" x14ac:dyDescent="0.2">
      <c r="A11964" s="43">
        <v>44707</v>
      </c>
      <c r="B11964" t="s">
        <v>102</v>
      </c>
      <c r="C11964" t="s">
        <v>55</v>
      </c>
      <c r="D11964" t="s">
        <v>108</v>
      </c>
      <c r="E11964">
        <v>852</v>
      </c>
    </row>
    <row r="11965" spans="1:5" x14ac:dyDescent="0.2">
      <c r="A11965" s="43">
        <v>44707</v>
      </c>
      <c r="B11965" t="s">
        <v>102</v>
      </c>
      <c r="C11965" t="s">
        <v>56</v>
      </c>
      <c r="D11965" t="s">
        <v>108</v>
      </c>
      <c r="E11965">
        <v>849</v>
      </c>
    </row>
    <row r="11966" spans="1:5" x14ac:dyDescent="0.2">
      <c r="A11966" s="43">
        <v>44707</v>
      </c>
      <c r="B11966" t="s">
        <v>102</v>
      </c>
      <c r="C11966" t="s">
        <v>57</v>
      </c>
      <c r="D11966" t="s">
        <v>108</v>
      </c>
      <c r="E11966">
        <v>383</v>
      </c>
    </row>
    <row r="11967" spans="1:5" x14ac:dyDescent="0.2">
      <c r="A11967" s="43">
        <v>44707</v>
      </c>
      <c r="B11967" t="s">
        <v>102</v>
      </c>
      <c r="C11967" t="s">
        <v>58</v>
      </c>
      <c r="D11967" t="s">
        <v>108</v>
      </c>
      <c r="E11967">
        <v>460</v>
      </c>
    </row>
    <row r="11968" spans="1:5" x14ac:dyDescent="0.2">
      <c r="A11968" s="43">
        <v>44707</v>
      </c>
      <c r="B11968" t="s">
        <v>102</v>
      </c>
      <c r="C11968" t="s">
        <v>59</v>
      </c>
      <c r="D11968" t="s">
        <v>108</v>
      </c>
      <c r="E11968">
        <v>2</v>
      </c>
    </row>
    <row r="11969" spans="1:5" x14ac:dyDescent="0.2">
      <c r="A11969" s="43">
        <v>44707</v>
      </c>
      <c r="B11969" t="s">
        <v>102</v>
      </c>
      <c r="C11969" t="s">
        <v>62</v>
      </c>
      <c r="D11969" t="s">
        <v>108</v>
      </c>
      <c r="E11969">
        <v>479</v>
      </c>
    </row>
    <row r="11970" spans="1:5" x14ac:dyDescent="0.2">
      <c r="A11970" s="43">
        <v>44707</v>
      </c>
      <c r="B11970" t="s">
        <v>102</v>
      </c>
      <c r="C11970" t="s">
        <v>68</v>
      </c>
      <c r="D11970" t="s">
        <v>108</v>
      </c>
      <c r="E11970">
        <v>672</v>
      </c>
    </row>
    <row r="11971" spans="1:5" x14ac:dyDescent="0.2">
      <c r="A11971" s="43">
        <v>44707</v>
      </c>
      <c r="B11971" t="s">
        <v>102</v>
      </c>
      <c r="C11971" t="s">
        <v>89</v>
      </c>
      <c r="D11971" t="s">
        <v>108</v>
      </c>
      <c r="E11971">
        <v>14</v>
      </c>
    </row>
    <row r="11972" spans="1:5" x14ac:dyDescent="0.2">
      <c r="A11972" s="43">
        <v>44707</v>
      </c>
      <c r="B11972" t="s">
        <v>102</v>
      </c>
      <c r="C11972" t="s">
        <v>70</v>
      </c>
      <c r="D11972" t="s">
        <v>108</v>
      </c>
      <c r="E11972">
        <v>924</v>
      </c>
    </row>
    <row r="11973" spans="1:5" x14ac:dyDescent="0.2">
      <c r="A11973" s="43">
        <v>44742</v>
      </c>
      <c r="B11973" t="s">
        <v>101</v>
      </c>
      <c r="C11973" t="s">
        <v>1</v>
      </c>
      <c r="D11973" t="s">
        <v>108</v>
      </c>
      <c r="E11973">
        <v>170</v>
      </c>
    </row>
    <row r="11974" spans="1:5" x14ac:dyDescent="0.2">
      <c r="A11974" s="43">
        <v>44742</v>
      </c>
      <c r="B11974" t="s">
        <v>101</v>
      </c>
      <c r="C11974" t="s">
        <v>2</v>
      </c>
      <c r="D11974" t="s">
        <v>108</v>
      </c>
      <c r="E11974">
        <v>2</v>
      </c>
    </row>
    <row r="11975" spans="1:5" x14ac:dyDescent="0.2">
      <c r="A11975" s="43">
        <v>44742</v>
      </c>
      <c r="B11975" t="s">
        <v>101</v>
      </c>
      <c r="C11975" t="s">
        <v>3</v>
      </c>
      <c r="D11975" t="s">
        <v>108</v>
      </c>
      <c r="E11975">
        <v>0</v>
      </c>
    </row>
    <row r="11976" spans="1:5" x14ac:dyDescent="0.2">
      <c r="A11976" s="43">
        <v>44742</v>
      </c>
      <c r="B11976" t="s">
        <v>101</v>
      </c>
      <c r="C11976" t="s">
        <v>4</v>
      </c>
      <c r="D11976" t="s">
        <v>108</v>
      </c>
      <c r="E11976">
        <v>24</v>
      </c>
    </row>
    <row r="11977" spans="1:5" x14ac:dyDescent="0.2">
      <c r="A11977" s="43">
        <v>44742</v>
      </c>
      <c r="B11977" t="s">
        <v>101</v>
      </c>
      <c r="C11977" t="s">
        <v>5</v>
      </c>
      <c r="D11977" t="s">
        <v>108</v>
      </c>
      <c r="E11977" s="44">
        <v>3300</v>
      </c>
    </row>
    <row r="11978" spans="1:5" x14ac:dyDescent="0.2">
      <c r="A11978" s="43">
        <v>44742</v>
      </c>
      <c r="B11978" t="s">
        <v>101</v>
      </c>
      <c r="C11978" t="s">
        <v>6</v>
      </c>
      <c r="D11978" t="s">
        <v>108</v>
      </c>
      <c r="E11978">
        <v>2</v>
      </c>
    </row>
    <row r="11979" spans="1:5" x14ac:dyDescent="0.2">
      <c r="A11979" s="43">
        <v>44742</v>
      </c>
      <c r="B11979" t="s">
        <v>101</v>
      </c>
      <c r="C11979" t="s">
        <v>8</v>
      </c>
      <c r="D11979" t="s">
        <v>108</v>
      </c>
      <c r="E11979">
        <v>150</v>
      </c>
    </row>
    <row r="11980" spans="1:5" x14ac:dyDescent="0.2">
      <c r="A11980" s="43">
        <v>44742</v>
      </c>
      <c r="B11980" t="s">
        <v>101</v>
      </c>
      <c r="C11980" t="s">
        <v>9</v>
      </c>
      <c r="D11980" t="s">
        <v>108</v>
      </c>
      <c r="E11980">
        <v>11</v>
      </c>
    </row>
    <row r="11981" spans="1:5" x14ac:dyDescent="0.2">
      <c r="A11981" s="43">
        <v>44742</v>
      </c>
      <c r="B11981" t="s">
        <v>101</v>
      </c>
      <c r="C11981" t="s">
        <v>10</v>
      </c>
      <c r="D11981" t="s">
        <v>108</v>
      </c>
      <c r="E11981">
        <v>478</v>
      </c>
    </row>
    <row r="11982" spans="1:5" x14ac:dyDescent="0.2">
      <c r="A11982" s="43">
        <v>44742</v>
      </c>
      <c r="B11982" t="s">
        <v>101</v>
      </c>
      <c r="C11982" t="s">
        <v>12</v>
      </c>
      <c r="D11982" t="s">
        <v>108</v>
      </c>
      <c r="E11982" s="44">
        <v>7360</v>
      </c>
    </row>
    <row r="11983" spans="1:5" x14ac:dyDescent="0.2">
      <c r="A11983" s="43">
        <v>44742</v>
      </c>
      <c r="B11983" t="s">
        <v>101</v>
      </c>
      <c r="C11983" t="s">
        <v>14</v>
      </c>
      <c r="D11983" t="s">
        <v>108</v>
      </c>
      <c r="E11983">
        <v>317</v>
      </c>
    </row>
    <row r="11984" spans="1:5" x14ac:dyDescent="0.2">
      <c r="A11984" s="43">
        <v>44742</v>
      </c>
      <c r="B11984" t="s">
        <v>101</v>
      </c>
      <c r="C11984" t="s">
        <v>15</v>
      </c>
      <c r="D11984" t="s">
        <v>108</v>
      </c>
      <c r="E11984" s="44">
        <v>5466</v>
      </c>
    </row>
    <row r="11985" spans="1:5" x14ac:dyDescent="0.2">
      <c r="A11985" s="43">
        <v>44742</v>
      </c>
      <c r="B11985" t="s">
        <v>101</v>
      </c>
      <c r="C11985" t="s">
        <v>16</v>
      </c>
      <c r="D11985" t="s">
        <v>108</v>
      </c>
      <c r="E11985" s="44">
        <v>2096</v>
      </c>
    </row>
    <row r="11986" spans="1:5" x14ac:dyDescent="0.2">
      <c r="A11986" s="43">
        <v>44742</v>
      </c>
      <c r="B11986" t="s">
        <v>101</v>
      </c>
      <c r="C11986" t="s">
        <v>17</v>
      </c>
      <c r="D11986" t="s">
        <v>108</v>
      </c>
      <c r="E11986">
        <v>51</v>
      </c>
    </row>
    <row r="11987" spans="1:5" x14ac:dyDescent="0.2">
      <c r="A11987" s="43">
        <v>44742</v>
      </c>
      <c r="B11987" t="s">
        <v>101</v>
      </c>
      <c r="C11987" t="s">
        <v>18</v>
      </c>
      <c r="D11987" t="s">
        <v>108</v>
      </c>
      <c r="E11987" s="44">
        <v>3102</v>
      </c>
    </row>
    <row r="11988" spans="1:5" x14ac:dyDescent="0.2">
      <c r="A11988" s="43">
        <v>44742</v>
      </c>
      <c r="B11988" t="s">
        <v>101</v>
      </c>
      <c r="C11988" t="s">
        <v>19</v>
      </c>
      <c r="D11988" t="s">
        <v>108</v>
      </c>
      <c r="E11988" s="44">
        <v>4476</v>
      </c>
    </row>
    <row r="11989" spans="1:5" x14ac:dyDescent="0.2">
      <c r="A11989" s="43">
        <v>44742</v>
      </c>
      <c r="B11989" t="s">
        <v>101</v>
      </c>
      <c r="C11989" t="s">
        <v>20</v>
      </c>
      <c r="D11989" t="s">
        <v>108</v>
      </c>
      <c r="E11989">
        <v>128</v>
      </c>
    </row>
    <row r="11990" spans="1:5" x14ac:dyDescent="0.2">
      <c r="A11990" s="43">
        <v>44742</v>
      </c>
      <c r="B11990" t="s">
        <v>101</v>
      </c>
      <c r="C11990" t="s">
        <v>21</v>
      </c>
      <c r="D11990" t="s">
        <v>108</v>
      </c>
      <c r="E11990" s="44">
        <v>2961</v>
      </c>
    </row>
    <row r="11991" spans="1:5" x14ac:dyDescent="0.2">
      <c r="A11991" s="43">
        <v>44742</v>
      </c>
      <c r="B11991" t="s">
        <v>101</v>
      </c>
      <c r="C11991" t="s">
        <v>22</v>
      </c>
      <c r="D11991" t="s">
        <v>108</v>
      </c>
      <c r="E11991" s="44">
        <v>1344</v>
      </c>
    </row>
    <row r="11992" spans="1:5" x14ac:dyDescent="0.2">
      <c r="A11992" s="43">
        <v>44742</v>
      </c>
      <c r="B11992" t="s">
        <v>101</v>
      </c>
      <c r="C11992" t="s">
        <v>23</v>
      </c>
      <c r="D11992" t="s">
        <v>108</v>
      </c>
      <c r="E11992">
        <v>11</v>
      </c>
    </row>
    <row r="11993" spans="1:5" x14ac:dyDescent="0.2">
      <c r="A11993" s="43">
        <v>44742</v>
      </c>
      <c r="B11993" t="s">
        <v>101</v>
      </c>
      <c r="C11993" t="s">
        <v>25</v>
      </c>
      <c r="D11993" t="s">
        <v>108</v>
      </c>
      <c r="E11993">
        <v>2</v>
      </c>
    </row>
    <row r="11994" spans="1:5" x14ac:dyDescent="0.2">
      <c r="A11994" s="43">
        <v>44742</v>
      </c>
      <c r="B11994" t="s">
        <v>101</v>
      </c>
      <c r="C11994" t="s">
        <v>27</v>
      </c>
      <c r="D11994" t="s">
        <v>108</v>
      </c>
      <c r="E11994" s="44">
        <v>2005</v>
      </c>
    </row>
    <row r="11995" spans="1:5" x14ac:dyDescent="0.2">
      <c r="A11995" s="43">
        <v>44742</v>
      </c>
      <c r="B11995" t="s">
        <v>101</v>
      </c>
      <c r="C11995" t="s">
        <v>28</v>
      </c>
      <c r="D11995" t="s">
        <v>108</v>
      </c>
      <c r="E11995">
        <v>58</v>
      </c>
    </row>
    <row r="11996" spans="1:5" x14ac:dyDescent="0.2">
      <c r="A11996" s="43">
        <v>44742</v>
      </c>
      <c r="B11996" t="s">
        <v>101</v>
      </c>
      <c r="C11996" t="s">
        <v>29</v>
      </c>
      <c r="D11996" t="s">
        <v>108</v>
      </c>
      <c r="E11996">
        <v>0</v>
      </c>
    </row>
    <row r="11997" spans="1:5" x14ac:dyDescent="0.2">
      <c r="A11997" s="43">
        <v>44742</v>
      </c>
      <c r="B11997" t="s">
        <v>101</v>
      </c>
      <c r="C11997" t="s">
        <v>31</v>
      </c>
      <c r="D11997" t="s">
        <v>108</v>
      </c>
      <c r="E11997">
        <v>641</v>
      </c>
    </row>
    <row r="11998" spans="1:5" x14ac:dyDescent="0.2">
      <c r="A11998" s="43">
        <v>44742</v>
      </c>
      <c r="B11998" t="s">
        <v>101</v>
      </c>
      <c r="C11998" t="s">
        <v>32</v>
      </c>
      <c r="D11998" t="s">
        <v>108</v>
      </c>
      <c r="E11998" s="44">
        <v>7546</v>
      </c>
    </row>
    <row r="11999" spans="1:5" x14ac:dyDescent="0.2">
      <c r="A11999" s="43">
        <v>44742</v>
      </c>
      <c r="B11999" t="s">
        <v>101</v>
      </c>
      <c r="C11999" t="s">
        <v>33</v>
      </c>
      <c r="D11999" t="s">
        <v>108</v>
      </c>
      <c r="E11999" s="44">
        <v>2191</v>
      </c>
    </row>
    <row r="12000" spans="1:5" x14ac:dyDescent="0.2">
      <c r="A12000" s="43">
        <v>44742</v>
      </c>
      <c r="B12000" t="s">
        <v>101</v>
      </c>
      <c r="C12000" t="s">
        <v>35</v>
      </c>
      <c r="D12000" t="s">
        <v>108</v>
      </c>
      <c r="E12000">
        <v>0</v>
      </c>
    </row>
    <row r="12001" spans="1:5" x14ac:dyDescent="0.2">
      <c r="A12001" s="43">
        <v>44742</v>
      </c>
      <c r="B12001" t="s">
        <v>101</v>
      </c>
      <c r="C12001" t="s">
        <v>36</v>
      </c>
      <c r="D12001" t="s">
        <v>108</v>
      </c>
      <c r="E12001" s="44">
        <v>11160</v>
      </c>
    </row>
    <row r="12002" spans="1:5" x14ac:dyDescent="0.2">
      <c r="A12002" s="43">
        <v>44742</v>
      </c>
      <c r="B12002" t="s">
        <v>101</v>
      </c>
      <c r="C12002" t="s">
        <v>37</v>
      </c>
      <c r="D12002" t="s">
        <v>108</v>
      </c>
      <c r="E12002" s="44">
        <v>1389</v>
      </c>
    </row>
    <row r="12003" spans="1:5" x14ac:dyDescent="0.2">
      <c r="A12003" s="43">
        <v>44742</v>
      </c>
      <c r="B12003" t="s">
        <v>101</v>
      </c>
      <c r="C12003" t="s">
        <v>38</v>
      </c>
      <c r="D12003" t="s">
        <v>108</v>
      </c>
      <c r="E12003" s="44">
        <v>10270</v>
      </c>
    </row>
    <row r="12004" spans="1:5" x14ac:dyDescent="0.2">
      <c r="A12004" s="43">
        <v>44742</v>
      </c>
      <c r="B12004" t="s">
        <v>101</v>
      </c>
      <c r="C12004" t="s">
        <v>40</v>
      </c>
      <c r="D12004" t="s">
        <v>108</v>
      </c>
      <c r="E12004" s="44">
        <v>15996</v>
      </c>
    </row>
    <row r="12005" spans="1:5" x14ac:dyDescent="0.2">
      <c r="A12005" s="43">
        <v>44742</v>
      </c>
      <c r="B12005" t="s">
        <v>101</v>
      </c>
      <c r="C12005" t="s">
        <v>41</v>
      </c>
      <c r="D12005" t="s">
        <v>108</v>
      </c>
      <c r="E12005">
        <v>2</v>
      </c>
    </row>
    <row r="12006" spans="1:5" x14ac:dyDescent="0.2">
      <c r="A12006" s="43">
        <v>44742</v>
      </c>
      <c r="B12006" t="s">
        <v>101</v>
      </c>
      <c r="C12006" t="s">
        <v>51</v>
      </c>
      <c r="D12006" t="s">
        <v>108</v>
      </c>
      <c r="E12006">
        <v>2</v>
      </c>
    </row>
    <row r="12007" spans="1:5" x14ac:dyDescent="0.2">
      <c r="A12007" s="43">
        <v>44742</v>
      </c>
      <c r="B12007" t="s">
        <v>101</v>
      </c>
      <c r="C12007" t="s">
        <v>53</v>
      </c>
      <c r="D12007" t="s">
        <v>108</v>
      </c>
      <c r="E12007">
        <v>16</v>
      </c>
    </row>
    <row r="12008" spans="1:5" x14ac:dyDescent="0.2">
      <c r="A12008" s="43">
        <v>44742</v>
      </c>
      <c r="B12008" t="s">
        <v>101</v>
      </c>
      <c r="C12008" t="s">
        <v>58</v>
      </c>
      <c r="D12008" t="s">
        <v>108</v>
      </c>
      <c r="E12008">
        <v>13</v>
      </c>
    </row>
    <row r="12009" spans="1:5" x14ac:dyDescent="0.2">
      <c r="A12009" s="43">
        <v>44742</v>
      </c>
      <c r="B12009" t="s">
        <v>101</v>
      </c>
      <c r="C12009" t="s">
        <v>59</v>
      </c>
      <c r="D12009" t="s">
        <v>108</v>
      </c>
      <c r="E12009" s="44">
        <v>4871</v>
      </c>
    </row>
    <row r="12010" spans="1:5" x14ac:dyDescent="0.2">
      <c r="A12010" s="43">
        <v>44742</v>
      </c>
      <c r="B12010" t="s">
        <v>101</v>
      </c>
      <c r="C12010" t="s">
        <v>60</v>
      </c>
      <c r="D12010" t="s">
        <v>108</v>
      </c>
      <c r="E12010">
        <v>0</v>
      </c>
    </row>
    <row r="12011" spans="1:5" x14ac:dyDescent="0.2">
      <c r="A12011" s="43">
        <v>44742</v>
      </c>
      <c r="B12011" t="s">
        <v>101</v>
      </c>
      <c r="C12011" t="s">
        <v>61</v>
      </c>
      <c r="D12011" t="s">
        <v>108</v>
      </c>
      <c r="E12011">
        <v>37</v>
      </c>
    </row>
    <row r="12012" spans="1:5" x14ac:dyDescent="0.2">
      <c r="A12012" s="43">
        <v>44742</v>
      </c>
      <c r="B12012" t="s">
        <v>101</v>
      </c>
      <c r="C12012" t="s">
        <v>62</v>
      </c>
      <c r="D12012" t="s">
        <v>108</v>
      </c>
      <c r="E12012" s="44">
        <v>5004</v>
      </c>
    </row>
    <row r="12013" spans="1:5" x14ac:dyDescent="0.2">
      <c r="A12013" s="43">
        <v>44742</v>
      </c>
      <c r="B12013" t="s">
        <v>101</v>
      </c>
      <c r="C12013" t="s">
        <v>63</v>
      </c>
      <c r="D12013" t="s">
        <v>108</v>
      </c>
      <c r="E12013">
        <v>7</v>
      </c>
    </row>
    <row r="12014" spans="1:5" x14ac:dyDescent="0.2">
      <c r="A12014" s="43">
        <v>44742</v>
      </c>
      <c r="B12014" t="s">
        <v>101</v>
      </c>
      <c r="C12014" t="s">
        <v>64</v>
      </c>
      <c r="D12014" t="s">
        <v>108</v>
      </c>
      <c r="E12014">
        <v>0</v>
      </c>
    </row>
    <row r="12015" spans="1:5" x14ac:dyDescent="0.2">
      <c r="A12015" s="43">
        <v>44742</v>
      </c>
      <c r="B12015" t="s">
        <v>101</v>
      </c>
      <c r="C12015" t="s">
        <v>65</v>
      </c>
      <c r="D12015" t="s">
        <v>108</v>
      </c>
      <c r="E12015">
        <v>0</v>
      </c>
    </row>
    <row r="12016" spans="1:5" x14ac:dyDescent="0.2">
      <c r="A12016" s="43">
        <v>44742</v>
      </c>
      <c r="B12016" t="s">
        <v>101</v>
      </c>
      <c r="C12016" t="s">
        <v>67</v>
      </c>
      <c r="D12016" t="s">
        <v>108</v>
      </c>
      <c r="E12016" s="44">
        <v>4610</v>
      </c>
    </row>
    <row r="12017" spans="1:5" x14ac:dyDescent="0.2">
      <c r="A12017" s="43">
        <v>44742</v>
      </c>
      <c r="B12017" t="s">
        <v>101</v>
      </c>
      <c r="C12017" t="s">
        <v>68</v>
      </c>
      <c r="D12017" t="s">
        <v>108</v>
      </c>
      <c r="E12017" s="44">
        <v>4475</v>
      </c>
    </row>
    <row r="12018" spans="1:5" x14ac:dyDescent="0.2">
      <c r="A12018" s="43">
        <v>44742</v>
      </c>
      <c r="B12018" t="s">
        <v>101</v>
      </c>
      <c r="C12018" t="s">
        <v>89</v>
      </c>
      <c r="D12018" t="s">
        <v>108</v>
      </c>
      <c r="E12018">
        <v>4</v>
      </c>
    </row>
    <row r="12019" spans="1:5" x14ac:dyDescent="0.2">
      <c r="A12019" s="43">
        <v>44742</v>
      </c>
      <c r="B12019" t="s">
        <v>101</v>
      </c>
      <c r="C12019" t="s">
        <v>70</v>
      </c>
      <c r="D12019" t="s">
        <v>108</v>
      </c>
      <c r="E12019" s="44">
        <v>7325</v>
      </c>
    </row>
    <row r="12020" spans="1:5" x14ac:dyDescent="0.2">
      <c r="A12020" s="43">
        <v>44742</v>
      </c>
      <c r="B12020" t="s">
        <v>101</v>
      </c>
      <c r="C12020" t="s">
        <v>71</v>
      </c>
      <c r="D12020" t="s">
        <v>108</v>
      </c>
      <c r="E12020" s="44">
        <v>3380</v>
      </c>
    </row>
    <row r="12021" spans="1:5" x14ac:dyDescent="0.2">
      <c r="A12021" s="43">
        <v>44742</v>
      </c>
      <c r="B12021" t="s">
        <v>102</v>
      </c>
      <c r="C12021" t="s">
        <v>4</v>
      </c>
      <c r="D12021" t="s">
        <v>108</v>
      </c>
      <c r="E12021">
        <v>0</v>
      </c>
    </row>
    <row r="12022" spans="1:5" x14ac:dyDescent="0.2">
      <c r="A12022" s="43">
        <v>44742</v>
      </c>
      <c r="B12022" t="s">
        <v>102</v>
      </c>
      <c r="C12022" t="s">
        <v>5</v>
      </c>
      <c r="D12022" t="s">
        <v>108</v>
      </c>
      <c r="E12022">
        <v>18</v>
      </c>
    </row>
    <row r="12023" spans="1:5" x14ac:dyDescent="0.2">
      <c r="A12023" s="43">
        <v>44742</v>
      </c>
      <c r="B12023" t="s">
        <v>102</v>
      </c>
      <c r="C12023" t="s">
        <v>7</v>
      </c>
      <c r="D12023" t="s">
        <v>108</v>
      </c>
      <c r="E12023">
        <v>2</v>
      </c>
    </row>
    <row r="12024" spans="1:5" x14ac:dyDescent="0.2">
      <c r="A12024" s="43">
        <v>44742</v>
      </c>
      <c r="B12024" t="s">
        <v>102</v>
      </c>
      <c r="C12024" t="s">
        <v>8</v>
      </c>
      <c r="D12024" t="s">
        <v>108</v>
      </c>
      <c r="E12024">
        <v>667</v>
      </c>
    </row>
    <row r="12025" spans="1:5" x14ac:dyDescent="0.2">
      <c r="A12025" s="43">
        <v>44742</v>
      </c>
      <c r="B12025" t="s">
        <v>102</v>
      </c>
      <c r="C12025" t="s">
        <v>9</v>
      </c>
      <c r="D12025" t="s">
        <v>108</v>
      </c>
      <c r="E12025">
        <v>487</v>
      </c>
    </row>
    <row r="12026" spans="1:5" x14ac:dyDescent="0.2">
      <c r="A12026" s="43">
        <v>44742</v>
      </c>
      <c r="B12026" t="s">
        <v>102</v>
      </c>
      <c r="C12026" t="s">
        <v>11</v>
      </c>
      <c r="D12026" t="s">
        <v>108</v>
      </c>
      <c r="E12026">
        <v>222</v>
      </c>
    </row>
    <row r="12027" spans="1:5" x14ac:dyDescent="0.2">
      <c r="A12027" s="43">
        <v>44742</v>
      </c>
      <c r="B12027" t="s">
        <v>102</v>
      </c>
      <c r="C12027" t="s">
        <v>12</v>
      </c>
      <c r="D12027" t="s">
        <v>108</v>
      </c>
      <c r="E12027">
        <v>810</v>
      </c>
    </row>
    <row r="12028" spans="1:5" x14ac:dyDescent="0.2">
      <c r="A12028" s="43">
        <v>44742</v>
      </c>
      <c r="B12028" t="s">
        <v>102</v>
      </c>
      <c r="C12028" t="s">
        <v>13</v>
      </c>
      <c r="D12028" t="s">
        <v>108</v>
      </c>
      <c r="E12028">
        <v>309</v>
      </c>
    </row>
    <row r="12029" spans="1:5" x14ac:dyDescent="0.2">
      <c r="A12029" s="43">
        <v>44742</v>
      </c>
      <c r="B12029" t="s">
        <v>102</v>
      </c>
      <c r="C12029" t="s">
        <v>16</v>
      </c>
      <c r="D12029" t="s">
        <v>108</v>
      </c>
      <c r="E12029">
        <v>2</v>
      </c>
    </row>
    <row r="12030" spans="1:5" x14ac:dyDescent="0.2">
      <c r="A12030" s="43">
        <v>44742</v>
      </c>
      <c r="B12030" t="s">
        <v>102</v>
      </c>
      <c r="C12030" t="s">
        <v>18</v>
      </c>
      <c r="D12030" t="s">
        <v>108</v>
      </c>
      <c r="E12030">
        <v>0</v>
      </c>
    </row>
    <row r="12031" spans="1:5" x14ac:dyDescent="0.2">
      <c r="A12031" s="43">
        <v>44742</v>
      </c>
      <c r="B12031" t="s">
        <v>102</v>
      </c>
      <c r="C12031" t="s">
        <v>19</v>
      </c>
      <c r="D12031" t="s">
        <v>108</v>
      </c>
      <c r="E12031">
        <v>321</v>
      </c>
    </row>
    <row r="12032" spans="1:5" x14ac:dyDescent="0.2">
      <c r="A12032" s="43">
        <v>44742</v>
      </c>
      <c r="B12032" t="s">
        <v>102</v>
      </c>
      <c r="C12032" t="s">
        <v>21</v>
      </c>
      <c r="D12032" t="s">
        <v>108</v>
      </c>
      <c r="E12032">
        <v>11</v>
      </c>
    </row>
    <row r="12033" spans="1:5" x14ac:dyDescent="0.2">
      <c r="A12033" s="43">
        <v>44742</v>
      </c>
      <c r="B12033" t="s">
        <v>102</v>
      </c>
      <c r="C12033" t="s">
        <v>22</v>
      </c>
      <c r="D12033" t="s">
        <v>108</v>
      </c>
      <c r="E12033">
        <v>0</v>
      </c>
    </row>
    <row r="12034" spans="1:5" x14ac:dyDescent="0.2">
      <c r="A12034" s="43">
        <v>44742</v>
      </c>
      <c r="B12034" t="s">
        <v>102</v>
      </c>
      <c r="C12034" t="s">
        <v>24</v>
      </c>
      <c r="D12034" t="s">
        <v>108</v>
      </c>
      <c r="E12034">
        <v>235</v>
      </c>
    </row>
    <row r="12035" spans="1:5" x14ac:dyDescent="0.2">
      <c r="A12035" s="43">
        <v>44742</v>
      </c>
      <c r="B12035" t="s">
        <v>102</v>
      </c>
      <c r="C12035" t="s">
        <v>27</v>
      </c>
      <c r="D12035" t="s">
        <v>108</v>
      </c>
      <c r="E12035">
        <v>84</v>
      </c>
    </row>
    <row r="12036" spans="1:5" x14ac:dyDescent="0.2">
      <c r="A12036" s="43">
        <v>44742</v>
      </c>
      <c r="B12036" t="s">
        <v>102</v>
      </c>
      <c r="C12036" t="s">
        <v>32</v>
      </c>
      <c r="D12036" t="s">
        <v>108</v>
      </c>
      <c r="E12036">
        <v>2</v>
      </c>
    </row>
    <row r="12037" spans="1:5" x14ac:dyDescent="0.2">
      <c r="A12037" s="43">
        <v>44742</v>
      </c>
      <c r="B12037" t="s">
        <v>102</v>
      </c>
      <c r="C12037" t="s">
        <v>33</v>
      </c>
      <c r="D12037" t="s">
        <v>108</v>
      </c>
      <c r="E12037">
        <v>2</v>
      </c>
    </row>
    <row r="12038" spans="1:5" x14ac:dyDescent="0.2">
      <c r="A12038" s="43">
        <v>44742</v>
      </c>
      <c r="B12038" t="s">
        <v>102</v>
      </c>
      <c r="C12038" t="s">
        <v>36</v>
      </c>
      <c r="D12038" t="s">
        <v>108</v>
      </c>
      <c r="E12038" s="44">
        <v>1613</v>
      </c>
    </row>
    <row r="12039" spans="1:5" x14ac:dyDescent="0.2">
      <c r="A12039" s="43">
        <v>44742</v>
      </c>
      <c r="B12039" t="s">
        <v>102</v>
      </c>
      <c r="C12039" t="s">
        <v>37</v>
      </c>
      <c r="D12039" t="s">
        <v>108</v>
      </c>
      <c r="E12039">
        <v>42</v>
      </c>
    </row>
    <row r="12040" spans="1:5" x14ac:dyDescent="0.2">
      <c r="A12040" s="43">
        <v>44742</v>
      </c>
      <c r="B12040" t="s">
        <v>102</v>
      </c>
      <c r="C12040" t="s">
        <v>38</v>
      </c>
      <c r="D12040" t="s">
        <v>108</v>
      </c>
      <c r="E12040">
        <v>491</v>
      </c>
    </row>
    <row r="12041" spans="1:5" x14ac:dyDescent="0.2">
      <c r="A12041" s="43">
        <v>44742</v>
      </c>
      <c r="B12041" t="s">
        <v>102</v>
      </c>
      <c r="C12041" t="s">
        <v>40</v>
      </c>
      <c r="D12041" t="s">
        <v>108</v>
      </c>
      <c r="E12041" s="44">
        <v>3698</v>
      </c>
    </row>
    <row r="12042" spans="1:5" x14ac:dyDescent="0.2">
      <c r="A12042" s="43">
        <v>44742</v>
      </c>
      <c r="B12042" t="s">
        <v>102</v>
      </c>
      <c r="C12042" t="s">
        <v>41</v>
      </c>
      <c r="D12042" t="s">
        <v>108</v>
      </c>
      <c r="E12042">
        <v>245</v>
      </c>
    </row>
    <row r="12043" spans="1:5" x14ac:dyDescent="0.2">
      <c r="A12043" s="43">
        <v>44742</v>
      </c>
      <c r="B12043" t="s">
        <v>102</v>
      </c>
      <c r="C12043" t="s">
        <v>42</v>
      </c>
      <c r="D12043" t="s">
        <v>108</v>
      </c>
      <c r="E12043">
        <v>103</v>
      </c>
    </row>
    <row r="12044" spans="1:5" x14ac:dyDescent="0.2">
      <c r="A12044" s="43">
        <v>44742</v>
      </c>
      <c r="B12044" t="s">
        <v>102</v>
      </c>
      <c r="C12044" t="s">
        <v>43</v>
      </c>
      <c r="D12044" t="s">
        <v>108</v>
      </c>
      <c r="E12044">
        <v>35</v>
      </c>
    </row>
    <row r="12045" spans="1:5" x14ac:dyDescent="0.2">
      <c r="A12045" s="43">
        <v>44742</v>
      </c>
      <c r="B12045" t="s">
        <v>102</v>
      </c>
      <c r="C12045" t="s">
        <v>44</v>
      </c>
      <c r="D12045" t="s">
        <v>108</v>
      </c>
      <c r="E12045">
        <v>5</v>
      </c>
    </row>
    <row r="12046" spans="1:5" x14ac:dyDescent="0.2">
      <c r="A12046" s="43">
        <v>44742</v>
      </c>
      <c r="B12046" t="s">
        <v>102</v>
      </c>
      <c r="C12046" t="s">
        <v>45</v>
      </c>
      <c r="D12046" t="s">
        <v>108</v>
      </c>
      <c r="E12046">
        <v>0</v>
      </c>
    </row>
    <row r="12047" spans="1:5" x14ac:dyDescent="0.2">
      <c r="A12047" s="43">
        <v>44742</v>
      </c>
      <c r="B12047" t="s">
        <v>102</v>
      </c>
      <c r="C12047" t="s">
        <v>46</v>
      </c>
      <c r="D12047" t="s">
        <v>108</v>
      </c>
      <c r="E12047">
        <v>42</v>
      </c>
    </row>
    <row r="12048" spans="1:5" x14ac:dyDescent="0.2">
      <c r="A12048" s="43">
        <v>44742</v>
      </c>
      <c r="B12048" t="s">
        <v>102</v>
      </c>
      <c r="C12048" t="s">
        <v>48</v>
      </c>
      <c r="D12048" t="s">
        <v>108</v>
      </c>
      <c r="E12048">
        <v>858</v>
      </c>
    </row>
    <row r="12049" spans="1:5" x14ac:dyDescent="0.2">
      <c r="A12049" s="43">
        <v>44742</v>
      </c>
      <c r="B12049" t="s">
        <v>102</v>
      </c>
      <c r="C12049" t="s">
        <v>50</v>
      </c>
      <c r="D12049" t="s">
        <v>108</v>
      </c>
      <c r="E12049" s="44">
        <v>2151</v>
      </c>
    </row>
    <row r="12050" spans="1:5" x14ac:dyDescent="0.2">
      <c r="A12050" s="43">
        <v>44742</v>
      </c>
      <c r="B12050" t="s">
        <v>102</v>
      </c>
      <c r="C12050" t="s">
        <v>51</v>
      </c>
      <c r="D12050" t="s">
        <v>108</v>
      </c>
      <c r="E12050" s="44">
        <v>2044</v>
      </c>
    </row>
    <row r="12051" spans="1:5" x14ac:dyDescent="0.2">
      <c r="A12051" s="43">
        <v>44742</v>
      </c>
      <c r="B12051" t="s">
        <v>102</v>
      </c>
      <c r="C12051" t="s">
        <v>52</v>
      </c>
      <c r="D12051" t="s">
        <v>108</v>
      </c>
      <c r="E12051">
        <v>27</v>
      </c>
    </row>
    <row r="12052" spans="1:5" x14ac:dyDescent="0.2">
      <c r="A12052" s="43">
        <v>44742</v>
      </c>
      <c r="B12052" t="s">
        <v>102</v>
      </c>
      <c r="C12052" t="s">
        <v>53</v>
      </c>
      <c r="D12052" t="s">
        <v>108</v>
      </c>
      <c r="E12052">
        <v>140</v>
      </c>
    </row>
    <row r="12053" spans="1:5" x14ac:dyDescent="0.2">
      <c r="A12053" s="43">
        <v>44742</v>
      </c>
      <c r="B12053" t="s">
        <v>102</v>
      </c>
      <c r="C12053" t="s">
        <v>54</v>
      </c>
      <c r="D12053" t="s">
        <v>108</v>
      </c>
      <c r="E12053">
        <v>0</v>
      </c>
    </row>
    <row r="12054" spans="1:5" x14ac:dyDescent="0.2">
      <c r="A12054" s="43">
        <v>44742</v>
      </c>
      <c r="B12054" t="s">
        <v>102</v>
      </c>
      <c r="C12054" t="s">
        <v>55</v>
      </c>
      <c r="D12054" t="s">
        <v>108</v>
      </c>
      <c r="E12054">
        <v>788</v>
      </c>
    </row>
    <row r="12055" spans="1:5" x14ac:dyDescent="0.2">
      <c r="A12055" s="43">
        <v>44742</v>
      </c>
      <c r="B12055" t="s">
        <v>102</v>
      </c>
      <c r="C12055" t="s">
        <v>56</v>
      </c>
      <c r="D12055" t="s">
        <v>108</v>
      </c>
      <c r="E12055">
        <v>797</v>
      </c>
    </row>
    <row r="12056" spans="1:5" x14ac:dyDescent="0.2">
      <c r="A12056" s="43">
        <v>44742</v>
      </c>
      <c r="B12056" t="s">
        <v>102</v>
      </c>
      <c r="C12056" t="s">
        <v>57</v>
      </c>
      <c r="D12056" t="s">
        <v>108</v>
      </c>
      <c r="E12056">
        <v>359</v>
      </c>
    </row>
    <row r="12057" spans="1:5" x14ac:dyDescent="0.2">
      <c r="A12057" s="43">
        <v>44742</v>
      </c>
      <c r="B12057" t="s">
        <v>102</v>
      </c>
      <c r="C12057" t="s">
        <v>58</v>
      </c>
      <c r="D12057" t="s">
        <v>108</v>
      </c>
      <c r="E12057">
        <v>404</v>
      </c>
    </row>
    <row r="12058" spans="1:5" x14ac:dyDescent="0.2">
      <c r="A12058" s="43">
        <v>44742</v>
      </c>
      <c r="B12058" t="s">
        <v>102</v>
      </c>
      <c r="C12058" t="s">
        <v>59</v>
      </c>
      <c r="D12058" t="s">
        <v>108</v>
      </c>
      <c r="E12058">
        <v>2</v>
      </c>
    </row>
    <row r="12059" spans="1:5" x14ac:dyDescent="0.2">
      <c r="A12059" s="43">
        <v>44742</v>
      </c>
      <c r="B12059" t="s">
        <v>102</v>
      </c>
      <c r="C12059" t="s">
        <v>62</v>
      </c>
      <c r="D12059" t="s">
        <v>108</v>
      </c>
      <c r="E12059">
        <v>450</v>
      </c>
    </row>
    <row r="12060" spans="1:5" x14ac:dyDescent="0.2">
      <c r="A12060" s="43">
        <v>44742</v>
      </c>
      <c r="B12060" t="s">
        <v>102</v>
      </c>
      <c r="C12060" t="s">
        <v>68</v>
      </c>
      <c r="D12060" t="s">
        <v>108</v>
      </c>
      <c r="E12060">
        <v>641</v>
      </c>
    </row>
    <row r="12061" spans="1:5" x14ac:dyDescent="0.2">
      <c r="A12061" s="43">
        <v>44742</v>
      </c>
      <c r="B12061" t="s">
        <v>102</v>
      </c>
      <c r="C12061" t="s">
        <v>89</v>
      </c>
      <c r="D12061" t="s">
        <v>108</v>
      </c>
      <c r="E12061">
        <v>13</v>
      </c>
    </row>
    <row r="12062" spans="1:5" x14ac:dyDescent="0.2">
      <c r="A12062" s="43">
        <v>44742</v>
      </c>
      <c r="B12062" t="s">
        <v>102</v>
      </c>
      <c r="C12062" t="s">
        <v>70</v>
      </c>
      <c r="D12062" t="s">
        <v>108</v>
      </c>
      <c r="E12062">
        <v>947</v>
      </c>
    </row>
    <row r="12063" spans="1:5" x14ac:dyDescent="0.2">
      <c r="A12063" s="43">
        <v>44742</v>
      </c>
      <c r="B12063" t="s">
        <v>102</v>
      </c>
      <c r="C12063" t="s">
        <v>71</v>
      </c>
      <c r="D12063" t="s">
        <v>108</v>
      </c>
      <c r="E12063">
        <v>2</v>
      </c>
    </row>
    <row r="12064" spans="1:5" x14ac:dyDescent="0.2">
      <c r="A12064" s="43">
        <v>44770</v>
      </c>
      <c r="B12064" t="s">
        <v>101</v>
      </c>
      <c r="C12064" t="s">
        <v>1</v>
      </c>
      <c r="D12064" t="s">
        <v>108</v>
      </c>
      <c r="E12064">
        <v>160</v>
      </c>
    </row>
    <row r="12065" spans="1:5" x14ac:dyDescent="0.2">
      <c r="A12065" s="43">
        <v>44770</v>
      </c>
      <c r="B12065" t="s">
        <v>101</v>
      </c>
      <c r="C12065" t="s">
        <v>3</v>
      </c>
      <c r="D12065" t="s">
        <v>108</v>
      </c>
      <c r="E12065">
        <v>0</v>
      </c>
    </row>
    <row r="12066" spans="1:5" x14ac:dyDescent="0.2">
      <c r="A12066" s="43">
        <v>44770</v>
      </c>
      <c r="B12066" t="s">
        <v>101</v>
      </c>
      <c r="C12066" t="s">
        <v>4</v>
      </c>
      <c r="D12066" t="s">
        <v>108</v>
      </c>
      <c r="E12066">
        <v>17</v>
      </c>
    </row>
    <row r="12067" spans="1:5" x14ac:dyDescent="0.2">
      <c r="A12067" s="43">
        <v>44770</v>
      </c>
      <c r="B12067" t="s">
        <v>101</v>
      </c>
      <c r="C12067" t="s">
        <v>5</v>
      </c>
      <c r="D12067" t="s">
        <v>108</v>
      </c>
      <c r="E12067" s="44">
        <v>3124</v>
      </c>
    </row>
    <row r="12068" spans="1:5" x14ac:dyDescent="0.2">
      <c r="A12068" s="43">
        <v>44770</v>
      </c>
      <c r="B12068" t="s">
        <v>101</v>
      </c>
      <c r="C12068" t="s">
        <v>6</v>
      </c>
      <c r="D12068" t="s">
        <v>108</v>
      </c>
      <c r="E12068">
        <v>2</v>
      </c>
    </row>
    <row r="12069" spans="1:5" x14ac:dyDescent="0.2">
      <c r="A12069" s="43">
        <v>44770</v>
      </c>
      <c r="B12069" t="s">
        <v>101</v>
      </c>
      <c r="C12069" t="s">
        <v>8</v>
      </c>
      <c r="D12069" t="s">
        <v>108</v>
      </c>
      <c r="E12069">
        <v>183</v>
      </c>
    </row>
    <row r="12070" spans="1:5" x14ac:dyDescent="0.2">
      <c r="A12070" s="43">
        <v>44770</v>
      </c>
      <c r="B12070" t="s">
        <v>101</v>
      </c>
      <c r="C12070" t="s">
        <v>9</v>
      </c>
      <c r="D12070" t="s">
        <v>108</v>
      </c>
      <c r="E12070">
        <v>8</v>
      </c>
    </row>
    <row r="12071" spans="1:5" x14ac:dyDescent="0.2">
      <c r="A12071" s="43">
        <v>44770</v>
      </c>
      <c r="B12071" t="s">
        <v>101</v>
      </c>
      <c r="C12071" t="s">
        <v>10</v>
      </c>
      <c r="D12071" t="s">
        <v>108</v>
      </c>
      <c r="E12071">
        <v>430</v>
      </c>
    </row>
    <row r="12072" spans="1:5" x14ac:dyDescent="0.2">
      <c r="A12072" s="43">
        <v>44770</v>
      </c>
      <c r="B12072" t="s">
        <v>101</v>
      </c>
      <c r="C12072" t="s">
        <v>12</v>
      </c>
      <c r="D12072" t="s">
        <v>108</v>
      </c>
      <c r="E12072" s="44">
        <v>7227</v>
      </c>
    </row>
    <row r="12073" spans="1:5" x14ac:dyDescent="0.2">
      <c r="A12073" s="43">
        <v>44770</v>
      </c>
      <c r="B12073" t="s">
        <v>101</v>
      </c>
      <c r="C12073" t="s">
        <v>14</v>
      </c>
      <c r="D12073" t="s">
        <v>108</v>
      </c>
      <c r="E12073">
        <v>312</v>
      </c>
    </row>
    <row r="12074" spans="1:5" x14ac:dyDescent="0.2">
      <c r="A12074" s="43">
        <v>44770</v>
      </c>
      <c r="B12074" t="s">
        <v>101</v>
      </c>
      <c r="C12074" t="s">
        <v>15</v>
      </c>
      <c r="D12074" t="s">
        <v>108</v>
      </c>
      <c r="E12074" s="44">
        <v>5583</v>
      </c>
    </row>
    <row r="12075" spans="1:5" x14ac:dyDescent="0.2">
      <c r="A12075" s="43">
        <v>44770</v>
      </c>
      <c r="B12075" t="s">
        <v>101</v>
      </c>
      <c r="C12075" t="s">
        <v>16</v>
      </c>
      <c r="D12075" t="s">
        <v>108</v>
      </c>
      <c r="E12075" s="44">
        <v>2083</v>
      </c>
    </row>
    <row r="12076" spans="1:5" x14ac:dyDescent="0.2">
      <c r="A12076" s="43">
        <v>44770</v>
      </c>
      <c r="B12076" t="s">
        <v>101</v>
      </c>
      <c r="C12076" t="s">
        <v>17</v>
      </c>
      <c r="D12076" t="s">
        <v>108</v>
      </c>
      <c r="E12076">
        <v>49</v>
      </c>
    </row>
    <row r="12077" spans="1:5" x14ac:dyDescent="0.2">
      <c r="A12077" s="43">
        <v>44770</v>
      </c>
      <c r="B12077" t="s">
        <v>101</v>
      </c>
      <c r="C12077" t="s">
        <v>18</v>
      </c>
      <c r="D12077" t="s">
        <v>108</v>
      </c>
      <c r="E12077" s="44">
        <v>2984</v>
      </c>
    </row>
    <row r="12078" spans="1:5" x14ac:dyDescent="0.2">
      <c r="A12078" s="43">
        <v>44770</v>
      </c>
      <c r="B12078" t="s">
        <v>101</v>
      </c>
      <c r="C12078" t="s">
        <v>19</v>
      </c>
      <c r="D12078" t="s">
        <v>108</v>
      </c>
      <c r="E12078" s="44">
        <v>4146</v>
      </c>
    </row>
    <row r="12079" spans="1:5" x14ac:dyDescent="0.2">
      <c r="A12079" s="43">
        <v>44770</v>
      </c>
      <c r="B12079" t="s">
        <v>101</v>
      </c>
      <c r="C12079" t="s">
        <v>20</v>
      </c>
      <c r="D12079" t="s">
        <v>108</v>
      </c>
      <c r="E12079">
        <v>132</v>
      </c>
    </row>
    <row r="12080" spans="1:5" x14ac:dyDescent="0.2">
      <c r="A12080" s="43">
        <v>44770</v>
      </c>
      <c r="B12080" t="s">
        <v>101</v>
      </c>
      <c r="C12080" t="s">
        <v>21</v>
      </c>
      <c r="D12080" t="s">
        <v>108</v>
      </c>
      <c r="E12080" s="44">
        <v>2746</v>
      </c>
    </row>
    <row r="12081" spans="1:5" x14ac:dyDescent="0.2">
      <c r="A12081" s="43">
        <v>44770</v>
      </c>
      <c r="B12081" t="s">
        <v>101</v>
      </c>
      <c r="C12081" t="s">
        <v>22</v>
      </c>
      <c r="D12081" t="s">
        <v>108</v>
      </c>
      <c r="E12081" s="44">
        <v>1352</v>
      </c>
    </row>
    <row r="12082" spans="1:5" x14ac:dyDescent="0.2">
      <c r="A12082" s="43">
        <v>44770</v>
      </c>
      <c r="B12082" t="s">
        <v>101</v>
      </c>
      <c r="C12082" t="s">
        <v>23</v>
      </c>
      <c r="D12082" t="s">
        <v>108</v>
      </c>
      <c r="E12082">
        <v>8</v>
      </c>
    </row>
    <row r="12083" spans="1:5" x14ac:dyDescent="0.2">
      <c r="A12083" s="43">
        <v>44770</v>
      </c>
      <c r="B12083" t="s">
        <v>101</v>
      </c>
      <c r="C12083" t="s">
        <v>25</v>
      </c>
      <c r="D12083" t="s">
        <v>108</v>
      </c>
      <c r="E12083">
        <v>2</v>
      </c>
    </row>
    <row r="12084" spans="1:5" x14ac:dyDescent="0.2">
      <c r="A12084" s="43">
        <v>44770</v>
      </c>
      <c r="B12084" t="s">
        <v>101</v>
      </c>
      <c r="C12084" t="s">
        <v>27</v>
      </c>
      <c r="D12084" t="s">
        <v>108</v>
      </c>
      <c r="E12084" s="44">
        <v>1774</v>
      </c>
    </row>
    <row r="12085" spans="1:5" x14ac:dyDescent="0.2">
      <c r="A12085" s="43">
        <v>44770</v>
      </c>
      <c r="B12085" t="s">
        <v>101</v>
      </c>
      <c r="C12085" t="s">
        <v>28</v>
      </c>
      <c r="D12085" t="s">
        <v>108</v>
      </c>
      <c r="E12085">
        <v>54</v>
      </c>
    </row>
    <row r="12086" spans="1:5" x14ac:dyDescent="0.2">
      <c r="A12086" s="43">
        <v>44770</v>
      </c>
      <c r="B12086" t="s">
        <v>101</v>
      </c>
      <c r="C12086" t="s">
        <v>29</v>
      </c>
      <c r="D12086" t="s">
        <v>108</v>
      </c>
      <c r="E12086">
        <v>0</v>
      </c>
    </row>
    <row r="12087" spans="1:5" x14ac:dyDescent="0.2">
      <c r="A12087" s="43">
        <v>44770</v>
      </c>
      <c r="B12087" t="s">
        <v>101</v>
      </c>
      <c r="C12087" t="s">
        <v>31</v>
      </c>
      <c r="D12087" t="s">
        <v>108</v>
      </c>
      <c r="E12087">
        <v>634</v>
      </c>
    </row>
    <row r="12088" spans="1:5" x14ac:dyDescent="0.2">
      <c r="A12088" s="43">
        <v>44770</v>
      </c>
      <c r="B12088" t="s">
        <v>101</v>
      </c>
      <c r="C12088" t="s">
        <v>32</v>
      </c>
      <c r="D12088" t="s">
        <v>108</v>
      </c>
      <c r="E12088" s="44">
        <v>7342</v>
      </c>
    </row>
    <row r="12089" spans="1:5" x14ac:dyDescent="0.2">
      <c r="A12089" s="43">
        <v>44770</v>
      </c>
      <c r="B12089" t="s">
        <v>101</v>
      </c>
      <c r="C12089" t="s">
        <v>33</v>
      </c>
      <c r="D12089" t="s">
        <v>108</v>
      </c>
      <c r="E12089" s="44">
        <v>2193</v>
      </c>
    </row>
    <row r="12090" spans="1:5" x14ac:dyDescent="0.2">
      <c r="A12090" s="43">
        <v>44770</v>
      </c>
      <c r="B12090" t="s">
        <v>101</v>
      </c>
      <c r="C12090" t="s">
        <v>35</v>
      </c>
      <c r="D12090" t="s">
        <v>108</v>
      </c>
      <c r="E12090">
        <v>0</v>
      </c>
    </row>
    <row r="12091" spans="1:5" x14ac:dyDescent="0.2">
      <c r="A12091" s="43">
        <v>44770</v>
      </c>
      <c r="B12091" t="s">
        <v>101</v>
      </c>
      <c r="C12091" t="s">
        <v>36</v>
      </c>
      <c r="D12091" t="s">
        <v>108</v>
      </c>
      <c r="E12091" s="44">
        <v>10774</v>
      </c>
    </row>
    <row r="12092" spans="1:5" x14ac:dyDescent="0.2">
      <c r="A12092" s="43">
        <v>44770</v>
      </c>
      <c r="B12092" t="s">
        <v>101</v>
      </c>
      <c r="C12092" t="s">
        <v>37</v>
      </c>
      <c r="D12092" t="s">
        <v>108</v>
      </c>
      <c r="E12092" s="44">
        <v>1387</v>
      </c>
    </row>
    <row r="12093" spans="1:5" x14ac:dyDescent="0.2">
      <c r="A12093" s="43">
        <v>44770</v>
      </c>
      <c r="B12093" t="s">
        <v>101</v>
      </c>
      <c r="C12093" t="s">
        <v>38</v>
      </c>
      <c r="D12093" t="s">
        <v>108</v>
      </c>
      <c r="E12093" s="44">
        <v>9982</v>
      </c>
    </row>
    <row r="12094" spans="1:5" x14ac:dyDescent="0.2">
      <c r="A12094" s="43">
        <v>44770</v>
      </c>
      <c r="B12094" t="s">
        <v>101</v>
      </c>
      <c r="C12094" t="s">
        <v>40</v>
      </c>
      <c r="D12094" t="s">
        <v>108</v>
      </c>
      <c r="E12094" s="44">
        <v>15863</v>
      </c>
    </row>
    <row r="12095" spans="1:5" x14ac:dyDescent="0.2">
      <c r="A12095" s="43">
        <v>44770</v>
      </c>
      <c r="B12095" t="s">
        <v>101</v>
      </c>
      <c r="C12095" t="s">
        <v>41</v>
      </c>
      <c r="D12095" t="s">
        <v>108</v>
      </c>
      <c r="E12095">
        <v>5</v>
      </c>
    </row>
    <row r="12096" spans="1:5" x14ac:dyDescent="0.2">
      <c r="A12096" s="43">
        <v>44770</v>
      </c>
      <c r="B12096" t="s">
        <v>101</v>
      </c>
      <c r="C12096" t="s">
        <v>53</v>
      </c>
      <c r="D12096" t="s">
        <v>108</v>
      </c>
      <c r="E12096">
        <v>15</v>
      </c>
    </row>
    <row r="12097" spans="1:5" x14ac:dyDescent="0.2">
      <c r="A12097" s="43">
        <v>44770</v>
      </c>
      <c r="B12097" t="s">
        <v>101</v>
      </c>
      <c r="C12097" t="s">
        <v>58</v>
      </c>
      <c r="D12097" t="s">
        <v>108</v>
      </c>
      <c r="E12097">
        <v>9</v>
      </c>
    </row>
    <row r="12098" spans="1:5" x14ac:dyDescent="0.2">
      <c r="A12098" s="43">
        <v>44770</v>
      </c>
      <c r="B12098" t="s">
        <v>101</v>
      </c>
      <c r="C12098" t="s">
        <v>59</v>
      </c>
      <c r="D12098" t="s">
        <v>108</v>
      </c>
      <c r="E12098" s="44">
        <v>4923</v>
      </c>
    </row>
    <row r="12099" spans="1:5" x14ac:dyDescent="0.2">
      <c r="A12099" s="43">
        <v>44770</v>
      </c>
      <c r="B12099" t="s">
        <v>101</v>
      </c>
      <c r="C12099" t="s">
        <v>60</v>
      </c>
      <c r="D12099" t="s">
        <v>108</v>
      </c>
      <c r="E12099">
        <v>0</v>
      </c>
    </row>
    <row r="12100" spans="1:5" x14ac:dyDescent="0.2">
      <c r="A12100" s="43">
        <v>44770</v>
      </c>
      <c r="B12100" t="s">
        <v>101</v>
      </c>
      <c r="C12100" t="s">
        <v>61</v>
      </c>
      <c r="D12100" t="s">
        <v>108</v>
      </c>
      <c r="E12100">
        <v>36</v>
      </c>
    </row>
    <row r="12101" spans="1:5" x14ac:dyDescent="0.2">
      <c r="A12101" s="43">
        <v>44770</v>
      </c>
      <c r="B12101" t="s">
        <v>101</v>
      </c>
      <c r="C12101" t="s">
        <v>62</v>
      </c>
      <c r="D12101" t="s">
        <v>108</v>
      </c>
      <c r="E12101" s="44">
        <v>5024</v>
      </c>
    </row>
    <row r="12102" spans="1:5" x14ac:dyDescent="0.2">
      <c r="A12102" s="43">
        <v>44770</v>
      </c>
      <c r="B12102" t="s">
        <v>101</v>
      </c>
      <c r="C12102" t="s">
        <v>63</v>
      </c>
      <c r="D12102" t="s">
        <v>108</v>
      </c>
      <c r="E12102">
        <v>6</v>
      </c>
    </row>
    <row r="12103" spans="1:5" x14ac:dyDescent="0.2">
      <c r="A12103" s="43">
        <v>44770</v>
      </c>
      <c r="B12103" t="s">
        <v>101</v>
      </c>
      <c r="C12103" t="s">
        <v>64</v>
      </c>
      <c r="D12103" t="s">
        <v>108</v>
      </c>
      <c r="E12103">
        <v>0</v>
      </c>
    </row>
    <row r="12104" spans="1:5" x14ac:dyDescent="0.2">
      <c r="A12104" s="43">
        <v>44770</v>
      </c>
      <c r="B12104" t="s">
        <v>101</v>
      </c>
      <c r="C12104" t="s">
        <v>65</v>
      </c>
      <c r="D12104" t="s">
        <v>108</v>
      </c>
      <c r="E12104">
        <v>0</v>
      </c>
    </row>
    <row r="12105" spans="1:5" x14ac:dyDescent="0.2">
      <c r="A12105" s="43">
        <v>44770</v>
      </c>
      <c r="B12105" t="s">
        <v>101</v>
      </c>
      <c r="C12105" t="s">
        <v>67</v>
      </c>
      <c r="D12105" t="s">
        <v>108</v>
      </c>
      <c r="E12105" s="44">
        <v>4460</v>
      </c>
    </row>
    <row r="12106" spans="1:5" x14ac:dyDescent="0.2">
      <c r="A12106" s="43">
        <v>44770</v>
      </c>
      <c r="B12106" t="s">
        <v>101</v>
      </c>
      <c r="C12106" t="s">
        <v>68</v>
      </c>
      <c r="D12106" t="s">
        <v>108</v>
      </c>
      <c r="E12106" s="44">
        <v>4458</v>
      </c>
    </row>
    <row r="12107" spans="1:5" x14ac:dyDescent="0.2">
      <c r="A12107" s="43">
        <v>44770</v>
      </c>
      <c r="B12107" t="s">
        <v>101</v>
      </c>
      <c r="C12107" t="s">
        <v>89</v>
      </c>
      <c r="D12107" t="s">
        <v>108</v>
      </c>
      <c r="E12107">
        <v>9</v>
      </c>
    </row>
    <row r="12108" spans="1:5" x14ac:dyDescent="0.2">
      <c r="A12108" s="43">
        <v>44770</v>
      </c>
      <c r="B12108" t="s">
        <v>101</v>
      </c>
      <c r="C12108" t="s">
        <v>70</v>
      </c>
      <c r="D12108" t="s">
        <v>108</v>
      </c>
      <c r="E12108" s="44">
        <v>7073</v>
      </c>
    </row>
    <row r="12109" spans="1:5" x14ac:dyDescent="0.2">
      <c r="A12109" s="43">
        <v>44770</v>
      </c>
      <c r="B12109" t="s">
        <v>101</v>
      </c>
      <c r="C12109" t="s">
        <v>71</v>
      </c>
      <c r="D12109" t="s">
        <v>108</v>
      </c>
      <c r="E12109" s="44">
        <v>3232</v>
      </c>
    </row>
    <row r="12110" spans="1:5" x14ac:dyDescent="0.2">
      <c r="A12110" s="43">
        <v>44770</v>
      </c>
      <c r="B12110" t="s">
        <v>102</v>
      </c>
      <c r="C12110" t="s">
        <v>4</v>
      </c>
      <c r="D12110" t="s">
        <v>108</v>
      </c>
      <c r="E12110">
        <v>0</v>
      </c>
    </row>
    <row r="12111" spans="1:5" x14ac:dyDescent="0.2">
      <c r="A12111" s="43">
        <v>44770</v>
      </c>
      <c r="B12111" t="s">
        <v>102</v>
      </c>
      <c r="C12111" t="s">
        <v>5</v>
      </c>
      <c r="D12111" t="s">
        <v>108</v>
      </c>
      <c r="E12111">
        <v>19</v>
      </c>
    </row>
    <row r="12112" spans="1:5" x14ac:dyDescent="0.2">
      <c r="A12112" s="43">
        <v>44770</v>
      </c>
      <c r="B12112" t="s">
        <v>102</v>
      </c>
      <c r="C12112" t="s">
        <v>8</v>
      </c>
      <c r="D12112" t="s">
        <v>108</v>
      </c>
      <c r="E12112">
        <v>613</v>
      </c>
    </row>
    <row r="12113" spans="1:5" x14ac:dyDescent="0.2">
      <c r="A12113" s="43">
        <v>44770</v>
      </c>
      <c r="B12113" t="s">
        <v>102</v>
      </c>
      <c r="C12113" t="s">
        <v>9</v>
      </c>
      <c r="D12113" t="s">
        <v>108</v>
      </c>
      <c r="E12113">
        <v>416</v>
      </c>
    </row>
    <row r="12114" spans="1:5" x14ac:dyDescent="0.2">
      <c r="A12114" s="43">
        <v>44770</v>
      </c>
      <c r="B12114" t="s">
        <v>102</v>
      </c>
      <c r="C12114" t="s">
        <v>11</v>
      </c>
      <c r="D12114" t="s">
        <v>108</v>
      </c>
      <c r="E12114">
        <v>197</v>
      </c>
    </row>
    <row r="12115" spans="1:5" x14ac:dyDescent="0.2">
      <c r="A12115" s="43">
        <v>44770</v>
      </c>
      <c r="B12115" t="s">
        <v>102</v>
      </c>
      <c r="C12115" t="s">
        <v>12</v>
      </c>
      <c r="D12115" t="s">
        <v>108</v>
      </c>
      <c r="E12115">
        <v>817</v>
      </c>
    </row>
    <row r="12116" spans="1:5" x14ac:dyDescent="0.2">
      <c r="A12116" s="43">
        <v>44770</v>
      </c>
      <c r="B12116" t="s">
        <v>102</v>
      </c>
      <c r="C12116" t="s">
        <v>13</v>
      </c>
      <c r="D12116" t="s">
        <v>108</v>
      </c>
      <c r="E12116">
        <v>325</v>
      </c>
    </row>
    <row r="12117" spans="1:5" x14ac:dyDescent="0.2">
      <c r="A12117" s="43">
        <v>44770</v>
      </c>
      <c r="B12117" t="s">
        <v>102</v>
      </c>
      <c r="C12117" t="s">
        <v>16</v>
      </c>
      <c r="D12117" t="s">
        <v>108</v>
      </c>
      <c r="E12117">
        <v>2</v>
      </c>
    </row>
    <row r="12118" spans="1:5" x14ac:dyDescent="0.2">
      <c r="A12118" s="43">
        <v>44770</v>
      </c>
      <c r="B12118" t="s">
        <v>102</v>
      </c>
      <c r="C12118" t="s">
        <v>18</v>
      </c>
      <c r="D12118" t="s">
        <v>108</v>
      </c>
      <c r="E12118">
        <v>0</v>
      </c>
    </row>
    <row r="12119" spans="1:5" x14ac:dyDescent="0.2">
      <c r="A12119" s="43">
        <v>44770</v>
      </c>
      <c r="B12119" t="s">
        <v>102</v>
      </c>
      <c r="C12119" t="s">
        <v>19</v>
      </c>
      <c r="D12119" t="s">
        <v>108</v>
      </c>
      <c r="E12119">
        <v>293</v>
      </c>
    </row>
    <row r="12120" spans="1:5" x14ac:dyDescent="0.2">
      <c r="A12120" s="43">
        <v>44770</v>
      </c>
      <c r="B12120" t="s">
        <v>102</v>
      </c>
      <c r="C12120" t="s">
        <v>21</v>
      </c>
      <c r="D12120" t="s">
        <v>108</v>
      </c>
      <c r="E12120">
        <v>8</v>
      </c>
    </row>
    <row r="12121" spans="1:5" x14ac:dyDescent="0.2">
      <c r="A12121" s="43">
        <v>44770</v>
      </c>
      <c r="B12121" t="s">
        <v>102</v>
      </c>
      <c r="C12121" t="s">
        <v>22</v>
      </c>
      <c r="D12121" t="s">
        <v>108</v>
      </c>
      <c r="E12121">
        <v>0</v>
      </c>
    </row>
    <row r="12122" spans="1:5" x14ac:dyDescent="0.2">
      <c r="A12122" s="43">
        <v>44770</v>
      </c>
      <c r="B12122" t="s">
        <v>102</v>
      </c>
      <c r="C12122" t="s">
        <v>24</v>
      </c>
      <c r="D12122" t="s">
        <v>108</v>
      </c>
      <c r="E12122">
        <v>223</v>
      </c>
    </row>
    <row r="12123" spans="1:5" x14ac:dyDescent="0.2">
      <c r="A12123" s="43">
        <v>44770</v>
      </c>
      <c r="B12123" t="s">
        <v>102</v>
      </c>
      <c r="C12123" t="s">
        <v>27</v>
      </c>
      <c r="D12123" t="s">
        <v>108</v>
      </c>
      <c r="E12123">
        <v>76</v>
      </c>
    </row>
    <row r="12124" spans="1:5" x14ac:dyDescent="0.2">
      <c r="A12124" s="43">
        <v>44770</v>
      </c>
      <c r="B12124" t="s">
        <v>102</v>
      </c>
      <c r="C12124" t="s">
        <v>32</v>
      </c>
      <c r="D12124" t="s">
        <v>108</v>
      </c>
      <c r="E12124">
        <v>2</v>
      </c>
    </row>
    <row r="12125" spans="1:5" x14ac:dyDescent="0.2">
      <c r="A12125" s="43">
        <v>44770</v>
      </c>
      <c r="B12125" t="s">
        <v>102</v>
      </c>
      <c r="C12125" t="s">
        <v>33</v>
      </c>
      <c r="D12125" t="s">
        <v>108</v>
      </c>
      <c r="E12125">
        <v>2</v>
      </c>
    </row>
    <row r="12126" spans="1:5" x14ac:dyDescent="0.2">
      <c r="A12126" s="43">
        <v>44770</v>
      </c>
      <c r="B12126" t="s">
        <v>102</v>
      </c>
      <c r="C12126" t="s">
        <v>36</v>
      </c>
      <c r="D12126" t="s">
        <v>108</v>
      </c>
      <c r="E12126" s="44">
        <v>1465</v>
      </c>
    </row>
    <row r="12127" spans="1:5" x14ac:dyDescent="0.2">
      <c r="A12127" s="43">
        <v>44770</v>
      </c>
      <c r="B12127" t="s">
        <v>102</v>
      </c>
      <c r="C12127" t="s">
        <v>37</v>
      </c>
      <c r="D12127" t="s">
        <v>108</v>
      </c>
      <c r="E12127">
        <v>38</v>
      </c>
    </row>
    <row r="12128" spans="1:5" x14ac:dyDescent="0.2">
      <c r="A12128" s="43">
        <v>44770</v>
      </c>
      <c r="B12128" t="s">
        <v>102</v>
      </c>
      <c r="C12128" t="s">
        <v>38</v>
      </c>
      <c r="D12128" t="s">
        <v>108</v>
      </c>
      <c r="E12128">
        <v>469</v>
      </c>
    </row>
    <row r="12129" spans="1:5" x14ac:dyDescent="0.2">
      <c r="A12129" s="43">
        <v>44770</v>
      </c>
      <c r="B12129" t="s">
        <v>102</v>
      </c>
      <c r="C12129" t="s">
        <v>40</v>
      </c>
      <c r="D12129" t="s">
        <v>108</v>
      </c>
      <c r="E12129" s="44">
        <v>3546</v>
      </c>
    </row>
    <row r="12130" spans="1:5" x14ac:dyDescent="0.2">
      <c r="A12130" s="43">
        <v>44770</v>
      </c>
      <c r="B12130" t="s">
        <v>102</v>
      </c>
      <c r="C12130" t="s">
        <v>41</v>
      </c>
      <c r="D12130" t="s">
        <v>108</v>
      </c>
      <c r="E12130">
        <v>235</v>
      </c>
    </row>
    <row r="12131" spans="1:5" x14ac:dyDescent="0.2">
      <c r="A12131" s="43">
        <v>44770</v>
      </c>
      <c r="B12131" t="s">
        <v>102</v>
      </c>
      <c r="C12131" t="s">
        <v>42</v>
      </c>
      <c r="D12131" t="s">
        <v>108</v>
      </c>
      <c r="E12131">
        <v>98</v>
      </c>
    </row>
    <row r="12132" spans="1:5" x14ac:dyDescent="0.2">
      <c r="A12132" s="43">
        <v>44770</v>
      </c>
      <c r="B12132" t="s">
        <v>102</v>
      </c>
      <c r="C12132" t="s">
        <v>43</v>
      </c>
      <c r="D12132" t="s">
        <v>108</v>
      </c>
      <c r="E12132">
        <v>28</v>
      </c>
    </row>
    <row r="12133" spans="1:5" x14ac:dyDescent="0.2">
      <c r="A12133" s="43">
        <v>44770</v>
      </c>
      <c r="B12133" t="s">
        <v>102</v>
      </c>
      <c r="C12133" t="s">
        <v>44</v>
      </c>
      <c r="D12133" t="s">
        <v>108</v>
      </c>
      <c r="E12133">
        <v>5</v>
      </c>
    </row>
    <row r="12134" spans="1:5" x14ac:dyDescent="0.2">
      <c r="A12134" s="43">
        <v>44770</v>
      </c>
      <c r="B12134" t="s">
        <v>102</v>
      </c>
      <c r="C12134" t="s">
        <v>45</v>
      </c>
      <c r="D12134" t="s">
        <v>108</v>
      </c>
      <c r="E12134">
        <v>0</v>
      </c>
    </row>
    <row r="12135" spans="1:5" x14ac:dyDescent="0.2">
      <c r="A12135" s="43">
        <v>44770</v>
      </c>
      <c r="B12135" t="s">
        <v>102</v>
      </c>
      <c r="C12135" t="s">
        <v>46</v>
      </c>
      <c r="D12135" t="s">
        <v>108</v>
      </c>
      <c r="E12135">
        <v>18</v>
      </c>
    </row>
    <row r="12136" spans="1:5" x14ac:dyDescent="0.2">
      <c r="A12136" s="43">
        <v>44770</v>
      </c>
      <c r="B12136" t="s">
        <v>102</v>
      </c>
      <c r="C12136" t="s">
        <v>48</v>
      </c>
      <c r="D12136" t="s">
        <v>108</v>
      </c>
      <c r="E12136">
        <v>766</v>
      </c>
    </row>
    <row r="12137" spans="1:5" x14ac:dyDescent="0.2">
      <c r="A12137" s="43">
        <v>44770</v>
      </c>
      <c r="B12137" t="s">
        <v>102</v>
      </c>
      <c r="C12137" t="s">
        <v>50</v>
      </c>
      <c r="D12137" t="s">
        <v>108</v>
      </c>
      <c r="E12137" s="44">
        <v>1919</v>
      </c>
    </row>
    <row r="12138" spans="1:5" x14ac:dyDescent="0.2">
      <c r="A12138" s="43">
        <v>44770</v>
      </c>
      <c r="B12138" t="s">
        <v>102</v>
      </c>
      <c r="C12138" t="s">
        <v>51</v>
      </c>
      <c r="D12138" t="s">
        <v>108</v>
      </c>
      <c r="E12138" s="44">
        <v>1882</v>
      </c>
    </row>
    <row r="12139" spans="1:5" x14ac:dyDescent="0.2">
      <c r="A12139" s="43">
        <v>44770</v>
      </c>
      <c r="B12139" t="s">
        <v>102</v>
      </c>
      <c r="C12139" t="s">
        <v>52</v>
      </c>
      <c r="D12139" t="s">
        <v>108</v>
      </c>
      <c r="E12139">
        <v>7</v>
      </c>
    </row>
    <row r="12140" spans="1:5" x14ac:dyDescent="0.2">
      <c r="A12140" s="43">
        <v>44770</v>
      </c>
      <c r="B12140" t="s">
        <v>102</v>
      </c>
      <c r="C12140" t="s">
        <v>53</v>
      </c>
      <c r="D12140" t="s">
        <v>108</v>
      </c>
      <c r="E12140">
        <v>119</v>
      </c>
    </row>
    <row r="12141" spans="1:5" x14ac:dyDescent="0.2">
      <c r="A12141" s="43">
        <v>44770</v>
      </c>
      <c r="B12141" t="s">
        <v>102</v>
      </c>
      <c r="C12141" t="s">
        <v>54</v>
      </c>
      <c r="D12141" t="s">
        <v>108</v>
      </c>
      <c r="E12141">
        <v>0</v>
      </c>
    </row>
    <row r="12142" spans="1:5" x14ac:dyDescent="0.2">
      <c r="A12142" s="43">
        <v>44770</v>
      </c>
      <c r="B12142" t="s">
        <v>102</v>
      </c>
      <c r="C12142" t="s">
        <v>55</v>
      </c>
      <c r="D12142" t="s">
        <v>108</v>
      </c>
      <c r="E12142">
        <v>723</v>
      </c>
    </row>
    <row r="12143" spans="1:5" x14ac:dyDescent="0.2">
      <c r="A12143" s="43">
        <v>44770</v>
      </c>
      <c r="B12143" t="s">
        <v>102</v>
      </c>
      <c r="C12143" t="s">
        <v>56</v>
      </c>
      <c r="D12143" t="s">
        <v>108</v>
      </c>
      <c r="E12143">
        <v>743</v>
      </c>
    </row>
    <row r="12144" spans="1:5" x14ac:dyDescent="0.2">
      <c r="A12144" s="43">
        <v>44770</v>
      </c>
      <c r="B12144" t="s">
        <v>102</v>
      </c>
      <c r="C12144" t="s">
        <v>57</v>
      </c>
      <c r="D12144" t="s">
        <v>108</v>
      </c>
      <c r="E12144">
        <v>307</v>
      </c>
    </row>
    <row r="12145" spans="1:5" x14ac:dyDescent="0.2">
      <c r="A12145" s="43">
        <v>44770</v>
      </c>
      <c r="B12145" t="s">
        <v>102</v>
      </c>
      <c r="C12145" t="s">
        <v>58</v>
      </c>
      <c r="D12145" t="s">
        <v>108</v>
      </c>
      <c r="E12145">
        <v>289</v>
      </c>
    </row>
    <row r="12146" spans="1:5" x14ac:dyDescent="0.2">
      <c r="A12146" s="43">
        <v>44770</v>
      </c>
      <c r="B12146" t="s">
        <v>102</v>
      </c>
      <c r="C12146" t="s">
        <v>59</v>
      </c>
      <c r="D12146" t="s">
        <v>108</v>
      </c>
      <c r="E12146">
        <v>2</v>
      </c>
    </row>
    <row r="12147" spans="1:5" x14ac:dyDescent="0.2">
      <c r="A12147" s="43">
        <v>44770</v>
      </c>
      <c r="B12147" t="s">
        <v>102</v>
      </c>
      <c r="C12147" t="s">
        <v>62</v>
      </c>
      <c r="D12147" t="s">
        <v>108</v>
      </c>
      <c r="E12147">
        <v>424</v>
      </c>
    </row>
    <row r="12148" spans="1:5" x14ac:dyDescent="0.2">
      <c r="A12148" s="43">
        <v>44770</v>
      </c>
      <c r="B12148" t="s">
        <v>102</v>
      </c>
      <c r="C12148" t="s">
        <v>68</v>
      </c>
      <c r="D12148" t="s">
        <v>108</v>
      </c>
      <c r="E12148">
        <v>692</v>
      </c>
    </row>
    <row r="12149" spans="1:5" x14ac:dyDescent="0.2">
      <c r="A12149" s="43">
        <v>44770</v>
      </c>
      <c r="B12149" t="s">
        <v>102</v>
      </c>
      <c r="C12149" t="s">
        <v>89</v>
      </c>
      <c r="D12149" t="s">
        <v>108</v>
      </c>
      <c r="E12149">
        <v>11</v>
      </c>
    </row>
    <row r="12150" spans="1:5" x14ac:dyDescent="0.2">
      <c r="A12150" s="43">
        <v>44770</v>
      </c>
      <c r="B12150" t="s">
        <v>102</v>
      </c>
      <c r="C12150" t="s">
        <v>70</v>
      </c>
      <c r="D12150" t="s">
        <v>108</v>
      </c>
      <c r="E12150">
        <v>945</v>
      </c>
    </row>
    <row r="12151" spans="1:5" x14ac:dyDescent="0.2">
      <c r="A12151" s="43">
        <v>44770</v>
      </c>
      <c r="B12151" t="s">
        <v>102</v>
      </c>
      <c r="C12151" t="s">
        <v>71</v>
      </c>
      <c r="D12151" t="s">
        <v>108</v>
      </c>
      <c r="E12151">
        <v>2</v>
      </c>
    </row>
    <row r="12152" spans="1:5" x14ac:dyDescent="0.2">
      <c r="A12152" s="43">
        <v>44798</v>
      </c>
      <c r="B12152" t="s">
        <v>101</v>
      </c>
      <c r="C12152" t="s">
        <v>1</v>
      </c>
      <c r="D12152" t="s">
        <v>108</v>
      </c>
      <c r="E12152">
        <v>163</v>
      </c>
    </row>
    <row r="12153" spans="1:5" x14ac:dyDescent="0.2">
      <c r="A12153" s="43">
        <v>44798</v>
      </c>
      <c r="B12153" t="s">
        <v>101</v>
      </c>
      <c r="C12153" t="s">
        <v>3</v>
      </c>
      <c r="D12153" t="s">
        <v>108</v>
      </c>
      <c r="E12153">
        <v>0</v>
      </c>
    </row>
    <row r="12154" spans="1:5" x14ac:dyDescent="0.2">
      <c r="A12154" s="43">
        <v>44798</v>
      </c>
      <c r="B12154" t="s">
        <v>101</v>
      </c>
      <c r="C12154" t="s">
        <v>4</v>
      </c>
      <c r="D12154" t="s">
        <v>108</v>
      </c>
      <c r="E12154">
        <v>13</v>
      </c>
    </row>
    <row r="12155" spans="1:5" x14ac:dyDescent="0.2">
      <c r="A12155" s="43">
        <v>44798</v>
      </c>
      <c r="B12155" t="s">
        <v>101</v>
      </c>
      <c r="C12155" t="s">
        <v>5</v>
      </c>
      <c r="D12155" t="s">
        <v>108</v>
      </c>
      <c r="E12155" s="44">
        <v>3052</v>
      </c>
    </row>
    <row r="12156" spans="1:5" x14ac:dyDescent="0.2">
      <c r="A12156" s="43">
        <v>44798</v>
      </c>
      <c r="B12156" t="s">
        <v>101</v>
      </c>
      <c r="C12156" t="s">
        <v>6</v>
      </c>
      <c r="D12156" t="s">
        <v>108</v>
      </c>
      <c r="E12156">
        <v>2</v>
      </c>
    </row>
    <row r="12157" spans="1:5" x14ac:dyDescent="0.2">
      <c r="A12157" s="43">
        <v>44798</v>
      </c>
      <c r="B12157" t="s">
        <v>101</v>
      </c>
      <c r="C12157" t="s">
        <v>8</v>
      </c>
      <c r="D12157" t="s">
        <v>108</v>
      </c>
      <c r="E12157">
        <v>270</v>
      </c>
    </row>
    <row r="12158" spans="1:5" x14ac:dyDescent="0.2">
      <c r="A12158" s="43">
        <v>44798</v>
      </c>
      <c r="B12158" t="s">
        <v>101</v>
      </c>
      <c r="C12158" t="s">
        <v>9</v>
      </c>
      <c r="D12158" t="s">
        <v>108</v>
      </c>
      <c r="E12158">
        <v>2</v>
      </c>
    </row>
    <row r="12159" spans="1:5" x14ac:dyDescent="0.2">
      <c r="A12159" s="43">
        <v>44798</v>
      </c>
      <c r="B12159" t="s">
        <v>101</v>
      </c>
      <c r="C12159" t="s">
        <v>10</v>
      </c>
      <c r="D12159" t="s">
        <v>108</v>
      </c>
      <c r="E12159">
        <v>415</v>
      </c>
    </row>
    <row r="12160" spans="1:5" x14ac:dyDescent="0.2">
      <c r="A12160" s="43">
        <v>44798</v>
      </c>
      <c r="B12160" t="s">
        <v>101</v>
      </c>
      <c r="C12160" t="s">
        <v>12</v>
      </c>
      <c r="D12160" t="s">
        <v>108</v>
      </c>
      <c r="E12160" s="44">
        <v>7295</v>
      </c>
    </row>
    <row r="12161" spans="1:5" x14ac:dyDescent="0.2">
      <c r="A12161" s="43">
        <v>44798</v>
      </c>
      <c r="B12161" t="s">
        <v>101</v>
      </c>
      <c r="C12161" t="s">
        <v>14</v>
      </c>
      <c r="D12161" t="s">
        <v>108</v>
      </c>
      <c r="E12161">
        <v>305</v>
      </c>
    </row>
    <row r="12162" spans="1:5" x14ac:dyDescent="0.2">
      <c r="A12162" s="43">
        <v>44798</v>
      </c>
      <c r="B12162" t="s">
        <v>101</v>
      </c>
      <c r="C12162" t="s">
        <v>15</v>
      </c>
      <c r="D12162" t="s">
        <v>108</v>
      </c>
      <c r="E12162" s="44">
        <v>5664</v>
      </c>
    </row>
    <row r="12163" spans="1:5" x14ac:dyDescent="0.2">
      <c r="A12163" s="43">
        <v>44798</v>
      </c>
      <c r="B12163" t="s">
        <v>101</v>
      </c>
      <c r="C12163" t="s">
        <v>16</v>
      </c>
      <c r="D12163" t="s">
        <v>108</v>
      </c>
      <c r="E12163" s="44">
        <v>1982</v>
      </c>
    </row>
    <row r="12164" spans="1:5" x14ac:dyDescent="0.2">
      <c r="A12164" s="43">
        <v>44798</v>
      </c>
      <c r="B12164" t="s">
        <v>101</v>
      </c>
      <c r="C12164" t="s">
        <v>17</v>
      </c>
      <c r="D12164" t="s">
        <v>108</v>
      </c>
      <c r="E12164">
        <v>44</v>
      </c>
    </row>
    <row r="12165" spans="1:5" x14ac:dyDescent="0.2">
      <c r="A12165" s="43">
        <v>44798</v>
      </c>
      <c r="B12165" t="s">
        <v>101</v>
      </c>
      <c r="C12165" t="s">
        <v>18</v>
      </c>
      <c r="D12165" t="s">
        <v>108</v>
      </c>
      <c r="E12165" s="44">
        <v>2980</v>
      </c>
    </row>
    <row r="12166" spans="1:5" x14ac:dyDescent="0.2">
      <c r="A12166" s="43">
        <v>44798</v>
      </c>
      <c r="B12166" t="s">
        <v>101</v>
      </c>
      <c r="C12166" t="s">
        <v>19</v>
      </c>
      <c r="D12166" t="s">
        <v>108</v>
      </c>
      <c r="E12166" s="44">
        <v>3817</v>
      </c>
    </row>
    <row r="12167" spans="1:5" x14ac:dyDescent="0.2">
      <c r="A12167" s="43">
        <v>44798</v>
      </c>
      <c r="B12167" t="s">
        <v>101</v>
      </c>
      <c r="C12167" t="s">
        <v>20</v>
      </c>
      <c r="D12167" t="s">
        <v>108</v>
      </c>
      <c r="E12167">
        <v>137</v>
      </c>
    </row>
    <row r="12168" spans="1:5" x14ac:dyDescent="0.2">
      <c r="A12168" s="43">
        <v>44798</v>
      </c>
      <c r="B12168" t="s">
        <v>101</v>
      </c>
      <c r="C12168" t="s">
        <v>21</v>
      </c>
      <c r="D12168" t="s">
        <v>108</v>
      </c>
      <c r="E12168" s="44">
        <v>2435</v>
      </c>
    </row>
    <row r="12169" spans="1:5" x14ac:dyDescent="0.2">
      <c r="A12169" s="43">
        <v>44798</v>
      </c>
      <c r="B12169" t="s">
        <v>101</v>
      </c>
      <c r="C12169" t="s">
        <v>22</v>
      </c>
      <c r="D12169" t="s">
        <v>108</v>
      </c>
      <c r="E12169" s="44">
        <v>1391</v>
      </c>
    </row>
    <row r="12170" spans="1:5" x14ac:dyDescent="0.2">
      <c r="A12170" s="43">
        <v>44798</v>
      </c>
      <c r="B12170" t="s">
        <v>101</v>
      </c>
      <c r="C12170" t="s">
        <v>23</v>
      </c>
      <c r="D12170" t="s">
        <v>108</v>
      </c>
      <c r="E12170">
        <v>6</v>
      </c>
    </row>
    <row r="12171" spans="1:5" x14ac:dyDescent="0.2">
      <c r="A12171" s="43">
        <v>44798</v>
      </c>
      <c r="B12171" t="s">
        <v>101</v>
      </c>
      <c r="C12171" t="s">
        <v>25</v>
      </c>
      <c r="D12171" t="s">
        <v>108</v>
      </c>
      <c r="E12171">
        <v>0</v>
      </c>
    </row>
    <row r="12172" spans="1:5" x14ac:dyDescent="0.2">
      <c r="A12172" s="43">
        <v>44798</v>
      </c>
      <c r="B12172" t="s">
        <v>101</v>
      </c>
      <c r="C12172" t="s">
        <v>27</v>
      </c>
      <c r="D12172" t="s">
        <v>108</v>
      </c>
      <c r="E12172" s="44">
        <v>1621</v>
      </c>
    </row>
    <row r="12173" spans="1:5" x14ac:dyDescent="0.2">
      <c r="A12173" s="43">
        <v>44798</v>
      </c>
      <c r="B12173" t="s">
        <v>101</v>
      </c>
      <c r="C12173" t="s">
        <v>28</v>
      </c>
      <c r="D12173" t="s">
        <v>108</v>
      </c>
      <c r="E12173">
        <v>42</v>
      </c>
    </row>
    <row r="12174" spans="1:5" x14ac:dyDescent="0.2">
      <c r="A12174" s="43">
        <v>44798</v>
      </c>
      <c r="B12174" t="s">
        <v>101</v>
      </c>
      <c r="C12174" t="s">
        <v>29</v>
      </c>
      <c r="D12174" t="s">
        <v>108</v>
      </c>
      <c r="E12174">
        <v>2</v>
      </c>
    </row>
    <row r="12175" spans="1:5" x14ac:dyDescent="0.2">
      <c r="A12175" s="43">
        <v>44798</v>
      </c>
      <c r="B12175" t="s">
        <v>101</v>
      </c>
      <c r="C12175" t="s">
        <v>31</v>
      </c>
      <c r="D12175" t="s">
        <v>108</v>
      </c>
      <c r="E12175">
        <v>628</v>
      </c>
    </row>
    <row r="12176" spans="1:5" x14ac:dyDescent="0.2">
      <c r="A12176" s="43">
        <v>44798</v>
      </c>
      <c r="B12176" t="s">
        <v>101</v>
      </c>
      <c r="C12176" t="s">
        <v>32</v>
      </c>
      <c r="D12176" t="s">
        <v>108</v>
      </c>
      <c r="E12176" s="44">
        <v>7344</v>
      </c>
    </row>
    <row r="12177" spans="1:5" x14ac:dyDescent="0.2">
      <c r="A12177" s="43">
        <v>44798</v>
      </c>
      <c r="B12177" t="s">
        <v>101</v>
      </c>
      <c r="C12177" t="s">
        <v>33</v>
      </c>
      <c r="D12177" t="s">
        <v>108</v>
      </c>
      <c r="E12177" s="44">
        <v>2250</v>
      </c>
    </row>
    <row r="12178" spans="1:5" x14ac:dyDescent="0.2">
      <c r="A12178" s="43">
        <v>44798</v>
      </c>
      <c r="B12178" t="s">
        <v>101</v>
      </c>
      <c r="C12178" t="s">
        <v>35</v>
      </c>
      <c r="D12178" t="s">
        <v>108</v>
      </c>
      <c r="E12178">
        <v>0</v>
      </c>
    </row>
    <row r="12179" spans="1:5" x14ac:dyDescent="0.2">
      <c r="A12179" s="43">
        <v>44798</v>
      </c>
      <c r="B12179" t="s">
        <v>101</v>
      </c>
      <c r="C12179" t="s">
        <v>36</v>
      </c>
      <c r="D12179" t="s">
        <v>108</v>
      </c>
      <c r="E12179" s="44">
        <v>10702</v>
      </c>
    </row>
    <row r="12180" spans="1:5" x14ac:dyDescent="0.2">
      <c r="A12180" s="43">
        <v>44798</v>
      </c>
      <c r="B12180" t="s">
        <v>101</v>
      </c>
      <c r="C12180" t="s">
        <v>37</v>
      </c>
      <c r="D12180" t="s">
        <v>108</v>
      </c>
      <c r="E12180" s="44">
        <v>1374</v>
      </c>
    </row>
    <row r="12181" spans="1:5" x14ac:dyDescent="0.2">
      <c r="A12181" s="43">
        <v>44798</v>
      </c>
      <c r="B12181" t="s">
        <v>101</v>
      </c>
      <c r="C12181" t="s">
        <v>38</v>
      </c>
      <c r="D12181" t="s">
        <v>108</v>
      </c>
      <c r="E12181" s="44">
        <v>9637</v>
      </c>
    </row>
    <row r="12182" spans="1:5" x14ac:dyDescent="0.2">
      <c r="A12182" s="43">
        <v>44798</v>
      </c>
      <c r="B12182" t="s">
        <v>101</v>
      </c>
      <c r="C12182" t="s">
        <v>40</v>
      </c>
      <c r="D12182" t="s">
        <v>108</v>
      </c>
      <c r="E12182" s="44">
        <v>15317</v>
      </c>
    </row>
    <row r="12183" spans="1:5" x14ac:dyDescent="0.2">
      <c r="A12183" s="43">
        <v>44798</v>
      </c>
      <c r="B12183" t="s">
        <v>101</v>
      </c>
      <c r="C12183" t="s">
        <v>41</v>
      </c>
      <c r="D12183" t="s">
        <v>108</v>
      </c>
      <c r="E12183">
        <v>2</v>
      </c>
    </row>
    <row r="12184" spans="1:5" x14ac:dyDescent="0.2">
      <c r="A12184" s="43">
        <v>44798</v>
      </c>
      <c r="B12184" t="s">
        <v>101</v>
      </c>
      <c r="C12184" t="s">
        <v>50</v>
      </c>
      <c r="D12184" t="s">
        <v>108</v>
      </c>
      <c r="E12184">
        <v>2</v>
      </c>
    </row>
    <row r="12185" spans="1:5" x14ac:dyDescent="0.2">
      <c r="A12185" s="43">
        <v>44798</v>
      </c>
      <c r="B12185" t="s">
        <v>101</v>
      </c>
      <c r="C12185" t="s">
        <v>53</v>
      </c>
      <c r="D12185" t="s">
        <v>108</v>
      </c>
      <c r="E12185">
        <v>17</v>
      </c>
    </row>
    <row r="12186" spans="1:5" x14ac:dyDescent="0.2">
      <c r="A12186" s="43">
        <v>44798</v>
      </c>
      <c r="B12186" t="s">
        <v>101</v>
      </c>
      <c r="C12186" t="s">
        <v>58</v>
      </c>
      <c r="D12186" t="s">
        <v>108</v>
      </c>
      <c r="E12186">
        <v>9</v>
      </c>
    </row>
    <row r="12187" spans="1:5" x14ac:dyDescent="0.2">
      <c r="A12187" s="43">
        <v>44798</v>
      </c>
      <c r="B12187" t="s">
        <v>101</v>
      </c>
      <c r="C12187" t="s">
        <v>59</v>
      </c>
      <c r="D12187" t="s">
        <v>108</v>
      </c>
      <c r="E12187" s="44">
        <v>4969</v>
      </c>
    </row>
    <row r="12188" spans="1:5" x14ac:dyDescent="0.2">
      <c r="A12188" s="43">
        <v>44798</v>
      </c>
      <c r="B12188" t="s">
        <v>101</v>
      </c>
      <c r="C12188" t="s">
        <v>61</v>
      </c>
      <c r="D12188" t="s">
        <v>108</v>
      </c>
      <c r="E12188">
        <v>39</v>
      </c>
    </row>
    <row r="12189" spans="1:5" x14ac:dyDescent="0.2">
      <c r="A12189" s="43">
        <v>44798</v>
      </c>
      <c r="B12189" t="s">
        <v>101</v>
      </c>
      <c r="C12189" t="s">
        <v>62</v>
      </c>
      <c r="D12189" t="s">
        <v>108</v>
      </c>
      <c r="E12189" s="44">
        <v>4968</v>
      </c>
    </row>
    <row r="12190" spans="1:5" x14ac:dyDescent="0.2">
      <c r="A12190" s="43">
        <v>44798</v>
      </c>
      <c r="B12190" t="s">
        <v>101</v>
      </c>
      <c r="C12190" t="s">
        <v>63</v>
      </c>
      <c r="D12190" t="s">
        <v>108</v>
      </c>
      <c r="E12190">
        <v>5</v>
      </c>
    </row>
    <row r="12191" spans="1:5" x14ac:dyDescent="0.2">
      <c r="A12191" s="43">
        <v>44798</v>
      </c>
      <c r="B12191" t="s">
        <v>101</v>
      </c>
      <c r="C12191" t="s">
        <v>65</v>
      </c>
      <c r="D12191" t="s">
        <v>108</v>
      </c>
      <c r="E12191">
        <v>0</v>
      </c>
    </row>
    <row r="12192" spans="1:5" x14ac:dyDescent="0.2">
      <c r="A12192" s="43">
        <v>44798</v>
      </c>
      <c r="B12192" t="s">
        <v>101</v>
      </c>
      <c r="C12192" t="s">
        <v>66</v>
      </c>
      <c r="D12192" t="s">
        <v>108</v>
      </c>
      <c r="E12192">
        <v>0</v>
      </c>
    </row>
    <row r="12193" spans="1:5" x14ac:dyDescent="0.2">
      <c r="A12193" s="43">
        <v>44798</v>
      </c>
      <c r="B12193" t="s">
        <v>101</v>
      </c>
      <c r="C12193" t="s">
        <v>67</v>
      </c>
      <c r="D12193" t="s">
        <v>108</v>
      </c>
      <c r="E12193" s="44">
        <v>4296</v>
      </c>
    </row>
    <row r="12194" spans="1:5" x14ac:dyDescent="0.2">
      <c r="A12194" s="43">
        <v>44798</v>
      </c>
      <c r="B12194" t="s">
        <v>101</v>
      </c>
      <c r="C12194" t="s">
        <v>68</v>
      </c>
      <c r="D12194" t="s">
        <v>108</v>
      </c>
      <c r="E12194" s="44">
        <v>4345</v>
      </c>
    </row>
    <row r="12195" spans="1:5" x14ac:dyDescent="0.2">
      <c r="A12195" s="43">
        <v>44798</v>
      </c>
      <c r="B12195" t="s">
        <v>101</v>
      </c>
      <c r="C12195" t="s">
        <v>89</v>
      </c>
      <c r="D12195" t="s">
        <v>108</v>
      </c>
      <c r="E12195">
        <v>6</v>
      </c>
    </row>
    <row r="12196" spans="1:5" x14ac:dyDescent="0.2">
      <c r="A12196" s="43">
        <v>44798</v>
      </c>
      <c r="B12196" t="s">
        <v>101</v>
      </c>
      <c r="C12196" t="s">
        <v>70</v>
      </c>
      <c r="D12196" t="s">
        <v>108</v>
      </c>
      <c r="E12196" s="44">
        <v>6778</v>
      </c>
    </row>
    <row r="12197" spans="1:5" x14ac:dyDescent="0.2">
      <c r="A12197" s="43">
        <v>44798</v>
      </c>
      <c r="B12197" t="s">
        <v>101</v>
      </c>
      <c r="C12197" t="s">
        <v>71</v>
      </c>
      <c r="D12197" t="s">
        <v>108</v>
      </c>
      <c r="E12197" s="44">
        <v>3133</v>
      </c>
    </row>
    <row r="12198" spans="1:5" x14ac:dyDescent="0.2">
      <c r="A12198" s="43">
        <v>44798</v>
      </c>
      <c r="B12198" t="s">
        <v>102</v>
      </c>
      <c r="C12198" t="s">
        <v>4</v>
      </c>
      <c r="D12198" t="s">
        <v>108</v>
      </c>
      <c r="E12198">
        <v>0</v>
      </c>
    </row>
    <row r="12199" spans="1:5" x14ac:dyDescent="0.2">
      <c r="A12199" s="43">
        <v>44798</v>
      </c>
      <c r="B12199" t="s">
        <v>102</v>
      </c>
      <c r="C12199" t="s">
        <v>5</v>
      </c>
      <c r="D12199" t="s">
        <v>108</v>
      </c>
      <c r="E12199">
        <v>21</v>
      </c>
    </row>
    <row r="12200" spans="1:5" x14ac:dyDescent="0.2">
      <c r="A12200" s="43">
        <v>44798</v>
      </c>
      <c r="B12200" t="s">
        <v>102</v>
      </c>
      <c r="C12200" t="s">
        <v>8</v>
      </c>
      <c r="D12200" t="s">
        <v>108</v>
      </c>
      <c r="E12200">
        <v>559</v>
      </c>
    </row>
    <row r="12201" spans="1:5" x14ac:dyDescent="0.2">
      <c r="A12201" s="43">
        <v>44798</v>
      </c>
      <c r="B12201" t="s">
        <v>102</v>
      </c>
      <c r="C12201" t="s">
        <v>9</v>
      </c>
      <c r="D12201" t="s">
        <v>108</v>
      </c>
      <c r="E12201">
        <v>376</v>
      </c>
    </row>
    <row r="12202" spans="1:5" x14ac:dyDescent="0.2">
      <c r="A12202" s="43">
        <v>44798</v>
      </c>
      <c r="B12202" t="s">
        <v>102</v>
      </c>
      <c r="C12202" t="s">
        <v>11</v>
      </c>
      <c r="D12202" t="s">
        <v>108</v>
      </c>
      <c r="E12202">
        <v>196</v>
      </c>
    </row>
    <row r="12203" spans="1:5" x14ac:dyDescent="0.2">
      <c r="A12203" s="43">
        <v>44798</v>
      </c>
      <c r="B12203" t="s">
        <v>102</v>
      </c>
      <c r="C12203" t="s">
        <v>12</v>
      </c>
      <c r="D12203" t="s">
        <v>108</v>
      </c>
      <c r="E12203">
        <v>722</v>
      </c>
    </row>
    <row r="12204" spans="1:5" x14ac:dyDescent="0.2">
      <c r="A12204" s="43">
        <v>44798</v>
      </c>
      <c r="B12204" t="s">
        <v>102</v>
      </c>
      <c r="C12204" t="s">
        <v>13</v>
      </c>
      <c r="D12204" t="s">
        <v>108</v>
      </c>
      <c r="E12204">
        <v>319</v>
      </c>
    </row>
    <row r="12205" spans="1:5" x14ac:dyDescent="0.2">
      <c r="A12205" s="43">
        <v>44798</v>
      </c>
      <c r="B12205" t="s">
        <v>102</v>
      </c>
      <c r="C12205" t="s">
        <v>16</v>
      </c>
      <c r="D12205" t="s">
        <v>108</v>
      </c>
      <c r="E12205">
        <v>2</v>
      </c>
    </row>
    <row r="12206" spans="1:5" x14ac:dyDescent="0.2">
      <c r="A12206" s="43">
        <v>44798</v>
      </c>
      <c r="B12206" t="s">
        <v>102</v>
      </c>
      <c r="C12206" t="s">
        <v>18</v>
      </c>
      <c r="D12206" t="s">
        <v>108</v>
      </c>
      <c r="E12206">
        <v>0</v>
      </c>
    </row>
    <row r="12207" spans="1:5" x14ac:dyDescent="0.2">
      <c r="A12207" s="43">
        <v>44798</v>
      </c>
      <c r="B12207" t="s">
        <v>102</v>
      </c>
      <c r="C12207" t="s">
        <v>19</v>
      </c>
      <c r="D12207" t="s">
        <v>108</v>
      </c>
      <c r="E12207">
        <v>293</v>
      </c>
    </row>
    <row r="12208" spans="1:5" x14ac:dyDescent="0.2">
      <c r="A12208" s="43">
        <v>44798</v>
      </c>
      <c r="B12208" t="s">
        <v>102</v>
      </c>
      <c r="C12208" t="s">
        <v>21</v>
      </c>
      <c r="D12208" t="s">
        <v>108</v>
      </c>
      <c r="E12208">
        <v>5</v>
      </c>
    </row>
    <row r="12209" spans="1:5" x14ac:dyDescent="0.2">
      <c r="A12209" s="43">
        <v>44798</v>
      </c>
      <c r="B12209" t="s">
        <v>102</v>
      </c>
      <c r="C12209" t="s">
        <v>22</v>
      </c>
      <c r="D12209" t="s">
        <v>108</v>
      </c>
      <c r="E12209">
        <v>2</v>
      </c>
    </row>
    <row r="12210" spans="1:5" x14ac:dyDescent="0.2">
      <c r="A12210" s="43">
        <v>44798</v>
      </c>
      <c r="B12210" t="s">
        <v>102</v>
      </c>
      <c r="C12210" t="s">
        <v>24</v>
      </c>
      <c r="D12210" t="s">
        <v>108</v>
      </c>
      <c r="E12210">
        <v>216</v>
      </c>
    </row>
    <row r="12211" spans="1:5" x14ac:dyDescent="0.2">
      <c r="A12211" s="43">
        <v>44798</v>
      </c>
      <c r="B12211" t="s">
        <v>102</v>
      </c>
      <c r="C12211" t="s">
        <v>27</v>
      </c>
      <c r="D12211" t="s">
        <v>108</v>
      </c>
      <c r="E12211">
        <v>66</v>
      </c>
    </row>
    <row r="12212" spans="1:5" x14ac:dyDescent="0.2">
      <c r="A12212" s="43">
        <v>44798</v>
      </c>
      <c r="B12212" t="s">
        <v>102</v>
      </c>
      <c r="C12212" t="s">
        <v>32</v>
      </c>
      <c r="D12212" t="s">
        <v>108</v>
      </c>
      <c r="E12212">
        <v>2</v>
      </c>
    </row>
    <row r="12213" spans="1:5" x14ac:dyDescent="0.2">
      <c r="A12213" s="43">
        <v>44798</v>
      </c>
      <c r="B12213" t="s">
        <v>102</v>
      </c>
      <c r="C12213" t="s">
        <v>33</v>
      </c>
      <c r="D12213" t="s">
        <v>108</v>
      </c>
      <c r="E12213">
        <v>2</v>
      </c>
    </row>
    <row r="12214" spans="1:5" x14ac:dyDescent="0.2">
      <c r="A12214" s="43">
        <v>44798</v>
      </c>
      <c r="B12214" t="s">
        <v>102</v>
      </c>
      <c r="C12214" t="s">
        <v>36</v>
      </c>
      <c r="D12214" t="s">
        <v>108</v>
      </c>
      <c r="E12214" s="44">
        <v>1632</v>
      </c>
    </row>
    <row r="12215" spans="1:5" x14ac:dyDescent="0.2">
      <c r="A12215" s="43">
        <v>44798</v>
      </c>
      <c r="B12215" t="s">
        <v>102</v>
      </c>
      <c r="C12215" t="s">
        <v>37</v>
      </c>
      <c r="D12215" t="s">
        <v>108</v>
      </c>
      <c r="E12215">
        <v>33</v>
      </c>
    </row>
    <row r="12216" spans="1:5" x14ac:dyDescent="0.2">
      <c r="A12216" s="43">
        <v>44798</v>
      </c>
      <c r="B12216" t="s">
        <v>102</v>
      </c>
      <c r="C12216" t="s">
        <v>38</v>
      </c>
      <c r="D12216" t="s">
        <v>108</v>
      </c>
      <c r="E12216">
        <v>447</v>
      </c>
    </row>
    <row r="12217" spans="1:5" x14ac:dyDescent="0.2">
      <c r="A12217" s="43">
        <v>44798</v>
      </c>
      <c r="B12217" t="s">
        <v>102</v>
      </c>
      <c r="C12217" t="s">
        <v>40</v>
      </c>
      <c r="D12217" t="s">
        <v>108</v>
      </c>
      <c r="E12217" s="44">
        <v>3356</v>
      </c>
    </row>
    <row r="12218" spans="1:5" x14ac:dyDescent="0.2">
      <c r="A12218" s="43">
        <v>44798</v>
      </c>
      <c r="B12218" t="s">
        <v>102</v>
      </c>
      <c r="C12218" t="s">
        <v>41</v>
      </c>
      <c r="D12218" t="s">
        <v>108</v>
      </c>
      <c r="E12218">
        <v>270</v>
      </c>
    </row>
    <row r="12219" spans="1:5" x14ac:dyDescent="0.2">
      <c r="A12219" s="43">
        <v>44798</v>
      </c>
      <c r="B12219" t="s">
        <v>102</v>
      </c>
      <c r="C12219" t="s">
        <v>42</v>
      </c>
      <c r="D12219" t="s">
        <v>108</v>
      </c>
      <c r="E12219">
        <v>93</v>
      </c>
    </row>
    <row r="12220" spans="1:5" x14ac:dyDescent="0.2">
      <c r="A12220" s="43">
        <v>44798</v>
      </c>
      <c r="B12220" t="s">
        <v>102</v>
      </c>
      <c r="C12220" t="s">
        <v>43</v>
      </c>
      <c r="D12220" t="s">
        <v>108</v>
      </c>
      <c r="E12220">
        <v>17</v>
      </c>
    </row>
    <row r="12221" spans="1:5" x14ac:dyDescent="0.2">
      <c r="A12221" s="43">
        <v>44798</v>
      </c>
      <c r="B12221" t="s">
        <v>102</v>
      </c>
      <c r="C12221" t="s">
        <v>44</v>
      </c>
      <c r="D12221" t="s">
        <v>108</v>
      </c>
      <c r="E12221">
        <v>2</v>
      </c>
    </row>
    <row r="12222" spans="1:5" x14ac:dyDescent="0.2">
      <c r="A12222" s="43">
        <v>44798</v>
      </c>
      <c r="B12222" t="s">
        <v>102</v>
      </c>
      <c r="C12222" t="s">
        <v>45</v>
      </c>
      <c r="D12222" t="s">
        <v>108</v>
      </c>
      <c r="E12222">
        <v>0</v>
      </c>
    </row>
    <row r="12223" spans="1:5" x14ac:dyDescent="0.2">
      <c r="A12223" s="43">
        <v>44798</v>
      </c>
      <c r="B12223" t="s">
        <v>102</v>
      </c>
      <c r="C12223" t="s">
        <v>46</v>
      </c>
      <c r="D12223" t="s">
        <v>108</v>
      </c>
      <c r="E12223">
        <v>18</v>
      </c>
    </row>
    <row r="12224" spans="1:5" x14ac:dyDescent="0.2">
      <c r="A12224" s="43">
        <v>44798</v>
      </c>
      <c r="B12224" t="s">
        <v>102</v>
      </c>
      <c r="C12224" t="s">
        <v>48</v>
      </c>
      <c r="D12224" t="s">
        <v>108</v>
      </c>
      <c r="E12224">
        <v>748</v>
      </c>
    </row>
    <row r="12225" spans="1:5" x14ac:dyDescent="0.2">
      <c r="A12225" s="43">
        <v>44798</v>
      </c>
      <c r="B12225" t="s">
        <v>102</v>
      </c>
      <c r="C12225" t="s">
        <v>50</v>
      </c>
      <c r="D12225" t="s">
        <v>108</v>
      </c>
      <c r="E12225" s="44">
        <v>2045</v>
      </c>
    </row>
    <row r="12226" spans="1:5" x14ac:dyDescent="0.2">
      <c r="A12226" s="43">
        <v>44798</v>
      </c>
      <c r="B12226" t="s">
        <v>102</v>
      </c>
      <c r="C12226" t="s">
        <v>51</v>
      </c>
      <c r="D12226" t="s">
        <v>108</v>
      </c>
      <c r="E12226" s="44">
        <v>1923</v>
      </c>
    </row>
    <row r="12227" spans="1:5" x14ac:dyDescent="0.2">
      <c r="A12227" s="43">
        <v>44798</v>
      </c>
      <c r="B12227" t="s">
        <v>102</v>
      </c>
      <c r="C12227" t="s">
        <v>52</v>
      </c>
      <c r="D12227" t="s">
        <v>108</v>
      </c>
      <c r="E12227">
        <v>2</v>
      </c>
    </row>
    <row r="12228" spans="1:5" x14ac:dyDescent="0.2">
      <c r="A12228" s="43">
        <v>44798</v>
      </c>
      <c r="B12228" t="s">
        <v>102</v>
      </c>
      <c r="C12228" t="s">
        <v>53</v>
      </c>
      <c r="D12228" t="s">
        <v>108</v>
      </c>
      <c r="E12228">
        <v>90</v>
      </c>
    </row>
    <row r="12229" spans="1:5" x14ac:dyDescent="0.2">
      <c r="A12229" s="43">
        <v>44798</v>
      </c>
      <c r="B12229" t="s">
        <v>102</v>
      </c>
      <c r="C12229" t="s">
        <v>54</v>
      </c>
      <c r="D12229" t="s">
        <v>108</v>
      </c>
      <c r="E12229">
        <v>2</v>
      </c>
    </row>
    <row r="12230" spans="1:5" x14ac:dyDescent="0.2">
      <c r="A12230" s="43">
        <v>44798</v>
      </c>
      <c r="B12230" t="s">
        <v>102</v>
      </c>
      <c r="C12230" t="s">
        <v>55</v>
      </c>
      <c r="D12230" t="s">
        <v>108</v>
      </c>
      <c r="E12230">
        <v>758</v>
      </c>
    </row>
    <row r="12231" spans="1:5" x14ac:dyDescent="0.2">
      <c r="A12231" s="43">
        <v>44798</v>
      </c>
      <c r="B12231" t="s">
        <v>102</v>
      </c>
      <c r="C12231" t="s">
        <v>56</v>
      </c>
      <c r="D12231" t="s">
        <v>108</v>
      </c>
      <c r="E12231">
        <v>810</v>
      </c>
    </row>
    <row r="12232" spans="1:5" x14ac:dyDescent="0.2">
      <c r="A12232" s="43">
        <v>44798</v>
      </c>
      <c r="B12232" t="s">
        <v>102</v>
      </c>
      <c r="C12232" t="s">
        <v>57</v>
      </c>
      <c r="D12232" t="s">
        <v>108</v>
      </c>
      <c r="E12232">
        <v>290</v>
      </c>
    </row>
    <row r="12233" spans="1:5" x14ac:dyDescent="0.2">
      <c r="A12233" s="43">
        <v>44798</v>
      </c>
      <c r="B12233" t="s">
        <v>102</v>
      </c>
      <c r="C12233" t="s">
        <v>58</v>
      </c>
      <c r="D12233" t="s">
        <v>108</v>
      </c>
      <c r="E12233">
        <v>289</v>
      </c>
    </row>
    <row r="12234" spans="1:5" x14ac:dyDescent="0.2">
      <c r="A12234" s="43">
        <v>44798</v>
      </c>
      <c r="B12234" t="s">
        <v>102</v>
      </c>
      <c r="C12234" t="s">
        <v>59</v>
      </c>
      <c r="D12234" t="s">
        <v>108</v>
      </c>
      <c r="E12234">
        <v>2</v>
      </c>
    </row>
    <row r="12235" spans="1:5" x14ac:dyDescent="0.2">
      <c r="A12235" s="43">
        <v>44798</v>
      </c>
      <c r="B12235" t="s">
        <v>102</v>
      </c>
      <c r="C12235" t="s">
        <v>62</v>
      </c>
      <c r="D12235" t="s">
        <v>108</v>
      </c>
      <c r="E12235">
        <v>420</v>
      </c>
    </row>
    <row r="12236" spans="1:5" x14ac:dyDescent="0.2">
      <c r="A12236" s="43">
        <v>44798</v>
      </c>
      <c r="B12236" t="s">
        <v>102</v>
      </c>
      <c r="C12236" t="s">
        <v>68</v>
      </c>
      <c r="D12236" t="s">
        <v>108</v>
      </c>
      <c r="E12236">
        <v>718</v>
      </c>
    </row>
    <row r="12237" spans="1:5" x14ac:dyDescent="0.2">
      <c r="A12237" s="43">
        <v>44798</v>
      </c>
      <c r="B12237" t="s">
        <v>102</v>
      </c>
      <c r="C12237" t="s">
        <v>89</v>
      </c>
      <c r="D12237" t="s">
        <v>108</v>
      </c>
      <c r="E12237">
        <v>9</v>
      </c>
    </row>
    <row r="12238" spans="1:5" x14ac:dyDescent="0.2">
      <c r="A12238" s="43">
        <v>44798</v>
      </c>
      <c r="B12238" t="s">
        <v>102</v>
      </c>
      <c r="C12238" t="s">
        <v>70</v>
      </c>
      <c r="D12238" t="s">
        <v>108</v>
      </c>
      <c r="E12238">
        <v>818</v>
      </c>
    </row>
    <row r="12239" spans="1:5" x14ac:dyDescent="0.2">
      <c r="A12239" s="43">
        <v>44798</v>
      </c>
      <c r="B12239" t="s">
        <v>102</v>
      </c>
      <c r="C12239" t="s">
        <v>71</v>
      </c>
      <c r="D12239" t="s">
        <v>108</v>
      </c>
      <c r="E12239">
        <v>2</v>
      </c>
    </row>
    <row r="12240" spans="1:5" x14ac:dyDescent="0.2">
      <c r="A12240" s="43">
        <v>44833</v>
      </c>
      <c r="B12240" t="s">
        <v>101</v>
      </c>
      <c r="C12240" t="s">
        <v>1</v>
      </c>
      <c r="D12240" t="s">
        <v>108</v>
      </c>
      <c r="E12240">
        <v>137</v>
      </c>
    </row>
    <row r="12241" spans="1:5" x14ac:dyDescent="0.2">
      <c r="A12241" s="43">
        <v>44833</v>
      </c>
      <c r="B12241" t="s">
        <v>101</v>
      </c>
      <c r="C12241" t="s">
        <v>3</v>
      </c>
      <c r="D12241" t="s">
        <v>108</v>
      </c>
      <c r="E12241">
        <v>0</v>
      </c>
    </row>
    <row r="12242" spans="1:5" x14ac:dyDescent="0.2">
      <c r="A12242" s="43">
        <v>44833</v>
      </c>
      <c r="B12242" t="s">
        <v>101</v>
      </c>
      <c r="C12242" t="s">
        <v>4</v>
      </c>
      <c r="D12242" t="s">
        <v>108</v>
      </c>
      <c r="E12242">
        <v>19</v>
      </c>
    </row>
    <row r="12243" spans="1:5" x14ac:dyDescent="0.2">
      <c r="A12243" s="43">
        <v>44833</v>
      </c>
      <c r="B12243" t="s">
        <v>101</v>
      </c>
      <c r="C12243" t="s">
        <v>5</v>
      </c>
      <c r="D12243" t="s">
        <v>108</v>
      </c>
      <c r="E12243" s="44">
        <v>2896</v>
      </c>
    </row>
    <row r="12244" spans="1:5" x14ac:dyDescent="0.2">
      <c r="A12244" s="43">
        <v>44833</v>
      </c>
      <c r="B12244" t="s">
        <v>101</v>
      </c>
      <c r="C12244" t="s">
        <v>6</v>
      </c>
      <c r="D12244" t="s">
        <v>108</v>
      </c>
      <c r="E12244">
        <v>2</v>
      </c>
    </row>
    <row r="12245" spans="1:5" x14ac:dyDescent="0.2">
      <c r="A12245" s="43">
        <v>44833</v>
      </c>
      <c r="B12245" t="s">
        <v>101</v>
      </c>
      <c r="C12245" t="s">
        <v>8</v>
      </c>
      <c r="D12245" t="s">
        <v>108</v>
      </c>
      <c r="E12245">
        <v>363</v>
      </c>
    </row>
    <row r="12246" spans="1:5" x14ac:dyDescent="0.2">
      <c r="A12246" s="43">
        <v>44833</v>
      </c>
      <c r="B12246" t="s">
        <v>101</v>
      </c>
      <c r="C12246" t="s">
        <v>9</v>
      </c>
      <c r="D12246" t="s">
        <v>108</v>
      </c>
      <c r="E12246">
        <v>2</v>
      </c>
    </row>
    <row r="12247" spans="1:5" x14ac:dyDescent="0.2">
      <c r="A12247" s="43">
        <v>44833</v>
      </c>
      <c r="B12247" t="s">
        <v>101</v>
      </c>
      <c r="C12247" t="s">
        <v>10</v>
      </c>
      <c r="D12247" t="s">
        <v>108</v>
      </c>
      <c r="E12247">
        <v>403</v>
      </c>
    </row>
    <row r="12248" spans="1:5" x14ac:dyDescent="0.2">
      <c r="A12248" s="43">
        <v>44833</v>
      </c>
      <c r="B12248" t="s">
        <v>101</v>
      </c>
      <c r="C12248" t="s">
        <v>12</v>
      </c>
      <c r="D12248" t="s">
        <v>108</v>
      </c>
      <c r="E12248" s="44">
        <v>7282</v>
      </c>
    </row>
    <row r="12249" spans="1:5" x14ac:dyDescent="0.2">
      <c r="A12249" s="43">
        <v>44833</v>
      </c>
      <c r="B12249" t="s">
        <v>101</v>
      </c>
      <c r="C12249" t="s">
        <v>14</v>
      </c>
      <c r="D12249" t="s">
        <v>108</v>
      </c>
      <c r="E12249">
        <v>255</v>
      </c>
    </row>
    <row r="12250" spans="1:5" x14ac:dyDescent="0.2">
      <c r="A12250" s="43">
        <v>44833</v>
      </c>
      <c r="B12250" t="s">
        <v>101</v>
      </c>
      <c r="C12250" t="s">
        <v>15</v>
      </c>
      <c r="D12250" t="s">
        <v>108</v>
      </c>
      <c r="E12250" s="44">
        <v>5692</v>
      </c>
    </row>
    <row r="12251" spans="1:5" x14ac:dyDescent="0.2">
      <c r="A12251" s="43">
        <v>44833</v>
      </c>
      <c r="B12251" t="s">
        <v>101</v>
      </c>
      <c r="C12251" t="s">
        <v>16</v>
      </c>
      <c r="D12251" t="s">
        <v>108</v>
      </c>
      <c r="E12251" s="44">
        <v>1925</v>
      </c>
    </row>
    <row r="12252" spans="1:5" x14ac:dyDescent="0.2">
      <c r="A12252" s="43">
        <v>44833</v>
      </c>
      <c r="B12252" t="s">
        <v>101</v>
      </c>
      <c r="C12252" t="s">
        <v>17</v>
      </c>
      <c r="D12252" t="s">
        <v>108</v>
      </c>
      <c r="E12252">
        <v>39</v>
      </c>
    </row>
    <row r="12253" spans="1:5" x14ac:dyDescent="0.2">
      <c r="A12253" s="43">
        <v>44833</v>
      </c>
      <c r="B12253" t="s">
        <v>101</v>
      </c>
      <c r="C12253" t="s">
        <v>18</v>
      </c>
      <c r="D12253" t="s">
        <v>108</v>
      </c>
      <c r="E12253" s="44">
        <v>2923</v>
      </c>
    </row>
    <row r="12254" spans="1:5" x14ac:dyDescent="0.2">
      <c r="A12254" s="43">
        <v>44833</v>
      </c>
      <c r="B12254" t="s">
        <v>101</v>
      </c>
      <c r="C12254" t="s">
        <v>19</v>
      </c>
      <c r="D12254" t="s">
        <v>108</v>
      </c>
      <c r="E12254" s="44">
        <v>3418</v>
      </c>
    </row>
    <row r="12255" spans="1:5" x14ac:dyDescent="0.2">
      <c r="A12255" s="43">
        <v>44833</v>
      </c>
      <c r="B12255" t="s">
        <v>101</v>
      </c>
      <c r="C12255" t="s">
        <v>20</v>
      </c>
      <c r="D12255" t="s">
        <v>108</v>
      </c>
      <c r="E12255">
        <v>111</v>
      </c>
    </row>
    <row r="12256" spans="1:5" x14ac:dyDescent="0.2">
      <c r="A12256" s="43">
        <v>44833</v>
      </c>
      <c r="B12256" t="s">
        <v>101</v>
      </c>
      <c r="C12256" t="s">
        <v>21</v>
      </c>
      <c r="D12256" t="s">
        <v>108</v>
      </c>
      <c r="E12256" s="44">
        <v>2107</v>
      </c>
    </row>
    <row r="12257" spans="1:5" x14ac:dyDescent="0.2">
      <c r="A12257" s="43">
        <v>44833</v>
      </c>
      <c r="B12257" t="s">
        <v>101</v>
      </c>
      <c r="C12257" t="s">
        <v>22</v>
      </c>
      <c r="D12257" t="s">
        <v>108</v>
      </c>
      <c r="E12257" s="44">
        <v>1387</v>
      </c>
    </row>
    <row r="12258" spans="1:5" x14ac:dyDescent="0.2">
      <c r="A12258" s="43">
        <v>44833</v>
      </c>
      <c r="B12258" t="s">
        <v>101</v>
      </c>
      <c r="C12258" t="s">
        <v>23</v>
      </c>
      <c r="D12258" t="s">
        <v>108</v>
      </c>
      <c r="E12258">
        <v>6</v>
      </c>
    </row>
    <row r="12259" spans="1:5" x14ac:dyDescent="0.2">
      <c r="A12259" s="43">
        <v>44833</v>
      </c>
      <c r="B12259" t="s">
        <v>101</v>
      </c>
      <c r="C12259" t="s">
        <v>25</v>
      </c>
      <c r="D12259" t="s">
        <v>108</v>
      </c>
      <c r="E12259">
        <v>0</v>
      </c>
    </row>
    <row r="12260" spans="1:5" x14ac:dyDescent="0.2">
      <c r="A12260" s="43">
        <v>44833</v>
      </c>
      <c r="B12260" t="s">
        <v>101</v>
      </c>
      <c r="C12260" t="s">
        <v>27</v>
      </c>
      <c r="D12260" t="s">
        <v>108</v>
      </c>
      <c r="E12260" s="44">
        <v>1539</v>
      </c>
    </row>
    <row r="12261" spans="1:5" x14ac:dyDescent="0.2">
      <c r="A12261" s="43">
        <v>44833</v>
      </c>
      <c r="B12261" t="s">
        <v>101</v>
      </c>
      <c r="C12261" t="s">
        <v>28</v>
      </c>
      <c r="D12261" t="s">
        <v>108</v>
      </c>
      <c r="E12261">
        <v>30</v>
      </c>
    </row>
    <row r="12262" spans="1:5" x14ac:dyDescent="0.2">
      <c r="A12262" s="43">
        <v>44833</v>
      </c>
      <c r="B12262" t="s">
        <v>101</v>
      </c>
      <c r="C12262" t="s">
        <v>29</v>
      </c>
      <c r="D12262" t="s">
        <v>108</v>
      </c>
      <c r="E12262">
        <v>0</v>
      </c>
    </row>
    <row r="12263" spans="1:5" x14ac:dyDescent="0.2">
      <c r="A12263" s="43">
        <v>44833</v>
      </c>
      <c r="B12263" t="s">
        <v>101</v>
      </c>
      <c r="C12263" t="s">
        <v>31</v>
      </c>
      <c r="D12263" t="s">
        <v>108</v>
      </c>
      <c r="E12263">
        <v>587</v>
      </c>
    </row>
    <row r="12264" spans="1:5" x14ac:dyDescent="0.2">
      <c r="A12264" s="43">
        <v>44833</v>
      </c>
      <c r="B12264" t="s">
        <v>101</v>
      </c>
      <c r="C12264" t="s">
        <v>32</v>
      </c>
      <c r="D12264" t="s">
        <v>108</v>
      </c>
      <c r="E12264" s="44">
        <v>7021</v>
      </c>
    </row>
    <row r="12265" spans="1:5" x14ac:dyDescent="0.2">
      <c r="A12265" s="43">
        <v>44833</v>
      </c>
      <c r="B12265" t="s">
        <v>101</v>
      </c>
      <c r="C12265" t="s">
        <v>33</v>
      </c>
      <c r="D12265" t="s">
        <v>108</v>
      </c>
      <c r="E12265" s="44">
        <v>2380</v>
      </c>
    </row>
    <row r="12266" spans="1:5" x14ac:dyDescent="0.2">
      <c r="A12266" s="43">
        <v>44833</v>
      </c>
      <c r="B12266" t="s">
        <v>101</v>
      </c>
      <c r="C12266" t="s">
        <v>35</v>
      </c>
      <c r="D12266" t="s">
        <v>108</v>
      </c>
      <c r="E12266">
        <v>0</v>
      </c>
    </row>
    <row r="12267" spans="1:5" x14ac:dyDescent="0.2">
      <c r="A12267" s="43">
        <v>44833</v>
      </c>
      <c r="B12267" t="s">
        <v>101</v>
      </c>
      <c r="C12267" t="s">
        <v>36</v>
      </c>
      <c r="D12267" t="s">
        <v>108</v>
      </c>
      <c r="E12267" s="44">
        <v>10212</v>
      </c>
    </row>
    <row r="12268" spans="1:5" x14ac:dyDescent="0.2">
      <c r="A12268" s="43">
        <v>44833</v>
      </c>
      <c r="B12268" t="s">
        <v>101</v>
      </c>
      <c r="C12268" t="s">
        <v>37</v>
      </c>
      <c r="D12268" t="s">
        <v>108</v>
      </c>
      <c r="E12268" s="44">
        <v>1383</v>
      </c>
    </row>
    <row r="12269" spans="1:5" x14ac:dyDescent="0.2">
      <c r="A12269" s="43">
        <v>44833</v>
      </c>
      <c r="B12269" t="s">
        <v>101</v>
      </c>
      <c r="C12269" t="s">
        <v>38</v>
      </c>
      <c r="D12269" t="s">
        <v>108</v>
      </c>
      <c r="E12269" s="44">
        <v>9187</v>
      </c>
    </row>
    <row r="12270" spans="1:5" x14ac:dyDescent="0.2">
      <c r="A12270" s="43">
        <v>44833</v>
      </c>
      <c r="B12270" t="s">
        <v>101</v>
      </c>
      <c r="C12270" t="s">
        <v>40</v>
      </c>
      <c r="D12270" t="s">
        <v>108</v>
      </c>
      <c r="E12270" s="44">
        <v>14981</v>
      </c>
    </row>
    <row r="12271" spans="1:5" x14ac:dyDescent="0.2">
      <c r="A12271" s="43">
        <v>44833</v>
      </c>
      <c r="B12271" t="s">
        <v>101</v>
      </c>
      <c r="C12271" t="s">
        <v>50</v>
      </c>
      <c r="D12271" t="s">
        <v>108</v>
      </c>
      <c r="E12271">
        <v>2</v>
      </c>
    </row>
    <row r="12272" spans="1:5" x14ac:dyDescent="0.2">
      <c r="A12272" s="43">
        <v>44833</v>
      </c>
      <c r="B12272" t="s">
        <v>101</v>
      </c>
      <c r="C12272" t="s">
        <v>53</v>
      </c>
      <c r="D12272" t="s">
        <v>108</v>
      </c>
      <c r="E12272">
        <v>14</v>
      </c>
    </row>
    <row r="12273" spans="1:5" x14ac:dyDescent="0.2">
      <c r="A12273" s="43">
        <v>44833</v>
      </c>
      <c r="B12273" t="s">
        <v>101</v>
      </c>
      <c r="C12273" t="s">
        <v>58</v>
      </c>
      <c r="D12273" t="s">
        <v>108</v>
      </c>
      <c r="E12273">
        <v>8</v>
      </c>
    </row>
    <row r="12274" spans="1:5" x14ac:dyDescent="0.2">
      <c r="A12274" s="43">
        <v>44833</v>
      </c>
      <c r="B12274" t="s">
        <v>101</v>
      </c>
      <c r="C12274" t="s">
        <v>59</v>
      </c>
      <c r="D12274" t="s">
        <v>108</v>
      </c>
      <c r="E12274" s="44">
        <v>4773</v>
      </c>
    </row>
    <row r="12275" spans="1:5" x14ac:dyDescent="0.2">
      <c r="A12275" s="43">
        <v>44833</v>
      </c>
      <c r="B12275" t="s">
        <v>101</v>
      </c>
      <c r="C12275" t="s">
        <v>61</v>
      </c>
      <c r="D12275" t="s">
        <v>108</v>
      </c>
      <c r="E12275">
        <v>39</v>
      </c>
    </row>
    <row r="12276" spans="1:5" x14ac:dyDescent="0.2">
      <c r="A12276" s="43">
        <v>44833</v>
      </c>
      <c r="B12276" t="s">
        <v>101</v>
      </c>
      <c r="C12276" t="s">
        <v>62</v>
      </c>
      <c r="D12276" t="s">
        <v>108</v>
      </c>
      <c r="E12276" s="44">
        <v>4869</v>
      </c>
    </row>
    <row r="12277" spans="1:5" x14ac:dyDescent="0.2">
      <c r="A12277" s="43">
        <v>44833</v>
      </c>
      <c r="B12277" t="s">
        <v>101</v>
      </c>
      <c r="C12277" t="s">
        <v>63</v>
      </c>
      <c r="D12277" t="s">
        <v>108</v>
      </c>
      <c r="E12277">
        <v>6</v>
      </c>
    </row>
    <row r="12278" spans="1:5" x14ac:dyDescent="0.2">
      <c r="A12278" s="43">
        <v>44833</v>
      </c>
      <c r="B12278" t="s">
        <v>101</v>
      </c>
      <c r="C12278" t="s">
        <v>65</v>
      </c>
      <c r="D12278" t="s">
        <v>108</v>
      </c>
      <c r="E12278">
        <v>0</v>
      </c>
    </row>
    <row r="12279" spans="1:5" x14ac:dyDescent="0.2">
      <c r="A12279" s="43">
        <v>44833</v>
      </c>
      <c r="B12279" t="s">
        <v>101</v>
      </c>
      <c r="C12279" t="s">
        <v>66</v>
      </c>
      <c r="D12279" t="s">
        <v>108</v>
      </c>
      <c r="E12279">
        <v>0</v>
      </c>
    </row>
    <row r="12280" spans="1:5" x14ac:dyDescent="0.2">
      <c r="A12280" s="43">
        <v>44833</v>
      </c>
      <c r="B12280" t="s">
        <v>101</v>
      </c>
      <c r="C12280" t="s">
        <v>67</v>
      </c>
      <c r="D12280" t="s">
        <v>108</v>
      </c>
      <c r="E12280" s="44">
        <v>4084</v>
      </c>
    </row>
    <row r="12281" spans="1:5" x14ac:dyDescent="0.2">
      <c r="A12281" s="43">
        <v>44833</v>
      </c>
      <c r="B12281" t="s">
        <v>101</v>
      </c>
      <c r="C12281" t="s">
        <v>68</v>
      </c>
      <c r="D12281" t="s">
        <v>108</v>
      </c>
      <c r="E12281" s="44">
        <v>4148</v>
      </c>
    </row>
    <row r="12282" spans="1:5" x14ac:dyDescent="0.2">
      <c r="A12282" s="43">
        <v>44833</v>
      </c>
      <c r="B12282" t="s">
        <v>101</v>
      </c>
      <c r="C12282" t="s">
        <v>89</v>
      </c>
      <c r="D12282" t="s">
        <v>108</v>
      </c>
      <c r="E12282">
        <v>4</v>
      </c>
    </row>
    <row r="12283" spans="1:5" x14ac:dyDescent="0.2">
      <c r="A12283" s="43">
        <v>44833</v>
      </c>
      <c r="B12283" t="s">
        <v>101</v>
      </c>
      <c r="C12283" t="s">
        <v>70</v>
      </c>
      <c r="D12283" t="s">
        <v>108</v>
      </c>
      <c r="E12283" s="44">
        <v>6385</v>
      </c>
    </row>
    <row r="12284" spans="1:5" x14ac:dyDescent="0.2">
      <c r="A12284" s="43">
        <v>44833</v>
      </c>
      <c r="B12284" t="s">
        <v>101</v>
      </c>
      <c r="C12284" t="s">
        <v>71</v>
      </c>
      <c r="D12284" t="s">
        <v>108</v>
      </c>
      <c r="E12284" s="44">
        <v>2983</v>
      </c>
    </row>
    <row r="12285" spans="1:5" x14ac:dyDescent="0.2">
      <c r="A12285" s="43">
        <v>44833</v>
      </c>
      <c r="B12285" t="s">
        <v>102</v>
      </c>
      <c r="C12285" t="s">
        <v>4</v>
      </c>
      <c r="D12285" t="s">
        <v>108</v>
      </c>
      <c r="E12285">
        <v>2</v>
      </c>
    </row>
    <row r="12286" spans="1:5" x14ac:dyDescent="0.2">
      <c r="A12286" s="43">
        <v>44833</v>
      </c>
      <c r="B12286" t="s">
        <v>102</v>
      </c>
      <c r="C12286" t="s">
        <v>5</v>
      </c>
      <c r="D12286" t="s">
        <v>108</v>
      </c>
      <c r="E12286">
        <v>18</v>
      </c>
    </row>
    <row r="12287" spans="1:5" x14ac:dyDescent="0.2">
      <c r="A12287" s="43">
        <v>44833</v>
      </c>
      <c r="B12287" t="s">
        <v>102</v>
      </c>
      <c r="C12287" t="s">
        <v>8</v>
      </c>
      <c r="D12287" t="s">
        <v>108</v>
      </c>
      <c r="E12287">
        <v>497</v>
      </c>
    </row>
    <row r="12288" spans="1:5" x14ac:dyDescent="0.2">
      <c r="A12288" s="43">
        <v>44833</v>
      </c>
      <c r="B12288" t="s">
        <v>102</v>
      </c>
      <c r="C12288" t="s">
        <v>9</v>
      </c>
      <c r="D12288" t="s">
        <v>108</v>
      </c>
      <c r="E12288">
        <v>340</v>
      </c>
    </row>
    <row r="12289" spans="1:5" x14ac:dyDescent="0.2">
      <c r="A12289" s="43">
        <v>44833</v>
      </c>
      <c r="B12289" t="s">
        <v>102</v>
      </c>
      <c r="C12289" t="s">
        <v>11</v>
      </c>
      <c r="D12289" t="s">
        <v>108</v>
      </c>
      <c r="E12289">
        <v>167</v>
      </c>
    </row>
    <row r="12290" spans="1:5" x14ac:dyDescent="0.2">
      <c r="A12290" s="43">
        <v>44833</v>
      </c>
      <c r="B12290" t="s">
        <v>102</v>
      </c>
      <c r="C12290" t="s">
        <v>12</v>
      </c>
      <c r="D12290" t="s">
        <v>108</v>
      </c>
      <c r="E12290">
        <v>709</v>
      </c>
    </row>
    <row r="12291" spans="1:5" x14ac:dyDescent="0.2">
      <c r="A12291" s="43">
        <v>44833</v>
      </c>
      <c r="B12291" t="s">
        <v>102</v>
      </c>
      <c r="C12291" t="s">
        <v>13</v>
      </c>
      <c r="D12291" t="s">
        <v>108</v>
      </c>
      <c r="E12291">
        <v>334</v>
      </c>
    </row>
    <row r="12292" spans="1:5" x14ac:dyDescent="0.2">
      <c r="A12292" s="43">
        <v>44833</v>
      </c>
      <c r="B12292" t="s">
        <v>102</v>
      </c>
      <c r="C12292" t="s">
        <v>15</v>
      </c>
      <c r="D12292" t="s">
        <v>108</v>
      </c>
      <c r="E12292">
        <v>2</v>
      </c>
    </row>
    <row r="12293" spans="1:5" x14ac:dyDescent="0.2">
      <c r="A12293" s="43">
        <v>44833</v>
      </c>
      <c r="B12293" t="s">
        <v>102</v>
      </c>
      <c r="C12293" t="s">
        <v>16</v>
      </c>
      <c r="D12293" t="s">
        <v>108</v>
      </c>
      <c r="E12293">
        <v>2</v>
      </c>
    </row>
    <row r="12294" spans="1:5" x14ac:dyDescent="0.2">
      <c r="A12294" s="43">
        <v>44833</v>
      </c>
      <c r="B12294" t="s">
        <v>102</v>
      </c>
      <c r="C12294" t="s">
        <v>18</v>
      </c>
      <c r="D12294" t="s">
        <v>108</v>
      </c>
      <c r="E12294">
        <v>0</v>
      </c>
    </row>
    <row r="12295" spans="1:5" x14ac:dyDescent="0.2">
      <c r="A12295" s="43">
        <v>44833</v>
      </c>
      <c r="B12295" t="s">
        <v>102</v>
      </c>
      <c r="C12295" t="s">
        <v>19</v>
      </c>
      <c r="D12295" t="s">
        <v>108</v>
      </c>
      <c r="E12295">
        <v>265</v>
      </c>
    </row>
    <row r="12296" spans="1:5" x14ac:dyDescent="0.2">
      <c r="A12296" s="43">
        <v>44833</v>
      </c>
      <c r="B12296" t="s">
        <v>102</v>
      </c>
      <c r="C12296" t="s">
        <v>21</v>
      </c>
      <c r="D12296" t="s">
        <v>108</v>
      </c>
      <c r="E12296">
        <v>6</v>
      </c>
    </row>
    <row r="12297" spans="1:5" x14ac:dyDescent="0.2">
      <c r="A12297" s="43">
        <v>44833</v>
      </c>
      <c r="B12297" t="s">
        <v>102</v>
      </c>
      <c r="C12297" t="s">
        <v>22</v>
      </c>
      <c r="D12297" t="s">
        <v>108</v>
      </c>
      <c r="E12297">
        <v>2</v>
      </c>
    </row>
    <row r="12298" spans="1:5" x14ac:dyDescent="0.2">
      <c r="A12298" s="43">
        <v>44833</v>
      </c>
      <c r="B12298" t="s">
        <v>102</v>
      </c>
      <c r="C12298" t="s">
        <v>24</v>
      </c>
      <c r="D12298" t="s">
        <v>108</v>
      </c>
      <c r="E12298">
        <v>199</v>
      </c>
    </row>
    <row r="12299" spans="1:5" x14ac:dyDescent="0.2">
      <c r="A12299" s="43">
        <v>44833</v>
      </c>
      <c r="B12299" t="s">
        <v>102</v>
      </c>
      <c r="C12299" t="s">
        <v>27</v>
      </c>
      <c r="D12299" t="s">
        <v>108</v>
      </c>
      <c r="E12299">
        <v>67</v>
      </c>
    </row>
    <row r="12300" spans="1:5" x14ac:dyDescent="0.2">
      <c r="A12300" s="43">
        <v>44833</v>
      </c>
      <c r="B12300" t="s">
        <v>102</v>
      </c>
      <c r="C12300" t="s">
        <v>32</v>
      </c>
      <c r="D12300" t="s">
        <v>108</v>
      </c>
      <c r="E12300">
        <v>2</v>
      </c>
    </row>
    <row r="12301" spans="1:5" x14ac:dyDescent="0.2">
      <c r="A12301" s="43">
        <v>44833</v>
      </c>
      <c r="B12301" t="s">
        <v>102</v>
      </c>
      <c r="C12301" t="s">
        <v>33</v>
      </c>
      <c r="D12301" t="s">
        <v>108</v>
      </c>
      <c r="E12301">
        <v>2</v>
      </c>
    </row>
    <row r="12302" spans="1:5" x14ac:dyDescent="0.2">
      <c r="A12302" s="43">
        <v>44833</v>
      </c>
      <c r="B12302" t="s">
        <v>102</v>
      </c>
      <c r="C12302" t="s">
        <v>36</v>
      </c>
      <c r="D12302" t="s">
        <v>108</v>
      </c>
      <c r="E12302" s="44">
        <v>1407</v>
      </c>
    </row>
    <row r="12303" spans="1:5" x14ac:dyDescent="0.2">
      <c r="A12303" s="43">
        <v>44833</v>
      </c>
      <c r="B12303" t="s">
        <v>102</v>
      </c>
      <c r="C12303" t="s">
        <v>37</v>
      </c>
      <c r="D12303" t="s">
        <v>108</v>
      </c>
      <c r="E12303">
        <v>33</v>
      </c>
    </row>
    <row r="12304" spans="1:5" x14ac:dyDescent="0.2">
      <c r="A12304" s="43">
        <v>44833</v>
      </c>
      <c r="B12304" t="s">
        <v>102</v>
      </c>
      <c r="C12304" t="s">
        <v>38</v>
      </c>
      <c r="D12304" t="s">
        <v>108</v>
      </c>
      <c r="E12304">
        <v>435</v>
      </c>
    </row>
    <row r="12305" spans="1:5" x14ac:dyDescent="0.2">
      <c r="A12305" s="43">
        <v>44833</v>
      </c>
      <c r="B12305" t="s">
        <v>102</v>
      </c>
      <c r="C12305" t="s">
        <v>40</v>
      </c>
      <c r="D12305" t="s">
        <v>108</v>
      </c>
      <c r="E12305" s="44">
        <v>3082</v>
      </c>
    </row>
    <row r="12306" spans="1:5" x14ac:dyDescent="0.2">
      <c r="A12306" s="43">
        <v>44833</v>
      </c>
      <c r="B12306" t="s">
        <v>102</v>
      </c>
      <c r="C12306" t="s">
        <v>41</v>
      </c>
      <c r="D12306" t="s">
        <v>108</v>
      </c>
      <c r="E12306">
        <v>293</v>
      </c>
    </row>
    <row r="12307" spans="1:5" x14ac:dyDescent="0.2">
      <c r="A12307" s="43">
        <v>44833</v>
      </c>
      <c r="B12307" t="s">
        <v>102</v>
      </c>
      <c r="C12307" t="s">
        <v>42</v>
      </c>
      <c r="D12307" t="s">
        <v>108</v>
      </c>
      <c r="E12307">
        <v>85</v>
      </c>
    </row>
    <row r="12308" spans="1:5" x14ac:dyDescent="0.2">
      <c r="A12308" s="43">
        <v>44833</v>
      </c>
      <c r="B12308" t="s">
        <v>102</v>
      </c>
      <c r="C12308" t="s">
        <v>43</v>
      </c>
      <c r="D12308" t="s">
        <v>108</v>
      </c>
      <c r="E12308">
        <v>13</v>
      </c>
    </row>
    <row r="12309" spans="1:5" x14ac:dyDescent="0.2">
      <c r="A12309" s="43">
        <v>44833</v>
      </c>
      <c r="B12309" t="s">
        <v>102</v>
      </c>
      <c r="C12309" t="s">
        <v>44</v>
      </c>
      <c r="D12309" t="s">
        <v>108</v>
      </c>
      <c r="E12309">
        <v>0</v>
      </c>
    </row>
    <row r="12310" spans="1:5" x14ac:dyDescent="0.2">
      <c r="A12310" s="43">
        <v>44833</v>
      </c>
      <c r="B12310" t="s">
        <v>102</v>
      </c>
      <c r="C12310" t="s">
        <v>45</v>
      </c>
      <c r="D12310" t="s">
        <v>108</v>
      </c>
      <c r="E12310">
        <v>2</v>
      </c>
    </row>
    <row r="12311" spans="1:5" x14ac:dyDescent="0.2">
      <c r="A12311" s="43">
        <v>44833</v>
      </c>
      <c r="B12311" t="s">
        <v>102</v>
      </c>
      <c r="C12311" t="s">
        <v>46</v>
      </c>
      <c r="D12311" t="s">
        <v>108</v>
      </c>
      <c r="E12311">
        <v>10</v>
      </c>
    </row>
    <row r="12312" spans="1:5" x14ac:dyDescent="0.2">
      <c r="A12312" s="43">
        <v>44833</v>
      </c>
      <c r="B12312" t="s">
        <v>102</v>
      </c>
      <c r="C12312" t="s">
        <v>48</v>
      </c>
      <c r="D12312" t="s">
        <v>108</v>
      </c>
      <c r="E12312">
        <v>797</v>
      </c>
    </row>
    <row r="12313" spans="1:5" x14ac:dyDescent="0.2">
      <c r="A12313" s="43">
        <v>44833</v>
      </c>
      <c r="B12313" t="s">
        <v>102</v>
      </c>
      <c r="C12313" t="s">
        <v>50</v>
      </c>
      <c r="D12313" t="s">
        <v>108</v>
      </c>
      <c r="E12313" s="44">
        <v>2086</v>
      </c>
    </row>
    <row r="12314" spans="1:5" x14ac:dyDescent="0.2">
      <c r="A12314" s="43">
        <v>44833</v>
      </c>
      <c r="B12314" t="s">
        <v>102</v>
      </c>
      <c r="C12314" t="s">
        <v>51</v>
      </c>
      <c r="D12314" t="s">
        <v>108</v>
      </c>
      <c r="E12314" s="44">
        <v>1989</v>
      </c>
    </row>
    <row r="12315" spans="1:5" x14ac:dyDescent="0.2">
      <c r="A12315" s="43">
        <v>44833</v>
      </c>
      <c r="B12315" t="s">
        <v>102</v>
      </c>
      <c r="C12315" t="s">
        <v>52</v>
      </c>
      <c r="D12315" t="s">
        <v>108</v>
      </c>
      <c r="E12315">
        <v>2</v>
      </c>
    </row>
    <row r="12316" spans="1:5" x14ac:dyDescent="0.2">
      <c r="A12316" s="43">
        <v>44833</v>
      </c>
      <c r="B12316" t="s">
        <v>102</v>
      </c>
      <c r="C12316" t="s">
        <v>53</v>
      </c>
      <c r="D12316" t="s">
        <v>108</v>
      </c>
      <c r="E12316">
        <v>77</v>
      </c>
    </row>
    <row r="12317" spans="1:5" x14ac:dyDescent="0.2">
      <c r="A12317" s="43">
        <v>44833</v>
      </c>
      <c r="B12317" t="s">
        <v>102</v>
      </c>
      <c r="C12317" t="s">
        <v>54</v>
      </c>
      <c r="D12317" t="s">
        <v>108</v>
      </c>
      <c r="E12317">
        <v>5</v>
      </c>
    </row>
    <row r="12318" spans="1:5" x14ac:dyDescent="0.2">
      <c r="A12318" s="43">
        <v>44833</v>
      </c>
      <c r="B12318" t="s">
        <v>102</v>
      </c>
      <c r="C12318" t="s">
        <v>55</v>
      </c>
      <c r="D12318" t="s">
        <v>108</v>
      </c>
      <c r="E12318">
        <v>767</v>
      </c>
    </row>
    <row r="12319" spans="1:5" x14ac:dyDescent="0.2">
      <c r="A12319" s="43">
        <v>44833</v>
      </c>
      <c r="B12319" t="s">
        <v>102</v>
      </c>
      <c r="C12319" t="s">
        <v>56</v>
      </c>
      <c r="D12319" t="s">
        <v>108</v>
      </c>
      <c r="E12319">
        <v>884</v>
      </c>
    </row>
    <row r="12320" spans="1:5" x14ac:dyDescent="0.2">
      <c r="A12320" s="43">
        <v>44833</v>
      </c>
      <c r="B12320" t="s">
        <v>102</v>
      </c>
      <c r="C12320" t="s">
        <v>57</v>
      </c>
      <c r="D12320" t="s">
        <v>108</v>
      </c>
      <c r="E12320">
        <v>274</v>
      </c>
    </row>
    <row r="12321" spans="1:5" x14ac:dyDescent="0.2">
      <c r="A12321" s="43">
        <v>44833</v>
      </c>
      <c r="B12321" t="s">
        <v>102</v>
      </c>
      <c r="C12321" t="s">
        <v>58</v>
      </c>
      <c r="D12321" t="s">
        <v>108</v>
      </c>
      <c r="E12321">
        <v>269</v>
      </c>
    </row>
    <row r="12322" spans="1:5" x14ac:dyDescent="0.2">
      <c r="A12322" s="43">
        <v>44833</v>
      </c>
      <c r="B12322" t="s">
        <v>102</v>
      </c>
      <c r="C12322" t="s">
        <v>59</v>
      </c>
      <c r="D12322" t="s">
        <v>108</v>
      </c>
      <c r="E12322">
        <v>2</v>
      </c>
    </row>
    <row r="12323" spans="1:5" x14ac:dyDescent="0.2">
      <c r="A12323" s="43">
        <v>44833</v>
      </c>
      <c r="B12323" t="s">
        <v>102</v>
      </c>
      <c r="C12323" t="s">
        <v>62</v>
      </c>
      <c r="D12323" t="s">
        <v>108</v>
      </c>
      <c r="E12323">
        <v>414</v>
      </c>
    </row>
    <row r="12324" spans="1:5" x14ac:dyDescent="0.2">
      <c r="A12324" s="43">
        <v>44833</v>
      </c>
      <c r="B12324" t="s">
        <v>102</v>
      </c>
      <c r="C12324" t="s">
        <v>68</v>
      </c>
      <c r="D12324" t="s">
        <v>108</v>
      </c>
      <c r="E12324">
        <v>735</v>
      </c>
    </row>
    <row r="12325" spans="1:5" x14ac:dyDescent="0.2">
      <c r="A12325" s="43">
        <v>44833</v>
      </c>
      <c r="B12325" t="s">
        <v>102</v>
      </c>
      <c r="C12325" t="s">
        <v>89</v>
      </c>
      <c r="D12325" t="s">
        <v>108</v>
      </c>
      <c r="E12325">
        <v>9</v>
      </c>
    </row>
    <row r="12326" spans="1:5" x14ac:dyDescent="0.2">
      <c r="A12326" s="43">
        <v>44833</v>
      </c>
      <c r="B12326" t="s">
        <v>102</v>
      </c>
      <c r="C12326" t="s">
        <v>70</v>
      </c>
      <c r="D12326" t="s">
        <v>108</v>
      </c>
      <c r="E12326">
        <v>542</v>
      </c>
    </row>
    <row r="12327" spans="1:5" x14ac:dyDescent="0.2">
      <c r="A12327" s="43">
        <v>44833</v>
      </c>
      <c r="B12327" t="s">
        <v>102</v>
      </c>
      <c r="C12327" t="s">
        <v>71</v>
      </c>
      <c r="D12327" t="s">
        <v>108</v>
      </c>
      <c r="E12327">
        <v>2</v>
      </c>
    </row>
    <row r="12328" spans="1:5" x14ac:dyDescent="0.2">
      <c r="A12328" s="43">
        <v>44861</v>
      </c>
      <c r="B12328" t="s">
        <v>101</v>
      </c>
      <c r="C12328" t="s">
        <v>1</v>
      </c>
      <c r="D12328" t="s">
        <v>108</v>
      </c>
      <c r="E12328">
        <v>116</v>
      </c>
    </row>
    <row r="12329" spans="1:5" x14ac:dyDescent="0.2">
      <c r="A12329" s="43">
        <v>44861</v>
      </c>
      <c r="B12329" t="s">
        <v>101</v>
      </c>
      <c r="C12329" t="s">
        <v>3</v>
      </c>
      <c r="D12329" t="s">
        <v>108</v>
      </c>
      <c r="E12329">
        <v>0</v>
      </c>
    </row>
    <row r="12330" spans="1:5" x14ac:dyDescent="0.2">
      <c r="A12330" s="43">
        <v>44861</v>
      </c>
      <c r="B12330" t="s">
        <v>101</v>
      </c>
      <c r="C12330" t="s">
        <v>4</v>
      </c>
      <c r="D12330" t="s">
        <v>108</v>
      </c>
      <c r="E12330">
        <v>20</v>
      </c>
    </row>
    <row r="12331" spans="1:5" x14ac:dyDescent="0.2">
      <c r="A12331" s="43">
        <v>44861</v>
      </c>
      <c r="B12331" t="s">
        <v>101</v>
      </c>
      <c r="C12331" t="s">
        <v>5</v>
      </c>
      <c r="D12331" t="s">
        <v>108</v>
      </c>
      <c r="E12331" s="44">
        <v>2852</v>
      </c>
    </row>
    <row r="12332" spans="1:5" x14ac:dyDescent="0.2">
      <c r="A12332" s="43">
        <v>44861</v>
      </c>
      <c r="B12332" t="s">
        <v>101</v>
      </c>
      <c r="C12332" t="s">
        <v>6</v>
      </c>
      <c r="D12332" t="s">
        <v>108</v>
      </c>
      <c r="E12332">
        <v>3</v>
      </c>
    </row>
    <row r="12333" spans="1:5" x14ac:dyDescent="0.2">
      <c r="A12333" s="43">
        <v>44861</v>
      </c>
      <c r="B12333" t="s">
        <v>101</v>
      </c>
      <c r="C12333" t="s">
        <v>8</v>
      </c>
      <c r="D12333" t="s">
        <v>108</v>
      </c>
      <c r="E12333">
        <v>400</v>
      </c>
    </row>
    <row r="12334" spans="1:5" x14ac:dyDescent="0.2">
      <c r="A12334" s="43">
        <v>44861</v>
      </c>
      <c r="B12334" t="s">
        <v>101</v>
      </c>
      <c r="C12334" t="s">
        <v>9</v>
      </c>
      <c r="D12334" t="s">
        <v>108</v>
      </c>
      <c r="E12334">
        <v>7</v>
      </c>
    </row>
    <row r="12335" spans="1:5" x14ac:dyDescent="0.2">
      <c r="A12335" s="43">
        <v>44861</v>
      </c>
      <c r="B12335" t="s">
        <v>101</v>
      </c>
      <c r="C12335" t="s">
        <v>10</v>
      </c>
      <c r="D12335" t="s">
        <v>108</v>
      </c>
      <c r="E12335">
        <v>386</v>
      </c>
    </row>
    <row r="12336" spans="1:5" x14ac:dyDescent="0.2">
      <c r="A12336" s="43">
        <v>44861</v>
      </c>
      <c r="B12336" t="s">
        <v>101</v>
      </c>
      <c r="C12336" t="s">
        <v>12</v>
      </c>
      <c r="D12336" t="s">
        <v>108</v>
      </c>
      <c r="E12336" s="44">
        <v>7302</v>
      </c>
    </row>
    <row r="12337" spans="1:5" x14ac:dyDescent="0.2">
      <c r="A12337" s="43">
        <v>44861</v>
      </c>
      <c r="B12337" t="s">
        <v>101</v>
      </c>
      <c r="C12337" t="s">
        <v>14</v>
      </c>
      <c r="D12337" t="s">
        <v>108</v>
      </c>
      <c r="E12337">
        <v>230</v>
      </c>
    </row>
    <row r="12338" spans="1:5" x14ac:dyDescent="0.2">
      <c r="A12338" s="43">
        <v>44861</v>
      </c>
      <c r="B12338" t="s">
        <v>101</v>
      </c>
      <c r="C12338" t="s">
        <v>15</v>
      </c>
      <c r="D12338" t="s">
        <v>108</v>
      </c>
      <c r="E12338" s="44">
        <v>5622</v>
      </c>
    </row>
    <row r="12339" spans="1:5" x14ac:dyDescent="0.2">
      <c r="A12339" s="43">
        <v>44861</v>
      </c>
      <c r="B12339" t="s">
        <v>101</v>
      </c>
      <c r="C12339" t="s">
        <v>16</v>
      </c>
      <c r="D12339" t="s">
        <v>108</v>
      </c>
      <c r="E12339" s="44">
        <v>1942</v>
      </c>
    </row>
    <row r="12340" spans="1:5" x14ac:dyDescent="0.2">
      <c r="A12340" s="43">
        <v>44861</v>
      </c>
      <c r="B12340" t="s">
        <v>101</v>
      </c>
      <c r="C12340" t="s">
        <v>17</v>
      </c>
      <c r="D12340" t="s">
        <v>108</v>
      </c>
      <c r="E12340">
        <v>36</v>
      </c>
    </row>
    <row r="12341" spans="1:5" x14ac:dyDescent="0.2">
      <c r="A12341" s="43">
        <v>44861</v>
      </c>
      <c r="B12341" t="s">
        <v>101</v>
      </c>
      <c r="C12341" t="s">
        <v>18</v>
      </c>
      <c r="D12341" t="s">
        <v>108</v>
      </c>
      <c r="E12341" s="44">
        <v>2782</v>
      </c>
    </row>
    <row r="12342" spans="1:5" x14ac:dyDescent="0.2">
      <c r="A12342" s="43">
        <v>44861</v>
      </c>
      <c r="B12342" t="s">
        <v>101</v>
      </c>
      <c r="C12342" t="s">
        <v>19</v>
      </c>
      <c r="D12342" t="s">
        <v>108</v>
      </c>
      <c r="E12342" s="44">
        <v>3204</v>
      </c>
    </row>
    <row r="12343" spans="1:5" x14ac:dyDescent="0.2">
      <c r="A12343" s="43">
        <v>44861</v>
      </c>
      <c r="B12343" t="s">
        <v>101</v>
      </c>
      <c r="C12343" t="s">
        <v>20</v>
      </c>
      <c r="D12343" t="s">
        <v>108</v>
      </c>
      <c r="E12343">
        <v>108</v>
      </c>
    </row>
    <row r="12344" spans="1:5" x14ac:dyDescent="0.2">
      <c r="A12344" s="43">
        <v>44861</v>
      </c>
      <c r="B12344" t="s">
        <v>101</v>
      </c>
      <c r="C12344" t="s">
        <v>21</v>
      </c>
      <c r="D12344" t="s">
        <v>108</v>
      </c>
      <c r="E12344" s="44">
        <v>1906</v>
      </c>
    </row>
    <row r="12345" spans="1:5" x14ac:dyDescent="0.2">
      <c r="A12345" s="43">
        <v>44861</v>
      </c>
      <c r="B12345" t="s">
        <v>101</v>
      </c>
      <c r="C12345" t="s">
        <v>22</v>
      </c>
      <c r="D12345" t="s">
        <v>108</v>
      </c>
      <c r="E12345" s="44">
        <v>1409</v>
      </c>
    </row>
    <row r="12346" spans="1:5" x14ac:dyDescent="0.2">
      <c r="A12346" s="43">
        <v>44861</v>
      </c>
      <c r="B12346" t="s">
        <v>101</v>
      </c>
      <c r="C12346" t="s">
        <v>23</v>
      </c>
      <c r="D12346" t="s">
        <v>108</v>
      </c>
      <c r="E12346">
        <v>3</v>
      </c>
    </row>
    <row r="12347" spans="1:5" x14ac:dyDescent="0.2">
      <c r="A12347" s="43">
        <v>44861</v>
      </c>
      <c r="B12347" t="s">
        <v>101</v>
      </c>
      <c r="C12347" t="s">
        <v>25</v>
      </c>
      <c r="D12347" t="s">
        <v>108</v>
      </c>
      <c r="E12347">
        <v>0</v>
      </c>
    </row>
    <row r="12348" spans="1:5" x14ac:dyDescent="0.2">
      <c r="A12348" s="43">
        <v>44861</v>
      </c>
      <c r="B12348" t="s">
        <v>101</v>
      </c>
      <c r="C12348" t="s">
        <v>27</v>
      </c>
      <c r="D12348" t="s">
        <v>108</v>
      </c>
      <c r="E12348" s="44">
        <v>1466</v>
      </c>
    </row>
    <row r="12349" spans="1:5" x14ac:dyDescent="0.2">
      <c r="A12349" s="43">
        <v>44861</v>
      </c>
      <c r="B12349" t="s">
        <v>101</v>
      </c>
      <c r="C12349" t="s">
        <v>28</v>
      </c>
      <c r="D12349" t="s">
        <v>108</v>
      </c>
      <c r="E12349">
        <v>23</v>
      </c>
    </row>
    <row r="12350" spans="1:5" x14ac:dyDescent="0.2">
      <c r="A12350" s="43">
        <v>44861</v>
      </c>
      <c r="B12350" t="s">
        <v>101</v>
      </c>
      <c r="C12350" t="s">
        <v>29</v>
      </c>
      <c r="D12350" t="s">
        <v>108</v>
      </c>
      <c r="E12350">
        <v>0</v>
      </c>
    </row>
    <row r="12351" spans="1:5" x14ac:dyDescent="0.2">
      <c r="A12351" s="43">
        <v>44861</v>
      </c>
      <c r="B12351" t="s">
        <v>101</v>
      </c>
      <c r="C12351" t="s">
        <v>31</v>
      </c>
      <c r="D12351" t="s">
        <v>108</v>
      </c>
      <c r="E12351">
        <v>529</v>
      </c>
    </row>
    <row r="12352" spans="1:5" x14ac:dyDescent="0.2">
      <c r="A12352" s="43">
        <v>44861</v>
      </c>
      <c r="B12352" t="s">
        <v>101</v>
      </c>
      <c r="C12352" t="s">
        <v>32</v>
      </c>
      <c r="D12352" t="s">
        <v>108</v>
      </c>
      <c r="E12352" s="44">
        <v>6772</v>
      </c>
    </row>
    <row r="12353" spans="1:5" x14ac:dyDescent="0.2">
      <c r="A12353" s="43">
        <v>44861</v>
      </c>
      <c r="B12353" t="s">
        <v>101</v>
      </c>
      <c r="C12353" t="s">
        <v>33</v>
      </c>
      <c r="D12353" t="s">
        <v>108</v>
      </c>
      <c r="E12353" s="44">
        <v>2397</v>
      </c>
    </row>
    <row r="12354" spans="1:5" x14ac:dyDescent="0.2">
      <c r="A12354" s="43">
        <v>44861</v>
      </c>
      <c r="B12354" t="s">
        <v>101</v>
      </c>
      <c r="C12354" t="s">
        <v>35</v>
      </c>
      <c r="D12354" t="s">
        <v>108</v>
      </c>
      <c r="E12354">
        <v>0</v>
      </c>
    </row>
    <row r="12355" spans="1:5" x14ac:dyDescent="0.2">
      <c r="A12355" s="43">
        <v>44861</v>
      </c>
      <c r="B12355" t="s">
        <v>101</v>
      </c>
      <c r="C12355" t="s">
        <v>36</v>
      </c>
      <c r="D12355" t="s">
        <v>108</v>
      </c>
      <c r="E12355" s="44">
        <v>9749</v>
      </c>
    </row>
    <row r="12356" spans="1:5" x14ac:dyDescent="0.2">
      <c r="A12356" s="43">
        <v>44861</v>
      </c>
      <c r="B12356" t="s">
        <v>101</v>
      </c>
      <c r="C12356" t="s">
        <v>37</v>
      </c>
      <c r="D12356" t="s">
        <v>108</v>
      </c>
      <c r="E12356" s="44">
        <v>1360</v>
      </c>
    </row>
    <row r="12357" spans="1:5" x14ac:dyDescent="0.2">
      <c r="A12357" s="43">
        <v>44861</v>
      </c>
      <c r="B12357" t="s">
        <v>101</v>
      </c>
      <c r="C12357" t="s">
        <v>38</v>
      </c>
      <c r="D12357" t="s">
        <v>108</v>
      </c>
      <c r="E12357" s="44">
        <v>8438</v>
      </c>
    </row>
    <row r="12358" spans="1:5" x14ac:dyDescent="0.2">
      <c r="A12358" s="43">
        <v>44861</v>
      </c>
      <c r="B12358" t="s">
        <v>101</v>
      </c>
      <c r="C12358" t="s">
        <v>40</v>
      </c>
      <c r="D12358" t="s">
        <v>108</v>
      </c>
      <c r="E12358" s="44">
        <v>14079</v>
      </c>
    </row>
    <row r="12359" spans="1:5" x14ac:dyDescent="0.2">
      <c r="A12359" s="43">
        <v>44861</v>
      </c>
      <c r="B12359" t="s">
        <v>101</v>
      </c>
      <c r="C12359" t="s">
        <v>53</v>
      </c>
      <c r="D12359" t="s">
        <v>108</v>
      </c>
      <c r="E12359">
        <v>5</v>
      </c>
    </row>
    <row r="12360" spans="1:5" x14ac:dyDescent="0.2">
      <c r="A12360" s="43">
        <v>44861</v>
      </c>
      <c r="B12360" t="s">
        <v>101</v>
      </c>
      <c r="C12360" t="s">
        <v>58</v>
      </c>
      <c r="D12360" t="s">
        <v>108</v>
      </c>
      <c r="E12360">
        <v>8</v>
      </c>
    </row>
    <row r="12361" spans="1:5" x14ac:dyDescent="0.2">
      <c r="A12361" s="43">
        <v>44861</v>
      </c>
      <c r="B12361" t="s">
        <v>101</v>
      </c>
      <c r="C12361" t="s">
        <v>59</v>
      </c>
      <c r="D12361" t="s">
        <v>108</v>
      </c>
      <c r="E12361" s="44">
        <v>4548</v>
      </c>
    </row>
    <row r="12362" spans="1:5" x14ac:dyDescent="0.2">
      <c r="A12362" s="43">
        <v>44861</v>
      </c>
      <c r="B12362" t="s">
        <v>101</v>
      </c>
      <c r="C12362" t="s">
        <v>61</v>
      </c>
      <c r="D12362" t="s">
        <v>108</v>
      </c>
      <c r="E12362">
        <v>44</v>
      </c>
    </row>
    <row r="12363" spans="1:5" x14ac:dyDescent="0.2">
      <c r="A12363" s="43">
        <v>44861</v>
      </c>
      <c r="B12363" t="s">
        <v>101</v>
      </c>
      <c r="C12363" t="s">
        <v>62</v>
      </c>
      <c r="D12363" t="s">
        <v>108</v>
      </c>
      <c r="E12363" s="44">
        <v>4811</v>
      </c>
    </row>
    <row r="12364" spans="1:5" x14ac:dyDescent="0.2">
      <c r="A12364" s="43">
        <v>44861</v>
      </c>
      <c r="B12364" t="s">
        <v>101</v>
      </c>
      <c r="C12364" t="s">
        <v>63</v>
      </c>
      <c r="D12364" t="s">
        <v>108</v>
      </c>
      <c r="E12364">
        <v>6</v>
      </c>
    </row>
    <row r="12365" spans="1:5" x14ac:dyDescent="0.2">
      <c r="A12365" s="43">
        <v>44861</v>
      </c>
      <c r="B12365" t="s">
        <v>101</v>
      </c>
      <c r="C12365" t="s">
        <v>65</v>
      </c>
      <c r="D12365" t="s">
        <v>108</v>
      </c>
      <c r="E12365">
        <v>0</v>
      </c>
    </row>
    <row r="12366" spans="1:5" x14ac:dyDescent="0.2">
      <c r="A12366" s="43">
        <v>44861</v>
      </c>
      <c r="B12366" t="s">
        <v>101</v>
      </c>
      <c r="C12366" t="s">
        <v>67</v>
      </c>
      <c r="D12366" t="s">
        <v>108</v>
      </c>
      <c r="E12366" s="44">
        <v>3804</v>
      </c>
    </row>
    <row r="12367" spans="1:5" x14ac:dyDescent="0.2">
      <c r="A12367" s="43">
        <v>44861</v>
      </c>
      <c r="B12367" t="s">
        <v>101</v>
      </c>
      <c r="C12367" t="s">
        <v>68</v>
      </c>
      <c r="D12367" t="s">
        <v>108</v>
      </c>
      <c r="E12367" s="44">
        <v>3937</v>
      </c>
    </row>
    <row r="12368" spans="1:5" x14ac:dyDescent="0.2">
      <c r="A12368" s="43">
        <v>44861</v>
      </c>
      <c r="B12368" t="s">
        <v>101</v>
      </c>
      <c r="C12368" t="s">
        <v>89</v>
      </c>
      <c r="D12368" t="s">
        <v>108</v>
      </c>
      <c r="E12368">
        <v>5</v>
      </c>
    </row>
    <row r="12369" spans="1:5" x14ac:dyDescent="0.2">
      <c r="A12369" s="43">
        <v>44861</v>
      </c>
      <c r="B12369" t="s">
        <v>101</v>
      </c>
      <c r="C12369" t="s">
        <v>70</v>
      </c>
      <c r="D12369" t="s">
        <v>108</v>
      </c>
      <c r="E12369" s="44">
        <v>6001</v>
      </c>
    </row>
    <row r="12370" spans="1:5" x14ac:dyDescent="0.2">
      <c r="A12370" s="43">
        <v>44861</v>
      </c>
      <c r="B12370" t="s">
        <v>101</v>
      </c>
      <c r="C12370" t="s">
        <v>71</v>
      </c>
      <c r="D12370" t="s">
        <v>108</v>
      </c>
      <c r="E12370" s="44">
        <v>2560</v>
      </c>
    </row>
    <row r="12371" spans="1:5" x14ac:dyDescent="0.2">
      <c r="A12371" s="43">
        <v>44861</v>
      </c>
      <c r="B12371" t="s">
        <v>102</v>
      </c>
      <c r="C12371" t="s">
        <v>4</v>
      </c>
      <c r="D12371" t="s">
        <v>108</v>
      </c>
      <c r="E12371">
        <v>2</v>
      </c>
    </row>
    <row r="12372" spans="1:5" x14ac:dyDescent="0.2">
      <c r="A12372" s="43">
        <v>44861</v>
      </c>
      <c r="B12372" t="s">
        <v>102</v>
      </c>
      <c r="C12372" t="s">
        <v>5</v>
      </c>
      <c r="D12372" t="s">
        <v>108</v>
      </c>
      <c r="E12372">
        <v>15</v>
      </c>
    </row>
    <row r="12373" spans="1:5" x14ac:dyDescent="0.2">
      <c r="A12373" s="43">
        <v>44861</v>
      </c>
      <c r="B12373" t="s">
        <v>102</v>
      </c>
      <c r="C12373" t="s">
        <v>8</v>
      </c>
      <c r="D12373" t="s">
        <v>108</v>
      </c>
      <c r="E12373">
        <v>387</v>
      </c>
    </row>
    <row r="12374" spans="1:5" x14ac:dyDescent="0.2">
      <c r="A12374" s="43">
        <v>44861</v>
      </c>
      <c r="B12374" t="s">
        <v>102</v>
      </c>
      <c r="C12374" t="s">
        <v>9</v>
      </c>
      <c r="D12374" t="s">
        <v>108</v>
      </c>
      <c r="E12374">
        <v>329</v>
      </c>
    </row>
    <row r="12375" spans="1:5" x14ac:dyDescent="0.2">
      <c r="A12375" s="43">
        <v>44861</v>
      </c>
      <c r="B12375" t="s">
        <v>102</v>
      </c>
      <c r="C12375" t="s">
        <v>11</v>
      </c>
      <c r="D12375" t="s">
        <v>108</v>
      </c>
      <c r="E12375">
        <v>167</v>
      </c>
    </row>
    <row r="12376" spans="1:5" x14ac:dyDescent="0.2">
      <c r="A12376" s="43">
        <v>44861</v>
      </c>
      <c r="B12376" t="s">
        <v>102</v>
      </c>
      <c r="C12376" t="s">
        <v>12</v>
      </c>
      <c r="D12376" t="s">
        <v>108</v>
      </c>
      <c r="E12376">
        <v>703</v>
      </c>
    </row>
    <row r="12377" spans="1:5" x14ac:dyDescent="0.2">
      <c r="A12377" s="43">
        <v>44861</v>
      </c>
      <c r="B12377" t="s">
        <v>102</v>
      </c>
      <c r="C12377" t="s">
        <v>13</v>
      </c>
      <c r="D12377" t="s">
        <v>108</v>
      </c>
      <c r="E12377">
        <v>345</v>
      </c>
    </row>
    <row r="12378" spans="1:5" x14ac:dyDescent="0.2">
      <c r="A12378" s="43">
        <v>44861</v>
      </c>
      <c r="B12378" t="s">
        <v>102</v>
      </c>
      <c r="C12378" t="s">
        <v>15</v>
      </c>
      <c r="D12378" t="s">
        <v>108</v>
      </c>
      <c r="E12378">
        <v>2</v>
      </c>
    </row>
    <row r="12379" spans="1:5" x14ac:dyDescent="0.2">
      <c r="A12379" s="43">
        <v>44861</v>
      </c>
      <c r="B12379" t="s">
        <v>102</v>
      </c>
      <c r="C12379" t="s">
        <v>16</v>
      </c>
      <c r="D12379" t="s">
        <v>108</v>
      </c>
      <c r="E12379">
        <v>0</v>
      </c>
    </row>
    <row r="12380" spans="1:5" x14ac:dyDescent="0.2">
      <c r="A12380" s="43">
        <v>44861</v>
      </c>
      <c r="B12380" t="s">
        <v>102</v>
      </c>
      <c r="C12380" t="s">
        <v>18</v>
      </c>
      <c r="D12380" t="s">
        <v>108</v>
      </c>
      <c r="E12380">
        <v>0</v>
      </c>
    </row>
    <row r="12381" spans="1:5" x14ac:dyDescent="0.2">
      <c r="A12381" s="43">
        <v>44861</v>
      </c>
      <c r="B12381" t="s">
        <v>102</v>
      </c>
      <c r="C12381" t="s">
        <v>19</v>
      </c>
      <c r="D12381" t="s">
        <v>108</v>
      </c>
      <c r="E12381">
        <v>258</v>
      </c>
    </row>
    <row r="12382" spans="1:5" x14ac:dyDescent="0.2">
      <c r="A12382" s="43">
        <v>44861</v>
      </c>
      <c r="B12382" t="s">
        <v>102</v>
      </c>
      <c r="C12382" t="s">
        <v>21</v>
      </c>
      <c r="D12382" t="s">
        <v>108</v>
      </c>
      <c r="E12382">
        <v>5</v>
      </c>
    </row>
    <row r="12383" spans="1:5" x14ac:dyDescent="0.2">
      <c r="A12383" s="43">
        <v>44861</v>
      </c>
      <c r="B12383" t="s">
        <v>102</v>
      </c>
      <c r="C12383" t="s">
        <v>22</v>
      </c>
      <c r="D12383" t="s">
        <v>108</v>
      </c>
      <c r="E12383">
        <v>2</v>
      </c>
    </row>
    <row r="12384" spans="1:5" x14ac:dyDescent="0.2">
      <c r="A12384" s="43">
        <v>44861</v>
      </c>
      <c r="B12384" t="s">
        <v>102</v>
      </c>
      <c r="C12384" t="s">
        <v>24</v>
      </c>
      <c r="D12384" t="s">
        <v>108</v>
      </c>
      <c r="E12384">
        <v>173</v>
      </c>
    </row>
    <row r="12385" spans="1:5" x14ac:dyDescent="0.2">
      <c r="A12385" s="43">
        <v>44861</v>
      </c>
      <c r="B12385" t="s">
        <v>102</v>
      </c>
      <c r="C12385" t="s">
        <v>27</v>
      </c>
      <c r="D12385" t="s">
        <v>108</v>
      </c>
      <c r="E12385">
        <v>60</v>
      </c>
    </row>
    <row r="12386" spans="1:5" x14ac:dyDescent="0.2">
      <c r="A12386" s="43">
        <v>44861</v>
      </c>
      <c r="B12386" t="s">
        <v>102</v>
      </c>
      <c r="C12386" t="s">
        <v>32</v>
      </c>
      <c r="D12386" t="s">
        <v>108</v>
      </c>
      <c r="E12386">
        <v>2</v>
      </c>
    </row>
    <row r="12387" spans="1:5" x14ac:dyDescent="0.2">
      <c r="A12387" s="43">
        <v>44861</v>
      </c>
      <c r="B12387" t="s">
        <v>102</v>
      </c>
      <c r="C12387" t="s">
        <v>33</v>
      </c>
      <c r="D12387" t="s">
        <v>108</v>
      </c>
      <c r="E12387">
        <v>2</v>
      </c>
    </row>
    <row r="12388" spans="1:5" x14ac:dyDescent="0.2">
      <c r="A12388" s="43">
        <v>44861</v>
      </c>
      <c r="B12388" t="s">
        <v>102</v>
      </c>
      <c r="C12388" t="s">
        <v>36</v>
      </c>
      <c r="D12388" t="s">
        <v>108</v>
      </c>
      <c r="E12388" s="44">
        <v>1211</v>
      </c>
    </row>
    <row r="12389" spans="1:5" x14ac:dyDescent="0.2">
      <c r="A12389" s="43">
        <v>44861</v>
      </c>
      <c r="B12389" t="s">
        <v>102</v>
      </c>
      <c r="C12389" t="s">
        <v>37</v>
      </c>
      <c r="D12389" t="s">
        <v>108</v>
      </c>
      <c r="E12389">
        <v>33</v>
      </c>
    </row>
    <row r="12390" spans="1:5" x14ac:dyDescent="0.2">
      <c r="A12390" s="43">
        <v>44861</v>
      </c>
      <c r="B12390" t="s">
        <v>102</v>
      </c>
      <c r="C12390" t="s">
        <v>38</v>
      </c>
      <c r="D12390" t="s">
        <v>108</v>
      </c>
      <c r="E12390">
        <v>421</v>
      </c>
    </row>
    <row r="12391" spans="1:5" x14ac:dyDescent="0.2">
      <c r="A12391" s="43">
        <v>44861</v>
      </c>
      <c r="B12391" t="s">
        <v>102</v>
      </c>
      <c r="C12391" t="s">
        <v>40</v>
      </c>
      <c r="D12391" t="s">
        <v>108</v>
      </c>
      <c r="E12391" s="44">
        <v>2752</v>
      </c>
    </row>
    <row r="12392" spans="1:5" x14ac:dyDescent="0.2">
      <c r="A12392" s="43">
        <v>44861</v>
      </c>
      <c r="B12392" t="s">
        <v>102</v>
      </c>
      <c r="C12392" t="s">
        <v>41</v>
      </c>
      <c r="D12392" t="s">
        <v>108</v>
      </c>
      <c r="E12392">
        <v>144</v>
      </c>
    </row>
    <row r="12393" spans="1:5" x14ac:dyDescent="0.2">
      <c r="A12393" s="43">
        <v>44861</v>
      </c>
      <c r="B12393" t="s">
        <v>102</v>
      </c>
      <c r="C12393" t="s">
        <v>42</v>
      </c>
      <c r="D12393" t="s">
        <v>108</v>
      </c>
      <c r="E12393">
        <v>88</v>
      </c>
    </row>
    <row r="12394" spans="1:5" x14ac:dyDescent="0.2">
      <c r="A12394" s="43">
        <v>44861</v>
      </c>
      <c r="B12394" t="s">
        <v>102</v>
      </c>
      <c r="C12394" t="s">
        <v>43</v>
      </c>
      <c r="D12394" t="s">
        <v>108</v>
      </c>
      <c r="E12394">
        <v>8</v>
      </c>
    </row>
    <row r="12395" spans="1:5" x14ac:dyDescent="0.2">
      <c r="A12395" s="43">
        <v>44861</v>
      </c>
      <c r="B12395" t="s">
        <v>102</v>
      </c>
      <c r="C12395" t="s">
        <v>44</v>
      </c>
      <c r="D12395" t="s">
        <v>108</v>
      </c>
      <c r="E12395">
        <v>0</v>
      </c>
    </row>
    <row r="12396" spans="1:5" x14ac:dyDescent="0.2">
      <c r="A12396" s="43">
        <v>44861</v>
      </c>
      <c r="B12396" t="s">
        <v>102</v>
      </c>
      <c r="C12396" t="s">
        <v>45</v>
      </c>
      <c r="D12396" t="s">
        <v>108</v>
      </c>
      <c r="E12396">
        <v>2</v>
      </c>
    </row>
    <row r="12397" spans="1:5" x14ac:dyDescent="0.2">
      <c r="A12397" s="43">
        <v>44861</v>
      </c>
      <c r="B12397" t="s">
        <v>102</v>
      </c>
      <c r="C12397" t="s">
        <v>46</v>
      </c>
      <c r="D12397" t="s">
        <v>108</v>
      </c>
      <c r="E12397">
        <v>9</v>
      </c>
    </row>
    <row r="12398" spans="1:5" x14ac:dyDescent="0.2">
      <c r="A12398" s="43">
        <v>44861</v>
      </c>
      <c r="B12398" t="s">
        <v>102</v>
      </c>
      <c r="C12398" t="s">
        <v>48</v>
      </c>
      <c r="D12398" t="s">
        <v>108</v>
      </c>
      <c r="E12398">
        <v>866</v>
      </c>
    </row>
    <row r="12399" spans="1:5" x14ac:dyDescent="0.2">
      <c r="A12399" s="43">
        <v>44861</v>
      </c>
      <c r="B12399" t="s">
        <v>102</v>
      </c>
      <c r="C12399" t="s">
        <v>50</v>
      </c>
      <c r="D12399" t="s">
        <v>108</v>
      </c>
      <c r="E12399" s="44">
        <v>2116</v>
      </c>
    </row>
    <row r="12400" spans="1:5" x14ac:dyDescent="0.2">
      <c r="A12400" s="43">
        <v>44861</v>
      </c>
      <c r="B12400" t="s">
        <v>102</v>
      </c>
      <c r="C12400" t="s">
        <v>51</v>
      </c>
      <c r="D12400" t="s">
        <v>108</v>
      </c>
      <c r="E12400" s="44">
        <v>1989</v>
      </c>
    </row>
    <row r="12401" spans="1:5" x14ac:dyDescent="0.2">
      <c r="A12401" s="43">
        <v>44861</v>
      </c>
      <c r="B12401" t="s">
        <v>102</v>
      </c>
      <c r="C12401" t="s">
        <v>52</v>
      </c>
      <c r="D12401" t="s">
        <v>108</v>
      </c>
      <c r="E12401">
        <v>2</v>
      </c>
    </row>
    <row r="12402" spans="1:5" x14ac:dyDescent="0.2">
      <c r="A12402" s="43">
        <v>44861</v>
      </c>
      <c r="B12402" t="s">
        <v>102</v>
      </c>
      <c r="C12402" t="s">
        <v>53</v>
      </c>
      <c r="D12402" t="s">
        <v>108</v>
      </c>
      <c r="E12402">
        <v>34</v>
      </c>
    </row>
    <row r="12403" spans="1:5" x14ac:dyDescent="0.2">
      <c r="A12403" s="43">
        <v>44861</v>
      </c>
      <c r="B12403" t="s">
        <v>102</v>
      </c>
      <c r="C12403" t="s">
        <v>54</v>
      </c>
      <c r="D12403" t="s">
        <v>108</v>
      </c>
      <c r="E12403">
        <v>0</v>
      </c>
    </row>
    <row r="12404" spans="1:5" x14ac:dyDescent="0.2">
      <c r="A12404" s="43">
        <v>44861</v>
      </c>
      <c r="B12404" t="s">
        <v>102</v>
      </c>
      <c r="C12404" t="s">
        <v>55</v>
      </c>
      <c r="D12404" t="s">
        <v>108</v>
      </c>
      <c r="E12404">
        <v>748</v>
      </c>
    </row>
    <row r="12405" spans="1:5" x14ac:dyDescent="0.2">
      <c r="A12405" s="43">
        <v>44861</v>
      </c>
      <c r="B12405" t="s">
        <v>102</v>
      </c>
      <c r="C12405" t="s">
        <v>56</v>
      </c>
      <c r="D12405" t="s">
        <v>108</v>
      </c>
      <c r="E12405">
        <v>737</v>
      </c>
    </row>
    <row r="12406" spans="1:5" x14ac:dyDescent="0.2">
      <c r="A12406" s="43">
        <v>44861</v>
      </c>
      <c r="B12406" t="s">
        <v>102</v>
      </c>
      <c r="C12406" t="s">
        <v>57</v>
      </c>
      <c r="D12406" t="s">
        <v>108</v>
      </c>
      <c r="E12406">
        <v>260</v>
      </c>
    </row>
    <row r="12407" spans="1:5" x14ac:dyDescent="0.2">
      <c r="A12407" s="43">
        <v>44861</v>
      </c>
      <c r="B12407" t="s">
        <v>102</v>
      </c>
      <c r="C12407" t="s">
        <v>58</v>
      </c>
      <c r="D12407" t="s">
        <v>108</v>
      </c>
      <c r="E12407">
        <v>257</v>
      </c>
    </row>
    <row r="12408" spans="1:5" x14ac:dyDescent="0.2">
      <c r="A12408" s="43">
        <v>44861</v>
      </c>
      <c r="B12408" t="s">
        <v>102</v>
      </c>
      <c r="C12408" t="s">
        <v>59</v>
      </c>
      <c r="D12408" t="s">
        <v>108</v>
      </c>
      <c r="E12408">
        <v>2</v>
      </c>
    </row>
    <row r="12409" spans="1:5" x14ac:dyDescent="0.2">
      <c r="A12409" s="43">
        <v>44861</v>
      </c>
      <c r="B12409" t="s">
        <v>102</v>
      </c>
      <c r="C12409" t="s">
        <v>62</v>
      </c>
      <c r="D12409" t="s">
        <v>108</v>
      </c>
      <c r="E12409">
        <v>390</v>
      </c>
    </row>
    <row r="12410" spans="1:5" x14ac:dyDescent="0.2">
      <c r="A12410" s="43">
        <v>44861</v>
      </c>
      <c r="B12410" t="s">
        <v>102</v>
      </c>
      <c r="C12410" t="s">
        <v>68</v>
      </c>
      <c r="D12410" t="s">
        <v>108</v>
      </c>
      <c r="E12410">
        <v>737</v>
      </c>
    </row>
    <row r="12411" spans="1:5" x14ac:dyDescent="0.2">
      <c r="A12411" s="43">
        <v>44861</v>
      </c>
      <c r="B12411" t="s">
        <v>102</v>
      </c>
      <c r="C12411" t="s">
        <v>89</v>
      </c>
      <c r="D12411" t="s">
        <v>108</v>
      </c>
      <c r="E12411">
        <v>2</v>
      </c>
    </row>
    <row r="12412" spans="1:5" x14ac:dyDescent="0.2">
      <c r="A12412" s="43">
        <v>44861</v>
      </c>
      <c r="B12412" t="s">
        <v>102</v>
      </c>
      <c r="C12412" t="s">
        <v>70</v>
      </c>
      <c r="D12412" t="s">
        <v>108</v>
      </c>
      <c r="E12412">
        <v>505</v>
      </c>
    </row>
    <row r="12413" spans="1:5" x14ac:dyDescent="0.2">
      <c r="A12413" s="43">
        <v>44861</v>
      </c>
      <c r="B12413" t="s">
        <v>102</v>
      </c>
      <c r="C12413" t="s">
        <v>71</v>
      </c>
      <c r="D12413" t="s">
        <v>108</v>
      </c>
      <c r="E12413">
        <v>2</v>
      </c>
    </row>
    <row r="12414" spans="1:5" x14ac:dyDescent="0.2">
      <c r="A12414" s="43">
        <v>44889</v>
      </c>
      <c r="B12414" t="s">
        <v>101</v>
      </c>
      <c r="C12414" t="s">
        <v>3</v>
      </c>
      <c r="D12414" t="s">
        <v>108</v>
      </c>
      <c r="E12414">
        <v>0</v>
      </c>
    </row>
    <row r="12415" spans="1:5" x14ac:dyDescent="0.2">
      <c r="A12415" s="43">
        <v>44889</v>
      </c>
      <c r="B12415" t="s">
        <v>101</v>
      </c>
      <c r="C12415" t="s">
        <v>4</v>
      </c>
      <c r="D12415" t="s">
        <v>108</v>
      </c>
      <c r="E12415">
        <v>17</v>
      </c>
    </row>
    <row r="12416" spans="1:5" x14ac:dyDescent="0.2">
      <c r="A12416" s="43">
        <v>44889</v>
      </c>
      <c r="B12416" t="s">
        <v>101</v>
      </c>
      <c r="C12416" t="s">
        <v>5</v>
      </c>
      <c r="D12416" t="s">
        <v>108</v>
      </c>
      <c r="E12416" s="44">
        <v>2671</v>
      </c>
    </row>
    <row r="12417" spans="1:5" x14ac:dyDescent="0.2">
      <c r="A12417" s="43">
        <v>44889</v>
      </c>
      <c r="B12417" t="s">
        <v>101</v>
      </c>
      <c r="C12417" t="s">
        <v>6</v>
      </c>
      <c r="D12417" t="s">
        <v>108</v>
      </c>
      <c r="E12417">
        <v>2</v>
      </c>
    </row>
    <row r="12418" spans="1:5" x14ac:dyDescent="0.2">
      <c r="A12418" s="43">
        <v>44889</v>
      </c>
      <c r="B12418" t="s">
        <v>101</v>
      </c>
      <c r="C12418" t="s">
        <v>8</v>
      </c>
      <c r="D12418" t="s">
        <v>108</v>
      </c>
      <c r="E12418">
        <v>407</v>
      </c>
    </row>
    <row r="12419" spans="1:5" x14ac:dyDescent="0.2">
      <c r="A12419" s="43">
        <v>44889</v>
      </c>
      <c r="B12419" t="s">
        <v>101</v>
      </c>
      <c r="C12419" t="s">
        <v>9</v>
      </c>
      <c r="D12419" t="s">
        <v>108</v>
      </c>
      <c r="E12419">
        <v>5</v>
      </c>
    </row>
    <row r="12420" spans="1:5" x14ac:dyDescent="0.2">
      <c r="A12420" s="43">
        <v>44889</v>
      </c>
      <c r="B12420" t="s">
        <v>101</v>
      </c>
      <c r="C12420" t="s">
        <v>10</v>
      </c>
      <c r="D12420" t="s">
        <v>108</v>
      </c>
      <c r="E12420">
        <v>363</v>
      </c>
    </row>
    <row r="12421" spans="1:5" x14ac:dyDescent="0.2">
      <c r="A12421" s="43">
        <v>44889</v>
      </c>
      <c r="B12421" t="s">
        <v>101</v>
      </c>
      <c r="C12421" t="s">
        <v>12</v>
      </c>
      <c r="D12421" t="s">
        <v>108</v>
      </c>
      <c r="E12421" s="44">
        <v>7025</v>
      </c>
    </row>
    <row r="12422" spans="1:5" x14ac:dyDescent="0.2">
      <c r="A12422" s="43">
        <v>44889</v>
      </c>
      <c r="B12422" t="s">
        <v>101</v>
      </c>
      <c r="C12422" t="s">
        <v>14</v>
      </c>
      <c r="D12422" t="s">
        <v>108</v>
      </c>
      <c r="E12422">
        <v>208</v>
      </c>
    </row>
    <row r="12423" spans="1:5" x14ac:dyDescent="0.2">
      <c r="A12423" s="43">
        <v>44889</v>
      </c>
      <c r="B12423" t="s">
        <v>101</v>
      </c>
      <c r="C12423" t="s">
        <v>15</v>
      </c>
      <c r="D12423" t="s">
        <v>108</v>
      </c>
      <c r="E12423" s="44">
        <v>5149</v>
      </c>
    </row>
    <row r="12424" spans="1:5" x14ac:dyDescent="0.2">
      <c r="A12424" s="43">
        <v>44889</v>
      </c>
      <c r="B12424" t="s">
        <v>101</v>
      </c>
      <c r="C12424" t="s">
        <v>16</v>
      </c>
      <c r="D12424" t="s">
        <v>108</v>
      </c>
      <c r="E12424" s="44">
        <v>1753</v>
      </c>
    </row>
    <row r="12425" spans="1:5" x14ac:dyDescent="0.2">
      <c r="A12425" s="43">
        <v>44889</v>
      </c>
      <c r="B12425" t="s">
        <v>101</v>
      </c>
      <c r="C12425" t="s">
        <v>17</v>
      </c>
      <c r="D12425" t="s">
        <v>108</v>
      </c>
      <c r="E12425">
        <v>36</v>
      </c>
    </row>
    <row r="12426" spans="1:5" x14ac:dyDescent="0.2">
      <c r="A12426" s="43">
        <v>44889</v>
      </c>
      <c r="B12426" t="s">
        <v>101</v>
      </c>
      <c r="C12426" t="s">
        <v>18</v>
      </c>
      <c r="D12426" t="s">
        <v>108</v>
      </c>
      <c r="E12426" s="44">
        <v>2648</v>
      </c>
    </row>
    <row r="12427" spans="1:5" x14ac:dyDescent="0.2">
      <c r="A12427" s="43">
        <v>44889</v>
      </c>
      <c r="B12427" t="s">
        <v>101</v>
      </c>
      <c r="C12427" t="s">
        <v>19</v>
      </c>
      <c r="D12427" t="s">
        <v>108</v>
      </c>
      <c r="E12427" s="44">
        <v>2786</v>
      </c>
    </row>
    <row r="12428" spans="1:5" x14ac:dyDescent="0.2">
      <c r="A12428" s="43">
        <v>44889</v>
      </c>
      <c r="B12428" t="s">
        <v>101</v>
      </c>
      <c r="C12428" t="s">
        <v>20</v>
      </c>
      <c r="D12428" t="s">
        <v>108</v>
      </c>
      <c r="E12428">
        <v>109</v>
      </c>
    </row>
    <row r="12429" spans="1:5" x14ac:dyDescent="0.2">
      <c r="A12429" s="43">
        <v>44889</v>
      </c>
      <c r="B12429" t="s">
        <v>101</v>
      </c>
      <c r="C12429" t="s">
        <v>21</v>
      </c>
      <c r="D12429" t="s">
        <v>108</v>
      </c>
      <c r="E12429" s="44">
        <v>1635</v>
      </c>
    </row>
    <row r="12430" spans="1:5" x14ac:dyDescent="0.2">
      <c r="A12430" s="43">
        <v>44889</v>
      </c>
      <c r="B12430" t="s">
        <v>101</v>
      </c>
      <c r="C12430" t="s">
        <v>22</v>
      </c>
      <c r="D12430" t="s">
        <v>108</v>
      </c>
      <c r="E12430" s="44">
        <v>1320</v>
      </c>
    </row>
    <row r="12431" spans="1:5" x14ac:dyDescent="0.2">
      <c r="A12431" s="43">
        <v>44889</v>
      </c>
      <c r="B12431" t="s">
        <v>101</v>
      </c>
      <c r="C12431" t="s">
        <v>23</v>
      </c>
      <c r="D12431" t="s">
        <v>108</v>
      </c>
      <c r="E12431">
        <v>2</v>
      </c>
    </row>
    <row r="12432" spans="1:5" x14ac:dyDescent="0.2">
      <c r="A12432" s="43">
        <v>44889</v>
      </c>
      <c r="B12432" t="s">
        <v>101</v>
      </c>
      <c r="C12432" t="s">
        <v>25</v>
      </c>
      <c r="D12432" t="s">
        <v>108</v>
      </c>
      <c r="E12432">
        <v>0</v>
      </c>
    </row>
    <row r="12433" spans="1:5" x14ac:dyDescent="0.2">
      <c r="A12433" s="43">
        <v>44889</v>
      </c>
      <c r="B12433" t="s">
        <v>101</v>
      </c>
      <c r="C12433" t="s">
        <v>27</v>
      </c>
      <c r="D12433" t="s">
        <v>108</v>
      </c>
      <c r="E12433" s="44">
        <v>1281</v>
      </c>
    </row>
    <row r="12434" spans="1:5" x14ac:dyDescent="0.2">
      <c r="A12434" s="43">
        <v>44889</v>
      </c>
      <c r="B12434" t="s">
        <v>101</v>
      </c>
      <c r="C12434" t="s">
        <v>28</v>
      </c>
      <c r="D12434" t="s">
        <v>108</v>
      </c>
      <c r="E12434">
        <v>13</v>
      </c>
    </row>
    <row r="12435" spans="1:5" x14ac:dyDescent="0.2">
      <c r="A12435" s="43">
        <v>44889</v>
      </c>
      <c r="B12435" t="s">
        <v>101</v>
      </c>
      <c r="C12435" t="s">
        <v>29</v>
      </c>
      <c r="D12435" t="s">
        <v>108</v>
      </c>
      <c r="E12435">
        <v>0</v>
      </c>
    </row>
    <row r="12436" spans="1:5" x14ac:dyDescent="0.2">
      <c r="A12436" s="43">
        <v>44889</v>
      </c>
      <c r="B12436" t="s">
        <v>101</v>
      </c>
      <c r="C12436" t="s">
        <v>31</v>
      </c>
      <c r="D12436" t="s">
        <v>108</v>
      </c>
      <c r="E12436">
        <v>463</v>
      </c>
    </row>
    <row r="12437" spans="1:5" x14ac:dyDescent="0.2">
      <c r="A12437" s="43">
        <v>44889</v>
      </c>
      <c r="B12437" t="s">
        <v>101</v>
      </c>
      <c r="C12437" t="s">
        <v>32</v>
      </c>
      <c r="D12437" t="s">
        <v>108</v>
      </c>
      <c r="E12437" s="44">
        <v>6515</v>
      </c>
    </row>
    <row r="12438" spans="1:5" x14ac:dyDescent="0.2">
      <c r="A12438" s="43">
        <v>44889</v>
      </c>
      <c r="B12438" t="s">
        <v>101</v>
      </c>
      <c r="C12438" t="s">
        <v>33</v>
      </c>
      <c r="D12438" t="s">
        <v>108</v>
      </c>
      <c r="E12438" s="44">
        <v>2297</v>
      </c>
    </row>
    <row r="12439" spans="1:5" x14ac:dyDescent="0.2">
      <c r="A12439" s="43">
        <v>44889</v>
      </c>
      <c r="B12439" t="s">
        <v>101</v>
      </c>
      <c r="C12439" t="s">
        <v>35</v>
      </c>
      <c r="D12439" t="s">
        <v>108</v>
      </c>
      <c r="E12439">
        <v>0</v>
      </c>
    </row>
    <row r="12440" spans="1:5" x14ac:dyDescent="0.2">
      <c r="A12440" s="43">
        <v>44889</v>
      </c>
      <c r="B12440" t="s">
        <v>101</v>
      </c>
      <c r="C12440" t="s">
        <v>36</v>
      </c>
      <c r="D12440" t="s">
        <v>108</v>
      </c>
      <c r="E12440" s="44">
        <v>9172</v>
      </c>
    </row>
    <row r="12441" spans="1:5" x14ac:dyDescent="0.2">
      <c r="A12441" s="43">
        <v>44889</v>
      </c>
      <c r="B12441" t="s">
        <v>101</v>
      </c>
      <c r="C12441" t="s">
        <v>37</v>
      </c>
      <c r="D12441" t="s">
        <v>108</v>
      </c>
      <c r="E12441" s="44">
        <v>1304</v>
      </c>
    </row>
    <row r="12442" spans="1:5" x14ac:dyDescent="0.2">
      <c r="A12442" s="43">
        <v>44889</v>
      </c>
      <c r="B12442" t="s">
        <v>101</v>
      </c>
      <c r="C12442" t="s">
        <v>38</v>
      </c>
      <c r="D12442" t="s">
        <v>108</v>
      </c>
      <c r="E12442" s="44">
        <v>7778</v>
      </c>
    </row>
    <row r="12443" spans="1:5" x14ac:dyDescent="0.2">
      <c r="A12443" s="43">
        <v>44889</v>
      </c>
      <c r="B12443" t="s">
        <v>101</v>
      </c>
      <c r="C12443" t="s">
        <v>40</v>
      </c>
      <c r="D12443" t="s">
        <v>108</v>
      </c>
      <c r="E12443" s="44">
        <v>12531</v>
      </c>
    </row>
    <row r="12444" spans="1:5" x14ac:dyDescent="0.2">
      <c r="A12444" s="43">
        <v>44889</v>
      </c>
      <c r="B12444" t="s">
        <v>101</v>
      </c>
      <c r="C12444" t="s">
        <v>50</v>
      </c>
      <c r="D12444" t="s">
        <v>108</v>
      </c>
      <c r="E12444">
        <v>2</v>
      </c>
    </row>
    <row r="12445" spans="1:5" x14ac:dyDescent="0.2">
      <c r="A12445" s="43">
        <v>44889</v>
      </c>
      <c r="B12445" t="s">
        <v>101</v>
      </c>
      <c r="C12445" t="s">
        <v>58</v>
      </c>
      <c r="D12445" t="s">
        <v>108</v>
      </c>
      <c r="E12445">
        <v>2</v>
      </c>
    </row>
    <row r="12446" spans="1:5" x14ac:dyDescent="0.2">
      <c r="A12446" s="43">
        <v>44889</v>
      </c>
      <c r="B12446" t="s">
        <v>101</v>
      </c>
      <c r="C12446" t="s">
        <v>59</v>
      </c>
      <c r="D12446" t="s">
        <v>108</v>
      </c>
      <c r="E12446" s="44">
        <v>4521</v>
      </c>
    </row>
    <row r="12447" spans="1:5" x14ac:dyDescent="0.2">
      <c r="A12447" s="43">
        <v>44889</v>
      </c>
      <c r="B12447" t="s">
        <v>101</v>
      </c>
      <c r="C12447" t="s">
        <v>61</v>
      </c>
      <c r="D12447" t="s">
        <v>108</v>
      </c>
      <c r="E12447">
        <v>45</v>
      </c>
    </row>
    <row r="12448" spans="1:5" x14ac:dyDescent="0.2">
      <c r="A12448" s="43">
        <v>44889</v>
      </c>
      <c r="B12448" t="s">
        <v>101</v>
      </c>
      <c r="C12448" t="s">
        <v>62</v>
      </c>
      <c r="D12448" t="s">
        <v>108</v>
      </c>
      <c r="E12448" s="44">
        <v>4625</v>
      </c>
    </row>
    <row r="12449" spans="1:5" x14ac:dyDescent="0.2">
      <c r="A12449" s="43">
        <v>44889</v>
      </c>
      <c r="B12449" t="s">
        <v>101</v>
      </c>
      <c r="C12449" t="s">
        <v>63</v>
      </c>
      <c r="D12449" t="s">
        <v>108</v>
      </c>
      <c r="E12449">
        <v>2</v>
      </c>
    </row>
    <row r="12450" spans="1:5" x14ac:dyDescent="0.2">
      <c r="A12450" s="43">
        <v>44889</v>
      </c>
      <c r="B12450" t="s">
        <v>101</v>
      </c>
      <c r="C12450" t="s">
        <v>65</v>
      </c>
      <c r="D12450" t="s">
        <v>108</v>
      </c>
      <c r="E12450">
        <v>0</v>
      </c>
    </row>
    <row r="12451" spans="1:5" x14ac:dyDescent="0.2">
      <c r="A12451" s="43">
        <v>44889</v>
      </c>
      <c r="B12451" t="s">
        <v>101</v>
      </c>
      <c r="C12451" t="s">
        <v>67</v>
      </c>
      <c r="D12451" t="s">
        <v>108</v>
      </c>
      <c r="E12451" s="44">
        <v>3385</v>
      </c>
    </row>
    <row r="12452" spans="1:5" x14ac:dyDescent="0.2">
      <c r="A12452" s="43">
        <v>44889</v>
      </c>
      <c r="B12452" t="s">
        <v>101</v>
      </c>
      <c r="C12452" t="s">
        <v>68</v>
      </c>
      <c r="D12452" t="s">
        <v>108</v>
      </c>
      <c r="E12452" s="44">
        <v>3673</v>
      </c>
    </row>
    <row r="12453" spans="1:5" x14ac:dyDescent="0.2">
      <c r="A12453" s="43">
        <v>44889</v>
      </c>
      <c r="B12453" t="s">
        <v>101</v>
      </c>
      <c r="C12453" t="s">
        <v>89</v>
      </c>
      <c r="D12453" t="s">
        <v>108</v>
      </c>
      <c r="E12453">
        <v>2</v>
      </c>
    </row>
    <row r="12454" spans="1:5" x14ac:dyDescent="0.2">
      <c r="A12454" s="43">
        <v>44889</v>
      </c>
      <c r="B12454" t="s">
        <v>101</v>
      </c>
      <c r="C12454" t="s">
        <v>70</v>
      </c>
      <c r="D12454" t="s">
        <v>108</v>
      </c>
      <c r="E12454" s="44">
        <v>5839</v>
      </c>
    </row>
    <row r="12455" spans="1:5" x14ac:dyDescent="0.2">
      <c r="A12455" s="43">
        <v>44889</v>
      </c>
      <c r="B12455" t="s">
        <v>101</v>
      </c>
      <c r="C12455" t="s">
        <v>71</v>
      </c>
      <c r="D12455" t="s">
        <v>108</v>
      </c>
      <c r="E12455" s="44">
        <v>2236</v>
      </c>
    </row>
    <row r="12456" spans="1:5" x14ac:dyDescent="0.2">
      <c r="A12456" s="43">
        <v>44889</v>
      </c>
      <c r="B12456" t="s">
        <v>102</v>
      </c>
      <c r="C12456" t="s">
        <v>4</v>
      </c>
      <c r="D12456" t="s">
        <v>108</v>
      </c>
      <c r="E12456">
        <v>2</v>
      </c>
    </row>
    <row r="12457" spans="1:5" x14ac:dyDescent="0.2">
      <c r="A12457" s="43">
        <v>44889</v>
      </c>
      <c r="B12457" t="s">
        <v>102</v>
      </c>
      <c r="C12457" t="s">
        <v>5</v>
      </c>
      <c r="D12457" t="s">
        <v>108</v>
      </c>
      <c r="E12457">
        <v>13</v>
      </c>
    </row>
    <row r="12458" spans="1:5" x14ac:dyDescent="0.2">
      <c r="A12458" s="43">
        <v>44889</v>
      </c>
      <c r="B12458" t="s">
        <v>102</v>
      </c>
      <c r="C12458" t="s">
        <v>8</v>
      </c>
      <c r="D12458" t="s">
        <v>108</v>
      </c>
      <c r="E12458">
        <v>330</v>
      </c>
    </row>
    <row r="12459" spans="1:5" x14ac:dyDescent="0.2">
      <c r="A12459" s="43">
        <v>44889</v>
      </c>
      <c r="B12459" t="s">
        <v>102</v>
      </c>
      <c r="C12459" t="s">
        <v>9</v>
      </c>
      <c r="D12459" t="s">
        <v>108</v>
      </c>
      <c r="E12459">
        <v>314</v>
      </c>
    </row>
    <row r="12460" spans="1:5" x14ac:dyDescent="0.2">
      <c r="A12460" s="43">
        <v>44889</v>
      </c>
      <c r="B12460" t="s">
        <v>102</v>
      </c>
      <c r="C12460" t="s">
        <v>11</v>
      </c>
      <c r="D12460" t="s">
        <v>108</v>
      </c>
      <c r="E12460">
        <v>172</v>
      </c>
    </row>
    <row r="12461" spans="1:5" x14ac:dyDescent="0.2">
      <c r="A12461" s="43">
        <v>44889</v>
      </c>
      <c r="B12461" t="s">
        <v>102</v>
      </c>
      <c r="C12461" t="s">
        <v>12</v>
      </c>
      <c r="D12461" t="s">
        <v>108</v>
      </c>
      <c r="E12461">
        <v>669</v>
      </c>
    </row>
    <row r="12462" spans="1:5" x14ac:dyDescent="0.2">
      <c r="A12462" s="43">
        <v>44889</v>
      </c>
      <c r="B12462" t="s">
        <v>102</v>
      </c>
      <c r="C12462" t="s">
        <v>13</v>
      </c>
      <c r="D12462" t="s">
        <v>108</v>
      </c>
      <c r="E12462">
        <v>334</v>
      </c>
    </row>
    <row r="12463" spans="1:5" x14ac:dyDescent="0.2">
      <c r="A12463" s="43">
        <v>44889</v>
      </c>
      <c r="B12463" t="s">
        <v>102</v>
      </c>
      <c r="C12463" t="s">
        <v>15</v>
      </c>
      <c r="D12463" t="s">
        <v>108</v>
      </c>
      <c r="E12463">
        <v>2</v>
      </c>
    </row>
    <row r="12464" spans="1:5" x14ac:dyDescent="0.2">
      <c r="A12464" s="43">
        <v>44889</v>
      </c>
      <c r="B12464" t="s">
        <v>102</v>
      </c>
      <c r="C12464" t="s">
        <v>16</v>
      </c>
      <c r="D12464" t="s">
        <v>108</v>
      </c>
      <c r="E12464">
        <v>0</v>
      </c>
    </row>
    <row r="12465" spans="1:5" x14ac:dyDescent="0.2">
      <c r="A12465" s="43">
        <v>44889</v>
      </c>
      <c r="B12465" t="s">
        <v>102</v>
      </c>
      <c r="C12465" t="s">
        <v>18</v>
      </c>
      <c r="D12465" t="s">
        <v>108</v>
      </c>
      <c r="E12465">
        <v>0</v>
      </c>
    </row>
    <row r="12466" spans="1:5" x14ac:dyDescent="0.2">
      <c r="A12466" s="43">
        <v>44889</v>
      </c>
      <c r="B12466" t="s">
        <v>102</v>
      </c>
      <c r="C12466" t="s">
        <v>19</v>
      </c>
      <c r="D12466" t="s">
        <v>108</v>
      </c>
      <c r="E12466">
        <v>227</v>
      </c>
    </row>
    <row r="12467" spans="1:5" x14ac:dyDescent="0.2">
      <c r="A12467" s="43">
        <v>44889</v>
      </c>
      <c r="B12467" t="s">
        <v>102</v>
      </c>
      <c r="C12467" t="s">
        <v>21</v>
      </c>
      <c r="D12467" t="s">
        <v>108</v>
      </c>
      <c r="E12467">
        <v>2</v>
      </c>
    </row>
    <row r="12468" spans="1:5" x14ac:dyDescent="0.2">
      <c r="A12468" s="43">
        <v>44889</v>
      </c>
      <c r="B12468" t="s">
        <v>102</v>
      </c>
      <c r="C12468" t="s">
        <v>22</v>
      </c>
      <c r="D12468" t="s">
        <v>108</v>
      </c>
      <c r="E12468">
        <v>2</v>
      </c>
    </row>
    <row r="12469" spans="1:5" x14ac:dyDescent="0.2">
      <c r="A12469" s="43">
        <v>44889</v>
      </c>
      <c r="B12469" t="s">
        <v>102</v>
      </c>
      <c r="C12469" t="s">
        <v>24</v>
      </c>
      <c r="D12469" t="s">
        <v>108</v>
      </c>
      <c r="E12469">
        <v>153</v>
      </c>
    </row>
    <row r="12470" spans="1:5" x14ac:dyDescent="0.2">
      <c r="A12470" s="43">
        <v>44889</v>
      </c>
      <c r="B12470" t="s">
        <v>102</v>
      </c>
      <c r="C12470" t="s">
        <v>27</v>
      </c>
      <c r="D12470" t="s">
        <v>108</v>
      </c>
      <c r="E12470">
        <v>58</v>
      </c>
    </row>
    <row r="12471" spans="1:5" x14ac:dyDescent="0.2">
      <c r="A12471" s="43">
        <v>44889</v>
      </c>
      <c r="B12471" t="s">
        <v>102</v>
      </c>
      <c r="C12471" t="s">
        <v>32</v>
      </c>
      <c r="D12471" t="s">
        <v>108</v>
      </c>
      <c r="E12471">
        <v>2</v>
      </c>
    </row>
    <row r="12472" spans="1:5" x14ac:dyDescent="0.2">
      <c r="A12472" s="43">
        <v>44889</v>
      </c>
      <c r="B12472" t="s">
        <v>102</v>
      </c>
      <c r="C12472" t="s">
        <v>36</v>
      </c>
      <c r="D12472" t="s">
        <v>108</v>
      </c>
      <c r="E12472" s="44">
        <v>1081</v>
      </c>
    </row>
    <row r="12473" spans="1:5" x14ac:dyDescent="0.2">
      <c r="A12473" s="43">
        <v>44889</v>
      </c>
      <c r="B12473" t="s">
        <v>102</v>
      </c>
      <c r="C12473" t="s">
        <v>37</v>
      </c>
      <c r="D12473" t="s">
        <v>108</v>
      </c>
      <c r="E12473">
        <v>26</v>
      </c>
    </row>
    <row r="12474" spans="1:5" x14ac:dyDescent="0.2">
      <c r="A12474" s="43">
        <v>44889</v>
      </c>
      <c r="B12474" t="s">
        <v>102</v>
      </c>
      <c r="C12474" t="s">
        <v>38</v>
      </c>
      <c r="D12474" t="s">
        <v>108</v>
      </c>
      <c r="E12474">
        <v>397</v>
      </c>
    </row>
    <row r="12475" spans="1:5" x14ac:dyDescent="0.2">
      <c r="A12475" s="43">
        <v>44889</v>
      </c>
      <c r="B12475" t="s">
        <v>102</v>
      </c>
      <c r="C12475" t="s">
        <v>40</v>
      </c>
      <c r="D12475" t="s">
        <v>108</v>
      </c>
      <c r="E12475" s="44">
        <v>2240</v>
      </c>
    </row>
    <row r="12476" spans="1:5" x14ac:dyDescent="0.2">
      <c r="A12476" s="43">
        <v>44889</v>
      </c>
      <c r="B12476" t="s">
        <v>102</v>
      </c>
      <c r="C12476" t="s">
        <v>41</v>
      </c>
      <c r="D12476" t="s">
        <v>108</v>
      </c>
      <c r="E12476">
        <v>41</v>
      </c>
    </row>
    <row r="12477" spans="1:5" x14ac:dyDescent="0.2">
      <c r="A12477" s="43">
        <v>44889</v>
      </c>
      <c r="B12477" t="s">
        <v>102</v>
      </c>
      <c r="C12477" t="s">
        <v>42</v>
      </c>
      <c r="D12477" t="s">
        <v>108</v>
      </c>
      <c r="E12477">
        <v>86</v>
      </c>
    </row>
    <row r="12478" spans="1:5" x14ac:dyDescent="0.2">
      <c r="A12478" s="43">
        <v>44889</v>
      </c>
      <c r="B12478" t="s">
        <v>102</v>
      </c>
      <c r="C12478" t="s">
        <v>43</v>
      </c>
      <c r="D12478" t="s">
        <v>108</v>
      </c>
      <c r="E12478">
        <v>5</v>
      </c>
    </row>
    <row r="12479" spans="1:5" x14ac:dyDescent="0.2">
      <c r="A12479" s="43">
        <v>44889</v>
      </c>
      <c r="B12479" t="s">
        <v>102</v>
      </c>
      <c r="C12479" t="s">
        <v>44</v>
      </c>
      <c r="D12479" t="s">
        <v>108</v>
      </c>
      <c r="E12479">
        <v>0</v>
      </c>
    </row>
    <row r="12480" spans="1:5" x14ac:dyDescent="0.2">
      <c r="A12480" s="43">
        <v>44889</v>
      </c>
      <c r="B12480" t="s">
        <v>102</v>
      </c>
      <c r="C12480" t="s">
        <v>45</v>
      </c>
      <c r="D12480" t="s">
        <v>108</v>
      </c>
      <c r="E12480">
        <v>2</v>
      </c>
    </row>
    <row r="12481" spans="1:5" x14ac:dyDescent="0.2">
      <c r="A12481" s="43">
        <v>44889</v>
      </c>
      <c r="B12481" t="s">
        <v>102</v>
      </c>
      <c r="C12481" t="s">
        <v>46</v>
      </c>
      <c r="D12481" t="s">
        <v>108</v>
      </c>
      <c r="E12481">
        <v>8</v>
      </c>
    </row>
    <row r="12482" spans="1:5" x14ac:dyDescent="0.2">
      <c r="A12482" s="43">
        <v>44889</v>
      </c>
      <c r="B12482" t="s">
        <v>102</v>
      </c>
      <c r="C12482" t="s">
        <v>48</v>
      </c>
      <c r="D12482" t="s">
        <v>108</v>
      </c>
      <c r="E12482">
        <v>816</v>
      </c>
    </row>
    <row r="12483" spans="1:5" x14ac:dyDescent="0.2">
      <c r="A12483" s="43">
        <v>44889</v>
      </c>
      <c r="B12483" t="s">
        <v>102</v>
      </c>
      <c r="C12483" t="s">
        <v>50</v>
      </c>
      <c r="D12483" t="s">
        <v>108</v>
      </c>
      <c r="E12483" s="44">
        <v>2138</v>
      </c>
    </row>
    <row r="12484" spans="1:5" x14ac:dyDescent="0.2">
      <c r="A12484" s="43">
        <v>44889</v>
      </c>
      <c r="B12484" t="s">
        <v>102</v>
      </c>
      <c r="C12484" t="s">
        <v>51</v>
      </c>
      <c r="D12484" t="s">
        <v>108</v>
      </c>
      <c r="E12484" s="44">
        <v>1925</v>
      </c>
    </row>
    <row r="12485" spans="1:5" x14ac:dyDescent="0.2">
      <c r="A12485" s="43">
        <v>44889</v>
      </c>
      <c r="B12485" t="s">
        <v>102</v>
      </c>
      <c r="C12485" t="s">
        <v>52</v>
      </c>
      <c r="D12485" t="s">
        <v>108</v>
      </c>
      <c r="E12485">
        <v>2</v>
      </c>
    </row>
    <row r="12486" spans="1:5" x14ac:dyDescent="0.2">
      <c r="A12486" s="43">
        <v>44889</v>
      </c>
      <c r="B12486" t="s">
        <v>102</v>
      </c>
      <c r="C12486" t="s">
        <v>53</v>
      </c>
      <c r="D12486" t="s">
        <v>108</v>
      </c>
      <c r="E12486">
        <v>16</v>
      </c>
    </row>
    <row r="12487" spans="1:5" x14ac:dyDescent="0.2">
      <c r="A12487" s="43">
        <v>44889</v>
      </c>
      <c r="B12487" t="s">
        <v>102</v>
      </c>
      <c r="C12487" t="s">
        <v>54</v>
      </c>
      <c r="D12487" t="s">
        <v>108</v>
      </c>
      <c r="E12487">
        <v>0</v>
      </c>
    </row>
    <row r="12488" spans="1:5" x14ac:dyDescent="0.2">
      <c r="A12488" s="43">
        <v>44889</v>
      </c>
      <c r="B12488" t="s">
        <v>102</v>
      </c>
      <c r="C12488" t="s">
        <v>55</v>
      </c>
      <c r="D12488" t="s">
        <v>108</v>
      </c>
      <c r="E12488">
        <v>724</v>
      </c>
    </row>
    <row r="12489" spans="1:5" x14ac:dyDescent="0.2">
      <c r="A12489" s="43">
        <v>44889</v>
      </c>
      <c r="B12489" t="s">
        <v>102</v>
      </c>
      <c r="C12489" t="s">
        <v>56</v>
      </c>
      <c r="D12489" t="s">
        <v>108</v>
      </c>
      <c r="E12489">
        <v>397</v>
      </c>
    </row>
    <row r="12490" spans="1:5" x14ac:dyDescent="0.2">
      <c r="A12490" s="43">
        <v>44889</v>
      </c>
      <c r="B12490" t="s">
        <v>102</v>
      </c>
      <c r="C12490" t="s">
        <v>57</v>
      </c>
      <c r="D12490" t="s">
        <v>108</v>
      </c>
      <c r="E12490">
        <v>233</v>
      </c>
    </row>
    <row r="12491" spans="1:5" x14ac:dyDescent="0.2">
      <c r="A12491" s="43">
        <v>44889</v>
      </c>
      <c r="B12491" t="s">
        <v>102</v>
      </c>
      <c r="C12491" t="s">
        <v>58</v>
      </c>
      <c r="D12491" t="s">
        <v>108</v>
      </c>
      <c r="E12491">
        <v>226</v>
      </c>
    </row>
    <row r="12492" spans="1:5" x14ac:dyDescent="0.2">
      <c r="A12492" s="43">
        <v>44889</v>
      </c>
      <c r="B12492" t="s">
        <v>102</v>
      </c>
      <c r="C12492" t="s">
        <v>59</v>
      </c>
      <c r="D12492" t="s">
        <v>108</v>
      </c>
      <c r="E12492">
        <v>2</v>
      </c>
    </row>
    <row r="12493" spans="1:5" x14ac:dyDescent="0.2">
      <c r="A12493" s="43">
        <v>44889</v>
      </c>
      <c r="B12493" t="s">
        <v>102</v>
      </c>
      <c r="C12493" t="s">
        <v>62</v>
      </c>
      <c r="D12493" t="s">
        <v>108</v>
      </c>
      <c r="E12493">
        <v>373</v>
      </c>
    </row>
    <row r="12494" spans="1:5" x14ac:dyDescent="0.2">
      <c r="A12494" s="43">
        <v>44889</v>
      </c>
      <c r="B12494" t="s">
        <v>102</v>
      </c>
      <c r="C12494" t="s">
        <v>68</v>
      </c>
      <c r="D12494" t="s">
        <v>108</v>
      </c>
      <c r="E12494">
        <v>737</v>
      </c>
    </row>
    <row r="12495" spans="1:5" x14ac:dyDescent="0.2">
      <c r="A12495" s="43">
        <v>44889</v>
      </c>
      <c r="B12495" t="s">
        <v>102</v>
      </c>
      <c r="C12495" t="s">
        <v>89</v>
      </c>
      <c r="D12495" t="s">
        <v>108</v>
      </c>
      <c r="E12495">
        <v>4</v>
      </c>
    </row>
    <row r="12496" spans="1:5" x14ac:dyDescent="0.2">
      <c r="A12496" s="43">
        <v>44889</v>
      </c>
      <c r="B12496" t="s">
        <v>102</v>
      </c>
      <c r="C12496" t="s">
        <v>70</v>
      </c>
      <c r="D12496" t="s">
        <v>108</v>
      </c>
      <c r="E12496">
        <v>455</v>
      </c>
    </row>
    <row r="12497" spans="1:5" x14ac:dyDescent="0.2">
      <c r="A12497" s="43">
        <v>44889</v>
      </c>
      <c r="B12497" t="s">
        <v>102</v>
      </c>
      <c r="C12497" t="s">
        <v>71</v>
      </c>
      <c r="D12497" t="s">
        <v>108</v>
      </c>
      <c r="E12497">
        <v>2</v>
      </c>
    </row>
    <row r="12498" spans="1:5" x14ac:dyDescent="0.2">
      <c r="A12498" s="43">
        <v>44917</v>
      </c>
      <c r="B12498" t="s">
        <v>101</v>
      </c>
      <c r="C12498" t="s">
        <v>3</v>
      </c>
      <c r="D12498" t="s">
        <v>108</v>
      </c>
      <c r="E12498">
        <v>0</v>
      </c>
    </row>
    <row r="12499" spans="1:5" x14ac:dyDescent="0.2">
      <c r="A12499" s="43">
        <v>44917</v>
      </c>
      <c r="B12499" t="s">
        <v>101</v>
      </c>
      <c r="C12499" t="s">
        <v>4</v>
      </c>
      <c r="D12499" t="s">
        <v>108</v>
      </c>
      <c r="E12499">
        <v>16</v>
      </c>
    </row>
    <row r="12500" spans="1:5" x14ac:dyDescent="0.2">
      <c r="A12500" s="43">
        <v>44917</v>
      </c>
      <c r="B12500" t="s">
        <v>101</v>
      </c>
      <c r="C12500" t="s">
        <v>5</v>
      </c>
      <c r="D12500" t="s">
        <v>108</v>
      </c>
      <c r="E12500" s="44">
        <v>2201</v>
      </c>
    </row>
    <row r="12501" spans="1:5" x14ac:dyDescent="0.2">
      <c r="A12501" s="43">
        <v>44917</v>
      </c>
      <c r="B12501" t="s">
        <v>101</v>
      </c>
      <c r="C12501" t="s">
        <v>6</v>
      </c>
      <c r="D12501" t="s">
        <v>108</v>
      </c>
      <c r="E12501">
        <v>2</v>
      </c>
    </row>
    <row r="12502" spans="1:5" x14ac:dyDescent="0.2">
      <c r="A12502" s="43">
        <v>44917</v>
      </c>
      <c r="B12502" t="s">
        <v>101</v>
      </c>
      <c r="C12502" t="s">
        <v>8</v>
      </c>
      <c r="D12502" t="s">
        <v>108</v>
      </c>
      <c r="E12502">
        <v>385</v>
      </c>
    </row>
    <row r="12503" spans="1:5" x14ac:dyDescent="0.2">
      <c r="A12503" s="43">
        <v>44917</v>
      </c>
      <c r="B12503" t="s">
        <v>101</v>
      </c>
      <c r="C12503" t="s">
        <v>9</v>
      </c>
      <c r="D12503" t="s">
        <v>108</v>
      </c>
      <c r="E12503">
        <v>6</v>
      </c>
    </row>
    <row r="12504" spans="1:5" x14ac:dyDescent="0.2">
      <c r="A12504" s="43">
        <v>44917</v>
      </c>
      <c r="B12504" t="s">
        <v>101</v>
      </c>
      <c r="C12504" t="s">
        <v>10</v>
      </c>
      <c r="D12504" t="s">
        <v>108</v>
      </c>
      <c r="E12504">
        <v>361</v>
      </c>
    </row>
    <row r="12505" spans="1:5" x14ac:dyDescent="0.2">
      <c r="A12505" s="43">
        <v>44917</v>
      </c>
      <c r="B12505" t="s">
        <v>101</v>
      </c>
      <c r="C12505" t="s">
        <v>12</v>
      </c>
      <c r="D12505" t="s">
        <v>108</v>
      </c>
      <c r="E12505" s="44">
        <v>6715</v>
      </c>
    </row>
    <row r="12506" spans="1:5" x14ac:dyDescent="0.2">
      <c r="A12506" s="43">
        <v>44917</v>
      </c>
      <c r="B12506" t="s">
        <v>101</v>
      </c>
      <c r="C12506" t="s">
        <v>14</v>
      </c>
      <c r="D12506" t="s">
        <v>108</v>
      </c>
      <c r="E12506">
        <v>179</v>
      </c>
    </row>
    <row r="12507" spans="1:5" x14ac:dyDescent="0.2">
      <c r="A12507" s="43">
        <v>44917</v>
      </c>
      <c r="B12507" t="s">
        <v>101</v>
      </c>
      <c r="C12507" t="s">
        <v>15</v>
      </c>
      <c r="D12507" t="s">
        <v>108</v>
      </c>
      <c r="E12507" s="44">
        <v>4262</v>
      </c>
    </row>
    <row r="12508" spans="1:5" x14ac:dyDescent="0.2">
      <c r="A12508" s="43">
        <v>44917</v>
      </c>
      <c r="B12508" t="s">
        <v>101</v>
      </c>
      <c r="C12508" t="s">
        <v>16</v>
      </c>
      <c r="D12508" t="s">
        <v>108</v>
      </c>
      <c r="E12508" s="44">
        <v>1424</v>
      </c>
    </row>
    <row r="12509" spans="1:5" x14ac:dyDescent="0.2">
      <c r="A12509" s="43">
        <v>44917</v>
      </c>
      <c r="B12509" t="s">
        <v>101</v>
      </c>
      <c r="C12509" t="s">
        <v>17</v>
      </c>
      <c r="D12509" t="s">
        <v>108</v>
      </c>
      <c r="E12509">
        <v>36</v>
      </c>
    </row>
    <row r="12510" spans="1:5" x14ac:dyDescent="0.2">
      <c r="A12510" s="43">
        <v>44917</v>
      </c>
      <c r="B12510" t="s">
        <v>101</v>
      </c>
      <c r="C12510" t="s">
        <v>18</v>
      </c>
      <c r="D12510" t="s">
        <v>108</v>
      </c>
      <c r="E12510" s="44">
        <v>2251</v>
      </c>
    </row>
    <row r="12511" spans="1:5" x14ac:dyDescent="0.2">
      <c r="A12511" s="43">
        <v>44917</v>
      </c>
      <c r="B12511" t="s">
        <v>101</v>
      </c>
      <c r="C12511" t="s">
        <v>19</v>
      </c>
      <c r="D12511" t="s">
        <v>108</v>
      </c>
      <c r="E12511" s="44">
        <v>2168</v>
      </c>
    </row>
    <row r="12512" spans="1:5" x14ac:dyDescent="0.2">
      <c r="A12512" s="43">
        <v>44917</v>
      </c>
      <c r="B12512" t="s">
        <v>101</v>
      </c>
      <c r="C12512" t="s">
        <v>20</v>
      </c>
      <c r="D12512" t="s">
        <v>108</v>
      </c>
      <c r="E12512">
        <v>99</v>
      </c>
    </row>
    <row r="12513" spans="1:5" x14ac:dyDescent="0.2">
      <c r="A12513" s="43">
        <v>44917</v>
      </c>
      <c r="B12513" t="s">
        <v>101</v>
      </c>
      <c r="C12513" t="s">
        <v>21</v>
      </c>
      <c r="D12513" t="s">
        <v>108</v>
      </c>
      <c r="E12513" s="44">
        <v>1485</v>
      </c>
    </row>
    <row r="12514" spans="1:5" x14ac:dyDescent="0.2">
      <c r="A12514" s="43">
        <v>44917</v>
      </c>
      <c r="B12514" t="s">
        <v>101</v>
      </c>
      <c r="C12514" t="s">
        <v>22</v>
      </c>
      <c r="D12514" t="s">
        <v>108</v>
      </c>
      <c r="E12514" s="44">
        <v>1201</v>
      </c>
    </row>
    <row r="12515" spans="1:5" x14ac:dyDescent="0.2">
      <c r="A12515" s="43">
        <v>44917</v>
      </c>
      <c r="B12515" t="s">
        <v>101</v>
      </c>
      <c r="C12515" t="s">
        <v>23</v>
      </c>
      <c r="D12515" t="s">
        <v>108</v>
      </c>
      <c r="E12515">
        <v>0</v>
      </c>
    </row>
    <row r="12516" spans="1:5" x14ac:dyDescent="0.2">
      <c r="A12516" s="43">
        <v>44917</v>
      </c>
      <c r="B12516" t="s">
        <v>101</v>
      </c>
      <c r="C12516" t="s">
        <v>25</v>
      </c>
      <c r="D12516" t="s">
        <v>108</v>
      </c>
      <c r="E12516">
        <v>0</v>
      </c>
    </row>
    <row r="12517" spans="1:5" x14ac:dyDescent="0.2">
      <c r="A12517" s="43">
        <v>44917</v>
      </c>
      <c r="B12517" t="s">
        <v>101</v>
      </c>
      <c r="C12517" t="s">
        <v>27</v>
      </c>
      <c r="D12517" t="s">
        <v>108</v>
      </c>
      <c r="E12517" s="44">
        <v>1040</v>
      </c>
    </row>
    <row r="12518" spans="1:5" x14ac:dyDescent="0.2">
      <c r="A12518" s="43">
        <v>44917</v>
      </c>
      <c r="B12518" t="s">
        <v>101</v>
      </c>
      <c r="C12518" t="s">
        <v>28</v>
      </c>
      <c r="D12518" t="s">
        <v>108</v>
      </c>
      <c r="E12518">
        <v>12</v>
      </c>
    </row>
    <row r="12519" spans="1:5" x14ac:dyDescent="0.2">
      <c r="A12519" s="43">
        <v>44917</v>
      </c>
      <c r="B12519" t="s">
        <v>101</v>
      </c>
      <c r="C12519" t="s">
        <v>29</v>
      </c>
      <c r="D12519" t="s">
        <v>108</v>
      </c>
      <c r="E12519">
        <v>0</v>
      </c>
    </row>
    <row r="12520" spans="1:5" x14ac:dyDescent="0.2">
      <c r="A12520" s="43">
        <v>44917</v>
      </c>
      <c r="B12520" t="s">
        <v>101</v>
      </c>
      <c r="C12520" t="s">
        <v>31</v>
      </c>
      <c r="D12520" t="s">
        <v>108</v>
      </c>
      <c r="E12520">
        <v>376</v>
      </c>
    </row>
    <row r="12521" spans="1:5" x14ac:dyDescent="0.2">
      <c r="A12521" s="43">
        <v>44917</v>
      </c>
      <c r="B12521" t="s">
        <v>101</v>
      </c>
      <c r="C12521" t="s">
        <v>32</v>
      </c>
      <c r="D12521" t="s">
        <v>108</v>
      </c>
      <c r="E12521" s="44">
        <v>6096</v>
      </c>
    </row>
    <row r="12522" spans="1:5" x14ac:dyDescent="0.2">
      <c r="A12522" s="43">
        <v>44917</v>
      </c>
      <c r="B12522" t="s">
        <v>101</v>
      </c>
      <c r="C12522" t="s">
        <v>33</v>
      </c>
      <c r="D12522" t="s">
        <v>108</v>
      </c>
      <c r="E12522" s="44">
        <v>2160</v>
      </c>
    </row>
    <row r="12523" spans="1:5" x14ac:dyDescent="0.2">
      <c r="A12523" s="43">
        <v>44917</v>
      </c>
      <c r="B12523" t="s">
        <v>101</v>
      </c>
      <c r="C12523" t="s">
        <v>35</v>
      </c>
      <c r="D12523" t="s">
        <v>108</v>
      </c>
      <c r="E12523">
        <v>0</v>
      </c>
    </row>
    <row r="12524" spans="1:5" x14ac:dyDescent="0.2">
      <c r="A12524" s="43">
        <v>44917</v>
      </c>
      <c r="B12524" t="s">
        <v>101</v>
      </c>
      <c r="C12524" t="s">
        <v>36</v>
      </c>
      <c r="D12524" t="s">
        <v>108</v>
      </c>
      <c r="E12524" s="44">
        <v>8187</v>
      </c>
    </row>
    <row r="12525" spans="1:5" x14ac:dyDescent="0.2">
      <c r="A12525" s="43">
        <v>44917</v>
      </c>
      <c r="B12525" t="s">
        <v>101</v>
      </c>
      <c r="C12525" t="s">
        <v>37</v>
      </c>
      <c r="D12525" t="s">
        <v>108</v>
      </c>
      <c r="E12525" s="44">
        <v>1167</v>
      </c>
    </row>
    <row r="12526" spans="1:5" x14ac:dyDescent="0.2">
      <c r="A12526" s="43">
        <v>44917</v>
      </c>
      <c r="B12526" t="s">
        <v>101</v>
      </c>
      <c r="C12526" t="s">
        <v>38</v>
      </c>
      <c r="D12526" t="s">
        <v>108</v>
      </c>
      <c r="E12526" s="44">
        <v>6973</v>
      </c>
    </row>
    <row r="12527" spans="1:5" x14ac:dyDescent="0.2">
      <c r="A12527" s="43">
        <v>44917</v>
      </c>
      <c r="B12527" t="s">
        <v>101</v>
      </c>
      <c r="C12527" t="s">
        <v>40</v>
      </c>
      <c r="D12527" t="s">
        <v>108</v>
      </c>
      <c r="E12527" s="44">
        <v>10901</v>
      </c>
    </row>
    <row r="12528" spans="1:5" x14ac:dyDescent="0.2">
      <c r="A12528" s="43">
        <v>44917</v>
      </c>
      <c r="B12528" t="s">
        <v>101</v>
      </c>
      <c r="C12528" t="s">
        <v>50</v>
      </c>
      <c r="D12528" t="s">
        <v>108</v>
      </c>
      <c r="E12528">
        <v>2</v>
      </c>
    </row>
    <row r="12529" spans="1:5" x14ac:dyDescent="0.2">
      <c r="A12529" s="43">
        <v>44917</v>
      </c>
      <c r="B12529" t="s">
        <v>101</v>
      </c>
      <c r="C12529" t="s">
        <v>53</v>
      </c>
      <c r="D12529" t="s">
        <v>108</v>
      </c>
      <c r="E12529">
        <v>0</v>
      </c>
    </row>
    <row r="12530" spans="1:5" x14ac:dyDescent="0.2">
      <c r="A12530" s="43">
        <v>44917</v>
      </c>
      <c r="B12530" t="s">
        <v>101</v>
      </c>
      <c r="C12530" t="s">
        <v>58</v>
      </c>
      <c r="D12530" t="s">
        <v>108</v>
      </c>
      <c r="E12530">
        <v>2</v>
      </c>
    </row>
    <row r="12531" spans="1:5" x14ac:dyDescent="0.2">
      <c r="A12531" s="43">
        <v>44917</v>
      </c>
      <c r="B12531" t="s">
        <v>101</v>
      </c>
      <c r="C12531" t="s">
        <v>59</v>
      </c>
      <c r="D12531" t="s">
        <v>108</v>
      </c>
      <c r="E12531" s="44">
        <v>4183</v>
      </c>
    </row>
    <row r="12532" spans="1:5" x14ac:dyDescent="0.2">
      <c r="A12532" s="43">
        <v>44917</v>
      </c>
      <c r="B12532" t="s">
        <v>101</v>
      </c>
      <c r="C12532" t="s">
        <v>61</v>
      </c>
      <c r="D12532" t="s">
        <v>108</v>
      </c>
      <c r="E12532">
        <v>40</v>
      </c>
    </row>
    <row r="12533" spans="1:5" x14ac:dyDescent="0.2">
      <c r="A12533" s="43">
        <v>44917</v>
      </c>
      <c r="B12533" t="s">
        <v>101</v>
      </c>
      <c r="C12533" t="s">
        <v>62</v>
      </c>
      <c r="D12533" t="s">
        <v>108</v>
      </c>
      <c r="E12533" s="44">
        <v>4499</v>
      </c>
    </row>
    <row r="12534" spans="1:5" x14ac:dyDescent="0.2">
      <c r="A12534" s="43">
        <v>44917</v>
      </c>
      <c r="B12534" t="s">
        <v>101</v>
      </c>
      <c r="C12534" t="s">
        <v>63</v>
      </c>
      <c r="D12534" t="s">
        <v>108</v>
      </c>
      <c r="E12534">
        <v>2</v>
      </c>
    </row>
    <row r="12535" spans="1:5" x14ac:dyDescent="0.2">
      <c r="A12535" s="43">
        <v>44917</v>
      </c>
      <c r="B12535" t="s">
        <v>101</v>
      </c>
      <c r="C12535" t="s">
        <v>65</v>
      </c>
      <c r="D12535" t="s">
        <v>108</v>
      </c>
      <c r="E12535">
        <v>0</v>
      </c>
    </row>
    <row r="12536" spans="1:5" x14ac:dyDescent="0.2">
      <c r="A12536" s="43">
        <v>44917</v>
      </c>
      <c r="B12536" t="s">
        <v>101</v>
      </c>
      <c r="C12536" t="s">
        <v>67</v>
      </c>
      <c r="D12536" t="s">
        <v>108</v>
      </c>
      <c r="E12536" s="44">
        <v>2798</v>
      </c>
    </row>
    <row r="12537" spans="1:5" x14ac:dyDescent="0.2">
      <c r="A12537" s="43">
        <v>44917</v>
      </c>
      <c r="B12537" t="s">
        <v>101</v>
      </c>
      <c r="C12537" t="s">
        <v>68</v>
      </c>
      <c r="D12537" t="s">
        <v>108</v>
      </c>
      <c r="E12537" s="44">
        <v>3265</v>
      </c>
    </row>
    <row r="12538" spans="1:5" x14ac:dyDescent="0.2">
      <c r="A12538" s="43">
        <v>44917</v>
      </c>
      <c r="B12538" t="s">
        <v>101</v>
      </c>
      <c r="C12538" t="s">
        <v>89</v>
      </c>
      <c r="D12538" t="s">
        <v>108</v>
      </c>
      <c r="E12538">
        <v>2</v>
      </c>
    </row>
    <row r="12539" spans="1:5" x14ac:dyDescent="0.2">
      <c r="A12539" s="43">
        <v>44917</v>
      </c>
      <c r="B12539" t="s">
        <v>101</v>
      </c>
      <c r="C12539" t="s">
        <v>70</v>
      </c>
      <c r="D12539" t="s">
        <v>108</v>
      </c>
      <c r="E12539" s="44">
        <v>5066</v>
      </c>
    </row>
    <row r="12540" spans="1:5" x14ac:dyDescent="0.2">
      <c r="A12540" s="43">
        <v>44917</v>
      </c>
      <c r="B12540" t="s">
        <v>101</v>
      </c>
      <c r="C12540" t="s">
        <v>71</v>
      </c>
      <c r="D12540" t="s">
        <v>108</v>
      </c>
      <c r="E12540" s="44">
        <v>2052</v>
      </c>
    </row>
    <row r="12541" spans="1:5" x14ac:dyDescent="0.2">
      <c r="A12541" s="43">
        <v>44917</v>
      </c>
      <c r="B12541" t="s">
        <v>102</v>
      </c>
      <c r="C12541" t="s">
        <v>4</v>
      </c>
      <c r="D12541" t="s">
        <v>108</v>
      </c>
      <c r="E12541">
        <v>0</v>
      </c>
    </row>
    <row r="12542" spans="1:5" x14ac:dyDescent="0.2">
      <c r="A12542" s="43">
        <v>44917</v>
      </c>
      <c r="B12542" t="s">
        <v>102</v>
      </c>
      <c r="C12542" t="s">
        <v>5</v>
      </c>
      <c r="D12542" t="s">
        <v>108</v>
      </c>
      <c r="E12542">
        <v>13</v>
      </c>
    </row>
    <row r="12543" spans="1:5" x14ac:dyDescent="0.2">
      <c r="A12543" s="43">
        <v>44917</v>
      </c>
      <c r="B12543" t="s">
        <v>102</v>
      </c>
      <c r="C12543" t="s">
        <v>8</v>
      </c>
      <c r="D12543" t="s">
        <v>108</v>
      </c>
      <c r="E12543">
        <v>286</v>
      </c>
    </row>
    <row r="12544" spans="1:5" x14ac:dyDescent="0.2">
      <c r="A12544" s="43">
        <v>44917</v>
      </c>
      <c r="B12544" t="s">
        <v>102</v>
      </c>
      <c r="C12544" t="s">
        <v>9</v>
      </c>
      <c r="D12544" t="s">
        <v>108</v>
      </c>
      <c r="E12544">
        <v>310</v>
      </c>
    </row>
    <row r="12545" spans="1:5" x14ac:dyDescent="0.2">
      <c r="A12545" s="43">
        <v>44917</v>
      </c>
      <c r="B12545" t="s">
        <v>102</v>
      </c>
      <c r="C12545" t="s">
        <v>11</v>
      </c>
      <c r="D12545" t="s">
        <v>108</v>
      </c>
      <c r="E12545">
        <v>167</v>
      </c>
    </row>
    <row r="12546" spans="1:5" x14ac:dyDescent="0.2">
      <c r="A12546" s="43">
        <v>44917</v>
      </c>
      <c r="B12546" t="s">
        <v>102</v>
      </c>
      <c r="C12546" t="s">
        <v>12</v>
      </c>
      <c r="D12546" t="s">
        <v>108</v>
      </c>
      <c r="E12546">
        <v>628</v>
      </c>
    </row>
    <row r="12547" spans="1:5" x14ac:dyDescent="0.2">
      <c r="A12547" s="43">
        <v>44917</v>
      </c>
      <c r="B12547" t="s">
        <v>102</v>
      </c>
      <c r="C12547" t="s">
        <v>13</v>
      </c>
      <c r="D12547" t="s">
        <v>108</v>
      </c>
      <c r="E12547">
        <v>333</v>
      </c>
    </row>
    <row r="12548" spans="1:5" x14ac:dyDescent="0.2">
      <c r="A12548" s="43">
        <v>44917</v>
      </c>
      <c r="B12548" t="s">
        <v>102</v>
      </c>
      <c r="C12548" t="s">
        <v>15</v>
      </c>
      <c r="D12548" t="s">
        <v>108</v>
      </c>
      <c r="E12548">
        <v>2</v>
      </c>
    </row>
    <row r="12549" spans="1:5" x14ac:dyDescent="0.2">
      <c r="A12549" s="43">
        <v>44917</v>
      </c>
      <c r="B12549" t="s">
        <v>102</v>
      </c>
      <c r="C12549" t="s">
        <v>16</v>
      </c>
      <c r="D12549" t="s">
        <v>108</v>
      </c>
      <c r="E12549">
        <v>0</v>
      </c>
    </row>
    <row r="12550" spans="1:5" x14ac:dyDescent="0.2">
      <c r="A12550" s="43">
        <v>44917</v>
      </c>
      <c r="B12550" t="s">
        <v>102</v>
      </c>
      <c r="C12550" t="s">
        <v>18</v>
      </c>
      <c r="D12550" t="s">
        <v>108</v>
      </c>
      <c r="E12550">
        <v>0</v>
      </c>
    </row>
    <row r="12551" spans="1:5" x14ac:dyDescent="0.2">
      <c r="A12551" s="43">
        <v>44917</v>
      </c>
      <c r="B12551" t="s">
        <v>102</v>
      </c>
      <c r="C12551" t="s">
        <v>19</v>
      </c>
      <c r="D12551" t="s">
        <v>108</v>
      </c>
      <c r="E12551">
        <v>159</v>
      </c>
    </row>
    <row r="12552" spans="1:5" x14ac:dyDescent="0.2">
      <c r="A12552" s="43">
        <v>44917</v>
      </c>
      <c r="B12552" t="s">
        <v>102</v>
      </c>
      <c r="C12552" t="s">
        <v>21</v>
      </c>
      <c r="D12552" t="s">
        <v>108</v>
      </c>
      <c r="E12552">
        <v>2</v>
      </c>
    </row>
    <row r="12553" spans="1:5" x14ac:dyDescent="0.2">
      <c r="A12553" s="43">
        <v>44917</v>
      </c>
      <c r="B12553" t="s">
        <v>102</v>
      </c>
      <c r="C12553" t="s">
        <v>22</v>
      </c>
      <c r="D12553" t="s">
        <v>108</v>
      </c>
      <c r="E12553">
        <v>0</v>
      </c>
    </row>
    <row r="12554" spans="1:5" x14ac:dyDescent="0.2">
      <c r="A12554" s="43">
        <v>44917</v>
      </c>
      <c r="B12554" t="s">
        <v>102</v>
      </c>
      <c r="C12554" t="s">
        <v>24</v>
      </c>
      <c r="D12554" t="s">
        <v>108</v>
      </c>
      <c r="E12554">
        <v>127</v>
      </c>
    </row>
    <row r="12555" spans="1:5" x14ac:dyDescent="0.2">
      <c r="A12555" s="43">
        <v>44917</v>
      </c>
      <c r="B12555" t="s">
        <v>102</v>
      </c>
      <c r="C12555" t="s">
        <v>27</v>
      </c>
      <c r="D12555" t="s">
        <v>108</v>
      </c>
      <c r="E12555">
        <v>52</v>
      </c>
    </row>
    <row r="12556" spans="1:5" x14ac:dyDescent="0.2">
      <c r="A12556" s="43">
        <v>44917</v>
      </c>
      <c r="B12556" t="s">
        <v>102</v>
      </c>
      <c r="C12556" t="s">
        <v>32</v>
      </c>
      <c r="D12556" t="s">
        <v>108</v>
      </c>
      <c r="E12556">
        <v>2</v>
      </c>
    </row>
    <row r="12557" spans="1:5" x14ac:dyDescent="0.2">
      <c r="A12557" s="43">
        <v>44917</v>
      </c>
      <c r="B12557" t="s">
        <v>102</v>
      </c>
      <c r="C12557" t="s">
        <v>36</v>
      </c>
      <c r="D12557" t="s">
        <v>108</v>
      </c>
      <c r="E12557">
        <v>955</v>
      </c>
    </row>
    <row r="12558" spans="1:5" x14ac:dyDescent="0.2">
      <c r="A12558" s="43">
        <v>44917</v>
      </c>
      <c r="B12558" t="s">
        <v>102</v>
      </c>
      <c r="C12558" t="s">
        <v>37</v>
      </c>
      <c r="D12558" t="s">
        <v>108</v>
      </c>
      <c r="E12558">
        <v>26</v>
      </c>
    </row>
    <row r="12559" spans="1:5" x14ac:dyDescent="0.2">
      <c r="A12559" s="43">
        <v>44917</v>
      </c>
      <c r="B12559" t="s">
        <v>102</v>
      </c>
      <c r="C12559" t="s">
        <v>38</v>
      </c>
      <c r="D12559" t="s">
        <v>108</v>
      </c>
      <c r="E12559">
        <v>337</v>
      </c>
    </row>
    <row r="12560" spans="1:5" x14ac:dyDescent="0.2">
      <c r="A12560" s="43">
        <v>44917</v>
      </c>
      <c r="B12560" t="s">
        <v>102</v>
      </c>
      <c r="C12560" t="s">
        <v>39</v>
      </c>
      <c r="D12560" t="s">
        <v>108</v>
      </c>
      <c r="E12560">
        <v>0</v>
      </c>
    </row>
    <row r="12561" spans="1:5" x14ac:dyDescent="0.2">
      <c r="A12561" s="43">
        <v>44917</v>
      </c>
      <c r="B12561" t="s">
        <v>102</v>
      </c>
      <c r="C12561" t="s">
        <v>40</v>
      </c>
      <c r="D12561" t="s">
        <v>108</v>
      </c>
      <c r="E12561" s="44">
        <v>1807</v>
      </c>
    </row>
    <row r="12562" spans="1:5" x14ac:dyDescent="0.2">
      <c r="A12562" s="43">
        <v>44917</v>
      </c>
      <c r="B12562" t="s">
        <v>102</v>
      </c>
      <c r="C12562" t="s">
        <v>41</v>
      </c>
      <c r="D12562" t="s">
        <v>108</v>
      </c>
      <c r="E12562">
        <v>30</v>
      </c>
    </row>
    <row r="12563" spans="1:5" x14ac:dyDescent="0.2">
      <c r="A12563" s="43">
        <v>44917</v>
      </c>
      <c r="B12563" t="s">
        <v>102</v>
      </c>
      <c r="C12563" t="s">
        <v>42</v>
      </c>
      <c r="D12563" t="s">
        <v>108</v>
      </c>
      <c r="E12563">
        <v>70</v>
      </c>
    </row>
    <row r="12564" spans="1:5" x14ac:dyDescent="0.2">
      <c r="A12564" s="43">
        <v>44917</v>
      </c>
      <c r="B12564" t="s">
        <v>102</v>
      </c>
      <c r="C12564" t="s">
        <v>43</v>
      </c>
      <c r="D12564" t="s">
        <v>108</v>
      </c>
      <c r="E12564">
        <v>5</v>
      </c>
    </row>
    <row r="12565" spans="1:5" x14ac:dyDescent="0.2">
      <c r="A12565" s="43">
        <v>44917</v>
      </c>
      <c r="B12565" t="s">
        <v>102</v>
      </c>
      <c r="C12565" t="s">
        <v>44</v>
      </c>
      <c r="D12565" t="s">
        <v>108</v>
      </c>
      <c r="E12565">
        <v>0</v>
      </c>
    </row>
    <row r="12566" spans="1:5" x14ac:dyDescent="0.2">
      <c r="A12566" s="43">
        <v>44917</v>
      </c>
      <c r="B12566" t="s">
        <v>102</v>
      </c>
      <c r="C12566" t="s">
        <v>45</v>
      </c>
      <c r="D12566" t="s">
        <v>108</v>
      </c>
      <c r="E12566">
        <v>2</v>
      </c>
    </row>
    <row r="12567" spans="1:5" x14ac:dyDescent="0.2">
      <c r="A12567" s="43">
        <v>44917</v>
      </c>
      <c r="B12567" t="s">
        <v>102</v>
      </c>
      <c r="C12567" t="s">
        <v>46</v>
      </c>
      <c r="D12567" t="s">
        <v>108</v>
      </c>
      <c r="E12567">
        <v>6</v>
      </c>
    </row>
    <row r="12568" spans="1:5" x14ac:dyDescent="0.2">
      <c r="A12568" s="43">
        <v>44917</v>
      </c>
      <c r="B12568" t="s">
        <v>102</v>
      </c>
      <c r="C12568" t="s">
        <v>48</v>
      </c>
      <c r="D12568" t="s">
        <v>108</v>
      </c>
      <c r="E12568">
        <v>767</v>
      </c>
    </row>
    <row r="12569" spans="1:5" x14ac:dyDescent="0.2">
      <c r="A12569" s="43">
        <v>44917</v>
      </c>
      <c r="B12569" t="s">
        <v>102</v>
      </c>
      <c r="C12569" t="s">
        <v>50</v>
      </c>
      <c r="D12569" t="s">
        <v>108</v>
      </c>
      <c r="E12569" s="44">
        <v>2100</v>
      </c>
    </row>
    <row r="12570" spans="1:5" x14ac:dyDescent="0.2">
      <c r="A12570" s="43">
        <v>44917</v>
      </c>
      <c r="B12570" t="s">
        <v>102</v>
      </c>
      <c r="C12570" t="s">
        <v>51</v>
      </c>
      <c r="D12570" t="s">
        <v>108</v>
      </c>
      <c r="E12570" s="44">
        <v>1960</v>
      </c>
    </row>
    <row r="12571" spans="1:5" x14ac:dyDescent="0.2">
      <c r="A12571" s="43">
        <v>44917</v>
      </c>
      <c r="B12571" t="s">
        <v>102</v>
      </c>
      <c r="C12571" t="s">
        <v>52</v>
      </c>
      <c r="D12571" t="s">
        <v>108</v>
      </c>
      <c r="E12571">
        <v>0</v>
      </c>
    </row>
    <row r="12572" spans="1:5" x14ac:dyDescent="0.2">
      <c r="A12572" s="43">
        <v>44917</v>
      </c>
      <c r="B12572" t="s">
        <v>102</v>
      </c>
      <c r="C12572" t="s">
        <v>53</v>
      </c>
      <c r="D12572" t="s">
        <v>108</v>
      </c>
      <c r="E12572">
        <v>0</v>
      </c>
    </row>
    <row r="12573" spans="1:5" x14ac:dyDescent="0.2">
      <c r="A12573" s="43">
        <v>44917</v>
      </c>
      <c r="B12573" t="s">
        <v>102</v>
      </c>
      <c r="C12573" t="s">
        <v>54</v>
      </c>
      <c r="D12573" t="s">
        <v>108</v>
      </c>
      <c r="E12573">
        <v>0</v>
      </c>
    </row>
    <row r="12574" spans="1:5" x14ac:dyDescent="0.2">
      <c r="A12574" s="43">
        <v>44917</v>
      </c>
      <c r="B12574" t="s">
        <v>102</v>
      </c>
      <c r="C12574" t="s">
        <v>55</v>
      </c>
      <c r="D12574" t="s">
        <v>108</v>
      </c>
      <c r="E12574">
        <v>685</v>
      </c>
    </row>
    <row r="12575" spans="1:5" x14ac:dyDescent="0.2">
      <c r="A12575" s="43">
        <v>44917</v>
      </c>
      <c r="B12575" t="s">
        <v>102</v>
      </c>
      <c r="C12575" t="s">
        <v>56</v>
      </c>
      <c r="D12575" t="s">
        <v>108</v>
      </c>
      <c r="E12575">
        <v>159</v>
      </c>
    </row>
    <row r="12576" spans="1:5" x14ac:dyDescent="0.2">
      <c r="A12576" s="43">
        <v>44917</v>
      </c>
      <c r="B12576" t="s">
        <v>102</v>
      </c>
      <c r="C12576" t="s">
        <v>57</v>
      </c>
      <c r="D12576" t="s">
        <v>108</v>
      </c>
      <c r="E12576">
        <v>232</v>
      </c>
    </row>
    <row r="12577" spans="1:5" x14ac:dyDescent="0.2">
      <c r="A12577" s="43">
        <v>44917</v>
      </c>
      <c r="B12577" t="s">
        <v>102</v>
      </c>
      <c r="C12577" t="s">
        <v>58</v>
      </c>
      <c r="D12577" t="s">
        <v>108</v>
      </c>
      <c r="E12577">
        <v>168</v>
      </c>
    </row>
    <row r="12578" spans="1:5" x14ac:dyDescent="0.2">
      <c r="A12578" s="43">
        <v>44917</v>
      </c>
      <c r="B12578" t="s">
        <v>102</v>
      </c>
      <c r="C12578" t="s">
        <v>59</v>
      </c>
      <c r="D12578" t="s">
        <v>108</v>
      </c>
      <c r="E12578">
        <v>2</v>
      </c>
    </row>
    <row r="12579" spans="1:5" x14ac:dyDescent="0.2">
      <c r="A12579" s="43">
        <v>44917</v>
      </c>
      <c r="B12579" t="s">
        <v>102</v>
      </c>
      <c r="C12579" t="s">
        <v>62</v>
      </c>
      <c r="D12579" t="s">
        <v>108</v>
      </c>
      <c r="E12579">
        <v>336</v>
      </c>
    </row>
    <row r="12580" spans="1:5" x14ac:dyDescent="0.2">
      <c r="A12580" s="43">
        <v>44917</v>
      </c>
      <c r="B12580" t="s">
        <v>102</v>
      </c>
      <c r="C12580" t="s">
        <v>68</v>
      </c>
      <c r="D12580" t="s">
        <v>108</v>
      </c>
      <c r="E12580">
        <v>721</v>
      </c>
    </row>
    <row r="12581" spans="1:5" x14ac:dyDescent="0.2">
      <c r="A12581" s="43">
        <v>44917</v>
      </c>
      <c r="B12581" t="s">
        <v>102</v>
      </c>
      <c r="C12581" t="s">
        <v>89</v>
      </c>
      <c r="D12581" t="s">
        <v>108</v>
      </c>
      <c r="E12581">
        <v>2</v>
      </c>
    </row>
    <row r="12582" spans="1:5" x14ac:dyDescent="0.2">
      <c r="A12582" s="43">
        <v>44917</v>
      </c>
      <c r="B12582" t="s">
        <v>102</v>
      </c>
      <c r="C12582" t="s">
        <v>70</v>
      </c>
      <c r="D12582" t="s">
        <v>108</v>
      </c>
      <c r="E12582">
        <v>280</v>
      </c>
    </row>
    <row r="12583" spans="1:5" x14ac:dyDescent="0.2">
      <c r="A12583" s="43">
        <v>44917</v>
      </c>
      <c r="B12583" t="s">
        <v>102</v>
      </c>
      <c r="C12583" t="s">
        <v>71</v>
      </c>
      <c r="D12583" t="s">
        <v>108</v>
      </c>
      <c r="E12583">
        <v>2</v>
      </c>
    </row>
    <row r="12584" spans="1:5" x14ac:dyDescent="0.2">
      <c r="A12584" s="43">
        <v>44952</v>
      </c>
      <c r="B12584" t="s">
        <v>101</v>
      </c>
      <c r="C12584" t="s">
        <v>1</v>
      </c>
      <c r="D12584" t="s">
        <v>108</v>
      </c>
      <c r="E12584">
        <v>0</v>
      </c>
    </row>
    <row r="12585" spans="1:5" x14ac:dyDescent="0.2">
      <c r="A12585" s="43">
        <v>44952</v>
      </c>
      <c r="B12585" t="s">
        <v>101</v>
      </c>
      <c r="C12585" t="s">
        <v>3</v>
      </c>
      <c r="D12585" t="s">
        <v>108</v>
      </c>
      <c r="E12585">
        <v>0</v>
      </c>
    </row>
    <row r="12586" spans="1:5" x14ac:dyDescent="0.2">
      <c r="A12586" s="43">
        <v>44952</v>
      </c>
      <c r="B12586" t="s">
        <v>101</v>
      </c>
      <c r="C12586" t="s">
        <v>4</v>
      </c>
      <c r="D12586" t="s">
        <v>108</v>
      </c>
      <c r="E12586">
        <v>19</v>
      </c>
    </row>
    <row r="12587" spans="1:5" x14ac:dyDescent="0.2">
      <c r="A12587" s="43">
        <v>44952</v>
      </c>
      <c r="B12587" t="s">
        <v>101</v>
      </c>
      <c r="C12587" t="s">
        <v>5</v>
      </c>
      <c r="D12587" t="s">
        <v>108</v>
      </c>
      <c r="E12587" s="44">
        <v>2300</v>
      </c>
    </row>
    <row r="12588" spans="1:5" x14ac:dyDescent="0.2">
      <c r="A12588" s="43">
        <v>44952</v>
      </c>
      <c r="B12588" t="s">
        <v>101</v>
      </c>
      <c r="C12588" t="s">
        <v>6</v>
      </c>
      <c r="D12588" t="s">
        <v>108</v>
      </c>
      <c r="E12588">
        <v>2</v>
      </c>
    </row>
    <row r="12589" spans="1:5" x14ac:dyDescent="0.2">
      <c r="A12589" s="43">
        <v>44952</v>
      </c>
      <c r="B12589" t="s">
        <v>101</v>
      </c>
      <c r="C12589" t="s">
        <v>8</v>
      </c>
      <c r="D12589" t="s">
        <v>108</v>
      </c>
      <c r="E12589">
        <v>438</v>
      </c>
    </row>
    <row r="12590" spans="1:5" x14ac:dyDescent="0.2">
      <c r="A12590" s="43">
        <v>44952</v>
      </c>
      <c r="B12590" t="s">
        <v>101</v>
      </c>
      <c r="C12590" t="s">
        <v>9</v>
      </c>
      <c r="D12590" t="s">
        <v>108</v>
      </c>
      <c r="E12590">
        <v>5</v>
      </c>
    </row>
    <row r="12591" spans="1:5" x14ac:dyDescent="0.2">
      <c r="A12591" s="43">
        <v>44952</v>
      </c>
      <c r="B12591" t="s">
        <v>101</v>
      </c>
      <c r="C12591" t="s">
        <v>10</v>
      </c>
      <c r="D12591" t="s">
        <v>108</v>
      </c>
      <c r="E12591">
        <v>343</v>
      </c>
    </row>
    <row r="12592" spans="1:5" x14ac:dyDescent="0.2">
      <c r="A12592" s="43">
        <v>44952</v>
      </c>
      <c r="B12592" t="s">
        <v>101</v>
      </c>
      <c r="C12592" t="s">
        <v>12</v>
      </c>
      <c r="D12592" t="s">
        <v>108</v>
      </c>
      <c r="E12592" s="44">
        <v>6947</v>
      </c>
    </row>
    <row r="12593" spans="1:5" x14ac:dyDescent="0.2">
      <c r="A12593" s="43">
        <v>44952</v>
      </c>
      <c r="B12593" t="s">
        <v>101</v>
      </c>
      <c r="C12593" t="s">
        <v>14</v>
      </c>
      <c r="D12593" t="s">
        <v>108</v>
      </c>
      <c r="E12593">
        <v>200</v>
      </c>
    </row>
    <row r="12594" spans="1:5" x14ac:dyDescent="0.2">
      <c r="A12594" s="43">
        <v>44952</v>
      </c>
      <c r="B12594" t="s">
        <v>101</v>
      </c>
      <c r="C12594" t="s">
        <v>15</v>
      </c>
      <c r="D12594" t="s">
        <v>108</v>
      </c>
      <c r="E12594" s="44">
        <v>4157</v>
      </c>
    </row>
    <row r="12595" spans="1:5" x14ac:dyDescent="0.2">
      <c r="A12595" s="43">
        <v>44952</v>
      </c>
      <c r="B12595" t="s">
        <v>101</v>
      </c>
      <c r="C12595" t="s">
        <v>16</v>
      </c>
      <c r="D12595" t="s">
        <v>108</v>
      </c>
      <c r="E12595" s="44">
        <v>1387</v>
      </c>
    </row>
    <row r="12596" spans="1:5" x14ac:dyDescent="0.2">
      <c r="A12596" s="43">
        <v>44952</v>
      </c>
      <c r="B12596" t="s">
        <v>101</v>
      </c>
      <c r="C12596" t="s">
        <v>17</v>
      </c>
      <c r="D12596" t="s">
        <v>108</v>
      </c>
      <c r="E12596">
        <v>18</v>
      </c>
    </row>
    <row r="12597" spans="1:5" x14ac:dyDescent="0.2">
      <c r="A12597" s="43">
        <v>44952</v>
      </c>
      <c r="B12597" t="s">
        <v>101</v>
      </c>
      <c r="C12597" t="s">
        <v>18</v>
      </c>
      <c r="D12597" t="s">
        <v>108</v>
      </c>
      <c r="E12597" s="44">
        <v>2334</v>
      </c>
    </row>
    <row r="12598" spans="1:5" x14ac:dyDescent="0.2">
      <c r="A12598" s="43">
        <v>44952</v>
      </c>
      <c r="B12598" t="s">
        <v>101</v>
      </c>
      <c r="C12598" t="s">
        <v>19</v>
      </c>
      <c r="D12598" t="s">
        <v>108</v>
      </c>
      <c r="E12598" s="44">
        <v>2285</v>
      </c>
    </row>
    <row r="12599" spans="1:5" x14ac:dyDescent="0.2">
      <c r="A12599" s="43">
        <v>44952</v>
      </c>
      <c r="B12599" t="s">
        <v>101</v>
      </c>
      <c r="C12599" t="s">
        <v>20</v>
      </c>
      <c r="D12599" t="s">
        <v>108</v>
      </c>
      <c r="E12599">
        <v>106</v>
      </c>
    </row>
    <row r="12600" spans="1:5" x14ac:dyDescent="0.2">
      <c r="A12600" s="43">
        <v>44952</v>
      </c>
      <c r="B12600" t="s">
        <v>101</v>
      </c>
      <c r="C12600" t="s">
        <v>21</v>
      </c>
      <c r="D12600" t="s">
        <v>108</v>
      </c>
      <c r="E12600" s="44">
        <v>1659</v>
      </c>
    </row>
    <row r="12601" spans="1:5" x14ac:dyDescent="0.2">
      <c r="A12601" s="43">
        <v>44952</v>
      </c>
      <c r="B12601" t="s">
        <v>101</v>
      </c>
      <c r="C12601" t="s">
        <v>22</v>
      </c>
      <c r="D12601" t="s">
        <v>108</v>
      </c>
      <c r="E12601" s="44">
        <v>1193</v>
      </c>
    </row>
    <row r="12602" spans="1:5" x14ac:dyDescent="0.2">
      <c r="A12602" s="43">
        <v>44952</v>
      </c>
      <c r="B12602" t="s">
        <v>101</v>
      </c>
      <c r="C12602" t="s">
        <v>23</v>
      </c>
      <c r="D12602" t="s">
        <v>108</v>
      </c>
      <c r="E12602">
        <v>0</v>
      </c>
    </row>
    <row r="12603" spans="1:5" x14ac:dyDescent="0.2">
      <c r="A12603" s="43">
        <v>44952</v>
      </c>
      <c r="B12603" t="s">
        <v>101</v>
      </c>
      <c r="C12603" t="s">
        <v>25</v>
      </c>
      <c r="D12603" t="s">
        <v>108</v>
      </c>
      <c r="E12603">
        <v>0</v>
      </c>
    </row>
    <row r="12604" spans="1:5" x14ac:dyDescent="0.2">
      <c r="A12604" s="43">
        <v>44952</v>
      </c>
      <c r="B12604" t="s">
        <v>101</v>
      </c>
      <c r="C12604" t="s">
        <v>27</v>
      </c>
      <c r="D12604" t="s">
        <v>108</v>
      </c>
      <c r="E12604">
        <v>996</v>
      </c>
    </row>
    <row r="12605" spans="1:5" x14ac:dyDescent="0.2">
      <c r="A12605" s="43">
        <v>44952</v>
      </c>
      <c r="B12605" t="s">
        <v>101</v>
      </c>
      <c r="C12605" t="s">
        <v>28</v>
      </c>
      <c r="D12605" t="s">
        <v>108</v>
      </c>
      <c r="E12605">
        <v>14</v>
      </c>
    </row>
    <row r="12606" spans="1:5" x14ac:dyDescent="0.2">
      <c r="A12606" s="43">
        <v>44952</v>
      </c>
      <c r="B12606" t="s">
        <v>101</v>
      </c>
      <c r="C12606" t="s">
        <v>29</v>
      </c>
      <c r="D12606" t="s">
        <v>108</v>
      </c>
      <c r="E12606">
        <v>0</v>
      </c>
    </row>
    <row r="12607" spans="1:5" x14ac:dyDescent="0.2">
      <c r="A12607" s="43">
        <v>44952</v>
      </c>
      <c r="B12607" t="s">
        <v>101</v>
      </c>
      <c r="C12607" t="s">
        <v>31</v>
      </c>
      <c r="D12607" t="s">
        <v>108</v>
      </c>
      <c r="E12607">
        <v>384</v>
      </c>
    </row>
    <row r="12608" spans="1:5" x14ac:dyDescent="0.2">
      <c r="A12608" s="43">
        <v>44952</v>
      </c>
      <c r="B12608" t="s">
        <v>101</v>
      </c>
      <c r="C12608" t="s">
        <v>32</v>
      </c>
      <c r="D12608" t="s">
        <v>108</v>
      </c>
      <c r="E12608" s="44">
        <v>6148</v>
      </c>
    </row>
    <row r="12609" spans="1:5" x14ac:dyDescent="0.2">
      <c r="A12609" s="43">
        <v>44952</v>
      </c>
      <c r="B12609" t="s">
        <v>101</v>
      </c>
      <c r="C12609" t="s">
        <v>33</v>
      </c>
      <c r="D12609" t="s">
        <v>108</v>
      </c>
      <c r="E12609" s="44">
        <v>2129</v>
      </c>
    </row>
    <row r="12610" spans="1:5" x14ac:dyDescent="0.2">
      <c r="A12610" s="43">
        <v>44952</v>
      </c>
      <c r="B12610" t="s">
        <v>101</v>
      </c>
      <c r="C12610" t="s">
        <v>35</v>
      </c>
      <c r="D12610" t="s">
        <v>108</v>
      </c>
      <c r="E12610">
        <v>0</v>
      </c>
    </row>
    <row r="12611" spans="1:5" x14ac:dyDescent="0.2">
      <c r="A12611" s="43">
        <v>44952</v>
      </c>
      <c r="B12611" t="s">
        <v>101</v>
      </c>
      <c r="C12611" t="s">
        <v>36</v>
      </c>
      <c r="D12611" t="s">
        <v>108</v>
      </c>
      <c r="E12611" s="44">
        <v>7974</v>
      </c>
    </row>
    <row r="12612" spans="1:5" x14ac:dyDescent="0.2">
      <c r="A12612" s="43">
        <v>44952</v>
      </c>
      <c r="B12612" t="s">
        <v>101</v>
      </c>
      <c r="C12612" t="s">
        <v>37</v>
      </c>
      <c r="D12612" t="s">
        <v>108</v>
      </c>
      <c r="E12612" s="44">
        <v>1188</v>
      </c>
    </row>
    <row r="12613" spans="1:5" x14ac:dyDescent="0.2">
      <c r="A12613" s="43">
        <v>44952</v>
      </c>
      <c r="B12613" t="s">
        <v>101</v>
      </c>
      <c r="C12613" t="s">
        <v>38</v>
      </c>
      <c r="D12613" t="s">
        <v>108</v>
      </c>
      <c r="E12613" s="44">
        <v>7691</v>
      </c>
    </row>
    <row r="12614" spans="1:5" x14ac:dyDescent="0.2">
      <c r="A12614" s="43">
        <v>44952</v>
      </c>
      <c r="B12614" t="s">
        <v>101</v>
      </c>
      <c r="C12614" t="s">
        <v>40</v>
      </c>
      <c r="D12614" t="s">
        <v>108</v>
      </c>
      <c r="E12614" s="44">
        <v>10841</v>
      </c>
    </row>
    <row r="12615" spans="1:5" x14ac:dyDescent="0.2">
      <c r="A12615" s="43">
        <v>44952</v>
      </c>
      <c r="B12615" t="s">
        <v>101</v>
      </c>
      <c r="C12615" t="s">
        <v>50</v>
      </c>
      <c r="D12615" t="s">
        <v>108</v>
      </c>
      <c r="E12615">
        <v>0</v>
      </c>
    </row>
    <row r="12616" spans="1:5" x14ac:dyDescent="0.2">
      <c r="A12616" s="43">
        <v>44952</v>
      </c>
      <c r="B12616" t="s">
        <v>101</v>
      </c>
      <c r="C12616" t="s">
        <v>53</v>
      </c>
      <c r="D12616" t="s">
        <v>108</v>
      </c>
      <c r="E12616">
        <v>0</v>
      </c>
    </row>
    <row r="12617" spans="1:5" x14ac:dyDescent="0.2">
      <c r="A12617" s="43">
        <v>44952</v>
      </c>
      <c r="B12617" t="s">
        <v>101</v>
      </c>
      <c r="C12617" t="s">
        <v>58</v>
      </c>
      <c r="D12617" t="s">
        <v>108</v>
      </c>
      <c r="E12617">
        <v>6</v>
      </c>
    </row>
    <row r="12618" spans="1:5" x14ac:dyDescent="0.2">
      <c r="A12618" s="43">
        <v>44952</v>
      </c>
      <c r="B12618" t="s">
        <v>101</v>
      </c>
      <c r="C12618" t="s">
        <v>59</v>
      </c>
      <c r="D12618" t="s">
        <v>108</v>
      </c>
      <c r="E12618" s="44">
        <v>4218</v>
      </c>
    </row>
    <row r="12619" spans="1:5" x14ac:dyDescent="0.2">
      <c r="A12619" s="43">
        <v>44952</v>
      </c>
      <c r="B12619" t="s">
        <v>101</v>
      </c>
      <c r="C12619" t="s">
        <v>61</v>
      </c>
      <c r="D12619" t="s">
        <v>108</v>
      </c>
      <c r="E12619">
        <v>42</v>
      </c>
    </row>
    <row r="12620" spans="1:5" x14ac:dyDescent="0.2">
      <c r="A12620" s="43">
        <v>44952</v>
      </c>
      <c r="B12620" t="s">
        <v>101</v>
      </c>
      <c r="C12620" t="s">
        <v>62</v>
      </c>
      <c r="D12620" t="s">
        <v>108</v>
      </c>
      <c r="E12620" s="44">
        <v>4625</v>
      </c>
    </row>
    <row r="12621" spans="1:5" x14ac:dyDescent="0.2">
      <c r="A12621" s="43">
        <v>44952</v>
      </c>
      <c r="B12621" t="s">
        <v>101</v>
      </c>
      <c r="C12621" t="s">
        <v>63</v>
      </c>
      <c r="D12621" t="s">
        <v>108</v>
      </c>
      <c r="E12621">
        <v>2</v>
      </c>
    </row>
    <row r="12622" spans="1:5" x14ac:dyDescent="0.2">
      <c r="A12622" s="43">
        <v>44952</v>
      </c>
      <c r="B12622" t="s">
        <v>101</v>
      </c>
      <c r="C12622" t="s">
        <v>64</v>
      </c>
      <c r="D12622" t="s">
        <v>108</v>
      </c>
      <c r="E12622">
        <v>0</v>
      </c>
    </row>
    <row r="12623" spans="1:5" x14ac:dyDescent="0.2">
      <c r="A12623" s="43">
        <v>44952</v>
      </c>
      <c r="B12623" t="s">
        <v>101</v>
      </c>
      <c r="C12623" t="s">
        <v>65</v>
      </c>
      <c r="D12623" t="s">
        <v>108</v>
      </c>
      <c r="E12623">
        <v>0</v>
      </c>
    </row>
    <row r="12624" spans="1:5" x14ac:dyDescent="0.2">
      <c r="A12624" s="43">
        <v>44952</v>
      </c>
      <c r="B12624" t="s">
        <v>101</v>
      </c>
      <c r="C12624" t="s">
        <v>67</v>
      </c>
      <c r="D12624" t="s">
        <v>108</v>
      </c>
      <c r="E12624" s="44">
        <v>2907</v>
      </c>
    </row>
    <row r="12625" spans="1:5" x14ac:dyDescent="0.2">
      <c r="A12625" s="43">
        <v>44952</v>
      </c>
      <c r="B12625" t="s">
        <v>101</v>
      </c>
      <c r="C12625" t="s">
        <v>68</v>
      </c>
      <c r="D12625" t="s">
        <v>108</v>
      </c>
      <c r="E12625" s="44">
        <v>3173</v>
      </c>
    </row>
    <row r="12626" spans="1:5" x14ac:dyDescent="0.2">
      <c r="A12626" s="43">
        <v>44952</v>
      </c>
      <c r="B12626" t="s">
        <v>101</v>
      </c>
      <c r="C12626" t="s">
        <v>89</v>
      </c>
      <c r="D12626" t="s">
        <v>108</v>
      </c>
      <c r="E12626">
        <v>2</v>
      </c>
    </row>
    <row r="12627" spans="1:5" x14ac:dyDescent="0.2">
      <c r="A12627" s="43">
        <v>44952</v>
      </c>
      <c r="B12627" t="s">
        <v>101</v>
      </c>
      <c r="C12627" t="s">
        <v>70</v>
      </c>
      <c r="D12627" t="s">
        <v>108</v>
      </c>
      <c r="E12627" s="44">
        <v>4802</v>
      </c>
    </row>
    <row r="12628" spans="1:5" x14ac:dyDescent="0.2">
      <c r="A12628" s="43">
        <v>44952</v>
      </c>
      <c r="B12628" t="s">
        <v>101</v>
      </c>
      <c r="C12628" t="s">
        <v>71</v>
      </c>
      <c r="D12628" t="s">
        <v>108</v>
      </c>
      <c r="E12628" s="44">
        <v>2298</v>
      </c>
    </row>
    <row r="12629" spans="1:5" x14ac:dyDescent="0.2">
      <c r="A12629" s="43">
        <v>44952</v>
      </c>
      <c r="B12629" t="s">
        <v>102</v>
      </c>
      <c r="C12629" t="s">
        <v>4</v>
      </c>
      <c r="D12629" t="s">
        <v>108</v>
      </c>
      <c r="E12629">
        <v>2</v>
      </c>
    </row>
    <row r="12630" spans="1:5" x14ac:dyDescent="0.2">
      <c r="A12630" s="43">
        <v>44952</v>
      </c>
      <c r="B12630" t="s">
        <v>102</v>
      </c>
      <c r="C12630" t="s">
        <v>5</v>
      </c>
      <c r="D12630" t="s">
        <v>108</v>
      </c>
      <c r="E12630">
        <v>16</v>
      </c>
    </row>
    <row r="12631" spans="1:5" x14ac:dyDescent="0.2">
      <c r="A12631" s="43">
        <v>44952</v>
      </c>
      <c r="B12631" t="s">
        <v>102</v>
      </c>
      <c r="C12631" t="s">
        <v>8</v>
      </c>
      <c r="D12631" t="s">
        <v>108</v>
      </c>
      <c r="E12631">
        <v>255</v>
      </c>
    </row>
    <row r="12632" spans="1:5" x14ac:dyDescent="0.2">
      <c r="A12632" s="43">
        <v>44952</v>
      </c>
      <c r="B12632" t="s">
        <v>102</v>
      </c>
      <c r="C12632" t="s">
        <v>9</v>
      </c>
      <c r="D12632" t="s">
        <v>108</v>
      </c>
      <c r="E12632">
        <v>292</v>
      </c>
    </row>
    <row r="12633" spans="1:5" x14ac:dyDescent="0.2">
      <c r="A12633" s="43">
        <v>44952</v>
      </c>
      <c r="B12633" t="s">
        <v>102</v>
      </c>
      <c r="C12633" t="s">
        <v>11</v>
      </c>
      <c r="D12633" t="s">
        <v>108</v>
      </c>
      <c r="E12633">
        <v>151</v>
      </c>
    </row>
    <row r="12634" spans="1:5" x14ac:dyDescent="0.2">
      <c r="A12634" s="43">
        <v>44952</v>
      </c>
      <c r="B12634" t="s">
        <v>102</v>
      </c>
      <c r="C12634" t="s">
        <v>12</v>
      </c>
      <c r="D12634" t="s">
        <v>108</v>
      </c>
      <c r="E12634">
        <v>656</v>
      </c>
    </row>
    <row r="12635" spans="1:5" x14ac:dyDescent="0.2">
      <c r="A12635" s="43">
        <v>44952</v>
      </c>
      <c r="B12635" t="s">
        <v>102</v>
      </c>
      <c r="C12635" t="s">
        <v>13</v>
      </c>
      <c r="D12635" t="s">
        <v>108</v>
      </c>
      <c r="E12635">
        <v>332</v>
      </c>
    </row>
    <row r="12636" spans="1:5" x14ac:dyDescent="0.2">
      <c r="A12636" s="43">
        <v>44952</v>
      </c>
      <c r="B12636" t="s">
        <v>102</v>
      </c>
      <c r="C12636" t="s">
        <v>15</v>
      </c>
      <c r="D12636" t="s">
        <v>108</v>
      </c>
      <c r="E12636">
        <v>0</v>
      </c>
    </row>
    <row r="12637" spans="1:5" x14ac:dyDescent="0.2">
      <c r="A12637" s="43">
        <v>44952</v>
      </c>
      <c r="B12637" t="s">
        <v>102</v>
      </c>
      <c r="C12637" t="s">
        <v>16</v>
      </c>
      <c r="D12637" t="s">
        <v>108</v>
      </c>
      <c r="E12637">
        <v>0</v>
      </c>
    </row>
    <row r="12638" spans="1:5" x14ac:dyDescent="0.2">
      <c r="A12638" s="43">
        <v>44952</v>
      </c>
      <c r="B12638" t="s">
        <v>102</v>
      </c>
      <c r="C12638" t="s">
        <v>18</v>
      </c>
      <c r="D12638" t="s">
        <v>108</v>
      </c>
      <c r="E12638">
        <v>0</v>
      </c>
    </row>
    <row r="12639" spans="1:5" x14ac:dyDescent="0.2">
      <c r="A12639" s="43">
        <v>44952</v>
      </c>
      <c r="B12639" t="s">
        <v>102</v>
      </c>
      <c r="C12639" t="s">
        <v>19</v>
      </c>
      <c r="D12639" t="s">
        <v>108</v>
      </c>
      <c r="E12639">
        <v>190</v>
      </c>
    </row>
    <row r="12640" spans="1:5" x14ac:dyDescent="0.2">
      <c r="A12640" s="43">
        <v>44952</v>
      </c>
      <c r="B12640" t="s">
        <v>102</v>
      </c>
      <c r="C12640" t="s">
        <v>21</v>
      </c>
      <c r="D12640" t="s">
        <v>108</v>
      </c>
      <c r="E12640">
        <v>2</v>
      </c>
    </row>
    <row r="12641" spans="1:5" x14ac:dyDescent="0.2">
      <c r="A12641" s="43">
        <v>44952</v>
      </c>
      <c r="B12641" t="s">
        <v>102</v>
      </c>
      <c r="C12641" t="s">
        <v>22</v>
      </c>
      <c r="D12641" t="s">
        <v>108</v>
      </c>
      <c r="E12641">
        <v>0</v>
      </c>
    </row>
    <row r="12642" spans="1:5" x14ac:dyDescent="0.2">
      <c r="A12642" s="43">
        <v>44952</v>
      </c>
      <c r="B12642" t="s">
        <v>102</v>
      </c>
      <c r="C12642" t="s">
        <v>24</v>
      </c>
      <c r="D12642" t="s">
        <v>108</v>
      </c>
      <c r="E12642">
        <v>85</v>
      </c>
    </row>
    <row r="12643" spans="1:5" x14ac:dyDescent="0.2">
      <c r="A12643" s="43">
        <v>44952</v>
      </c>
      <c r="B12643" t="s">
        <v>102</v>
      </c>
      <c r="C12643" t="s">
        <v>27</v>
      </c>
      <c r="D12643" t="s">
        <v>108</v>
      </c>
      <c r="E12643">
        <v>49</v>
      </c>
    </row>
    <row r="12644" spans="1:5" x14ac:dyDescent="0.2">
      <c r="A12644" s="43">
        <v>44952</v>
      </c>
      <c r="B12644" t="s">
        <v>102</v>
      </c>
      <c r="C12644" t="s">
        <v>32</v>
      </c>
      <c r="D12644" t="s">
        <v>108</v>
      </c>
      <c r="E12644">
        <v>2</v>
      </c>
    </row>
    <row r="12645" spans="1:5" x14ac:dyDescent="0.2">
      <c r="A12645" s="43">
        <v>44952</v>
      </c>
      <c r="B12645" t="s">
        <v>102</v>
      </c>
      <c r="C12645" t="s">
        <v>36</v>
      </c>
      <c r="D12645" t="s">
        <v>108</v>
      </c>
      <c r="E12645">
        <v>914</v>
      </c>
    </row>
    <row r="12646" spans="1:5" x14ac:dyDescent="0.2">
      <c r="A12646" s="43">
        <v>44952</v>
      </c>
      <c r="B12646" t="s">
        <v>102</v>
      </c>
      <c r="C12646" t="s">
        <v>37</v>
      </c>
      <c r="D12646" t="s">
        <v>108</v>
      </c>
      <c r="E12646">
        <v>29</v>
      </c>
    </row>
    <row r="12647" spans="1:5" x14ac:dyDescent="0.2">
      <c r="A12647" s="43">
        <v>44952</v>
      </c>
      <c r="B12647" t="s">
        <v>102</v>
      </c>
      <c r="C12647" t="s">
        <v>38</v>
      </c>
      <c r="D12647" t="s">
        <v>108</v>
      </c>
      <c r="E12647">
        <v>364</v>
      </c>
    </row>
    <row r="12648" spans="1:5" x14ac:dyDescent="0.2">
      <c r="A12648" s="43">
        <v>44952</v>
      </c>
      <c r="B12648" t="s">
        <v>102</v>
      </c>
      <c r="C12648" t="s">
        <v>40</v>
      </c>
      <c r="D12648" t="s">
        <v>108</v>
      </c>
      <c r="E12648" s="44">
        <v>1697</v>
      </c>
    </row>
    <row r="12649" spans="1:5" x14ac:dyDescent="0.2">
      <c r="A12649" s="43">
        <v>44952</v>
      </c>
      <c r="B12649" t="s">
        <v>102</v>
      </c>
      <c r="C12649" t="s">
        <v>41</v>
      </c>
      <c r="D12649" t="s">
        <v>108</v>
      </c>
      <c r="E12649">
        <v>150</v>
      </c>
    </row>
    <row r="12650" spans="1:5" x14ac:dyDescent="0.2">
      <c r="A12650" s="43">
        <v>44952</v>
      </c>
      <c r="B12650" t="s">
        <v>102</v>
      </c>
      <c r="C12650" t="s">
        <v>42</v>
      </c>
      <c r="D12650" t="s">
        <v>108</v>
      </c>
      <c r="E12650">
        <v>66</v>
      </c>
    </row>
    <row r="12651" spans="1:5" x14ac:dyDescent="0.2">
      <c r="A12651" s="43">
        <v>44952</v>
      </c>
      <c r="B12651" t="s">
        <v>102</v>
      </c>
      <c r="C12651" t="s">
        <v>43</v>
      </c>
      <c r="D12651" t="s">
        <v>108</v>
      </c>
      <c r="E12651">
        <v>10</v>
      </c>
    </row>
    <row r="12652" spans="1:5" x14ac:dyDescent="0.2">
      <c r="A12652" s="43">
        <v>44952</v>
      </c>
      <c r="B12652" t="s">
        <v>102</v>
      </c>
      <c r="C12652" t="s">
        <v>44</v>
      </c>
      <c r="D12652" t="s">
        <v>108</v>
      </c>
      <c r="E12652">
        <v>2</v>
      </c>
    </row>
    <row r="12653" spans="1:5" x14ac:dyDescent="0.2">
      <c r="A12653" s="43">
        <v>44952</v>
      </c>
      <c r="B12653" t="s">
        <v>102</v>
      </c>
      <c r="C12653" t="s">
        <v>45</v>
      </c>
      <c r="D12653" t="s">
        <v>108</v>
      </c>
      <c r="E12653">
        <v>2</v>
      </c>
    </row>
    <row r="12654" spans="1:5" x14ac:dyDescent="0.2">
      <c r="A12654" s="43">
        <v>44952</v>
      </c>
      <c r="B12654" t="s">
        <v>102</v>
      </c>
      <c r="C12654" t="s">
        <v>46</v>
      </c>
      <c r="D12654" t="s">
        <v>108</v>
      </c>
      <c r="E12654">
        <v>7</v>
      </c>
    </row>
    <row r="12655" spans="1:5" x14ac:dyDescent="0.2">
      <c r="A12655" s="43">
        <v>44952</v>
      </c>
      <c r="B12655" t="s">
        <v>102</v>
      </c>
      <c r="C12655" t="s">
        <v>48</v>
      </c>
      <c r="D12655" t="s">
        <v>108</v>
      </c>
      <c r="E12655">
        <v>698</v>
      </c>
    </row>
    <row r="12656" spans="1:5" x14ac:dyDescent="0.2">
      <c r="A12656" s="43">
        <v>44952</v>
      </c>
      <c r="B12656" t="s">
        <v>102</v>
      </c>
      <c r="C12656" t="s">
        <v>50</v>
      </c>
      <c r="D12656" t="s">
        <v>108</v>
      </c>
      <c r="E12656" s="44">
        <v>2212</v>
      </c>
    </row>
    <row r="12657" spans="1:5" x14ac:dyDescent="0.2">
      <c r="A12657" s="43">
        <v>44952</v>
      </c>
      <c r="B12657" t="s">
        <v>102</v>
      </c>
      <c r="C12657" t="s">
        <v>51</v>
      </c>
      <c r="D12657" t="s">
        <v>108</v>
      </c>
      <c r="E12657" s="44">
        <v>1922</v>
      </c>
    </row>
    <row r="12658" spans="1:5" x14ac:dyDescent="0.2">
      <c r="A12658" s="43">
        <v>44952</v>
      </c>
      <c r="B12658" t="s">
        <v>102</v>
      </c>
      <c r="C12658" t="s">
        <v>52</v>
      </c>
      <c r="D12658" t="s">
        <v>108</v>
      </c>
      <c r="E12658">
        <v>2</v>
      </c>
    </row>
    <row r="12659" spans="1:5" x14ac:dyDescent="0.2">
      <c r="A12659" s="43">
        <v>44952</v>
      </c>
      <c r="B12659" t="s">
        <v>102</v>
      </c>
      <c r="C12659" t="s">
        <v>53</v>
      </c>
      <c r="D12659" t="s">
        <v>108</v>
      </c>
      <c r="E12659">
        <v>2</v>
      </c>
    </row>
    <row r="12660" spans="1:5" x14ac:dyDescent="0.2">
      <c r="A12660" s="43">
        <v>44952</v>
      </c>
      <c r="B12660" t="s">
        <v>102</v>
      </c>
      <c r="C12660" t="s">
        <v>54</v>
      </c>
      <c r="D12660" t="s">
        <v>108</v>
      </c>
      <c r="E12660">
        <v>0</v>
      </c>
    </row>
    <row r="12661" spans="1:5" x14ac:dyDescent="0.2">
      <c r="A12661" s="43">
        <v>44952</v>
      </c>
      <c r="B12661" t="s">
        <v>102</v>
      </c>
      <c r="C12661" t="s">
        <v>55</v>
      </c>
      <c r="D12661" t="s">
        <v>108</v>
      </c>
      <c r="E12661">
        <v>683</v>
      </c>
    </row>
    <row r="12662" spans="1:5" x14ac:dyDescent="0.2">
      <c r="A12662" s="43">
        <v>44952</v>
      </c>
      <c r="B12662" t="s">
        <v>102</v>
      </c>
      <c r="C12662" t="s">
        <v>56</v>
      </c>
      <c r="D12662" t="s">
        <v>108</v>
      </c>
      <c r="E12662">
        <v>178</v>
      </c>
    </row>
    <row r="12663" spans="1:5" x14ac:dyDescent="0.2">
      <c r="A12663" s="43">
        <v>44952</v>
      </c>
      <c r="B12663" t="s">
        <v>102</v>
      </c>
      <c r="C12663" t="s">
        <v>57</v>
      </c>
      <c r="D12663" t="s">
        <v>108</v>
      </c>
      <c r="E12663">
        <v>229</v>
      </c>
    </row>
    <row r="12664" spans="1:5" x14ac:dyDescent="0.2">
      <c r="A12664" s="43">
        <v>44952</v>
      </c>
      <c r="B12664" t="s">
        <v>102</v>
      </c>
      <c r="C12664" t="s">
        <v>58</v>
      </c>
      <c r="D12664" t="s">
        <v>108</v>
      </c>
      <c r="E12664">
        <v>190</v>
      </c>
    </row>
    <row r="12665" spans="1:5" x14ac:dyDescent="0.2">
      <c r="A12665" s="43">
        <v>44952</v>
      </c>
      <c r="B12665" t="s">
        <v>102</v>
      </c>
      <c r="C12665" t="s">
        <v>59</v>
      </c>
      <c r="D12665" t="s">
        <v>108</v>
      </c>
      <c r="E12665">
        <v>2</v>
      </c>
    </row>
    <row r="12666" spans="1:5" x14ac:dyDescent="0.2">
      <c r="A12666" s="43">
        <v>44952</v>
      </c>
      <c r="B12666" t="s">
        <v>102</v>
      </c>
      <c r="C12666" t="s">
        <v>62</v>
      </c>
      <c r="D12666" t="s">
        <v>108</v>
      </c>
      <c r="E12666">
        <v>324</v>
      </c>
    </row>
    <row r="12667" spans="1:5" x14ac:dyDescent="0.2">
      <c r="A12667" s="43">
        <v>44952</v>
      </c>
      <c r="B12667" t="s">
        <v>102</v>
      </c>
      <c r="C12667" t="s">
        <v>68</v>
      </c>
      <c r="D12667" t="s">
        <v>108</v>
      </c>
      <c r="E12667">
        <v>722</v>
      </c>
    </row>
    <row r="12668" spans="1:5" x14ac:dyDescent="0.2">
      <c r="A12668" s="43">
        <v>44952</v>
      </c>
      <c r="B12668" t="s">
        <v>102</v>
      </c>
      <c r="C12668" t="s">
        <v>89</v>
      </c>
      <c r="D12668" t="s">
        <v>108</v>
      </c>
      <c r="E12668">
        <v>2</v>
      </c>
    </row>
    <row r="12669" spans="1:5" x14ac:dyDescent="0.2">
      <c r="A12669" s="43">
        <v>44952</v>
      </c>
      <c r="B12669" t="s">
        <v>102</v>
      </c>
      <c r="C12669" t="s">
        <v>70</v>
      </c>
      <c r="D12669" t="s">
        <v>108</v>
      </c>
      <c r="E12669">
        <v>308</v>
      </c>
    </row>
    <row r="12670" spans="1:5" x14ac:dyDescent="0.2">
      <c r="A12670" s="43">
        <v>44952</v>
      </c>
      <c r="B12670" t="s">
        <v>102</v>
      </c>
      <c r="C12670" t="s">
        <v>71</v>
      </c>
      <c r="D12670" t="s">
        <v>108</v>
      </c>
      <c r="E12670">
        <v>2</v>
      </c>
    </row>
    <row r="12671" spans="1:5" x14ac:dyDescent="0.2">
      <c r="A12671" s="43">
        <v>44980</v>
      </c>
      <c r="B12671" t="s">
        <v>101</v>
      </c>
      <c r="C12671" t="s">
        <v>3</v>
      </c>
      <c r="D12671" t="s">
        <v>108</v>
      </c>
      <c r="E12671">
        <v>0</v>
      </c>
    </row>
    <row r="12672" spans="1:5" x14ac:dyDescent="0.2">
      <c r="A12672" s="43">
        <v>44980</v>
      </c>
      <c r="B12672" t="s">
        <v>101</v>
      </c>
      <c r="C12672" t="s">
        <v>4</v>
      </c>
      <c r="D12672" t="s">
        <v>108</v>
      </c>
      <c r="E12672">
        <v>20</v>
      </c>
    </row>
    <row r="12673" spans="1:5" x14ac:dyDescent="0.2">
      <c r="A12673" s="43">
        <v>44980</v>
      </c>
      <c r="B12673" t="s">
        <v>101</v>
      </c>
      <c r="C12673" t="s">
        <v>5</v>
      </c>
      <c r="D12673" t="s">
        <v>108</v>
      </c>
      <c r="E12673" s="44">
        <v>2306</v>
      </c>
    </row>
    <row r="12674" spans="1:5" x14ac:dyDescent="0.2">
      <c r="A12674" s="43">
        <v>44980</v>
      </c>
      <c r="B12674" t="s">
        <v>101</v>
      </c>
      <c r="C12674" t="s">
        <v>6</v>
      </c>
      <c r="D12674" t="s">
        <v>108</v>
      </c>
      <c r="E12674">
        <v>5</v>
      </c>
    </row>
    <row r="12675" spans="1:5" x14ac:dyDescent="0.2">
      <c r="A12675" s="43">
        <v>44980</v>
      </c>
      <c r="B12675" t="s">
        <v>101</v>
      </c>
      <c r="C12675" t="s">
        <v>8</v>
      </c>
      <c r="D12675" t="s">
        <v>108</v>
      </c>
      <c r="E12675">
        <v>505</v>
      </c>
    </row>
    <row r="12676" spans="1:5" x14ac:dyDescent="0.2">
      <c r="A12676" s="43">
        <v>44980</v>
      </c>
      <c r="B12676" t="s">
        <v>101</v>
      </c>
      <c r="C12676" t="s">
        <v>9</v>
      </c>
      <c r="D12676" t="s">
        <v>108</v>
      </c>
      <c r="E12676">
        <v>7</v>
      </c>
    </row>
    <row r="12677" spans="1:5" x14ac:dyDescent="0.2">
      <c r="A12677" s="43">
        <v>44980</v>
      </c>
      <c r="B12677" t="s">
        <v>101</v>
      </c>
      <c r="C12677" t="s">
        <v>10</v>
      </c>
      <c r="D12677" t="s">
        <v>108</v>
      </c>
      <c r="E12677">
        <v>349</v>
      </c>
    </row>
    <row r="12678" spans="1:5" x14ac:dyDescent="0.2">
      <c r="A12678" s="43">
        <v>44980</v>
      </c>
      <c r="B12678" t="s">
        <v>101</v>
      </c>
      <c r="C12678" t="s">
        <v>12</v>
      </c>
      <c r="D12678" t="s">
        <v>108</v>
      </c>
      <c r="E12678" s="44">
        <v>7092</v>
      </c>
    </row>
    <row r="12679" spans="1:5" x14ac:dyDescent="0.2">
      <c r="A12679" s="43">
        <v>44980</v>
      </c>
      <c r="B12679" t="s">
        <v>101</v>
      </c>
      <c r="C12679" t="s">
        <v>14</v>
      </c>
      <c r="D12679" t="s">
        <v>108</v>
      </c>
      <c r="E12679">
        <v>208</v>
      </c>
    </row>
    <row r="12680" spans="1:5" x14ac:dyDescent="0.2">
      <c r="A12680" s="43">
        <v>44980</v>
      </c>
      <c r="B12680" t="s">
        <v>101</v>
      </c>
      <c r="C12680" t="s">
        <v>15</v>
      </c>
      <c r="D12680" t="s">
        <v>108</v>
      </c>
      <c r="E12680" s="44">
        <v>4199</v>
      </c>
    </row>
    <row r="12681" spans="1:5" x14ac:dyDescent="0.2">
      <c r="A12681" s="43">
        <v>44980</v>
      </c>
      <c r="B12681" t="s">
        <v>101</v>
      </c>
      <c r="C12681" t="s">
        <v>16</v>
      </c>
      <c r="D12681" t="s">
        <v>108</v>
      </c>
      <c r="E12681" s="44">
        <v>1288</v>
      </c>
    </row>
    <row r="12682" spans="1:5" x14ac:dyDescent="0.2">
      <c r="A12682" s="43">
        <v>44980</v>
      </c>
      <c r="B12682" t="s">
        <v>101</v>
      </c>
      <c r="C12682" t="s">
        <v>17</v>
      </c>
      <c r="D12682" t="s">
        <v>108</v>
      </c>
      <c r="E12682">
        <v>17</v>
      </c>
    </row>
    <row r="12683" spans="1:5" x14ac:dyDescent="0.2">
      <c r="A12683" s="43">
        <v>44980</v>
      </c>
      <c r="B12683" t="s">
        <v>101</v>
      </c>
      <c r="C12683" t="s">
        <v>18</v>
      </c>
      <c r="D12683" t="s">
        <v>108</v>
      </c>
      <c r="E12683" s="44">
        <v>2438</v>
      </c>
    </row>
    <row r="12684" spans="1:5" x14ac:dyDescent="0.2">
      <c r="A12684" s="43">
        <v>44980</v>
      </c>
      <c r="B12684" t="s">
        <v>101</v>
      </c>
      <c r="C12684" t="s">
        <v>19</v>
      </c>
      <c r="D12684" t="s">
        <v>108</v>
      </c>
      <c r="E12684" s="44">
        <v>2380</v>
      </c>
    </row>
    <row r="12685" spans="1:5" x14ac:dyDescent="0.2">
      <c r="A12685" s="43">
        <v>44980</v>
      </c>
      <c r="B12685" t="s">
        <v>101</v>
      </c>
      <c r="C12685" t="s">
        <v>20</v>
      </c>
      <c r="D12685" t="s">
        <v>108</v>
      </c>
      <c r="E12685">
        <v>112</v>
      </c>
    </row>
    <row r="12686" spans="1:5" x14ac:dyDescent="0.2">
      <c r="A12686" s="43">
        <v>44980</v>
      </c>
      <c r="B12686" t="s">
        <v>101</v>
      </c>
      <c r="C12686" t="s">
        <v>21</v>
      </c>
      <c r="D12686" t="s">
        <v>108</v>
      </c>
      <c r="E12686" s="44">
        <v>1523</v>
      </c>
    </row>
    <row r="12687" spans="1:5" x14ac:dyDescent="0.2">
      <c r="A12687" s="43">
        <v>44980</v>
      </c>
      <c r="B12687" t="s">
        <v>101</v>
      </c>
      <c r="C12687" t="s">
        <v>22</v>
      </c>
      <c r="D12687" t="s">
        <v>108</v>
      </c>
      <c r="E12687" s="44">
        <v>1206</v>
      </c>
    </row>
    <row r="12688" spans="1:5" x14ac:dyDescent="0.2">
      <c r="A12688" s="43">
        <v>44980</v>
      </c>
      <c r="B12688" t="s">
        <v>101</v>
      </c>
      <c r="C12688" t="s">
        <v>23</v>
      </c>
      <c r="D12688" t="s">
        <v>108</v>
      </c>
      <c r="E12688">
        <v>0</v>
      </c>
    </row>
    <row r="12689" spans="1:5" x14ac:dyDescent="0.2">
      <c r="A12689" s="43">
        <v>44980</v>
      </c>
      <c r="B12689" t="s">
        <v>101</v>
      </c>
      <c r="C12689" t="s">
        <v>25</v>
      </c>
      <c r="D12689" t="s">
        <v>108</v>
      </c>
      <c r="E12689">
        <v>0</v>
      </c>
    </row>
    <row r="12690" spans="1:5" x14ac:dyDescent="0.2">
      <c r="A12690" s="43">
        <v>44980</v>
      </c>
      <c r="B12690" t="s">
        <v>101</v>
      </c>
      <c r="C12690" t="s">
        <v>27</v>
      </c>
      <c r="D12690" t="s">
        <v>108</v>
      </c>
      <c r="E12690">
        <v>985</v>
      </c>
    </row>
    <row r="12691" spans="1:5" x14ac:dyDescent="0.2">
      <c r="A12691" s="43">
        <v>44980</v>
      </c>
      <c r="B12691" t="s">
        <v>101</v>
      </c>
      <c r="C12691" t="s">
        <v>28</v>
      </c>
      <c r="D12691" t="s">
        <v>108</v>
      </c>
      <c r="E12691">
        <v>12</v>
      </c>
    </row>
    <row r="12692" spans="1:5" x14ac:dyDescent="0.2">
      <c r="A12692" s="43">
        <v>44980</v>
      </c>
      <c r="B12692" t="s">
        <v>101</v>
      </c>
      <c r="C12692" t="s">
        <v>29</v>
      </c>
      <c r="D12692" t="s">
        <v>108</v>
      </c>
      <c r="E12692">
        <v>0</v>
      </c>
    </row>
    <row r="12693" spans="1:5" x14ac:dyDescent="0.2">
      <c r="A12693" s="43">
        <v>44980</v>
      </c>
      <c r="B12693" t="s">
        <v>101</v>
      </c>
      <c r="C12693" t="s">
        <v>31</v>
      </c>
      <c r="D12693" t="s">
        <v>108</v>
      </c>
      <c r="E12693">
        <v>378</v>
      </c>
    </row>
    <row r="12694" spans="1:5" x14ac:dyDescent="0.2">
      <c r="A12694" s="43">
        <v>44980</v>
      </c>
      <c r="B12694" t="s">
        <v>101</v>
      </c>
      <c r="C12694" t="s">
        <v>32</v>
      </c>
      <c r="D12694" t="s">
        <v>108</v>
      </c>
      <c r="E12694" s="44">
        <v>6003</v>
      </c>
    </row>
    <row r="12695" spans="1:5" x14ac:dyDescent="0.2">
      <c r="A12695" s="43">
        <v>44980</v>
      </c>
      <c r="B12695" t="s">
        <v>101</v>
      </c>
      <c r="C12695" t="s">
        <v>33</v>
      </c>
      <c r="D12695" t="s">
        <v>108</v>
      </c>
      <c r="E12695" s="44">
        <v>2223</v>
      </c>
    </row>
    <row r="12696" spans="1:5" x14ac:dyDescent="0.2">
      <c r="A12696" s="43">
        <v>44980</v>
      </c>
      <c r="B12696" t="s">
        <v>101</v>
      </c>
      <c r="C12696" t="s">
        <v>35</v>
      </c>
      <c r="D12696" t="s">
        <v>108</v>
      </c>
      <c r="E12696">
        <v>0</v>
      </c>
    </row>
    <row r="12697" spans="1:5" x14ac:dyDescent="0.2">
      <c r="A12697" s="43">
        <v>44980</v>
      </c>
      <c r="B12697" t="s">
        <v>101</v>
      </c>
      <c r="C12697" t="s">
        <v>36</v>
      </c>
      <c r="D12697" t="s">
        <v>108</v>
      </c>
      <c r="E12697" s="44">
        <v>7757</v>
      </c>
    </row>
    <row r="12698" spans="1:5" x14ac:dyDescent="0.2">
      <c r="A12698" s="43">
        <v>44980</v>
      </c>
      <c r="B12698" t="s">
        <v>101</v>
      </c>
      <c r="C12698" t="s">
        <v>37</v>
      </c>
      <c r="D12698" t="s">
        <v>108</v>
      </c>
      <c r="E12698" s="44">
        <v>1202</v>
      </c>
    </row>
    <row r="12699" spans="1:5" x14ac:dyDescent="0.2">
      <c r="A12699" s="43">
        <v>44980</v>
      </c>
      <c r="B12699" t="s">
        <v>101</v>
      </c>
      <c r="C12699" t="s">
        <v>38</v>
      </c>
      <c r="D12699" t="s">
        <v>108</v>
      </c>
      <c r="E12699" s="44">
        <v>7771</v>
      </c>
    </row>
    <row r="12700" spans="1:5" x14ac:dyDescent="0.2">
      <c r="A12700" s="43">
        <v>44980</v>
      </c>
      <c r="B12700" t="s">
        <v>101</v>
      </c>
      <c r="C12700" t="s">
        <v>40</v>
      </c>
      <c r="D12700" t="s">
        <v>108</v>
      </c>
      <c r="E12700" s="44">
        <v>9967</v>
      </c>
    </row>
    <row r="12701" spans="1:5" x14ac:dyDescent="0.2">
      <c r="A12701" s="43">
        <v>44980</v>
      </c>
      <c r="B12701" t="s">
        <v>101</v>
      </c>
      <c r="C12701" t="s">
        <v>50</v>
      </c>
      <c r="D12701" t="s">
        <v>108</v>
      </c>
      <c r="E12701">
        <v>0</v>
      </c>
    </row>
    <row r="12702" spans="1:5" x14ac:dyDescent="0.2">
      <c r="A12702" s="43">
        <v>44980</v>
      </c>
      <c r="B12702" t="s">
        <v>101</v>
      </c>
      <c r="C12702" t="s">
        <v>51</v>
      </c>
      <c r="D12702" t="s">
        <v>108</v>
      </c>
      <c r="E12702">
        <v>0</v>
      </c>
    </row>
    <row r="12703" spans="1:5" x14ac:dyDescent="0.2">
      <c r="A12703" s="43">
        <v>44980</v>
      </c>
      <c r="B12703" t="s">
        <v>101</v>
      </c>
      <c r="C12703" t="s">
        <v>53</v>
      </c>
      <c r="D12703" t="s">
        <v>108</v>
      </c>
      <c r="E12703">
        <v>0</v>
      </c>
    </row>
    <row r="12704" spans="1:5" x14ac:dyDescent="0.2">
      <c r="A12704" s="43">
        <v>44980</v>
      </c>
      <c r="B12704" t="s">
        <v>101</v>
      </c>
      <c r="C12704" t="s">
        <v>56</v>
      </c>
      <c r="D12704" t="s">
        <v>108</v>
      </c>
      <c r="E12704">
        <v>2</v>
      </c>
    </row>
    <row r="12705" spans="1:5" x14ac:dyDescent="0.2">
      <c r="A12705" s="43">
        <v>44980</v>
      </c>
      <c r="B12705" t="s">
        <v>101</v>
      </c>
      <c r="C12705" t="s">
        <v>58</v>
      </c>
      <c r="D12705" t="s">
        <v>108</v>
      </c>
      <c r="E12705">
        <v>6</v>
      </c>
    </row>
    <row r="12706" spans="1:5" x14ac:dyDescent="0.2">
      <c r="A12706" s="43">
        <v>44980</v>
      </c>
      <c r="B12706" t="s">
        <v>101</v>
      </c>
      <c r="C12706" t="s">
        <v>59</v>
      </c>
      <c r="D12706" t="s">
        <v>108</v>
      </c>
      <c r="E12706" s="44">
        <v>4219</v>
      </c>
    </row>
    <row r="12707" spans="1:5" x14ac:dyDescent="0.2">
      <c r="A12707" s="43">
        <v>44980</v>
      </c>
      <c r="B12707" t="s">
        <v>101</v>
      </c>
      <c r="C12707" t="s">
        <v>61</v>
      </c>
      <c r="D12707" t="s">
        <v>108</v>
      </c>
      <c r="E12707">
        <v>50</v>
      </c>
    </row>
    <row r="12708" spans="1:5" x14ac:dyDescent="0.2">
      <c r="A12708" s="43">
        <v>44980</v>
      </c>
      <c r="B12708" t="s">
        <v>101</v>
      </c>
      <c r="C12708" t="s">
        <v>62</v>
      </c>
      <c r="D12708" t="s">
        <v>108</v>
      </c>
      <c r="E12708" s="44">
        <v>4629</v>
      </c>
    </row>
    <row r="12709" spans="1:5" x14ac:dyDescent="0.2">
      <c r="A12709" s="43">
        <v>44980</v>
      </c>
      <c r="B12709" t="s">
        <v>101</v>
      </c>
      <c r="C12709" t="s">
        <v>63</v>
      </c>
      <c r="D12709" t="s">
        <v>108</v>
      </c>
      <c r="E12709">
        <v>2</v>
      </c>
    </row>
    <row r="12710" spans="1:5" x14ac:dyDescent="0.2">
      <c r="A12710" s="43">
        <v>44980</v>
      </c>
      <c r="B12710" t="s">
        <v>101</v>
      </c>
      <c r="C12710" t="s">
        <v>64</v>
      </c>
      <c r="D12710" t="s">
        <v>108</v>
      </c>
      <c r="E12710">
        <v>0</v>
      </c>
    </row>
    <row r="12711" spans="1:5" x14ac:dyDescent="0.2">
      <c r="A12711" s="43">
        <v>44980</v>
      </c>
      <c r="B12711" t="s">
        <v>101</v>
      </c>
      <c r="C12711" t="s">
        <v>65</v>
      </c>
      <c r="D12711" t="s">
        <v>108</v>
      </c>
      <c r="E12711">
        <v>0</v>
      </c>
    </row>
    <row r="12712" spans="1:5" x14ac:dyDescent="0.2">
      <c r="A12712" s="43">
        <v>44980</v>
      </c>
      <c r="B12712" t="s">
        <v>101</v>
      </c>
      <c r="C12712" t="s">
        <v>67</v>
      </c>
      <c r="D12712" t="s">
        <v>108</v>
      </c>
      <c r="E12712" s="44">
        <v>2821</v>
      </c>
    </row>
    <row r="12713" spans="1:5" x14ac:dyDescent="0.2">
      <c r="A12713" s="43">
        <v>44980</v>
      </c>
      <c r="B12713" t="s">
        <v>101</v>
      </c>
      <c r="C12713" t="s">
        <v>68</v>
      </c>
      <c r="D12713" t="s">
        <v>108</v>
      </c>
      <c r="E12713" s="44">
        <v>3076</v>
      </c>
    </row>
    <row r="12714" spans="1:5" x14ac:dyDescent="0.2">
      <c r="A12714" s="43">
        <v>44980</v>
      </c>
      <c r="B12714" t="s">
        <v>101</v>
      </c>
      <c r="C12714" t="s">
        <v>89</v>
      </c>
      <c r="D12714" t="s">
        <v>108</v>
      </c>
      <c r="E12714">
        <v>0</v>
      </c>
    </row>
    <row r="12715" spans="1:5" x14ac:dyDescent="0.2">
      <c r="A12715" s="43">
        <v>44980</v>
      </c>
      <c r="B12715" t="s">
        <v>101</v>
      </c>
      <c r="C12715" t="s">
        <v>70</v>
      </c>
      <c r="D12715" t="s">
        <v>108</v>
      </c>
      <c r="E12715" s="44">
        <v>4687</v>
      </c>
    </row>
    <row r="12716" spans="1:5" x14ac:dyDescent="0.2">
      <c r="A12716" s="43">
        <v>44980</v>
      </c>
      <c r="B12716" t="s">
        <v>101</v>
      </c>
      <c r="C12716" t="s">
        <v>71</v>
      </c>
      <c r="D12716" t="s">
        <v>108</v>
      </c>
      <c r="E12716" s="44">
        <v>2375</v>
      </c>
    </row>
    <row r="12717" spans="1:5" x14ac:dyDescent="0.2">
      <c r="A12717" s="43">
        <v>44980</v>
      </c>
      <c r="B12717" t="s">
        <v>102</v>
      </c>
      <c r="C12717" t="s">
        <v>4</v>
      </c>
      <c r="D12717" t="s">
        <v>108</v>
      </c>
      <c r="E12717">
        <v>5</v>
      </c>
    </row>
    <row r="12718" spans="1:5" x14ac:dyDescent="0.2">
      <c r="A12718" s="43">
        <v>44980</v>
      </c>
      <c r="B12718" t="s">
        <v>102</v>
      </c>
      <c r="C12718" t="s">
        <v>5</v>
      </c>
      <c r="D12718" t="s">
        <v>108</v>
      </c>
      <c r="E12718">
        <v>15</v>
      </c>
    </row>
    <row r="12719" spans="1:5" x14ac:dyDescent="0.2">
      <c r="A12719" s="43">
        <v>44980</v>
      </c>
      <c r="B12719" t="s">
        <v>102</v>
      </c>
      <c r="C12719" t="s">
        <v>8</v>
      </c>
      <c r="D12719" t="s">
        <v>108</v>
      </c>
      <c r="E12719">
        <v>229</v>
      </c>
    </row>
    <row r="12720" spans="1:5" x14ac:dyDescent="0.2">
      <c r="A12720" s="43">
        <v>44980</v>
      </c>
      <c r="B12720" t="s">
        <v>102</v>
      </c>
      <c r="C12720" t="s">
        <v>9</v>
      </c>
      <c r="D12720" t="s">
        <v>108</v>
      </c>
      <c r="E12720">
        <v>260</v>
      </c>
    </row>
    <row r="12721" spans="1:5" x14ac:dyDescent="0.2">
      <c r="A12721" s="43">
        <v>44980</v>
      </c>
      <c r="B12721" t="s">
        <v>102</v>
      </c>
      <c r="C12721" t="s">
        <v>11</v>
      </c>
      <c r="D12721" t="s">
        <v>108</v>
      </c>
      <c r="E12721">
        <v>123</v>
      </c>
    </row>
    <row r="12722" spans="1:5" x14ac:dyDescent="0.2">
      <c r="A12722" s="43">
        <v>44980</v>
      </c>
      <c r="B12722" t="s">
        <v>102</v>
      </c>
      <c r="C12722" t="s">
        <v>12</v>
      </c>
      <c r="D12722" t="s">
        <v>108</v>
      </c>
      <c r="E12722">
        <v>688</v>
      </c>
    </row>
    <row r="12723" spans="1:5" x14ac:dyDescent="0.2">
      <c r="A12723" s="43">
        <v>44980</v>
      </c>
      <c r="B12723" t="s">
        <v>102</v>
      </c>
      <c r="C12723" t="s">
        <v>13</v>
      </c>
      <c r="D12723" t="s">
        <v>108</v>
      </c>
      <c r="E12723">
        <v>331</v>
      </c>
    </row>
    <row r="12724" spans="1:5" x14ac:dyDescent="0.2">
      <c r="A12724" s="43">
        <v>44980</v>
      </c>
      <c r="B12724" t="s">
        <v>102</v>
      </c>
      <c r="C12724" t="s">
        <v>15</v>
      </c>
      <c r="D12724" t="s">
        <v>108</v>
      </c>
      <c r="E12724">
        <v>0</v>
      </c>
    </row>
    <row r="12725" spans="1:5" x14ac:dyDescent="0.2">
      <c r="A12725" s="43">
        <v>44980</v>
      </c>
      <c r="B12725" t="s">
        <v>102</v>
      </c>
      <c r="C12725" t="s">
        <v>18</v>
      </c>
      <c r="D12725" t="s">
        <v>108</v>
      </c>
      <c r="E12725">
        <v>2</v>
      </c>
    </row>
    <row r="12726" spans="1:5" x14ac:dyDescent="0.2">
      <c r="A12726" s="43">
        <v>44980</v>
      </c>
      <c r="B12726" t="s">
        <v>102</v>
      </c>
      <c r="C12726" t="s">
        <v>19</v>
      </c>
      <c r="D12726" t="s">
        <v>108</v>
      </c>
      <c r="E12726">
        <v>201</v>
      </c>
    </row>
    <row r="12727" spans="1:5" x14ac:dyDescent="0.2">
      <c r="A12727" s="43">
        <v>44980</v>
      </c>
      <c r="B12727" t="s">
        <v>102</v>
      </c>
      <c r="C12727" t="s">
        <v>21</v>
      </c>
      <c r="D12727" t="s">
        <v>108</v>
      </c>
      <c r="E12727">
        <v>2</v>
      </c>
    </row>
    <row r="12728" spans="1:5" x14ac:dyDescent="0.2">
      <c r="A12728" s="43">
        <v>44980</v>
      </c>
      <c r="B12728" t="s">
        <v>102</v>
      </c>
      <c r="C12728" t="s">
        <v>22</v>
      </c>
      <c r="D12728" t="s">
        <v>108</v>
      </c>
      <c r="E12728">
        <v>0</v>
      </c>
    </row>
    <row r="12729" spans="1:5" x14ac:dyDescent="0.2">
      <c r="A12729" s="43">
        <v>44980</v>
      </c>
      <c r="B12729" t="s">
        <v>102</v>
      </c>
      <c r="C12729" t="s">
        <v>24</v>
      </c>
      <c r="D12729" t="s">
        <v>108</v>
      </c>
      <c r="E12729">
        <v>57</v>
      </c>
    </row>
    <row r="12730" spans="1:5" x14ac:dyDescent="0.2">
      <c r="A12730" s="43">
        <v>44980</v>
      </c>
      <c r="B12730" t="s">
        <v>102</v>
      </c>
      <c r="C12730" t="s">
        <v>27</v>
      </c>
      <c r="D12730" t="s">
        <v>108</v>
      </c>
      <c r="E12730">
        <v>47</v>
      </c>
    </row>
    <row r="12731" spans="1:5" x14ac:dyDescent="0.2">
      <c r="A12731" s="43">
        <v>44980</v>
      </c>
      <c r="B12731" t="s">
        <v>102</v>
      </c>
      <c r="C12731" t="s">
        <v>32</v>
      </c>
      <c r="D12731" t="s">
        <v>108</v>
      </c>
      <c r="E12731">
        <v>6</v>
      </c>
    </row>
    <row r="12732" spans="1:5" x14ac:dyDescent="0.2">
      <c r="A12732" s="43">
        <v>44980</v>
      </c>
      <c r="B12732" t="s">
        <v>102</v>
      </c>
      <c r="C12732" t="s">
        <v>36</v>
      </c>
      <c r="D12732" t="s">
        <v>108</v>
      </c>
      <c r="E12732">
        <v>882</v>
      </c>
    </row>
    <row r="12733" spans="1:5" x14ac:dyDescent="0.2">
      <c r="A12733" s="43">
        <v>44980</v>
      </c>
      <c r="B12733" t="s">
        <v>102</v>
      </c>
      <c r="C12733" t="s">
        <v>37</v>
      </c>
      <c r="D12733" t="s">
        <v>108</v>
      </c>
      <c r="E12733">
        <v>29</v>
      </c>
    </row>
    <row r="12734" spans="1:5" x14ac:dyDescent="0.2">
      <c r="A12734" s="43">
        <v>44980</v>
      </c>
      <c r="B12734" t="s">
        <v>102</v>
      </c>
      <c r="C12734" t="s">
        <v>38</v>
      </c>
      <c r="D12734" t="s">
        <v>108</v>
      </c>
      <c r="E12734">
        <v>383</v>
      </c>
    </row>
    <row r="12735" spans="1:5" x14ac:dyDescent="0.2">
      <c r="A12735" s="43">
        <v>44980</v>
      </c>
      <c r="B12735" t="s">
        <v>102</v>
      </c>
      <c r="C12735" t="s">
        <v>40</v>
      </c>
      <c r="D12735" t="s">
        <v>108</v>
      </c>
      <c r="E12735" s="44">
        <v>1321</v>
      </c>
    </row>
    <row r="12736" spans="1:5" x14ac:dyDescent="0.2">
      <c r="A12736" s="43">
        <v>44980</v>
      </c>
      <c r="B12736" t="s">
        <v>102</v>
      </c>
      <c r="C12736" t="s">
        <v>41</v>
      </c>
      <c r="D12736" t="s">
        <v>108</v>
      </c>
      <c r="E12736">
        <v>217</v>
      </c>
    </row>
    <row r="12737" spans="1:5" x14ac:dyDescent="0.2">
      <c r="A12737" s="43">
        <v>44980</v>
      </c>
      <c r="B12737" t="s">
        <v>102</v>
      </c>
      <c r="C12737" t="s">
        <v>42</v>
      </c>
      <c r="D12737" t="s">
        <v>108</v>
      </c>
      <c r="E12737">
        <v>59</v>
      </c>
    </row>
    <row r="12738" spans="1:5" x14ac:dyDescent="0.2">
      <c r="A12738" s="43">
        <v>44980</v>
      </c>
      <c r="B12738" t="s">
        <v>102</v>
      </c>
      <c r="C12738" t="s">
        <v>43</v>
      </c>
      <c r="D12738" t="s">
        <v>108</v>
      </c>
      <c r="E12738">
        <v>20</v>
      </c>
    </row>
    <row r="12739" spans="1:5" x14ac:dyDescent="0.2">
      <c r="A12739" s="43">
        <v>44980</v>
      </c>
      <c r="B12739" t="s">
        <v>102</v>
      </c>
      <c r="C12739" t="s">
        <v>44</v>
      </c>
      <c r="D12739" t="s">
        <v>108</v>
      </c>
      <c r="E12739">
        <v>2</v>
      </c>
    </row>
    <row r="12740" spans="1:5" x14ac:dyDescent="0.2">
      <c r="A12740" s="43">
        <v>44980</v>
      </c>
      <c r="B12740" t="s">
        <v>102</v>
      </c>
      <c r="C12740" t="s">
        <v>45</v>
      </c>
      <c r="D12740" t="s">
        <v>108</v>
      </c>
      <c r="E12740">
        <v>0</v>
      </c>
    </row>
    <row r="12741" spans="1:5" x14ac:dyDescent="0.2">
      <c r="A12741" s="43">
        <v>44980</v>
      </c>
      <c r="B12741" t="s">
        <v>102</v>
      </c>
      <c r="C12741" t="s">
        <v>46</v>
      </c>
      <c r="D12741" t="s">
        <v>108</v>
      </c>
      <c r="E12741">
        <v>10</v>
      </c>
    </row>
    <row r="12742" spans="1:5" x14ac:dyDescent="0.2">
      <c r="A12742" s="43">
        <v>44980</v>
      </c>
      <c r="B12742" t="s">
        <v>102</v>
      </c>
      <c r="C12742" t="s">
        <v>48</v>
      </c>
      <c r="D12742" t="s">
        <v>108</v>
      </c>
      <c r="E12742">
        <v>693</v>
      </c>
    </row>
    <row r="12743" spans="1:5" x14ac:dyDescent="0.2">
      <c r="A12743" s="43">
        <v>44980</v>
      </c>
      <c r="B12743" t="s">
        <v>102</v>
      </c>
      <c r="C12743" t="s">
        <v>50</v>
      </c>
      <c r="D12743" t="s">
        <v>108</v>
      </c>
      <c r="E12743" s="44">
        <v>1985</v>
      </c>
    </row>
    <row r="12744" spans="1:5" x14ac:dyDescent="0.2">
      <c r="A12744" s="43">
        <v>44980</v>
      </c>
      <c r="B12744" t="s">
        <v>102</v>
      </c>
      <c r="C12744" t="s">
        <v>51</v>
      </c>
      <c r="D12744" t="s">
        <v>108</v>
      </c>
      <c r="E12744" s="44">
        <v>1640</v>
      </c>
    </row>
    <row r="12745" spans="1:5" x14ac:dyDescent="0.2">
      <c r="A12745" s="43">
        <v>44980</v>
      </c>
      <c r="B12745" t="s">
        <v>102</v>
      </c>
      <c r="C12745" t="s">
        <v>52</v>
      </c>
      <c r="D12745" t="s">
        <v>108</v>
      </c>
      <c r="E12745">
        <v>0</v>
      </c>
    </row>
    <row r="12746" spans="1:5" x14ac:dyDescent="0.2">
      <c r="A12746" s="43">
        <v>44980</v>
      </c>
      <c r="B12746" t="s">
        <v>102</v>
      </c>
      <c r="C12746" t="s">
        <v>53</v>
      </c>
      <c r="D12746" t="s">
        <v>108</v>
      </c>
      <c r="E12746">
        <v>2</v>
      </c>
    </row>
    <row r="12747" spans="1:5" x14ac:dyDescent="0.2">
      <c r="A12747" s="43">
        <v>44980</v>
      </c>
      <c r="B12747" t="s">
        <v>102</v>
      </c>
      <c r="C12747" t="s">
        <v>54</v>
      </c>
      <c r="D12747" t="s">
        <v>108</v>
      </c>
      <c r="E12747">
        <v>0</v>
      </c>
    </row>
    <row r="12748" spans="1:5" x14ac:dyDescent="0.2">
      <c r="A12748" s="43">
        <v>44980</v>
      </c>
      <c r="B12748" t="s">
        <v>102</v>
      </c>
      <c r="C12748" t="s">
        <v>55</v>
      </c>
      <c r="D12748" t="s">
        <v>108</v>
      </c>
      <c r="E12748">
        <v>637</v>
      </c>
    </row>
    <row r="12749" spans="1:5" x14ac:dyDescent="0.2">
      <c r="A12749" s="43">
        <v>44980</v>
      </c>
      <c r="B12749" t="s">
        <v>102</v>
      </c>
      <c r="C12749" t="s">
        <v>56</v>
      </c>
      <c r="D12749" t="s">
        <v>108</v>
      </c>
      <c r="E12749">
        <v>122</v>
      </c>
    </row>
    <row r="12750" spans="1:5" x14ac:dyDescent="0.2">
      <c r="A12750" s="43">
        <v>44980</v>
      </c>
      <c r="B12750" t="s">
        <v>102</v>
      </c>
      <c r="C12750" t="s">
        <v>57</v>
      </c>
      <c r="D12750" t="s">
        <v>108</v>
      </c>
      <c r="E12750">
        <v>140</v>
      </c>
    </row>
    <row r="12751" spans="1:5" x14ac:dyDescent="0.2">
      <c r="A12751" s="43">
        <v>44980</v>
      </c>
      <c r="B12751" t="s">
        <v>102</v>
      </c>
      <c r="C12751" t="s">
        <v>58</v>
      </c>
      <c r="D12751" t="s">
        <v>108</v>
      </c>
      <c r="E12751">
        <v>218</v>
      </c>
    </row>
    <row r="12752" spans="1:5" x14ac:dyDescent="0.2">
      <c r="A12752" s="43">
        <v>44980</v>
      </c>
      <c r="B12752" t="s">
        <v>102</v>
      </c>
      <c r="C12752" t="s">
        <v>59</v>
      </c>
      <c r="D12752" t="s">
        <v>108</v>
      </c>
      <c r="E12752">
        <v>2</v>
      </c>
    </row>
    <row r="12753" spans="1:5" x14ac:dyDescent="0.2">
      <c r="A12753" s="43">
        <v>44980</v>
      </c>
      <c r="B12753" t="s">
        <v>102</v>
      </c>
      <c r="C12753" t="s">
        <v>62</v>
      </c>
      <c r="D12753" t="s">
        <v>108</v>
      </c>
      <c r="E12753">
        <v>283</v>
      </c>
    </row>
    <row r="12754" spans="1:5" x14ac:dyDescent="0.2">
      <c r="A12754" s="43">
        <v>44980</v>
      </c>
      <c r="B12754" t="s">
        <v>102</v>
      </c>
      <c r="C12754" t="s">
        <v>68</v>
      </c>
      <c r="D12754" t="s">
        <v>108</v>
      </c>
      <c r="E12754">
        <v>628</v>
      </c>
    </row>
    <row r="12755" spans="1:5" x14ac:dyDescent="0.2">
      <c r="A12755" s="43">
        <v>44980</v>
      </c>
      <c r="B12755" t="s">
        <v>102</v>
      </c>
      <c r="C12755" t="s">
        <v>89</v>
      </c>
      <c r="D12755" t="s">
        <v>108</v>
      </c>
      <c r="E12755">
        <v>2</v>
      </c>
    </row>
    <row r="12756" spans="1:5" x14ac:dyDescent="0.2">
      <c r="A12756" s="43">
        <v>44980</v>
      </c>
      <c r="B12756" t="s">
        <v>102</v>
      </c>
      <c r="C12756" t="s">
        <v>70</v>
      </c>
      <c r="D12756" t="s">
        <v>108</v>
      </c>
      <c r="E12756">
        <v>311</v>
      </c>
    </row>
    <row r="12757" spans="1:5" x14ac:dyDescent="0.2">
      <c r="A12757" s="43">
        <v>44980</v>
      </c>
      <c r="B12757" t="s">
        <v>102</v>
      </c>
      <c r="C12757" t="s">
        <v>71</v>
      </c>
      <c r="D12757" t="s">
        <v>108</v>
      </c>
      <c r="E12757">
        <v>2</v>
      </c>
    </row>
    <row r="12758" spans="1:5" x14ac:dyDescent="0.2">
      <c r="A12758" s="43">
        <v>45015</v>
      </c>
      <c r="B12758" t="s">
        <v>101</v>
      </c>
      <c r="C12758" t="s">
        <v>3</v>
      </c>
      <c r="D12758" t="s">
        <v>108</v>
      </c>
      <c r="E12758">
        <v>0</v>
      </c>
    </row>
    <row r="12759" spans="1:5" x14ac:dyDescent="0.2">
      <c r="A12759" s="43">
        <v>45015</v>
      </c>
      <c r="B12759" t="s">
        <v>101</v>
      </c>
      <c r="C12759" t="s">
        <v>4</v>
      </c>
      <c r="D12759" t="s">
        <v>108</v>
      </c>
      <c r="E12759">
        <v>22</v>
      </c>
    </row>
    <row r="12760" spans="1:5" x14ac:dyDescent="0.2">
      <c r="A12760" s="43">
        <v>45015</v>
      </c>
      <c r="B12760" t="s">
        <v>101</v>
      </c>
      <c r="C12760" t="s">
        <v>5</v>
      </c>
      <c r="D12760" t="s">
        <v>108</v>
      </c>
      <c r="E12760" s="44">
        <v>2388</v>
      </c>
    </row>
    <row r="12761" spans="1:5" x14ac:dyDescent="0.2">
      <c r="A12761" s="43">
        <v>45015</v>
      </c>
      <c r="B12761" t="s">
        <v>101</v>
      </c>
      <c r="C12761" t="s">
        <v>6</v>
      </c>
      <c r="D12761" t="s">
        <v>108</v>
      </c>
      <c r="E12761">
        <v>6</v>
      </c>
    </row>
    <row r="12762" spans="1:5" x14ac:dyDescent="0.2">
      <c r="A12762" s="43">
        <v>45015</v>
      </c>
      <c r="B12762" t="s">
        <v>101</v>
      </c>
      <c r="C12762" t="s">
        <v>8</v>
      </c>
      <c r="D12762" t="s">
        <v>108</v>
      </c>
      <c r="E12762">
        <v>617</v>
      </c>
    </row>
    <row r="12763" spans="1:5" x14ac:dyDescent="0.2">
      <c r="A12763" s="43">
        <v>45015</v>
      </c>
      <c r="B12763" t="s">
        <v>101</v>
      </c>
      <c r="C12763" t="s">
        <v>9</v>
      </c>
      <c r="D12763" t="s">
        <v>108</v>
      </c>
      <c r="E12763">
        <v>5</v>
      </c>
    </row>
    <row r="12764" spans="1:5" x14ac:dyDescent="0.2">
      <c r="A12764" s="43">
        <v>45015</v>
      </c>
      <c r="B12764" t="s">
        <v>101</v>
      </c>
      <c r="C12764" t="s">
        <v>10</v>
      </c>
      <c r="D12764" t="s">
        <v>108</v>
      </c>
      <c r="E12764">
        <v>362</v>
      </c>
    </row>
    <row r="12765" spans="1:5" x14ac:dyDescent="0.2">
      <c r="A12765" s="43">
        <v>45015</v>
      </c>
      <c r="B12765" t="s">
        <v>101</v>
      </c>
      <c r="C12765" t="s">
        <v>12</v>
      </c>
      <c r="D12765" t="s">
        <v>108</v>
      </c>
      <c r="E12765" s="44">
        <v>7005</v>
      </c>
    </row>
    <row r="12766" spans="1:5" x14ac:dyDescent="0.2">
      <c r="A12766" s="43">
        <v>45015</v>
      </c>
      <c r="B12766" t="s">
        <v>101</v>
      </c>
      <c r="C12766" t="s">
        <v>14</v>
      </c>
      <c r="D12766" t="s">
        <v>108</v>
      </c>
      <c r="E12766">
        <v>224</v>
      </c>
    </row>
    <row r="12767" spans="1:5" x14ac:dyDescent="0.2">
      <c r="A12767" s="43">
        <v>45015</v>
      </c>
      <c r="B12767" t="s">
        <v>101</v>
      </c>
      <c r="C12767" t="s">
        <v>15</v>
      </c>
      <c r="D12767" t="s">
        <v>108</v>
      </c>
      <c r="E12767" s="44">
        <v>4442</v>
      </c>
    </row>
    <row r="12768" spans="1:5" x14ac:dyDescent="0.2">
      <c r="A12768" s="43">
        <v>45015</v>
      </c>
      <c r="B12768" t="s">
        <v>101</v>
      </c>
      <c r="C12768" t="s">
        <v>16</v>
      </c>
      <c r="D12768" t="s">
        <v>108</v>
      </c>
      <c r="E12768" s="44">
        <v>1136</v>
      </c>
    </row>
    <row r="12769" spans="1:5" x14ac:dyDescent="0.2">
      <c r="A12769" s="43">
        <v>45015</v>
      </c>
      <c r="B12769" t="s">
        <v>101</v>
      </c>
      <c r="C12769" t="s">
        <v>17</v>
      </c>
      <c r="D12769" t="s">
        <v>108</v>
      </c>
      <c r="E12769">
        <v>10</v>
      </c>
    </row>
    <row r="12770" spans="1:5" x14ac:dyDescent="0.2">
      <c r="A12770" s="43">
        <v>45015</v>
      </c>
      <c r="B12770" t="s">
        <v>101</v>
      </c>
      <c r="C12770" t="s">
        <v>18</v>
      </c>
      <c r="D12770" t="s">
        <v>108</v>
      </c>
      <c r="E12770" s="44">
        <v>2487</v>
      </c>
    </row>
    <row r="12771" spans="1:5" x14ac:dyDescent="0.2">
      <c r="A12771" s="43">
        <v>45015</v>
      </c>
      <c r="B12771" t="s">
        <v>101</v>
      </c>
      <c r="C12771" t="s">
        <v>19</v>
      </c>
      <c r="D12771" t="s">
        <v>108</v>
      </c>
      <c r="E12771" s="44">
        <v>2154</v>
      </c>
    </row>
    <row r="12772" spans="1:5" x14ac:dyDescent="0.2">
      <c r="A12772" s="43">
        <v>45015</v>
      </c>
      <c r="B12772" t="s">
        <v>101</v>
      </c>
      <c r="C12772" t="s">
        <v>20</v>
      </c>
      <c r="D12772" t="s">
        <v>108</v>
      </c>
      <c r="E12772">
        <v>116</v>
      </c>
    </row>
    <row r="12773" spans="1:5" x14ac:dyDescent="0.2">
      <c r="A12773" s="43">
        <v>45015</v>
      </c>
      <c r="B12773" t="s">
        <v>101</v>
      </c>
      <c r="C12773" t="s">
        <v>21</v>
      </c>
      <c r="D12773" t="s">
        <v>108</v>
      </c>
      <c r="E12773" s="44">
        <v>1342</v>
      </c>
    </row>
    <row r="12774" spans="1:5" x14ac:dyDescent="0.2">
      <c r="A12774" s="43">
        <v>45015</v>
      </c>
      <c r="B12774" t="s">
        <v>101</v>
      </c>
      <c r="C12774" t="s">
        <v>22</v>
      </c>
      <c r="D12774" t="s">
        <v>108</v>
      </c>
      <c r="E12774" s="44">
        <v>1196</v>
      </c>
    </row>
    <row r="12775" spans="1:5" x14ac:dyDescent="0.2">
      <c r="A12775" s="43">
        <v>45015</v>
      </c>
      <c r="B12775" t="s">
        <v>101</v>
      </c>
      <c r="C12775" t="s">
        <v>23</v>
      </c>
      <c r="D12775" t="s">
        <v>108</v>
      </c>
      <c r="E12775">
        <v>2</v>
      </c>
    </row>
    <row r="12776" spans="1:5" x14ac:dyDescent="0.2">
      <c r="A12776" s="43">
        <v>45015</v>
      </c>
      <c r="B12776" t="s">
        <v>101</v>
      </c>
      <c r="C12776" t="s">
        <v>25</v>
      </c>
      <c r="D12776" t="s">
        <v>108</v>
      </c>
      <c r="E12776">
        <v>2</v>
      </c>
    </row>
    <row r="12777" spans="1:5" x14ac:dyDescent="0.2">
      <c r="A12777" s="43">
        <v>45015</v>
      </c>
      <c r="B12777" t="s">
        <v>101</v>
      </c>
      <c r="C12777" t="s">
        <v>27</v>
      </c>
      <c r="D12777" t="s">
        <v>108</v>
      </c>
      <c r="E12777" s="44">
        <v>1036</v>
      </c>
    </row>
    <row r="12778" spans="1:5" x14ac:dyDescent="0.2">
      <c r="A12778" s="43">
        <v>45015</v>
      </c>
      <c r="B12778" t="s">
        <v>101</v>
      </c>
      <c r="C12778" t="s">
        <v>28</v>
      </c>
      <c r="D12778" t="s">
        <v>108</v>
      </c>
      <c r="E12778">
        <v>10</v>
      </c>
    </row>
    <row r="12779" spans="1:5" x14ac:dyDescent="0.2">
      <c r="A12779" s="43">
        <v>45015</v>
      </c>
      <c r="B12779" t="s">
        <v>101</v>
      </c>
      <c r="C12779" t="s">
        <v>29</v>
      </c>
      <c r="D12779" t="s">
        <v>108</v>
      </c>
      <c r="E12779">
        <v>0</v>
      </c>
    </row>
    <row r="12780" spans="1:5" x14ac:dyDescent="0.2">
      <c r="A12780" s="43">
        <v>45015</v>
      </c>
      <c r="B12780" t="s">
        <v>101</v>
      </c>
      <c r="C12780" t="s">
        <v>31</v>
      </c>
      <c r="D12780" t="s">
        <v>108</v>
      </c>
      <c r="E12780">
        <v>367</v>
      </c>
    </row>
    <row r="12781" spans="1:5" x14ac:dyDescent="0.2">
      <c r="A12781" s="43">
        <v>45015</v>
      </c>
      <c r="B12781" t="s">
        <v>101</v>
      </c>
      <c r="C12781" t="s">
        <v>32</v>
      </c>
      <c r="D12781" t="s">
        <v>108</v>
      </c>
      <c r="E12781" s="44">
        <v>5915</v>
      </c>
    </row>
    <row r="12782" spans="1:5" x14ac:dyDescent="0.2">
      <c r="A12782" s="43">
        <v>45015</v>
      </c>
      <c r="B12782" t="s">
        <v>101</v>
      </c>
      <c r="C12782" t="s">
        <v>33</v>
      </c>
      <c r="D12782" t="s">
        <v>108</v>
      </c>
      <c r="E12782" s="44">
        <v>2377</v>
      </c>
    </row>
    <row r="12783" spans="1:5" x14ac:dyDescent="0.2">
      <c r="A12783" s="43">
        <v>45015</v>
      </c>
      <c r="B12783" t="s">
        <v>101</v>
      </c>
      <c r="C12783" t="s">
        <v>35</v>
      </c>
      <c r="D12783" t="s">
        <v>108</v>
      </c>
      <c r="E12783">
        <v>0</v>
      </c>
    </row>
    <row r="12784" spans="1:5" x14ac:dyDescent="0.2">
      <c r="A12784" s="43">
        <v>45015</v>
      </c>
      <c r="B12784" t="s">
        <v>101</v>
      </c>
      <c r="C12784" t="s">
        <v>36</v>
      </c>
      <c r="D12784" t="s">
        <v>108</v>
      </c>
      <c r="E12784" s="44">
        <v>7386</v>
      </c>
    </row>
    <row r="12785" spans="1:5" x14ac:dyDescent="0.2">
      <c r="A12785" s="43">
        <v>45015</v>
      </c>
      <c r="B12785" t="s">
        <v>101</v>
      </c>
      <c r="C12785" t="s">
        <v>37</v>
      </c>
      <c r="D12785" t="s">
        <v>108</v>
      </c>
      <c r="E12785" s="44">
        <v>1232</v>
      </c>
    </row>
    <row r="12786" spans="1:5" x14ac:dyDescent="0.2">
      <c r="A12786" s="43">
        <v>45015</v>
      </c>
      <c r="B12786" t="s">
        <v>101</v>
      </c>
      <c r="C12786" t="s">
        <v>38</v>
      </c>
      <c r="D12786" t="s">
        <v>108</v>
      </c>
      <c r="E12786" s="44">
        <v>7788</v>
      </c>
    </row>
    <row r="12787" spans="1:5" x14ac:dyDescent="0.2">
      <c r="A12787" s="43">
        <v>45015</v>
      </c>
      <c r="B12787" t="s">
        <v>101</v>
      </c>
      <c r="C12787" t="s">
        <v>40</v>
      </c>
      <c r="D12787" t="s">
        <v>108</v>
      </c>
      <c r="E12787" s="44">
        <v>8294</v>
      </c>
    </row>
    <row r="12788" spans="1:5" x14ac:dyDescent="0.2">
      <c r="A12788" s="43">
        <v>45015</v>
      </c>
      <c r="B12788" t="s">
        <v>101</v>
      </c>
      <c r="C12788" t="s">
        <v>50</v>
      </c>
      <c r="D12788" t="s">
        <v>108</v>
      </c>
      <c r="E12788">
        <v>0</v>
      </c>
    </row>
    <row r="12789" spans="1:5" x14ac:dyDescent="0.2">
      <c r="A12789" s="43">
        <v>45015</v>
      </c>
      <c r="B12789" t="s">
        <v>101</v>
      </c>
      <c r="C12789" t="s">
        <v>53</v>
      </c>
      <c r="D12789" t="s">
        <v>108</v>
      </c>
      <c r="E12789">
        <v>0</v>
      </c>
    </row>
    <row r="12790" spans="1:5" x14ac:dyDescent="0.2">
      <c r="A12790" s="43">
        <v>45015</v>
      </c>
      <c r="B12790" t="s">
        <v>101</v>
      </c>
      <c r="C12790" t="s">
        <v>58</v>
      </c>
      <c r="D12790" t="s">
        <v>108</v>
      </c>
      <c r="E12790">
        <v>5</v>
      </c>
    </row>
    <row r="12791" spans="1:5" x14ac:dyDescent="0.2">
      <c r="A12791" s="43">
        <v>45015</v>
      </c>
      <c r="B12791" t="s">
        <v>101</v>
      </c>
      <c r="C12791" t="s">
        <v>59</v>
      </c>
      <c r="D12791" t="s">
        <v>108</v>
      </c>
      <c r="E12791" s="44">
        <v>4112</v>
      </c>
    </row>
    <row r="12792" spans="1:5" x14ac:dyDescent="0.2">
      <c r="A12792" s="43">
        <v>45015</v>
      </c>
      <c r="B12792" t="s">
        <v>101</v>
      </c>
      <c r="C12792" t="s">
        <v>61</v>
      </c>
      <c r="D12792" t="s">
        <v>108</v>
      </c>
      <c r="E12792">
        <v>51</v>
      </c>
    </row>
    <row r="12793" spans="1:5" x14ac:dyDescent="0.2">
      <c r="A12793" s="43">
        <v>45015</v>
      </c>
      <c r="B12793" t="s">
        <v>101</v>
      </c>
      <c r="C12793" t="s">
        <v>62</v>
      </c>
      <c r="D12793" t="s">
        <v>108</v>
      </c>
      <c r="E12793" s="44">
        <v>4402</v>
      </c>
    </row>
    <row r="12794" spans="1:5" x14ac:dyDescent="0.2">
      <c r="A12794" s="43">
        <v>45015</v>
      </c>
      <c r="B12794" t="s">
        <v>101</v>
      </c>
      <c r="C12794" t="s">
        <v>63</v>
      </c>
      <c r="D12794" t="s">
        <v>108</v>
      </c>
      <c r="E12794">
        <v>2</v>
      </c>
    </row>
    <row r="12795" spans="1:5" x14ac:dyDescent="0.2">
      <c r="A12795" s="43">
        <v>45015</v>
      </c>
      <c r="B12795" t="s">
        <v>101</v>
      </c>
      <c r="C12795" t="s">
        <v>64</v>
      </c>
      <c r="D12795" t="s">
        <v>108</v>
      </c>
      <c r="E12795">
        <v>2</v>
      </c>
    </row>
    <row r="12796" spans="1:5" x14ac:dyDescent="0.2">
      <c r="A12796" s="43">
        <v>45015</v>
      </c>
      <c r="B12796" t="s">
        <v>101</v>
      </c>
      <c r="C12796" t="s">
        <v>65</v>
      </c>
      <c r="D12796" t="s">
        <v>108</v>
      </c>
      <c r="E12796">
        <v>0</v>
      </c>
    </row>
    <row r="12797" spans="1:5" x14ac:dyDescent="0.2">
      <c r="A12797" s="43">
        <v>45015</v>
      </c>
      <c r="B12797" t="s">
        <v>101</v>
      </c>
      <c r="C12797" t="s">
        <v>67</v>
      </c>
      <c r="D12797" t="s">
        <v>108</v>
      </c>
      <c r="E12797" s="44">
        <v>2619</v>
      </c>
    </row>
    <row r="12798" spans="1:5" x14ac:dyDescent="0.2">
      <c r="A12798" s="43">
        <v>45015</v>
      </c>
      <c r="B12798" t="s">
        <v>101</v>
      </c>
      <c r="C12798" t="s">
        <v>68</v>
      </c>
      <c r="D12798" t="s">
        <v>108</v>
      </c>
      <c r="E12798" s="44">
        <v>2664</v>
      </c>
    </row>
    <row r="12799" spans="1:5" x14ac:dyDescent="0.2">
      <c r="A12799" s="43">
        <v>45015</v>
      </c>
      <c r="B12799" t="s">
        <v>101</v>
      </c>
      <c r="C12799" t="s">
        <v>89</v>
      </c>
      <c r="D12799" t="s">
        <v>108</v>
      </c>
      <c r="E12799">
        <v>2</v>
      </c>
    </row>
    <row r="12800" spans="1:5" x14ac:dyDescent="0.2">
      <c r="A12800" s="43">
        <v>45015</v>
      </c>
      <c r="B12800" t="s">
        <v>101</v>
      </c>
      <c r="C12800" t="s">
        <v>70</v>
      </c>
      <c r="D12800" t="s">
        <v>108</v>
      </c>
      <c r="E12800" s="44">
        <v>4367</v>
      </c>
    </row>
    <row r="12801" spans="1:5" x14ac:dyDescent="0.2">
      <c r="A12801" s="43">
        <v>45015</v>
      </c>
      <c r="B12801" t="s">
        <v>101</v>
      </c>
      <c r="C12801" t="s">
        <v>71</v>
      </c>
      <c r="D12801" t="s">
        <v>108</v>
      </c>
      <c r="E12801" s="44">
        <v>2579</v>
      </c>
    </row>
    <row r="12802" spans="1:5" x14ac:dyDescent="0.2">
      <c r="A12802" s="43">
        <v>45015</v>
      </c>
      <c r="B12802" t="s">
        <v>102</v>
      </c>
      <c r="C12802" t="s">
        <v>4</v>
      </c>
      <c r="D12802" t="s">
        <v>108</v>
      </c>
      <c r="E12802">
        <v>2</v>
      </c>
    </row>
    <row r="12803" spans="1:5" x14ac:dyDescent="0.2">
      <c r="A12803" s="43">
        <v>45015</v>
      </c>
      <c r="B12803" t="s">
        <v>102</v>
      </c>
      <c r="C12803" t="s">
        <v>5</v>
      </c>
      <c r="D12803" t="s">
        <v>108</v>
      </c>
      <c r="E12803">
        <v>15</v>
      </c>
    </row>
    <row r="12804" spans="1:5" x14ac:dyDescent="0.2">
      <c r="A12804" s="43">
        <v>45015</v>
      </c>
      <c r="B12804" t="s">
        <v>102</v>
      </c>
      <c r="C12804" t="s">
        <v>8</v>
      </c>
      <c r="D12804" t="s">
        <v>108</v>
      </c>
      <c r="E12804">
        <v>203</v>
      </c>
    </row>
    <row r="12805" spans="1:5" x14ac:dyDescent="0.2">
      <c r="A12805" s="43">
        <v>45015</v>
      </c>
      <c r="B12805" t="s">
        <v>102</v>
      </c>
      <c r="C12805" t="s">
        <v>9</v>
      </c>
      <c r="D12805" t="s">
        <v>108</v>
      </c>
      <c r="E12805">
        <v>248</v>
      </c>
    </row>
    <row r="12806" spans="1:5" x14ac:dyDescent="0.2">
      <c r="A12806" s="43">
        <v>45015</v>
      </c>
      <c r="B12806" t="s">
        <v>102</v>
      </c>
      <c r="C12806" t="s">
        <v>11</v>
      </c>
      <c r="D12806" t="s">
        <v>108</v>
      </c>
      <c r="E12806">
        <v>105</v>
      </c>
    </row>
    <row r="12807" spans="1:5" x14ac:dyDescent="0.2">
      <c r="A12807" s="43">
        <v>45015</v>
      </c>
      <c r="B12807" t="s">
        <v>102</v>
      </c>
      <c r="C12807" t="s">
        <v>12</v>
      </c>
      <c r="D12807" t="s">
        <v>108</v>
      </c>
      <c r="E12807">
        <v>695</v>
      </c>
    </row>
    <row r="12808" spans="1:5" x14ac:dyDescent="0.2">
      <c r="A12808" s="43">
        <v>45015</v>
      </c>
      <c r="B12808" t="s">
        <v>102</v>
      </c>
      <c r="C12808" t="s">
        <v>13</v>
      </c>
      <c r="D12808" t="s">
        <v>108</v>
      </c>
      <c r="E12808">
        <v>305</v>
      </c>
    </row>
    <row r="12809" spans="1:5" x14ac:dyDescent="0.2">
      <c r="A12809" s="43">
        <v>45015</v>
      </c>
      <c r="B12809" t="s">
        <v>102</v>
      </c>
      <c r="C12809" t="s">
        <v>15</v>
      </c>
      <c r="D12809" t="s">
        <v>108</v>
      </c>
      <c r="E12809">
        <v>0</v>
      </c>
    </row>
    <row r="12810" spans="1:5" x14ac:dyDescent="0.2">
      <c r="A12810" s="43">
        <v>45015</v>
      </c>
      <c r="B12810" t="s">
        <v>102</v>
      </c>
      <c r="C12810" t="s">
        <v>16</v>
      </c>
      <c r="D12810" t="s">
        <v>108</v>
      </c>
      <c r="E12810">
        <v>0</v>
      </c>
    </row>
    <row r="12811" spans="1:5" x14ac:dyDescent="0.2">
      <c r="A12811" s="43">
        <v>45015</v>
      </c>
      <c r="B12811" t="s">
        <v>102</v>
      </c>
      <c r="C12811" t="s">
        <v>18</v>
      </c>
      <c r="D12811" t="s">
        <v>108</v>
      </c>
      <c r="E12811">
        <v>2</v>
      </c>
    </row>
    <row r="12812" spans="1:5" x14ac:dyDescent="0.2">
      <c r="A12812" s="43">
        <v>45015</v>
      </c>
      <c r="B12812" t="s">
        <v>102</v>
      </c>
      <c r="C12812" t="s">
        <v>19</v>
      </c>
      <c r="D12812" t="s">
        <v>108</v>
      </c>
      <c r="E12812">
        <v>163</v>
      </c>
    </row>
    <row r="12813" spans="1:5" x14ac:dyDescent="0.2">
      <c r="A12813" s="43">
        <v>45015</v>
      </c>
      <c r="B12813" t="s">
        <v>102</v>
      </c>
      <c r="C12813" t="s">
        <v>21</v>
      </c>
      <c r="D12813" t="s">
        <v>108</v>
      </c>
      <c r="E12813">
        <v>2</v>
      </c>
    </row>
    <row r="12814" spans="1:5" x14ac:dyDescent="0.2">
      <c r="A12814" s="43">
        <v>45015</v>
      </c>
      <c r="B12814" t="s">
        <v>102</v>
      </c>
      <c r="C12814" t="s">
        <v>22</v>
      </c>
      <c r="D12814" t="s">
        <v>108</v>
      </c>
      <c r="E12814">
        <v>2</v>
      </c>
    </row>
    <row r="12815" spans="1:5" x14ac:dyDescent="0.2">
      <c r="A12815" s="43">
        <v>45015</v>
      </c>
      <c r="B12815" t="s">
        <v>102</v>
      </c>
      <c r="C12815" t="s">
        <v>24</v>
      </c>
      <c r="D12815" t="s">
        <v>108</v>
      </c>
      <c r="E12815">
        <v>30</v>
      </c>
    </row>
    <row r="12816" spans="1:5" x14ac:dyDescent="0.2">
      <c r="A12816" s="43">
        <v>45015</v>
      </c>
      <c r="B12816" t="s">
        <v>102</v>
      </c>
      <c r="C12816" t="s">
        <v>27</v>
      </c>
      <c r="D12816" t="s">
        <v>108</v>
      </c>
      <c r="E12816">
        <v>51</v>
      </c>
    </row>
    <row r="12817" spans="1:5" x14ac:dyDescent="0.2">
      <c r="A12817" s="43">
        <v>45015</v>
      </c>
      <c r="B12817" t="s">
        <v>102</v>
      </c>
      <c r="C12817" t="s">
        <v>32</v>
      </c>
      <c r="D12817" t="s">
        <v>108</v>
      </c>
      <c r="E12817">
        <v>2</v>
      </c>
    </row>
    <row r="12818" spans="1:5" x14ac:dyDescent="0.2">
      <c r="A12818" s="43">
        <v>45015</v>
      </c>
      <c r="B12818" t="s">
        <v>102</v>
      </c>
      <c r="C12818" t="s">
        <v>36</v>
      </c>
      <c r="D12818" t="s">
        <v>108</v>
      </c>
      <c r="E12818">
        <v>725</v>
      </c>
    </row>
    <row r="12819" spans="1:5" x14ac:dyDescent="0.2">
      <c r="A12819" s="43">
        <v>45015</v>
      </c>
      <c r="B12819" t="s">
        <v>102</v>
      </c>
      <c r="C12819" t="s">
        <v>37</v>
      </c>
      <c r="D12819" t="s">
        <v>108</v>
      </c>
      <c r="E12819">
        <v>32</v>
      </c>
    </row>
    <row r="12820" spans="1:5" x14ac:dyDescent="0.2">
      <c r="A12820" s="43">
        <v>45015</v>
      </c>
      <c r="B12820" t="s">
        <v>102</v>
      </c>
      <c r="C12820" t="s">
        <v>38</v>
      </c>
      <c r="D12820" t="s">
        <v>108</v>
      </c>
      <c r="E12820">
        <v>409</v>
      </c>
    </row>
    <row r="12821" spans="1:5" x14ac:dyDescent="0.2">
      <c r="A12821" s="43">
        <v>45015</v>
      </c>
      <c r="B12821" t="s">
        <v>102</v>
      </c>
      <c r="C12821" t="s">
        <v>40</v>
      </c>
      <c r="D12821" t="s">
        <v>108</v>
      </c>
      <c r="E12821">
        <v>994</v>
      </c>
    </row>
    <row r="12822" spans="1:5" x14ac:dyDescent="0.2">
      <c r="A12822" s="43">
        <v>45015</v>
      </c>
      <c r="B12822" t="s">
        <v>102</v>
      </c>
      <c r="C12822" t="s">
        <v>41</v>
      </c>
      <c r="D12822" t="s">
        <v>108</v>
      </c>
      <c r="E12822">
        <v>73</v>
      </c>
    </row>
    <row r="12823" spans="1:5" x14ac:dyDescent="0.2">
      <c r="A12823" s="43">
        <v>45015</v>
      </c>
      <c r="B12823" t="s">
        <v>102</v>
      </c>
      <c r="C12823" t="s">
        <v>42</v>
      </c>
      <c r="D12823" t="s">
        <v>108</v>
      </c>
      <c r="E12823">
        <v>51</v>
      </c>
    </row>
    <row r="12824" spans="1:5" x14ac:dyDescent="0.2">
      <c r="A12824" s="43">
        <v>45015</v>
      </c>
      <c r="B12824" t="s">
        <v>102</v>
      </c>
      <c r="C12824" t="s">
        <v>43</v>
      </c>
      <c r="D12824" t="s">
        <v>108</v>
      </c>
      <c r="E12824">
        <v>31</v>
      </c>
    </row>
    <row r="12825" spans="1:5" x14ac:dyDescent="0.2">
      <c r="A12825" s="43">
        <v>45015</v>
      </c>
      <c r="B12825" t="s">
        <v>102</v>
      </c>
      <c r="C12825" t="s">
        <v>44</v>
      </c>
      <c r="D12825" t="s">
        <v>108</v>
      </c>
      <c r="E12825">
        <v>0</v>
      </c>
    </row>
    <row r="12826" spans="1:5" x14ac:dyDescent="0.2">
      <c r="A12826" s="43">
        <v>45015</v>
      </c>
      <c r="B12826" t="s">
        <v>102</v>
      </c>
      <c r="C12826" t="s">
        <v>45</v>
      </c>
      <c r="D12826" t="s">
        <v>108</v>
      </c>
      <c r="E12826">
        <v>0</v>
      </c>
    </row>
    <row r="12827" spans="1:5" x14ac:dyDescent="0.2">
      <c r="A12827" s="43">
        <v>45015</v>
      </c>
      <c r="B12827" t="s">
        <v>102</v>
      </c>
      <c r="C12827" t="s">
        <v>46</v>
      </c>
      <c r="D12827" t="s">
        <v>108</v>
      </c>
      <c r="E12827">
        <v>8</v>
      </c>
    </row>
    <row r="12828" spans="1:5" x14ac:dyDescent="0.2">
      <c r="A12828" s="43">
        <v>45015</v>
      </c>
      <c r="B12828" t="s">
        <v>102</v>
      </c>
      <c r="C12828" t="s">
        <v>48</v>
      </c>
      <c r="D12828" t="s">
        <v>108</v>
      </c>
      <c r="E12828">
        <v>628</v>
      </c>
    </row>
    <row r="12829" spans="1:5" x14ac:dyDescent="0.2">
      <c r="A12829" s="43">
        <v>45015</v>
      </c>
      <c r="B12829" t="s">
        <v>102</v>
      </c>
      <c r="C12829" t="s">
        <v>50</v>
      </c>
      <c r="D12829" t="s">
        <v>108</v>
      </c>
      <c r="E12829" s="44">
        <v>1768</v>
      </c>
    </row>
    <row r="12830" spans="1:5" x14ac:dyDescent="0.2">
      <c r="A12830" s="43">
        <v>45015</v>
      </c>
      <c r="B12830" t="s">
        <v>102</v>
      </c>
      <c r="C12830" t="s">
        <v>51</v>
      </c>
      <c r="D12830" t="s">
        <v>108</v>
      </c>
      <c r="E12830" s="44">
        <v>1527</v>
      </c>
    </row>
    <row r="12831" spans="1:5" x14ac:dyDescent="0.2">
      <c r="A12831" s="43">
        <v>45015</v>
      </c>
      <c r="B12831" t="s">
        <v>102</v>
      </c>
      <c r="C12831" t="s">
        <v>52</v>
      </c>
      <c r="D12831" t="s">
        <v>108</v>
      </c>
      <c r="E12831">
        <v>2</v>
      </c>
    </row>
    <row r="12832" spans="1:5" x14ac:dyDescent="0.2">
      <c r="A12832" s="43">
        <v>45015</v>
      </c>
      <c r="B12832" t="s">
        <v>102</v>
      </c>
      <c r="C12832" t="s">
        <v>53</v>
      </c>
      <c r="D12832" t="s">
        <v>108</v>
      </c>
      <c r="E12832">
        <v>5</v>
      </c>
    </row>
    <row r="12833" spans="1:5" x14ac:dyDescent="0.2">
      <c r="A12833" s="43">
        <v>45015</v>
      </c>
      <c r="B12833" t="s">
        <v>102</v>
      </c>
      <c r="C12833" t="s">
        <v>54</v>
      </c>
      <c r="D12833" t="s">
        <v>108</v>
      </c>
      <c r="E12833">
        <v>0</v>
      </c>
    </row>
    <row r="12834" spans="1:5" x14ac:dyDescent="0.2">
      <c r="A12834" s="43">
        <v>45015</v>
      </c>
      <c r="B12834" t="s">
        <v>102</v>
      </c>
      <c r="C12834" t="s">
        <v>55</v>
      </c>
      <c r="D12834" t="s">
        <v>108</v>
      </c>
      <c r="E12834">
        <v>585</v>
      </c>
    </row>
    <row r="12835" spans="1:5" x14ac:dyDescent="0.2">
      <c r="A12835" s="43">
        <v>45015</v>
      </c>
      <c r="B12835" t="s">
        <v>102</v>
      </c>
      <c r="C12835" t="s">
        <v>56</v>
      </c>
      <c r="D12835" t="s">
        <v>108</v>
      </c>
      <c r="E12835">
        <v>56</v>
      </c>
    </row>
    <row r="12836" spans="1:5" x14ac:dyDescent="0.2">
      <c r="A12836" s="43">
        <v>45015</v>
      </c>
      <c r="B12836" t="s">
        <v>102</v>
      </c>
      <c r="C12836" t="s">
        <v>57</v>
      </c>
      <c r="D12836" t="s">
        <v>108</v>
      </c>
      <c r="E12836">
        <v>78</v>
      </c>
    </row>
    <row r="12837" spans="1:5" x14ac:dyDescent="0.2">
      <c r="A12837" s="43">
        <v>45015</v>
      </c>
      <c r="B12837" t="s">
        <v>102</v>
      </c>
      <c r="C12837" t="s">
        <v>58</v>
      </c>
      <c r="D12837" t="s">
        <v>108</v>
      </c>
      <c r="E12837">
        <v>252</v>
      </c>
    </row>
    <row r="12838" spans="1:5" x14ac:dyDescent="0.2">
      <c r="A12838" s="43">
        <v>45015</v>
      </c>
      <c r="B12838" t="s">
        <v>102</v>
      </c>
      <c r="C12838" t="s">
        <v>59</v>
      </c>
      <c r="D12838" t="s">
        <v>108</v>
      </c>
      <c r="E12838">
        <v>2</v>
      </c>
    </row>
    <row r="12839" spans="1:5" x14ac:dyDescent="0.2">
      <c r="A12839" s="43">
        <v>45015</v>
      </c>
      <c r="B12839" t="s">
        <v>102</v>
      </c>
      <c r="C12839" t="s">
        <v>62</v>
      </c>
      <c r="D12839" t="s">
        <v>108</v>
      </c>
      <c r="E12839">
        <v>268</v>
      </c>
    </row>
    <row r="12840" spans="1:5" x14ac:dyDescent="0.2">
      <c r="A12840" s="43">
        <v>45015</v>
      </c>
      <c r="B12840" t="s">
        <v>102</v>
      </c>
      <c r="C12840" t="s">
        <v>68</v>
      </c>
      <c r="D12840" t="s">
        <v>108</v>
      </c>
      <c r="E12840">
        <v>611</v>
      </c>
    </row>
    <row r="12841" spans="1:5" x14ac:dyDescent="0.2">
      <c r="A12841" s="43">
        <v>45015</v>
      </c>
      <c r="B12841" t="s">
        <v>102</v>
      </c>
      <c r="C12841" t="s">
        <v>89</v>
      </c>
      <c r="D12841" t="s">
        <v>108</v>
      </c>
      <c r="E12841">
        <v>2</v>
      </c>
    </row>
    <row r="12842" spans="1:5" x14ac:dyDescent="0.2">
      <c r="A12842" s="43">
        <v>45015</v>
      </c>
      <c r="B12842" t="s">
        <v>102</v>
      </c>
      <c r="C12842" t="s">
        <v>70</v>
      </c>
      <c r="D12842" t="s">
        <v>108</v>
      </c>
      <c r="E12842">
        <v>364</v>
      </c>
    </row>
    <row r="12843" spans="1:5" x14ac:dyDescent="0.2">
      <c r="A12843" s="43">
        <v>45015</v>
      </c>
      <c r="B12843" t="s">
        <v>102</v>
      </c>
      <c r="C12843" t="s">
        <v>71</v>
      </c>
      <c r="D12843" t="s">
        <v>108</v>
      </c>
      <c r="E12843">
        <v>2</v>
      </c>
    </row>
    <row r="12844" spans="1:5" x14ac:dyDescent="0.2">
      <c r="A12844" s="43">
        <v>45043</v>
      </c>
      <c r="B12844" t="s">
        <v>101</v>
      </c>
      <c r="C12844" t="s">
        <v>3</v>
      </c>
      <c r="D12844" t="s">
        <v>108</v>
      </c>
      <c r="E12844">
        <v>0</v>
      </c>
    </row>
    <row r="12845" spans="1:5" x14ac:dyDescent="0.2">
      <c r="A12845" s="43">
        <v>45043</v>
      </c>
      <c r="B12845" t="s">
        <v>101</v>
      </c>
      <c r="C12845" t="s">
        <v>4</v>
      </c>
      <c r="D12845" t="s">
        <v>108</v>
      </c>
      <c r="E12845">
        <v>21</v>
      </c>
    </row>
    <row r="12846" spans="1:5" x14ac:dyDescent="0.2">
      <c r="A12846" s="43">
        <v>45043</v>
      </c>
      <c r="B12846" t="s">
        <v>101</v>
      </c>
      <c r="C12846" t="s">
        <v>5</v>
      </c>
      <c r="D12846" t="s">
        <v>108</v>
      </c>
      <c r="E12846" s="44">
        <v>2291</v>
      </c>
    </row>
    <row r="12847" spans="1:5" x14ac:dyDescent="0.2">
      <c r="A12847" s="43">
        <v>45043</v>
      </c>
      <c r="B12847" t="s">
        <v>101</v>
      </c>
      <c r="C12847" t="s">
        <v>6</v>
      </c>
      <c r="D12847" t="s">
        <v>108</v>
      </c>
      <c r="E12847">
        <v>2</v>
      </c>
    </row>
    <row r="12848" spans="1:5" x14ac:dyDescent="0.2">
      <c r="A12848" s="43">
        <v>45043</v>
      </c>
      <c r="B12848" t="s">
        <v>101</v>
      </c>
      <c r="C12848" t="s">
        <v>8</v>
      </c>
      <c r="D12848" t="s">
        <v>108</v>
      </c>
      <c r="E12848">
        <v>660</v>
      </c>
    </row>
    <row r="12849" spans="1:5" x14ac:dyDescent="0.2">
      <c r="A12849" s="43">
        <v>45043</v>
      </c>
      <c r="B12849" t="s">
        <v>101</v>
      </c>
      <c r="C12849" t="s">
        <v>9</v>
      </c>
      <c r="D12849" t="s">
        <v>108</v>
      </c>
      <c r="E12849">
        <v>5</v>
      </c>
    </row>
    <row r="12850" spans="1:5" x14ac:dyDescent="0.2">
      <c r="A12850" s="43">
        <v>45043</v>
      </c>
      <c r="B12850" t="s">
        <v>101</v>
      </c>
      <c r="C12850" t="s">
        <v>10</v>
      </c>
      <c r="D12850" t="s">
        <v>108</v>
      </c>
      <c r="E12850">
        <v>323</v>
      </c>
    </row>
    <row r="12851" spans="1:5" x14ac:dyDescent="0.2">
      <c r="A12851" s="43">
        <v>45043</v>
      </c>
      <c r="B12851" t="s">
        <v>101</v>
      </c>
      <c r="C12851" t="s">
        <v>12</v>
      </c>
      <c r="D12851" t="s">
        <v>108</v>
      </c>
      <c r="E12851" s="44">
        <v>6832</v>
      </c>
    </row>
    <row r="12852" spans="1:5" x14ac:dyDescent="0.2">
      <c r="A12852" s="43">
        <v>45043</v>
      </c>
      <c r="B12852" t="s">
        <v>101</v>
      </c>
      <c r="C12852" t="s">
        <v>14</v>
      </c>
      <c r="D12852" t="s">
        <v>108</v>
      </c>
      <c r="E12852">
        <v>223</v>
      </c>
    </row>
    <row r="12853" spans="1:5" x14ac:dyDescent="0.2">
      <c r="A12853" s="43">
        <v>45043</v>
      </c>
      <c r="B12853" t="s">
        <v>101</v>
      </c>
      <c r="C12853" t="s">
        <v>15</v>
      </c>
      <c r="D12853" t="s">
        <v>108</v>
      </c>
      <c r="E12853" s="44">
        <v>4602</v>
      </c>
    </row>
    <row r="12854" spans="1:5" x14ac:dyDescent="0.2">
      <c r="A12854" s="43">
        <v>45043</v>
      </c>
      <c r="B12854" t="s">
        <v>101</v>
      </c>
      <c r="C12854" t="s">
        <v>16</v>
      </c>
      <c r="D12854" t="s">
        <v>108</v>
      </c>
      <c r="E12854" s="44">
        <v>1021</v>
      </c>
    </row>
    <row r="12855" spans="1:5" x14ac:dyDescent="0.2">
      <c r="A12855" s="43">
        <v>45043</v>
      </c>
      <c r="B12855" t="s">
        <v>101</v>
      </c>
      <c r="C12855" t="s">
        <v>17</v>
      </c>
      <c r="D12855" t="s">
        <v>108</v>
      </c>
      <c r="E12855">
        <v>7</v>
      </c>
    </row>
    <row r="12856" spans="1:5" x14ac:dyDescent="0.2">
      <c r="A12856" s="43">
        <v>45043</v>
      </c>
      <c r="B12856" t="s">
        <v>101</v>
      </c>
      <c r="C12856" t="s">
        <v>18</v>
      </c>
      <c r="D12856" t="s">
        <v>108</v>
      </c>
      <c r="E12856" s="44">
        <v>2554</v>
      </c>
    </row>
    <row r="12857" spans="1:5" x14ac:dyDescent="0.2">
      <c r="A12857" s="43">
        <v>45043</v>
      </c>
      <c r="B12857" t="s">
        <v>101</v>
      </c>
      <c r="C12857" t="s">
        <v>19</v>
      </c>
      <c r="D12857" t="s">
        <v>108</v>
      </c>
      <c r="E12857" s="44">
        <v>2049</v>
      </c>
    </row>
    <row r="12858" spans="1:5" x14ac:dyDescent="0.2">
      <c r="A12858" s="43">
        <v>45043</v>
      </c>
      <c r="B12858" t="s">
        <v>101</v>
      </c>
      <c r="C12858" t="s">
        <v>20</v>
      </c>
      <c r="D12858" t="s">
        <v>108</v>
      </c>
      <c r="E12858">
        <v>110</v>
      </c>
    </row>
    <row r="12859" spans="1:5" x14ac:dyDescent="0.2">
      <c r="A12859" s="43">
        <v>45043</v>
      </c>
      <c r="B12859" t="s">
        <v>101</v>
      </c>
      <c r="C12859" t="s">
        <v>21</v>
      </c>
      <c r="D12859" t="s">
        <v>108</v>
      </c>
      <c r="E12859" s="44">
        <v>1294</v>
      </c>
    </row>
    <row r="12860" spans="1:5" x14ac:dyDescent="0.2">
      <c r="A12860" s="43">
        <v>45043</v>
      </c>
      <c r="B12860" t="s">
        <v>101</v>
      </c>
      <c r="C12860" t="s">
        <v>22</v>
      </c>
      <c r="D12860" t="s">
        <v>108</v>
      </c>
      <c r="E12860" s="44">
        <v>1151</v>
      </c>
    </row>
    <row r="12861" spans="1:5" x14ac:dyDescent="0.2">
      <c r="A12861" s="43">
        <v>45043</v>
      </c>
      <c r="B12861" t="s">
        <v>101</v>
      </c>
      <c r="C12861" t="s">
        <v>23</v>
      </c>
      <c r="D12861" t="s">
        <v>108</v>
      </c>
      <c r="E12861">
        <v>2</v>
      </c>
    </row>
    <row r="12862" spans="1:5" x14ac:dyDescent="0.2">
      <c r="A12862" s="43">
        <v>45043</v>
      </c>
      <c r="B12862" t="s">
        <v>101</v>
      </c>
      <c r="C12862" t="s">
        <v>25</v>
      </c>
      <c r="D12862" t="s">
        <v>108</v>
      </c>
      <c r="E12862">
        <v>2</v>
      </c>
    </row>
    <row r="12863" spans="1:5" x14ac:dyDescent="0.2">
      <c r="A12863" s="43">
        <v>45043</v>
      </c>
      <c r="B12863" t="s">
        <v>101</v>
      </c>
      <c r="C12863" t="s">
        <v>27</v>
      </c>
      <c r="D12863" t="s">
        <v>108</v>
      </c>
      <c r="E12863" s="44">
        <v>1031</v>
      </c>
    </row>
    <row r="12864" spans="1:5" x14ac:dyDescent="0.2">
      <c r="A12864" s="43">
        <v>45043</v>
      </c>
      <c r="B12864" t="s">
        <v>101</v>
      </c>
      <c r="C12864" t="s">
        <v>28</v>
      </c>
      <c r="D12864" t="s">
        <v>108</v>
      </c>
      <c r="E12864">
        <v>9</v>
      </c>
    </row>
    <row r="12865" spans="1:5" x14ac:dyDescent="0.2">
      <c r="A12865" s="43">
        <v>45043</v>
      </c>
      <c r="B12865" t="s">
        <v>101</v>
      </c>
      <c r="C12865" t="s">
        <v>29</v>
      </c>
      <c r="D12865" t="s">
        <v>108</v>
      </c>
      <c r="E12865">
        <v>0</v>
      </c>
    </row>
    <row r="12866" spans="1:5" x14ac:dyDescent="0.2">
      <c r="A12866" s="43">
        <v>45043</v>
      </c>
      <c r="B12866" t="s">
        <v>101</v>
      </c>
      <c r="C12866" t="s">
        <v>31</v>
      </c>
      <c r="D12866" t="s">
        <v>108</v>
      </c>
      <c r="E12866">
        <v>338</v>
      </c>
    </row>
    <row r="12867" spans="1:5" x14ac:dyDescent="0.2">
      <c r="A12867" s="43">
        <v>45043</v>
      </c>
      <c r="B12867" t="s">
        <v>101</v>
      </c>
      <c r="C12867" t="s">
        <v>32</v>
      </c>
      <c r="D12867" t="s">
        <v>108</v>
      </c>
      <c r="E12867" s="44">
        <v>5805</v>
      </c>
    </row>
    <row r="12868" spans="1:5" x14ac:dyDescent="0.2">
      <c r="A12868" s="43">
        <v>45043</v>
      </c>
      <c r="B12868" t="s">
        <v>101</v>
      </c>
      <c r="C12868" t="s">
        <v>33</v>
      </c>
      <c r="D12868" t="s">
        <v>108</v>
      </c>
      <c r="E12868" s="44">
        <v>2519</v>
      </c>
    </row>
    <row r="12869" spans="1:5" x14ac:dyDescent="0.2">
      <c r="A12869" s="43">
        <v>45043</v>
      </c>
      <c r="B12869" t="s">
        <v>101</v>
      </c>
      <c r="C12869" t="s">
        <v>35</v>
      </c>
      <c r="D12869" t="s">
        <v>108</v>
      </c>
      <c r="E12869">
        <v>0</v>
      </c>
    </row>
    <row r="12870" spans="1:5" x14ac:dyDescent="0.2">
      <c r="A12870" s="43">
        <v>45043</v>
      </c>
      <c r="B12870" t="s">
        <v>101</v>
      </c>
      <c r="C12870" t="s">
        <v>36</v>
      </c>
      <c r="D12870" t="s">
        <v>108</v>
      </c>
      <c r="E12870" s="44">
        <v>7416</v>
      </c>
    </row>
    <row r="12871" spans="1:5" x14ac:dyDescent="0.2">
      <c r="A12871" s="43">
        <v>45043</v>
      </c>
      <c r="B12871" t="s">
        <v>101</v>
      </c>
      <c r="C12871" t="s">
        <v>37</v>
      </c>
      <c r="D12871" t="s">
        <v>108</v>
      </c>
      <c r="E12871" s="44">
        <v>1225</v>
      </c>
    </row>
    <row r="12872" spans="1:5" x14ac:dyDescent="0.2">
      <c r="A12872" s="43">
        <v>45043</v>
      </c>
      <c r="B12872" t="s">
        <v>101</v>
      </c>
      <c r="C12872" t="s">
        <v>38</v>
      </c>
      <c r="D12872" t="s">
        <v>108</v>
      </c>
      <c r="E12872" s="44">
        <v>7689</v>
      </c>
    </row>
    <row r="12873" spans="1:5" x14ac:dyDescent="0.2">
      <c r="A12873" s="43">
        <v>45043</v>
      </c>
      <c r="B12873" t="s">
        <v>101</v>
      </c>
      <c r="C12873" t="s">
        <v>40</v>
      </c>
      <c r="D12873" t="s">
        <v>108</v>
      </c>
      <c r="E12873" s="44">
        <v>7775</v>
      </c>
    </row>
    <row r="12874" spans="1:5" x14ac:dyDescent="0.2">
      <c r="A12874" s="43">
        <v>45043</v>
      </c>
      <c r="B12874" t="s">
        <v>101</v>
      </c>
      <c r="C12874" t="s">
        <v>50</v>
      </c>
      <c r="D12874" t="s">
        <v>108</v>
      </c>
      <c r="E12874">
        <v>0</v>
      </c>
    </row>
    <row r="12875" spans="1:5" x14ac:dyDescent="0.2">
      <c r="A12875" s="43">
        <v>45043</v>
      </c>
      <c r="B12875" t="s">
        <v>101</v>
      </c>
      <c r="C12875" t="s">
        <v>51</v>
      </c>
      <c r="D12875" t="s">
        <v>108</v>
      </c>
      <c r="E12875">
        <v>0</v>
      </c>
    </row>
    <row r="12876" spans="1:5" x14ac:dyDescent="0.2">
      <c r="A12876" s="43">
        <v>45043</v>
      </c>
      <c r="B12876" t="s">
        <v>101</v>
      </c>
      <c r="C12876" t="s">
        <v>53</v>
      </c>
      <c r="D12876" t="s">
        <v>108</v>
      </c>
      <c r="E12876">
        <v>0</v>
      </c>
    </row>
    <row r="12877" spans="1:5" x14ac:dyDescent="0.2">
      <c r="A12877" s="43">
        <v>45043</v>
      </c>
      <c r="B12877" t="s">
        <v>101</v>
      </c>
      <c r="C12877" t="s">
        <v>56</v>
      </c>
      <c r="D12877" t="s">
        <v>108</v>
      </c>
      <c r="E12877">
        <v>2</v>
      </c>
    </row>
    <row r="12878" spans="1:5" x14ac:dyDescent="0.2">
      <c r="A12878" s="43">
        <v>45043</v>
      </c>
      <c r="B12878" t="s">
        <v>101</v>
      </c>
      <c r="C12878" t="s">
        <v>58</v>
      </c>
      <c r="D12878" t="s">
        <v>108</v>
      </c>
      <c r="E12878">
        <v>2</v>
      </c>
    </row>
    <row r="12879" spans="1:5" x14ac:dyDescent="0.2">
      <c r="A12879" s="43">
        <v>45043</v>
      </c>
      <c r="B12879" t="s">
        <v>101</v>
      </c>
      <c r="C12879" t="s">
        <v>59</v>
      </c>
      <c r="D12879" t="s">
        <v>108</v>
      </c>
      <c r="E12879" s="44">
        <v>3953</v>
      </c>
    </row>
    <row r="12880" spans="1:5" x14ac:dyDescent="0.2">
      <c r="A12880" s="43">
        <v>45043</v>
      </c>
      <c r="B12880" t="s">
        <v>101</v>
      </c>
      <c r="C12880" t="s">
        <v>60</v>
      </c>
      <c r="D12880" t="s">
        <v>108</v>
      </c>
      <c r="E12880">
        <v>0</v>
      </c>
    </row>
    <row r="12881" spans="1:5" x14ac:dyDescent="0.2">
      <c r="A12881" s="43">
        <v>45043</v>
      </c>
      <c r="B12881" t="s">
        <v>101</v>
      </c>
      <c r="C12881" t="s">
        <v>61</v>
      </c>
      <c r="D12881" t="s">
        <v>108</v>
      </c>
      <c r="E12881">
        <v>53</v>
      </c>
    </row>
    <row r="12882" spans="1:5" x14ac:dyDescent="0.2">
      <c r="A12882" s="43">
        <v>45043</v>
      </c>
      <c r="B12882" t="s">
        <v>101</v>
      </c>
      <c r="C12882" t="s">
        <v>62</v>
      </c>
      <c r="D12882" t="s">
        <v>108</v>
      </c>
      <c r="E12882" s="44">
        <v>4319</v>
      </c>
    </row>
    <row r="12883" spans="1:5" x14ac:dyDescent="0.2">
      <c r="A12883" s="43">
        <v>45043</v>
      </c>
      <c r="B12883" t="s">
        <v>101</v>
      </c>
      <c r="C12883" t="s">
        <v>63</v>
      </c>
      <c r="D12883" t="s">
        <v>108</v>
      </c>
      <c r="E12883">
        <v>2</v>
      </c>
    </row>
    <row r="12884" spans="1:5" x14ac:dyDescent="0.2">
      <c r="A12884" s="43">
        <v>45043</v>
      </c>
      <c r="B12884" t="s">
        <v>101</v>
      </c>
      <c r="C12884" t="s">
        <v>65</v>
      </c>
      <c r="D12884" t="s">
        <v>108</v>
      </c>
      <c r="E12884">
        <v>0</v>
      </c>
    </row>
    <row r="12885" spans="1:5" x14ac:dyDescent="0.2">
      <c r="A12885" s="43">
        <v>45043</v>
      </c>
      <c r="B12885" t="s">
        <v>101</v>
      </c>
      <c r="C12885" t="s">
        <v>67</v>
      </c>
      <c r="D12885" t="s">
        <v>108</v>
      </c>
      <c r="E12885" s="44">
        <v>2679</v>
      </c>
    </row>
    <row r="12886" spans="1:5" x14ac:dyDescent="0.2">
      <c r="A12886" s="43">
        <v>45043</v>
      </c>
      <c r="B12886" t="s">
        <v>101</v>
      </c>
      <c r="C12886" t="s">
        <v>68</v>
      </c>
      <c r="D12886" t="s">
        <v>108</v>
      </c>
      <c r="E12886" s="44">
        <v>2583</v>
      </c>
    </row>
    <row r="12887" spans="1:5" x14ac:dyDescent="0.2">
      <c r="A12887" s="43">
        <v>45043</v>
      </c>
      <c r="B12887" t="s">
        <v>101</v>
      </c>
      <c r="C12887" t="s">
        <v>89</v>
      </c>
      <c r="D12887" t="s">
        <v>108</v>
      </c>
      <c r="E12887">
        <v>0</v>
      </c>
    </row>
    <row r="12888" spans="1:5" x14ac:dyDescent="0.2">
      <c r="A12888" s="43">
        <v>45043</v>
      </c>
      <c r="B12888" t="s">
        <v>101</v>
      </c>
      <c r="C12888" t="s">
        <v>70</v>
      </c>
      <c r="D12888" t="s">
        <v>108</v>
      </c>
      <c r="E12888" s="44">
        <v>4272</v>
      </c>
    </row>
    <row r="12889" spans="1:5" x14ac:dyDescent="0.2">
      <c r="A12889" s="43">
        <v>45043</v>
      </c>
      <c r="B12889" t="s">
        <v>101</v>
      </c>
      <c r="C12889" t="s">
        <v>71</v>
      </c>
      <c r="D12889" t="s">
        <v>108</v>
      </c>
      <c r="E12889" s="44">
        <v>2402</v>
      </c>
    </row>
    <row r="12890" spans="1:5" x14ac:dyDescent="0.2">
      <c r="A12890" s="43">
        <v>45043</v>
      </c>
      <c r="B12890" t="s">
        <v>102</v>
      </c>
      <c r="C12890" t="s">
        <v>4</v>
      </c>
      <c r="D12890" t="s">
        <v>108</v>
      </c>
      <c r="E12890">
        <v>0</v>
      </c>
    </row>
    <row r="12891" spans="1:5" x14ac:dyDescent="0.2">
      <c r="A12891" s="43">
        <v>45043</v>
      </c>
      <c r="B12891" t="s">
        <v>102</v>
      </c>
      <c r="C12891" t="s">
        <v>5</v>
      </c>
      <c r="D12891" t="s">
        <v>108</v>
      </c>
      <c r="E12891">
        <v>14</v>
      </c>
    </row>
    <row r="12892" spans="1:5" x14ac:dyDescent="0.2">
      <c r="A12892" s="43">
        <v>45043</v>
      </c>
      <c r="B12892" t="s">
        <v>102</v>
      </c>
      <c r="C12892" t="s">
        <v>8</v>
      </c>
      <c r="D12892" t="s">
        <v>108</v>
      </c>
      <c r="E12892">
        <v>170</v>
      </c>
    </row>
    <row r="12893" spans="1:5" x14ac:dyDescent="0.2">
      <c r="A12893" s="43">
        <v>45043</v>
      </c>
      <c r="B12893" t="s">
        <v>102</v>
      </c>
      <c r="C12893" t="s">
        <v>9</v>
      </c>
      <c r="D12893" t="s">
        <v>108</v>
      </c>
      <c r="E12893">
        <v>243</v>
      </c>
    </row>
    <row r="12894" spans="1:5" x14ac:dyDescent="0.2">
      <c r="A12894" s="43">
        <v>45043</v>
      </c>
      <c r="B12894" t="s">
        <v>102</v>
      </c>
      <c r="C12894" t="s">
        <v>11</v>
      </c>
      <c r="D12894" t="s">
        <v>108</v>
      </c>
      <c r="E12894">
        <v>83</v>
      </c>
    </row>
    <row r="12895" spans="1:5" x14ac:dyDescent="0.2">
      <c r="A12895" s="43">
        <v>45043</v>
      </c>
      <c r="B12895" t="s">
        <v>102</v>
      </c>
      <c r="C12895" t="s">
        <v>12</v>
      </c>
      <c r="D12895" t="s">
        <v>108</v>
      </c>
      <c r="E12895">
        <v>697</v>
      </c>
    </row>
    <row r="12896" spans="1:5" x14ac:dyDescent="0.2">
      <c r="A12896" s="43">
        <v>45043</v>
      </c>
      <c r="B12896" t="s">
        <v>102</v>
      </c>
      <c r="C12896" t="s">
        <v>13</v>
      </c>
      <c r="D12896" t="s">
        <v>108</v>
      </c>
      <c r="E12896">
        <v>325</v>
      </c>
    </row>
    <row r="12897" spans="1:5" x14ac:dyDescent="0.2">
      <c r="A12897" s="43">
        <v>45043</v>
      </c>
      <c r="B12897" t="s">
        <v>102</v>
      </c>
      <c r="C12897" t="s">
        <v>16</v>
      </c>
      <c r="D12897" t="s">
        <v>108</v>
      </c>
      <c r="E12897">
        <v>0</v>
      </c>
    </row>
    <row r="12898" spans="1:5" x14ac:dyDescent="0.2">
      <c r="A12898" s="43">
        <v>45043</v>
      </c>
      <c r="B12898" t="s">
        <v>102</v>
      </c>
      <c r="C12898" t="s">
        <v>18</v>
      </c>
      <c r="D12898" t="s">
        <v>108</v>
      </c>
      <c r="E12898">
        <v>0</v>
      </c>
    </row>
    <row r="12899" spans="1:5" x14ac:dyDescent="0.2">
      <c r="A12899" s="43">
        <v>45043</v>
      </c>
      <c r="B12899" t="s">
        <v>102</v>
      </c>
      <c r="C12899" t="s">
        <v>19</v>
      </c>
      <c r="D12899" t="s">
        <v>108</v>
      </c>
      <c r="E12899">
        <v>168</v>
      </c>
    </row>
    <row r="12900" spans="1:5" x14ac:dyDescent="0.2">
      <c r="A12900" s="43">
        <v>45043</v>
      </c>
      <c r="B12900" t="s">
        <v>102</v>
      </c>
      <c r="C12900" t="s">
        <v>21</v>
      </c>
      <c r="D12900" t="s">
        <v>108</v>
      </c>
      <c r="E12900">
        <v>13</v>
      </c>
    </row>
    <row r="12901" spans="1:5" x14ac:dyDescent="0.2">
      <c r="A12901" s="43">
        <v>45043</v>
      </c>
      <c r="B12901" t="s">
        <v>102</v>
      </c>
      <c r="C12901" t="s">
        <v>22</v>
      </c>
      <c r="D12901" t="s">
        <v>108</v>
      </c>
      <c r="E12901">
        <v>2</v>
      </c>
    </row>
    <row r="12902" spans="1:5" x14ac:dyDescent="0.2">
      <c r="A12902" s="43">
        <v>45043</v>
      </c>
      <c r="B12902" t="s">
        <v>102</v>
      </c>
      <c r="C12902" t="s">
        <v>24</v>
      </c>
      <c r="D12902" t="s">
        <v>108</v>
      </c>
      <c r="E12902">
        <v>26</v>
      </c>
    </row>
    <row r="12903" spans="1:5" x14ac:dyDescent="0.2">
      <c r="A12903" s="43">
        <v>45043</v>
      </c>
      <c r="B12903" t="s">
        <v>102</v>
      </c>
      <c r="C12903" t="s">
        <v>27</v>
      </c>
      <c r="D12903" t="s">
        <v>108</v>
      </c>
      <c r="E12903">
        <v>52</v>
      </c>
    </row>
    <row r="12904" spans="1:5" x14ac:dyDescent="0.2">
      <c r="A12904" s="43">
        <v>45043</v>
      </c>
      <c r="B12904" t="s">
        <v>102</v>
      </c>
      <c r="C12904" t="s">
        <v>32</v>
      </c>
      <c r="D12904" t="s">
        <v>108</v>
      </c>
      <c r="E12904">
        <v>2</v>
      </c>
    </row>
    <row r="12905" spans="1:5" x14ac:dyDescent="0.2">
      <c r="A12905" s="43">
        <v>45043</v>
      </c>
      <c r="B12905" t="s">
        <v>102</v>
      </c>
      <c r="C12905" t="s">
        <v>36</v>
      </c>
      <c r="D12905" t="s">
        <v>108</v>
      </c>
      <c r="E12905">
        <v>732</v>
      </c>
    </row>
    <row r="12906" spans="1:5" x14ac:dyDescent="0.2">
      <c r="A12906" s="43">
        <v>45043</v>
      </c>
      <c r="B12906" t="s">
        <v>102</v>
      </c>
      <c r="C12906" t="s">
        <v>37</v>
      </c>
      <c r="D12906" t="s">
        <v>108</v>
      </c>
      <c r="E12906">
        <v>31</v>
      </c>
    </row>
    <row r="12907" spans="1:5" x14ac:dyDescent="0.2">
      <c r="A12907" s="43">
        <v>45043</v>
      </c>
      <c r="B12907" t="s">
        <v>102</v>
      </c>
      <c r="C12907" t="s">
        <v>38</v>
      </c>
      <c r="D12907" t="s">
        <v>108</v>
      </c>
      <c r="E12907">
        <v>428</v>
      </c>
    </row>
    <row r="12908" spans="1:5" x14ac:dyDescent="0.2">
      <c r="A12908" s="43">
        <v>45043</v>
      </c>
      <c r="B12908" t="s">
        <v>102</v>
      </c>
      <c r="C12908" t="s">
        <v>40</v>
      </c>
      <c r="D12908" t="s">
        <v>108</v>
      </c>
      <c r="E12908">
        <v>969</v>
      </c>
    </row>
    <row r="12909" spans="1:5" x14ac:dyDescent="0.2">
      <c r="A12909" s="43">
        <v>45043</v>
      </c>
      <c r="B12909" t="s">
        <v>102</v>
      </c>
      <c r="C12909" t="s">
        <v>41</v>
      </c>
      <c r="D12909" t="s">
        <v>108</v>
      </c>
      <c r="E12909">
        <v>21</v>
      </c>
    </row>
    <row r="12910" spans="1:5" x14ac:dyDescent="0.2">
      <c r="A12910" s="43">
        <v>45043</v>
      </c>
      <c r="B12910" t="s">
        <v>102</v>
      </c>
      <c r="C12910" t="s">
        <v>42</v>
      </c>
      <c r="D12910" t="s">
        <v>108</v>
      </c>
      <c r="E12910">
        <v>55</v>
      </c>
    </row>
    <row r="12911" spans="1:5" x14ac:dyDescent="0.2">
      <c r="A12911" s="43">
        <v>45043</v>
      </c>
      <c r="B12911" t="s">
        <v>102</v>
      </c>
      <c r="C12911" t="s">
        <v>43</v>
      </c>
      <c r="D12911" t="s">
        <v>108</v>
      </c>
      <c r="E12911">
        <v>46</v>
      </c>
    </row>
    <row r="12912" spans="1:5" x14ac:dyDescent="0.2">
      <c r="A12912" s="43">
        <v>45043</v>
      </c>
      <c r="B12912" t="s">
        <v>102</v>
      </c>
      <c r="C12912" t="s">
        <v>44</v>
      </c>
      <c r="D12912" t="s">
        <v>108</v>
      </c>
      <c r="E12912">
        <v>0</v>
      </c>
    </row>
    <row r="12913" spans="1:5" x14ac:dyDescent="0.2">
      <c r="A12913" s="43">
        <v>45043</v>
      </c>
      <c r="B12913" t="s">
        <v>102</v>
      </c>
      <c r="C12913" t="s">
        <v>45</v>
      </c>
      <c r="D12913" t="s">
        <v>108</v>
      </c>
      <c r="E12913">
        <v>2</v>
      </c>
    </row>
    <row r="12914" spans="1:5" x14ac:dyDescent="0.2">
      <c r="A12914" s="43">
        <v>45043</v>
      </c>
      <c r="B12914" t="s">
        <v>102</v>
      </c>
      <c r="C12914" t="s">
        <v>46</v>
      </c>
      <c r="D12914" t="s">
        <v>108</v>
      </c>
      <c r="E12914">
        <v>7</v>
      </c>
    </row>
    <row r="12915" spans="1:5" x14ac:dyDescent="0.2">
      <c r="A12915" s="43">
        <v>45043</v>
      </c>
      <c r="B12915" t="s">
        <v>102</v>
      </c>
      <c r="C12915" t="s">
        <v>48</v>
      </c>
      <c r="D12915" t="s">
        <v>108</v>
      </c>
      <c r="E12915">
        <v>607</v>
      </c>
    </row>
    <row r="12916" spans="1:5" x14ac:dyDescent="0.2">
      <c r="A12916" s="43">
        <v>45043</v>
      </c>
      <c r="B12916" t="s">
        <v>102</v>
      </c>
      <c r="C12916" t="s">
        <v>50</v>
      </c>
      <c r="D12916" t="s">
        <v>108</v>
      </c>
      <c r="E12916" s="44">
        <v>1758</v>
      </c>
    </row>
    <row r="12917" spans="1:5" x14ac:dyDescent="0.2">
      <c r="A12917" s="43">
        <v>45043</v>
      </c>
      <c r="B12917" t="s">
        <v>102</v>
      </c>
      <c r="C12917" t="s">
        <v>51</v>
      </c>
      <c r="D12917" t="s">
        <v>108</v>
      </c>
      <c r="E12917" s="44">
        <v>1549</v>
      </c>
    </row>
    <row r="12918" spans="1:5" x14ac:dyDescent="0.2">
      <c r="A12918" s="43">
        <v>45043</v>
      </c>
      <c r="B12918" t="s">
        <v>102</v>
      </c>
      <c r="C12918" t="s">
        <v>52</v>
      </c>
      <c r="D12918" t="s">
        <v>108</v>
      </c>
      <c r="E12918">
        <v>2</v>
      </c>
    </row>
    <row r="12919" spans="1:5" x14ac:dyDescent="0.2">
      <c r="A12919" s="43">
        <v>45043</v>
      </c>
      <c r="B12919" t="s">
        <v>102</v>
      </c>
      <c r="C12919" t="s">
        <v>53</v>
      </c>
      <c r="D12919" t="s">
        <v>108</v>
      </c>
      <c r="E12919">
        <v>2</v>
      </c>
    </row>
    <row r="12920" spans="1:5" x14ac:dyDescent="0.2">
      <c r="A12920" s="43">
        <v>45043</v>
      </c>
      <c r="B12920" t="s">
        <v>102</v>
      </c>
      <c r="C12920" t="s">
        <v>54</v>
      </c>
      <c r="D12920" t="s">
        <v>108</v>
      </c>
      <c r="E12920">
        <v>0</v>
      </c>
    </row>
    <row r="12921" spans="1:5" x14ac:dyDescent="0.2">
      <c r="A12921" s="43">
        <v>45043</v>
      </c>
      <c r="B12921" t="s">
        <v>102</v>
      </c>
      <c r="C12921" t="s">
        <v>55</v>
      </c>
      <c r="D12921" t="s">
        <v>108</v>
      </c>
      <c r="E12921">
        <v>584</v>
      </c>
    </row>
    <row r="12922" spans="1:5" x14ac:dyDescent="0.2">
      <c r="A12922" s="43">
        <v>45043</v>
      </c>
      <c r="B12922" t="s">
        <v>102</v>
      </c>
      <c r="C12922" t="s">
        <v>56</v>
      </c>
      <c r="D12922" t="s">
        <v>108</v>
      </c>
      <c r="E12922">
        <v>30</v>
      </c>
    </row>
    <row r="12923" spans="1:5" x14ac:dyDescent="0.2">
      <c r="A12923" s="43">
        <v>45043</v>
      </c>
      <c r="B12923" t="s">
        <v>102</v>
      </c>
      <c r="C12923" t="s">
        <v>57</v>
      </c>
      <c r="D12923" t="s">
        <v>108</v>
      </c>
      <c r="E12923">
        <v>35</v>
      </c>
    </row>
    <row r="12924" spans="1:5" x14ac:dyDescent="0.2">
      <c r="A12924" s="43">
        <v>45043</v>
      </c>
      <c r="B12924" t="s">
        <v>102</v>
      </c>
      <c r="C12924" t="s">
        <v>58</v>
      </c>
      <c r="D12924" t="s">
        <v>108</v>
      </c>
      <c r="E12924">
        <v>303</v>
      </c>
    </row>
    <row r="12925" spans="1:5" x14ac:dyDescent="0.2">
      <c r="A12925" s="43">
        <v>45043</v>
      </c>
      <c r="B12925" t="s">
        <v>102</v>
      </c>
      <c r="C12925" t="s">
        <v>59</v>
      </c>
      <c r="D12925" t="s">
        <v>108</v>
      </c>
      <c r="E12925">
        <v>2</v>
      </c>
    </row>
    <row r="12926" spans="1:5" x14ac:dyDescent="0.2">
      <c r="A12926" s="43">
        <v>45043</v>
      </c>
      <c r="B12926" t="s">
        <v>102</v>
      </c>
      <c r="C12926" t="s">
        <v>62</v>
      </c>
      <c r="D12926" t="s">
        <v>108</v>
      </c>
      <c r="E12926">
        <v>272</v>
      </c>
    </row>
    <row r="12927" spans="1:5" x14ac:dyDescent="0.2">
      <c r="A12927" s="43">
        <v>45043</v>
      </c>
      <c r="B12927" t="s">
        <v>102</v>
      </c>
      <c r="C12927" t="s">
        <v>68</v>
      </c>
      <c r="D12927" t="s">
        <v>108</v>
      </c>
      <c r="E12927">
        <v>613</v>
      </c>
    </row>
    <row r="12928" spans="1:5" x14ac:dyDescent="0.2">
      <c r="A12928" s="43">
        <v>45043</v>
      </c>
      <c r="B12928" t="s">
        <v>102</v>
      </c>
      <c r="C12928" t="s">
        <v>89</v>
      </c>
      <c r="D12928" t="s">
        <v>108</v>
      </c>
      <c r="E12928">
        <v>4</v>
      </c>
    </row>
    <row r="12929" spans="1:5" x14ac:dyDescent="0.2">
      <c r="A12929" s="43">
        <v>45043</v>
      </c>
      <c r="B12929" t="s">
        <v>102</v>
      </c>
      <c r="C12929" t="s">
        <v>70</v>
      </c>
      <c r="D12929" t="s">
        <v>108</v>
      </c>
      <c r="E12929">
        <v>328</v>
      </c>
    </row>
    <row r="12930" spans="1:5" x14ac:dyDescent="0.2">
      <c r="A12930" s="43">
        <v>45071</v>
      </c>
      <c r="B12930" t="s">
        <v>101</v>
      </c>
      <c r="C12930" t="s">
        <v>3</v>
      </c>
      <c r="D12930" t="s">
        <v>108</v>
      </c>
      <c r="E12930">
        <v>0</v>
      </c>
    </row>
    <row r="12931" spans="1:5" x14ac:dyDescent="0.2">
      <c r="A12931" s="43">
        <v>45071</v>
      </c>
      <c r="B12931" t="s">
        <v>101</v>
      </c>
      <c r="C12931" t="s">
        <v>4</v>
      </c>
      <c r="D12931" t="s">
        <v>108</v>
      </c>
      <c r="E12931">
        <v>20</v>
      </c>
    </row>
    <row r="12932" spans="1:5" x14ac:dyDescent="0.2">
      <c r="A12932" s="43">
        <v>45071</v>
      </c>
      <c r="B12932" t="s">
        <v>101</v>
      </c>
      <c r="C12932" t="s">
        <v>5</v>
      </c>
      <c r="D12932" t="s">
        <v>108</v>
      </c>
      <c r="E12932" s="44">
        <v>2163</v>
      </c>
    </row>
    <row r="12933" spans="1:5" x14ac:dyDescent="0.2">
      <c r="A12933" s="43">
        <v>45071</v>
      </c>
      <c r="B12933" t="s">
        <v>101</v>
      </c>
      <c r="C12933" t="s">
        <v>6</v>
      </c>
      <c r="D12933" t="s">
        <v>108</v>
      </c>
      <c r="E12933">
        <v>2</v>
      </c>
    </row>
    <row r="12934" spans="1:5" x14ac:dyDescent="0.2">
      <c r="A12934" s="43">
        <v>45071</v>
      </c>
      <c r="B12934" t="s">
        <v>101</v>
      </c>
      <c r="C12934" t="s">
        <v>8</v>
      </c>
      <c r="D12934" t="s">
        <v>108</v>
      </c>
      <c r="E12934">
        <v>704</v>
      </c>
    </row>
    <row r="12935" spans="1:5" x14ac:dyDescent="0.2">
      <c r="A12935" s="43">
        <v>45071</v>
      </c>
      <c r="B12935" t="s">
        <v>101</v>
      </c>
      <c r="C12935" t="s">
        <v>9</v>
      </c>
      <c r="D12935" t="s">
        <v>108</v>
      </c>
      <c r="E12935">
        <v>8</v>
      </c>
    </row>
    <row r="12936" spans="1:5" x14ac:dyDescent="0.2">
      <c r="A12936" s="43">
        <v>45071</v>
      </c>
      <c r="B12936" t="s">
        <v>101</v>
      </c>
      <c r="C12936" t="s">
        <v>10</v>
      </c>
      <c r="D12936" t="s">
        <v>108</v>
      </c>
      <c r="E12936">
        <v>292</v>
      </c>
    </row>
    <row r="12937" spans="1:5" x14ac:dyDescent="0.2">
      <c r="A12937" s="43">
        <v>45071</v>
      </c>
      <c r="B12937" t="s">
        <v>101</v>
      </c>
      <c r="C12937" t="s">
        <v>12</v>
      </c>
      <c r="D12937" t="s">
        <v>108</v>
      </c>
      <c r="E12937" s="44">
        <v>6939</v>
      </c>
    </row>
    <row r="12938" spans="1:5" x14ac:dyDescent="0.2">
      <c r="A12938" s="43">
        <v>45071</v>
      </c>
      <c r="B12938" t="s">
        <v>101</v>
      </c>
      <c r="C12938" t="s">
        <v>14</v>
      </c>
      <c r="D12938" t="s">
        <v>108</v>
      </c>
      <c r="E12938">
        <v>217</v>
      </c>
    </row>
    <row r="12939" spans="1:5" x14ac:dyDescent="0.2">
      <c r="A12939" s="43">
        <v>45071</v>
      </c>
      <c r="B12939" t="s">
        <v>101</v>
      </c>
      <c r="C12939" t="s">
        <v>15</v>
      </c>
      <c r="D12939" t="s">
        <v>108</v>
      </c>
      <c r="E12939" s="44">
        <v>4680</v>
      </c>
    </row>
    <row r="12940" spans="1:5" x14ac:dyDescent="0.2">
      <c r="A12940" s="43">
        <v>45071</v>
      </c>
      <c r="B12940" t="s">
        <v>101</v>
      </c>
      <c r="C12940" t="s">
        <v>16</v>
      </c>
      <c r="D12940" t="s">
        <v>108</v>
      </c>
      <c r="E12940">
        <v>845</v>
      </c>
    </row>
    <row r="12941" spans="1:5" x14ac:dyDescent="0.2">
      <c r="A12941" s="43">
        <v>45071</v>
      </c>
      <c r="B12941" t="s">
        <v>101</v>
      </c>
      <c r="C12941" t="s">
        <v>17</v>
      </c>
      <c r="D12941" t="s">
        <v>108</v>
      </c>
      <c r="E12941">
        <v>9</v>
      </c>
    </row>
    <row r="12942" spans="1:5" x14ac:dyDescent="0.2">
      <c r="A12942" s="43">
        <v>45071</v>
      </c>
      <c r="B12942" t="s">
        <v>101</v>
      </c>
      <c r="C12942" t="s">
        <v>18</v>
      </c>
      <c r="D12942" t="s">
        <v>108</v>
      </c>
      <c r="E12942" s="44">
        <v>2591</v>
      </c>
    </row>
    <row r="12943" spans="1:5" x14ac:dyDescent="0.2">
      <c r="A12943" s="43">
        <v>45071</v>
      </c>
      <c r="B12943" t="s">
        <v>101</v>
      </c>
      <c r="C12943" t="s">
        <v>19</v>
      </c>
      <c r="D12943" t="s">
        <v>108</v>
      </c>
      <c r="E12943" s="44">
        <v>1764</v>
      </c>
    </row>
    <row r="12944" spans="1:5" x14ac:dyDescent="0.2">
      <c r="A12944" s="43">
        <v>45071</v>
      </c>
      <c r="B12944" t="s">
        <v>101</v>
      </c>
      <c r="C12944" t="s">
        <v>20</v>
      </c>
      <c r="D12944" t="s">
        <v>108</v>
      </c>
      <c r="E12944">
        <v>112</v>
      </c>
    </row>
    <row r="12945" spans="1:5" x14ac:dyDescent="0.2">
      <c r="A12945" s="43">
        <v>45071</v>
      </c>
      <c r="B12945" t="s">
        <v>101</v>
      </c>
      <c r="C12945" t="s">
        <v>21</v>
      </c>
      <c r="D12945" t="s">
        <v>108</v>
      </c>
      <c r="E12945" s="44">
        <v>1332</v>
      </c>
    </row>
    <row r="12946" spans="1:5" x14ac:dyDescent="0.2">
      <c r="A12946" s="43">
        <v>45071</v>
      </c>
      <c r="B12946" t="s">
        <v>101</v>
      </c>
      <c r="C12946" t="s">
        <v>22</v>
      </c>
      <c r="D12946" t="s">
        <v>108</v>
      </c>
      <c r="E12946" s="44">
        <v>1023</v>
      </c>
    </row>
    <row r="12947" spans="1:5" x14ac:dyDescent="0.2">
      <c r="A12947" s="43">
        <v>45071</v>
      </c>
      <c r="B12947" t="s">
        <v>101</v>
      </c>
      <c r="C12947" t="s">
        <v>23</v>
      </c>
      <c r="D12947" t="s">
        <v>108</v>
      </c>
      <c r="E12947">
        <v>0</v>
      </c>
    </row>
    <row r="12948" spans="1:5" x14ac:dyDescent="0.2">
      <c r="A12948" s="43">
        <v>45071</v>
      </c>
      <c r="B12948" t="s">
        <v>101</v>
      </c>
      <c r="C12948" t="s">
        <v>25</v>
      </c>
      <c r="D12948" t="s">
        <v>108</v>
      </c>
      <c r="E12948">
        <v>2</v>
      </c>
    </row>
    <row r="12949" spans="1:5" x14ac:dyDescent="0.2">
      <c r="A12949" s="43">
        <v>45071</v>
      </c>
      <c r="B12949" t="s">
        <v>101</v>
      </c>
      <c r="C12949" t="s">
        <v>27</v>
      </c>
      <c r="D12949" t="s">
        <v>108</v>
      </c>
      <c r="E12949" s="44">
        <v>1049</v>
      </c>
    </row>
    <row r="12950" spans="1:5" x14ac:dyDescent="0.2">
      <c r="A12950" s="43">
        <v>45071</v>
      </c>
      <c r="B12950" t="s">
        <v>101</v>
      </c>
      <c r="C12950" t="s">
        <v>28</v>
      </c>
      <c r="D12950" t="s">
        <v>108</v>
      </c>
      <c r="E12950">
        <v>7</v>
      </c>
    </row>
    <row r="12951" spans="1:5" x14ac:dyDescent="0.2">
      <c r="A12951" s="43">
        <v>45071</v>
      </c>
      <c r="B12951" t="s">
        <v>101</v>
      </c>
      <c r="C12951" t="s">
        <v>29</v>
      </c>
      <c r="D12951" t="s">
        <v>108</v>
      </c>
      <c r="E12951">
        <v>0</v>
      </c>
    </row>
    <row r="12952" spans="1:5" x14ac:dyDescent="0.2">
      <c r="A12952" s="43">
        <v>45071</v>
      </c>
      <c r="B12952" t="s">
        <v>101</v>
      </c>
      <c r="C12952" t="s">
        <v>31</v>
      </c>
      <c r="D12952" t="s">
        <v>108</v>
      </c>
      <c r="E12952">
        <v>320</v>
      </c>
    </row>
    <row r="12953" spans="1:5" x14ac:dyDescent="0.2">
      <c r="A12953" s="43">
        <v>45071</v>
      </c>
      <c r="B12953" t="s">
        <v>101</v>
      </c>
      <c r="C12953" t="s">
        <v>32</v>
      </c>
      <c r="D12953" t="s">
        <v>108</v>
      </c>
      <c r="E12953" s="44">
        <v>5651</v>
      </c>
    </row>
    <row r="12954" spans="1:5" x14ac:dyDescent="0.2">
      <c r="A12954" s="43">
        <v>45071</v>
      </c>
      <c r="B12954" t="s">
        <v>101</v>
      </c>
      <c r="C12954" t="s">
        <v>33</v>
      </c>
      <c r="D12954" t="s">
        <v>108</v>
      </c>
      <c r="E12954" s="44">
        <v>2333</v>
      </c>
    </row>
    <row r="12955" spans="1:5" x14ac:dyDescent="0.2">
      <c r="A12955" s="43">
        <v>45071</v>
      </c>
      <c r="B12955" t="s">
        <v>101</v>
      </c>
      <c r="C12955" t="s">
        <v>35</v>
      </c>
      <c r="D12955" t="s">
        <v>108</v>
      </c>
      <c r="E12955">
        <v>0</v>
      </c>
    </row>
    <row r="12956" spans="1:5" x14ac:dyDescent="0.2">
      <c r="A12956" s="43">
        <v>45071</v>
      </c>
      <c r="B12956" t="s">
        <v>101</v>
      </c>
      <c r="C12956" t="s">
        <v>36</v>
      </c>
      <c r="D12956" t="s">
        <v>108</v>
      </c>
      <c r="E12956" s="44">
        <v>7307</v>
      </c>
    </row>
    <row r="12957" spans="1:5" x14ac:dyDescent="0.2">
      <c r="A12957" s="43">
        <v>45071</v>
      </c>
      <c r="B12957" t="s">
        <v>101</v>
      </c>
      <c r="C12957" t="s">
        <v>37</v>
      </c>
      <c r="D12957" t="s">
        <v>108</v>
      </c>
      <c r="E12957" s="44">
        <v>1226</v>
      </c>
    </row>
    <row r="12958" spans="1:5" x14ac:dyDescent="0.2">
      <c r="A12958" s="43">
        <v>45071</v>
      </c>
      <c r="B12958" t="s">
        <v>101</v>
      </c>
      <c r="C12958" t="s">
        <v>38</v>
      </c>
      <c r="D12958" t="s">
        <v>108</v>
      </c>
      <c r="E12958" s="44">
        <v>7520</v>
      </c>
    </row>
    <row r="12959" spans="1:5" x14ac:dyDescent="0.2">
      <c r="A12959" s="43">
        <v>45071</v>
      </c>
      <c r="B12959" t="s">
        <v>101</v>
      </c>
      <c r="C12959" t="s">
        <v>40</v>
      </c>
      <c r="D12959" t="s">
        <v>108</v>
      </c>
      <c r="E12959" s="44">
        <v>7687</v>
      </c>
    </row>
    <row r="12960" spans="1:5" x14ac:dyDescent="0.2">
      <c r="A12960" s="43">
        <v>45071</v>
      </c>
      <c r="B12960" t="s">
        <v>101</v>
      </c>
      <c r="C12960" t="s">
        <v>50</v>
      </c>
      <c r="D12960" t="s">
        <v>108</v>
      </c>
      <c r="E12960">
        <v>0</v>
      </c>
    </row>
    <row r="12961" spans="1:5" x14ac:dyDescent="0.2">
      <c r="A12961" s="43">
        <v>45071</v>
      </c>
      <c r="B12961" t="s">
        <v>101</v>
      </c>
      <c r="C12961" t="s">
        <v>58</v>
      </c>
      <c r="D12961" t="s">
        <v>108</v>
      </c>
      <c r="E12961">
        <v>6</v>
      </c>
    </row>
    <row r="12962" spans="1:5" x14ac:dyDescent="0.2">
      <c r="A12962" s="43">
        <v>45071</v>
      </c>
      <c r="B12962" t="s">
        <v>101</v>
      </c>
      <c r="C12962" t="s">
        <v>59</v>
      </c>
      <c r="D12962" t="s">
        <v>108</v>
      </c>
      <c r="E12962" s="44">
        <v>3848</v>
      </c>
    </row>
    <row r="12963" spans="1:5" x14ac:dyDescent="0.2">
      <c r="A12963" s="43">
        <v>45071</v>
      </c>
      <c r="B12963" t="s">
        <v>101</v>
      </c>
      <c r="C12963" t="s">
        <v>60</v>
      </c>
      <c r="D12963" t="s">
        <v>108</v>
      </c>
      <c r="E12963">
        <v>0</v>
      </c>
    </row>
    <row r="12964" spans="1:5" x14ac:dyDescent="0.2">
      <c r="A12964" s="43">
        <v>45071</v>
      </c>
      <c r="B12964" t="s">
        <v>101</v>
      </c>
      <c r="C12964" t="s">
        <v>61</v>
      </c>
      <c r="D12964" t="s">
        <v>108</v>
      </c>
      <c r="E12964">
        <v>62</v>
      </c>
    </row>
    <row r="12965" spans="1:5" x14ac:dyDescent="0.2">
      <c r="A12965" s="43">
        <v>45071</v>
      </c>
      <c r="B12965" t="s">
        <v>101</v>
      </c>
      <c r="C12965" t="s">
        <v>62</v>
      </c>
      <c r="D12965" t="s">
        <v>108</v>
      </c>
      <c r="E12965" s="44">
        <v>4244</v>
      </c>
    </row>
    <row r="12966" spans="1:5" x14ac:dyDescent="0.2">
      <c r="A12966" s="43">
        <v>45071</v>
      </c>
      <c r="B12966" t="s">
        <v>101</v>
      </c>
      <c r="C12966" t="s">
        <v>63</v>
      </c>
      <c r="D12966" t="s">
        <v>108</v>
      </c>
      <c r="E12966">
        <v>0</v>
      </c>
    </row>
    <row r="12967" spans="1:5" x14ac:dyDescent="0.2">
      <c r="A12967" s="43">
        <v>45071</v>
      </c>
      <c r="B12967" t="s">
        <v>101</v>
      </c>
      <c r="C12967" t="s">
        <v>65</v>
      </c>
      <c r="D12967" t="s">
        <v>108</v>
      </c>
      <c r="E12967">
        <v>0</v>
      </c>
    </row>
    <row r="12968" spans="1:5" x14ac:dyDescent="0.2">
      <c r="A12968" s="43">
        <v>45071</v>
      </c>
      <c r="B12968" t="s">
        <v>101</v>
      </c>
      <c r="C12968" t="s">
        <v>67</v>
      </c>
      <c r="D12968" t="s">
        <v>108</v>
      </c>
      <c r="E12968" s="44">
        <v>2684</v>
      </c>
    </row>
    <row r="12969" spans="1:5" x14ac:dyDescent="0.2">
      <c r="A12969" s="43">
        <v>45071</v>
      </c>
      <c r="B12969" t="s">
        <v>101</v>
      </c>
      <c r="C12969" t="s">
        <v>68</v>
      </c>
      <c r="D12969" t="s">
        <v>108</v>
      </c>
      <c r="E12969" s="44">
        <v>2469</v>
      </c>
    </row>
    <row r="12970" spans="1:5" x14ac:dyDescent="0.2">
      <c r="A12970" s="43">
        <v>45071</v>
      </c>
      <c r="B12970" t="s">
        <v>101</v>
      </c>
      <c r="C12970" t="s">
        <v>89</v>
      </c>
      <c r="D12970" t="s">
        <v>108</v>
      </c>
      <c r="E12970">
        <v>4</v>
      </c>
    </row>
    <row r="12971" spans="1:5" x14ac:dyDescent="0.2">
      <c r="A12971" s="43">
        <v>45071</v>
      </c>
      <c r="B12971" t="s">
        <v>101</v>
      </c>
      <c r="C12971" t="s">
        <v>70</v>
      </c>
      <c r="D12971" t="s">
        <v>108</v>
      </c>
      <c r="E12971" s="44">
        <v>4285</v>
      </c>
    </row>
    <row r="12972" spans="1:5" x14ac:dyDescent="0.2">
      <c r="A12972" s="43">
        <v>45071</v>
      </c>
      <c r="B12972" t="s">
        <v>101</v>
      </c>
      <c r="C12972" t="s">
        <v>71</v>
      </c>
      <c r="D12972" t="s">
        <v>108</v>
      </c>
      <c r="E12972" s="44">
        <v>2123</v>
      </c>
    </row>
    <row r="12973" spans="1:5" x14ac:dyDescent="0.2">
      <c r="A12973" s="43">
        <v>45071</v>
      </c>
      <c r="B12973" t="s">
        <v>102</v>
      </c>
      <c r="C12973" t="s">
        <v>4</v>
      </c>
      <c r="D12973" t="s">
        <v>108</v>
      </c>
      <c r="E12973">
        <v>0</v>
      </c>
    </row>
    <row r="12974" spans="1:5" x14ac:dyDescent="0.2">
      <c r="A12974" s="43">
        <v>45071</v>
      </c>
      <c r="B12974" t="s">
        <v>102</v>
      </c>
      <c r="C12974" t="s">
        <v>5</v>
      </c>
      <c r="D12974" t="s">
        <v>108</v>
      </c>
      <c r="E12974">
        <v>14</v>
      </c>
    </row>
    <row r="12975" spans="1:5" x14ac:dyDescent="0.2">
      <c r="A12975" s="43">
        <v>45071</v>
      </c>
      <c r="B12975" t="s">
        <v>102</v>
      </c>
      <c r="C12975" t="s">
        <v>8</v>
      </c>
      <c r="D12975" t="s">
        <v>108</v>
      </c>
      <c r="E12975">
        <v>138</v>
      </c>
    </row>
    <row r="12976" spans="1:5" x14ac:dyDescent="0.2">
      <c r="A12976" s="43">
        <v>45071</v>
      </c>
      <c r="B12976" t="s">
        <v>102</v>
      </c>
      <c r="C12976" t="s">
        <v>9</v>
      </c>
      <c r="D12976" t="s">
        <v>108</v>
      </c>
      <c r="E12976">
        <v>225</v>
      </c>
    </row>
    <row r="12977" spans="1:5" x14ac:dyDescent="0.2">
      <c r="A12977" s="43">
        <v>45071</v>
      </c>
      <c r="B12977" t="s">
        <v>102</v>
      </c>
      <c r="C12977" t="s">
        <v>11</v>
      </c>
      <c r="D12977" t="s">
        <v>108</v>
      </c>
      <c r="E12977">
        <v>25</v>
      </c>
    </row>
    <row r="12978" spans="1:5" x14ac:dyDescent="0.2">
      <c r="A12978" s="43">
        <v>45071</v>
      </c>
      <c r="B12978" t="s">
        <v>102</v>
      </c>
      <c r="C12978" t="s">
        <v>12</v>
      </c>
      <c r="D12978" t="s">
        <v>108</v>
      </c>
      <c r="E12978">
        <v>723</v>
      </c>
    </row>
    <row r="12979" spans="1:5" x14ac:dyDescent="0.2">
      <c r="A12979" s="43">
        <v>45071</v>
      </c>
      <c r="B12979" t="s">
        <v>102</v>
      </c>
      <c r="C12979" t="s">
        <v>13</v>
      </c>
      <c r="D12979" t="s">
        <v>108</v>
      </c>
      <c r="E12979">
        <v>309</v>
      </c>
    </row>
    <row r="12980" spans="1:5" x14ac:dyDescent="0.2">
      <c r="A12980" s="43">
        <v>45071</v>
      </c>
      <c r="B12980" t="s">
        <v>102</v>
      </c>
      <c r="C12980" t="s">
        <v>16</v>
      </c>
      <c r="D12980" t="s">
        <v>108</v>
      </c>
      <c r="E12980">
        <v>0</v>
      </c>
    </row>
    <row r="12981" spans="1:5" x14ac:dyDescent="0.2">
      <c r="A12981" s="43">
        <v>45071</v>
      </c>
      <c r="B12981" t="s">
        <v>102</v>
      </c>
      <c r="C12981" t="s">
        <v>18</v>
      </c>
      <c r="D12981" t="s">
        <v>108</v>
      </c>
      <c r="E12981">
        <v>0</v>
      </c>
    </row>
    <row r="12982" spans="1:5" x14ac:dyDescent="0.2">
      <c r="A12982" s="43">
        <v>45071</v>
      </c>
      <c r="B12982" t="s">
        <v>102</v>
      </c>
      <c r="C12982" t="s">
        <v>19</v>
      </c>
      <c r="D12982" t="s">
        <v>108</v>
      </c>
      <c r="E12982">
        <v>174</v>
      </c>
    </row>
    <row r="12983" spans="1:5" x14ac:dyDescent="0.2">
      <c r="A12983" s="43">
        <v>45071</v>
      </c>
      <c r="B12983" t="s">
        <v>102</v>
      </c>
      <c r="C12983" t="s">
        <v>21</v>
      </c>
      <c r="D12983" t="s">
        <v>108</v>
      </c>
      <c r="E12983">
        <v>17</v>
      </c>
    </row>
    <row r="12984" spans="1:5" x14ac:dyDescent="0.2">
      <c r="A12984" s="43">
        <v>45071</v>
      </c>
      <c r="B12984" t="s">
        <v>102</v>
      </c>
      <c r="C12984" t="s">
        <v>22</v>
      </c>
      <c r="D12984" t="s">
        <v>108</v>
      </c>
      <c r="E12984">
        <v>2</v>
      </c>
    </row>
    <row r="12985" spans="1:5" x14ac:dyDescent="0.2">
      <c r="A12985" s="43">
        <v>45071</v>
      </c>
      <c r="B12985" t="s">
        <v>102</v>
      </c>
      <c r="C12985" t="s">
        <v>24</v>
      </c>
      <c r="D12985" t="s">
        <v>108</v>
      </c>
      <c r="E12985">
        <v>9</v>
      </c>
    </row>
    <row r="12986" spans="1:5" x14ac:dyDescent="0.2">
      <c r="A12986" s="43">
        <v>45071</v>
      </c>
      <c r="B12986" t="s">
        <v>102</v>
      </c>
      <c r="C12986" t="s">
        <v>27</v>
      </c>
      <c r="D12986" t="s">
        <v>108</v>
      </c>
      <c r="E12986">
        <v>53</v>
      </c>
    </row>
    <row r="12987" spans="1:5" x14ac:dyDescent="0.2">
      <c r="A12987" s="43">
        <v>45071</v>
      </c>
      <c r="B12987" t="s">
        <v>102</v>
      </c>
      <c r="C12987" t="s">
        <v>32</v>
      </c>
      <c r="D12987" t="s">
        <v>108</v>
      </c>
      <c r="E12987">
        <v>2</v>
      </c>
    </row>
    <row r="12988" spans="1:5" x14ac:dyDescent="0.2">
      <c r="A12988" s="43">
        <v>45071</v>
      </c>
      <c r="B12988" t="s">
        <v>102</v>
      </c>
      <c r="C12988" t="s">
        <v>36</v>
      </c>
      <c r="D12988" t="s">
        <v>108</v>
      </c>
      <c r="E12988">
        <v>689</v>
      </c>
    </row>
    <row r="12989" spans="1:5" x14ac:dyDescent="0.2">
      <c r="A12989" s="43">
        <v>45071</v>
      </c>
      <c r="B12989" t="s">
        <v>102</v>
      </c>
      <c r="C12989" t="s">
        <v>37</v>
      </c>
      <c r="D12989" t="s">
        <v>108</v>
      </c>
      <c r="E12989">
        <v>30</v>
      </c>
    </row>
    <row r="12990" spans="1:5" x14ac:dyDescent="0.2">
      <c r="A12990" s="43">
        <v>45071</v>
      </c>
      <c r="B12990" t="s">
        <v>102</v>
      </c>
      <c r="C12990" t="s">
        <v>38</v>
      </c>
      <c r="D12990" t="s">
        <v>108</v>
      </c>
      <c r="E12990">
        <v>437</v>
      </c>
    </row>
    <row r="12991" spans="1:5" x14ac:dyDescent="0.2">
      <c r="A12991" s="43">
        <v>45071</v>
      </c>
      <c r="B12991" t="s">
        <v>102</v>
      </c>
      <c r="C12991" t="s">
        <v>40</v>
      </c>
      <c r="D12991" t="s">
        <v>108</v>
      </c>
      <c r="E12991">
        <v>876</v>
      </c>
    </row>
    <row r="12992" spans="1:5" x14ac:dyDescent="0.2">
      <c r="A12992" s="43">
        <v>45071</v>
      </c>
      <c r="B12992" t="s">
        <v>102</v>
      </c>
      <c r="C12992" t="s">
        <v>41</v>
      </c>
      <c r="D12992" t="s">
        <v>108</v>
      </c>
      <c r="E12992">
        <v>89</v>
      </c>
    </row>
    <row r="12993" spans="1:5" x14ac:dyDescent="0.2">
      <c r="A12993" s="43">
        <v>45071</v>
      </c>
      <c r="B12993" t="s">
        <v>102</v>
      </c>
      <c r="C12993" t="s">
        <v>42</v>
      </c>
      <c r="D12993" t="s">
        <v>108</v>
      </c>
      <c r="E12993">
        <v>59</v>
      </c>
    </row>
    <row r="12994" spans="1:5" x14ac:dyDescent="0.2">
      <c r="A12994" s="43">
        <v>45071</v>
      </c>
      <c r="B12994" t="s">
        <v>102</v>
      </c>
      <c r="C12994" t="s">
        <v>43</v>
      </c>
      <c r="D12994" t="s">
        <v>108</v>
      </c>
      <c r="E12994">
        <v>58</v>
      </c>
    </row>
    <row r="12995" spans="1:5" x14ac:dyDescent="0.2">
      <c r="A12995" s="43">
        <v>45071</v>
      </c>
      <c r="B12995" t="s">
        <v>102</v>
      </c>
      <c r="C12995" t="s">
        <v>44</v>
      </c>
      <c r="D12995" t="s">
        <v>108</v>
      </c>
      <c r="E12995">
        <v>2</v>
      </c>
    </row>
    <row r="12996" spans="1:5" x14ac:dyDescent="0.2">
      <c r="A12996" s="43">
        <v>45071</v>
      </c>
      <c r="B12996" t="s">
        <v>102</v>
      </c>
      <c r="C12996" t="s">
        <v>45</v>
      </c>
      <c r="D12996" t="s">
        <v>108</v>
      </c>
      <c r="E12996">
        <v>0</v>
      </c>
    </row>
    <row r="12997" spans="1:5" x14ac:dyDescent="0.2">
      <c r="A12997" s="43">
        <v>45071</v>
      </c>
      <c r="B12997" t="s">
        <v>102</v>
      </c>
      <c r="C12997" t="s">
        <v>46</v>
      </c>
      <c r="D12997" t="s">
        <v>108</v>
      </c>
      <c r="E12997">
        <v>2</v>
      </c>
    </row>
    <row r="12998" spans="1:5" x14ac:dyDescent="0.2">
      <c r="A12998" s="43">
        <v>45071</v>
      </c>
      <c r="B12998" t="s">
        <v>102</v>
      </c>
      <c r="C12998" t="s">
        <v>48</v>
      </c>
      <c r="D12998" t="s">
        <v>108</v>
      </c>
      <c r="E12998">
        <v>641</v>
      </c>
    </row>
    <row r="12999" spans="1:5" x14ac:dyDescent="0.2">
      <c r="A12999" s="43">
        <v>45071</v>
      </c>
      <c r="B12999" t="s">
        <v>102</v>
      </c>
      <c r="C12999" t="s">
        <v>50</v>
      </c>
      <c r="D12999" t="s">
        <v>108</v>
      </c>
      <c r="E12999" s="44">
        <v>1765</v>
      </c>
    </row>
    <row r="13000" spans="1:5" x14ac:dyDescent="0.2">
      <c r="A13000" s="43">
        <v>45071</v>
      </c>
      <c r="B13000" t="s">
        <v>102</v>
      </c>
      <c r="C13000" t="s">
        <v>51</v>
      </c>
      <c r="D13000" t="s">
        <v>108</v>
      </c>
      <c r="E13000" s="44">
        <v>1640</v>
      </c>
    </row>
    <row r="13001" spans="1:5" x14ac:dyDescent="0.2">
      <c r="A13001" s="43">
        <v>45071</v>
      </c>
      <c r="B13001" t="s">
        <v>102</v>
      </c>
      <c r="C13001" t="s">
        <v>52</v>
      </c>
      <c r="D13001" t="s">
        <v>108</v>
      </c>
      <c r="E13001">
        <v>2</v>
      </c>
    </row>
    <row r="13002" spans="1:5" x14ac:dyDescent="0.2">
      <c r="A13002" s="43">
        <v>45071</v>
      </c>
      <c r="B13002" t="s">
        <v>102</v>
      </c>
      <c r="C13002" t="s">
        <v>53</v>
      </c>
      <c r="D13002" t="s">
        <v>108</v>
      </c>
      <c r="E13002">
        <v>0</v>
      </c>
    </row>
    <row r="13003" spans="1:5" x14ac:dyDescent="0.2">
      <c r="A13003" s="43">
        <v>45071</v>
      </c>
      <c r="B13003" t="s">
        <v>102</v>
      </c>
      <c r="C13003" t="s">
        <v>54</v>
      </c>
      <c r="D13003" t="s">
        <v>108</v>
      </c>
      <c r="E13003">
        <v>0</v>
      </c>
    </row>
    <row r="13004" spans="1:5" x14ac:dyDescent="0.2">
      <c r="A13004" s="43">
        <v>45071</v>
      </c>
      <c r="B13004" t="s">
        <v>102</v>
      </c>
      <c r="C13004" t="s">
        <v>55</v>
      </c>
      <c r="D13004" t="s">
        <v>108</v>
      </c>
      <c r="E13004">
        <v>567</v>
      </c>
    </row>
    <row r="13005" spans="1:5" x14ac:dyDescent="0.2">
      <c r="A13005" s="43">
        <v>45071</v>
      </c>
      <c r="B13005" t="s">
        <v>102</v>
      </c>
      <c r="C13005" t="s">
        <v>56</v>
      </c>
      <c r="D13005" t="s">
        <v>108</v>
      </c>
      <c r="E13005">
        <v>21</v>
      </c>
    </row>
    <row r="13006" spans="1:5" x14ac:dyDescent="0.2">
      <c r="A13006" s="43">
        <v>45071</v>
      </c>
      <c r="B13006" t="s">
        <v>102</v>
      </c>
      <c r="C13006" t="s">
        <v>57</v>
      </c>
      <c r="D13006" t="s">
        <v>108</v>
      </c>
      <c r="E13006">
        <v>23</v>
      </c>
    </row>
    <row r="13007" spans="1:5" x14ac:dyDescent="0.2">
      <c r="A13007" s="43">
        <v>45071</v>
      </c>
      <c r="B13007" t="s">
        <v>102</v>
      </c>
      <c r="C13007" t="s">
        <v>58</v>
      </c>
      <c r="D13007" t="s">
        <v>108</v>
      </c>
      <c r="E13007">
        <v>349</v>
      </c>
    </row>
    <row r="13008" spans="1:5" x14ac:dyDescent="0.2">
      <c r="A13008" s="43">
        <v>45071</v>
      </c>
      <c r="B13008" t="s">
        <v>102</v>
      </c>
      <c r="C13008" t="s">
        <v>59</v>
      </c>
      <c r="D13008" t="s">
        <v>108</v>
      </c>
      <c r="E13008">
        <v>2</v>
      </c>
    </row>
    <row r="13009" spans="1:5" x14ac:dyDescent="0.2">
      <c r="A13009" s="43">
        <v>45071</v>
      </c>
      <c r="B13009" t="s">
        <v>102</v>
      </c>
      <c r="C13009" t="s">
        <v>62</v>
      </c>
      <c r="D13009" t="s">
        <v>108</v>
      </c>
      <c r="E13009">
        <v>271</v>
      </c>
    </row>
    <row r="13010" spans="1:5" x14ac:dyDescent="0.2">
      <c r="A13010" s="43">
        <v>45071</v>
      </c>
      <c r="B13010" t="s">
        <v>102</v>
      </c>
      <c r="C13010" t="s">
        <v>67</v>
      </c>
      <c r="D13010" t="s">
        <v>108</v>
      </c>
      <c r="E13010">
        <v>0</v>
      </c>
    </row>
    <row r="13011" spans="1:5" x14ac:dyDescent="0.2">
      <c r="A13011" s="43">
        <v>45071</v>
      </c>
      <c r="B13011" t="s">
        <v>102</v>
      </c>
      <c r="C13011" t="s">
        <v>68</v>
      </c>
      <c r="D13011" t="s">
        <v>108</v>
      </c>
      <c r="E13011">
        <v>610</v>
      </c>
    </row>
    <row r="13012" spans="1:5" x14ac:dyDescent="0.2">
      <c r="A13012" s="43">
        <v>45071</v>
      </c>
      <c r="B13012" t="s">
        <v>102</v>
      </c>
      <c r="C13012" t="s">
        <v>89</v>
      </c>
      <c r="D13012" t="s">
        <v>108</v>
      </c>
      <c r="E13012">
        <v>2</v>
      </c>
    </row>
    <row r="13013" spans="1:5" x14ac:dyDescent="0.2">
      <c r="A13013" s="43">
        <v>45071</v>
      </c>
      <c r="B13013" t="s">
        <v>102</v>
      </c>
      <c r="C13013" t="s">
        <v>70</v>
      </c>
      <c r="D13013" t="s">
        <v>108</v>
      </c>
      <c r="E13013">
        <v>316</v>
      </c>
    </row>
    <row r="13014" spans="1:5" x14ac:dyDescent="0.2">
      <c r="A13014" s="43">
        <v>45106</v>
      </c>
      <c r="B13014" t="s">
        <v>101</v>
      </c>
      <c r="C13014" t="s">
        <v>3</v>
      </c>
      <c r="D13014" t="s">
        <v>108</v>
      </c>
      <c r="E13014">
        <v>0</v>
      </c>
    </row>
    <row r="13015" spans="1:5" x14ac:dyDescent="0.2">
      <c r="A13015" s="43">
        <v>45106</v>
      </c>
      <c r="B13015" t="s">
        <v>101</v>
      </c>
      <c r="C13015" t="s">
        <v>4</v>
      </c>
      <c r="D13015" t="s">
        <v>108</v>
      </c>
      <c r="E13015">
        <v>21</v>
      </c>
    </row>
    <row r="13016" spans="1:5" x14ac:dyDescent="0.2">
      <c r="A13016" s="43">
        <v>45106</v>
      </c>
      <c r="B13016" t="s">
        <v>101</v>
      </c>
      <c r="C13016" t="s">
        <v>5</v>
      </c>
      <c r="D13016" t="s">
        <v>108</v>
      </c>
      <c r="E13016" s="44">
        <v>2106</v>
      </c>
    </row>
    <row r="13017" spans="1:5" x14ac:dyDescent="0.2">
      <c r="A13017" s="43">
        <v>45106</v>
      </c>
      <c r="B13017" t="s">
        <v>101</v>
      </c>
      <c r="C13017" t="s">
        <v>6</v>
      </c>
      <c r="D13017" t="s">
        <v>108</v>
      </c>
      <c r="E13017">
        <v>0</v>
      </c>
    </row>
    <row r="13018" spans="1:5" x14ac:dyDescent="0.2">
      <c r="A13018" s="43">
        <v>45106</v>
      </c>
      <c r="B13018" t="s">
        <v>101</v>
      </c>
      <c r="C13018" t="s">
        <v>8</v>
      </c>
      <c r="D13018" t="s">
        <v>108</v>
      </c>
      <c r="E13018">
        <v>724</v>
      </c>
    </row>
    <row r="13019" spans="1:5" x14ac:dyDescent="0.2">
      <c r="A13019" s="43">
        <v>45106</v>
      </c>
      <c r="B13019" t="s">
        <v>101</v>
      </c>
      <c r="C13019" t="s">
        <v>9</v>
      </c>
      <c r="D13019" t="s">
        <v>108</v>
      </c>
      <c r="E13019">
        <v>11</v>
      </c>
    </row>
    <row r="13020" spans="1:5" x14ac:dyDescent="0.2">
      <c r="A13020" s="43">
        <v>45106</v>
      </c>
      <c r="B13020" t="s">
        <v>101</v>
      </c>
      <c r="C13020" t="s">
        <v>10</v>
      </c>
      <c r="D13020" t="s">
        <v>108</v>
      </c>
      <c r="E13020">
        <v>309</v>
      </c>
    </row>
    <row r="13021" spans="1:5" x14ac:dyDescent="0.2">
      <c r="A13021" s="43">
        <v>45106</v>
      </c>
      <c r="B13021" t="s">
        <v>101</v>
      </c>
      <c r="C13021" t="s">
        <v>12</v>
      </c>
      <c r="D13021" t="s">
        <v>108</v>
      </c>
      <c r="E13021" s="44">
        <v>6748</v>
      </c>
    </row>
    <row r="13022" spans="1:5" x14ac:dyDescent="0.2">
      <c r="A13022" s="43">
        <v>45106</v>
      </c>
      <c r="B13022" t="s">
        <v>101</v>
      </c>
      <c r="C13022" t="s">
        <v>14</v>
      </c>
      <c r="D13022" t="s">
        <v>108</v>
      </c>
      <c r="E13022">
        <v>156</v>
      </c>
    </row>
    <row r="13023" spans="1:5" x14ac:dyDescent="0.2">
      <c r="A13023" s="43">
        <v>45106</v>
      </c>
      <c r="B13023" t="s">
        <v>101</v>
      </c>
      <c r="C13023" t="s">
        <v>15</v>
      </c>
      <c r="D13023" t="s">
        <v>108</v>
      </c>
      <c r="E13023" s="44">
        <v>4418</v>
      </c>
    </row>
    <row r="13024" spans="1:5" x14ac:dyDescent="0.2">
      <c r="A13024" s="43">
        <v>45106</v>
      </c>
      <c r="B13024" t="s">
        <v>101</v>
      </c>
      <c r="C13024" t="s">
        <v>16</v>
      </c>
      <c r="D13024" t="s">
        <v>108</v>
      </c>
      <c r="E13024">
        <v>746</v>
      </c>
    </row>
    <row r="13025" spans="1:5" x14ac:dyDescent="0.2">
      <c r="A13025" s="43">
        <v>45106</v>
      </c>
      <c r="B13025" t="s">
        <v>101</v>
      </c>
      <c r="C13025" t="s">
        <v>17</v>
      </c>
      <c r="D13025" t="s">
        <v>108</v>
      </c>
      <c r="E13025">
        <v>9</v>
      </c>
    </row>
    <row r="13026" spans="1:5" x14ac:dyDescent="0.2">
      <c r="A13026" s="43">
        <v>45106</v>
      </c>
      <c r="B13026" t="s">
        <v>101</v>
      </c>
      <c r="C13026" t="s">
        <v>18</v>
      </c>
      <c r="D13026" t="s">
        <v>108</v>
      </c>
      <c r="E13026" s="44">
        <v>2205</v>
      </c>
    </row>
    <row r="13027" spans="1:5" x14ac:dyDescent="0.2">
      <c r="A13027" s="43">
        <v>45106</v>
      </c>
      <c r="B13027" t="s">
        <v>101</v>
      </c>
      <c r="C13027" t="s">
        <v>19</v>
      </c>
      <c r="D13027" t="s">
        <v>108</v>
      </c>
      <c r="E13027" s="44">
        <v>1530</v>
      </c>
    </row>
    <row r="13028" spans="1:5" x14ac:dyDescent="0.2">
      <c r="A13028" s="43">
        <v>45106</v>
      </c>
      <c r="B13028" t="s">
        <v>101</v>
      </c>
      <c r="C13028" t="s">
        <v>20</v>
      </c>
      <c r="D13028" t="s">
        <v>108</v>
      </c>
      <c r="E13028">
        <v>115</v>
      </c>
    </row>
    <row r="13029" spans="1:5" x14ac:dyDescent="0.2">
      <c r="A13029" s="43">
        <v>45106</v>
      </c>
      <c r="B13029" t="s">
        <v>101</v>
      </c>
      <c r="C13029" t="s">
        <v>21</v>
      </c>
      <c r="D13029" t="s">
        <v>108</v>
      </c>
      <c r="E13029" s="44">
        <v>1263</v>
      </c>
    </row>
    <row r="13030" spans="1:5" x14ac:dyDescent="0.2">
      <c r="A13030" s="43">
        <v>45106</v>
      </c>
      <c r="B13030" t="s">
        <v>101</v>
      </c>
      <c r="C13030" t="s">
        <v>22</v>
      </c>
      <c r="D13030" t="s">
        <v>108</v>
      </c>
      <c r="E13030">
        <v>898</v>
      </c>
    </row>
    <row r="13031" spans="1:5" x14ac:dyDescent="0.2">
      <c r="A13031" s="43">
        <v>45106</v>
      </c>
      <c r="B13031" t="s">
        <v>101</v>
      </c>
      <c r="C13031" t="s">
        <v>23</v>
      </c>
      <c r="D13031" t="s">
        <v>108</v>
      </c>
      <c r="E13031">
        <v>0</v>
      </c>
    </row>
    <row r="13032" spans="1:5" x14ac:dyDescent="0.2">
      <c r="A13032" s="43">
        <v>45106</v>
      </c>
      <c r="B13032" t="s">
        <v>101</v>
      </c>
      <c r="C13032" t="s">
        <v>25</v>
      </c>
      <c r="D13032" t="s">
        <v>108</v>
      </c>
      <c r="E13032">
        <v>2</v>
      </c>
    </row>
    <row r="13033" spans="1:5" x14ac:dyDescent="0.2">
      <c r="A13033" s="43">
        <v>45106</v>
      </c>
      <c r="B13033" t="s">
        <v>101</v>
      </c>
      <c r="C13033" t="s">
        <v>27</v>
      </c>
      <c r="D13033" t="s">
        <v>108</v>
      </c>
      <c r="E13033" s="44">
        <v>2268</v>
      </c>
    </row>
    <row r="13034" spans="1:5" x14ac:dyDescent="0.2">
      <c r="A13034" s="43">
        <v>45106</v>
      </c>
      <c r="B13034" t="s">
        <v>101</v>
      </c>
      <c r="C13034" t="s">
        <v>28</v>
      </c>
      <c r="D13034" t="s">
        <v>108</v>
      </c>
      <c r="E13034">
        <v>2</v>
      </c>
    </row>
    <row r="13035" spans="1:5" x14ac:dyDescent="0.2">
      <c r="A13035" s="43">
        <v>45106</v>
      </c>
      <c r="B13035" t="s">
        <v>101</v>
      </c>
      <c r="C13035" t="s">
        <v>29</v>
      </c>
      <c r="D13035" t="s">
        <v>108</v>
      </c>
      <c r="E13035">
        <v>0</v>
      </c>
    </row>
    <row r="13036" spans="1:5" x14ac:dyDescent="0.2">
      <c r="A13036" s="43">
        <v>45106</v>
      </c>
      <c r="B13036" t="s">
        <v>101</v>
      </c>
      <c r="C13036" t="s">
        <v>31</v>
      </c>
      <c r="D13036" t="s">
        <v>108</v>
      </c>
      <c r="E13036">
        <v>298</v>
      </c>
    </row>
    <row r="13037" spans="1:5" x14ac:dyDescent="0.2">
      <c r="A13037" s="43">
        <v>45106</v>
      </c>
      <c r="B13037" t="s">
        <v>101</v>
      </c>
      <c r="C13037" t="s">
        <v>32</v>
      </c>
      <c r="D13037" t="s">
        <v>108</v>
      </c>
      <c r="E13037" s="44">
        <v>5456</v>
      </c>
    </row>
    <row r="13038" spans="1:5" x14ac:dyDescent="0.2">
      <c r="A13038" s="43">
        <v>45106</v>
      </c>
      <c r="B13038" t="s">
        <v>101</v>
      </c>
      <c r="C13038" t="s">
        <v>33</v>
      </c>
      <c r="D13038" t="s">
        <v>108</v>
      </c>
      <c r="E13038" s="44">
        <v>2437</v>
      </c>
    </row>
    <row r="13039" spans="1:5" x14ac:dyDescent="0.2">
      <c r="A13039" s="43">
        <v>45106</v>
      </c>
      <c r="B13039" t="s">
        <v>101</v>
      </c>
      <c r="C13039" t="s">
        <v>35</v>
      </c>
      <c r="D13039" t="s">
        <v>108</v>
      </c>
      <c r="E13039">
        <v>0</v>
      </c>
    </row>
    <row r="13040" spans="1:5" x14ac:dyDescent="0.2">
      <c r="A13040" s="43">
        <v>45106</v>
      </c>
      <c r="B13040" t="s">
        <v>101</v>
      </c>
      <c r="C13040" t="s">
        <v>36</v>
      </c>
      <c r="D13040" t="s">
        <v>108</v>
      </c>
      <c r="E13040" s="44">
        <v>6837</v>
      </c>
    </row>
    <row r="13041" spans="1:5" x14ac:dyDescent="0.2">
      <c r="A13041" s="43">
        <v>45106</v>
      </c>
      <c r="B13041" t="s">
        <v>101</v>
      </c>
      <c r="C13041" t="s">
        <v>38</v>
      </c>
      <c r="D13041" t="s">
        <v>108</v>
      </c>
      <c r="E13041" s="44">
        <v>7171</v>
      </c>
    </row>
    <row r="13042" spans="1:5" x14ac:dyDescent="0.2">
      <c r="A13042" s="43">
        <v>45106</v>
      </c>
      <c r="B13042" t="s">
        <v>101</v>
      </c>
      <c r="C13042" t="s">
        <v>40</v>
      </c>
      <c r="D13042" t="s">
        <v>108</v>
      </c>
      <c r="E13042" s="44">
        <v>6259</v>
      </c>
    </row>
    <row r="13043" spans="1:5" x14ac:dyDescent="0.2">
      <c r="A13043" s="43">
        <v>45106</v>
      </c>
      <c r="B13043" t="s">
        <v>101</v>
      </c>
      <c r="C13043" t="s">
        <v>50</v>
      </c>
      <c r="D13043" t="s">
        <v>108</v>
      </c>
      <c r="E13043">
        <v>2</v>
      </c>
    </row>
    <row r="13044" spans="1:5" x14ac:dyDescent="0.2">
      <c r="A13044" s="43">
        <v>45106</v>
      </c>
      <c r="B13044" t="s">
        <v>101</v>
      </c>
      <c r="C13044" t="s">
        <v>53</v>
      </c>
      <c r="D13044" t="s">
        <v>108</v>
      </c>
      <c r="E13044">
        <v>0</v>
      </c>
    </row>
    <row r="13045" spans="1:5" x14ac:dyDescent="0.2">
      <c r="A13045" s="43">
        <v>45106</v>
      </c>
      <c r="B13045" t="s">
        <v>101</v>
      </c>
      <c r="C13045" t="s">
        <v>58</v>
      </c>
      <c r="D13045" t="s">
        <v>108</v>
      </c>
      <c r="E13045">
        <v>6</v>
      </c>
    </row>
    <row r="13046" spans="1:5" x14ac:dyDescent="0.2">
      <c r="A13046" s="43">
        <v>45106</v>
      </c>
      <c r="B13046" t="s">
        <v>101</v>
      </c>
      <c r="C13046" t="s">
        <v>59</v>
      </c>
      <c r="D13046" t="s">
        <v>108</v>
      </c>
      <c r="E13046" s="44">
        <v>3653</v>
      </c>
    </row>
    <row r="13047" spans="1:5" x14ac:dyDescent="0.2">
      <c r="A13047" s="43">
        <v>45106</v>
      </c>
      <c r="B13047" t="s">
        <v>101</v>
      </c>
      <c r="C13047" t="s">
        <v>60</v>
      </c>
      <c r="D13047" t="s">
        <v>108</v>
      </c>
      <c r="E13047">
        <v>0</v>
      </c>
    </row>
    <row r="13048" spans="1:5" x14ac:dyDescent="0.2">
      <c r="A13048" s="43">
        <v>45106</v>
      </c>
      <c r="B13048" t="s">
        <v>101</v>
      </c>
      <c r="C13048" t="s">
        <v>61</v>
      </c>
      <c r="D13048" t="s">
        <v>108</v>
      </c>
      <c r="E13048">
        <v>68</v>
      </c>
    </row>
    <row r="13049" spans="1:5" x14ac:dyDescent="0.2">
      <c r="A13049" s="43">
        <v>45106</v>
      </c>
      <c r="B13049" t="s">
        <v>101</v>
      </c>
      <c r="C13049" t="s">
        <v>62</v>
      </c>
      <c r="D13049" t="s">
        <v>108</v>
      </c>
      <c r="E13049" s="44">
        <v>3829</v>
      </c>
    </row>
    <row r="13050" spans="1:5" x14ac:dyDescent="0.2">
      <c r="A13050" s="43">
        <v>45106</v>
      </c>
      <c r="B13050" t="s">
        <v>101</v>
      </c>
      <c r="C13050" t="s">
        <v>63</v>
      </c>
      <c r="D13050" t="s">
        <v>108</v>
      </c>
      <c r="E13050">
        <v>0</v>
      </c>
    </row>
    <row r="13051" spans="1:5" x14ac:dyDescent="0.2">
      <c r="A13051" s="43">
        <v>45106</v>
      </c>
      <c r="B13051" t="s">
        <v>101</v>
      </c>
      <c r="C13051" t="s">
        <v>65</v>
      </c>
      <c r="D13051" t="s">
        <v>108</v>
      </c>
      <c r="E13051">
        <v>0</v>
      </c>
    </row>
    <row r="13052" spans="1:5" x14ac:dyDescent="0.2">
      <c r="A13052" s="43">
        <v>45106</v>
      </c>
      <c r="B13052" t="s">
        <v>101</v>
      </c>
      <c r="C13052" t="s">
        <v>67</v>
      </c>
      <c r="D13052" t="s">
        <v>108</v>
      </c>
      <c r="E13052" s="44">
        <v>2631</v>
      </c>
    </row>
    <row r="13053" spans="1:5" x14ac:dyDescent="0.2">
      <c r="A13053" s="43">
        <v>45106</v>
      </c>
      <c r="B13053" t="s">
        <v>101</v>
      </c>
      <c r="C13053" t="s">
        <v>68</v>
      </c>
      <c r="D13053" t="s">
        <v>108</v>
      </c>
      <c r="E13053" s="44">
        <v>2247</v>
      </c>
    </row>
    <row r="13054" spans="1:5" x14ac:dyDescent="0.2">
      <c r="A13054" s="43">
        <v>45106</v>
      </c>
      <c r="B13054" t="s">
        <v>101</v>
      </c>
      <c r="C13054" t="s">
        <v>89</v>
      </c>
      <c r="D13054" t="s">
        <v>108</v>
      </c>
      <c r="E13054">
        <v>8</v>
      </c>
    </row>
    <row r="13055" spans="1:5" x14ac:dyDescent="0.2">
      <c r="A13055" s="43">
        <v>45106</v>
      </c>
      <c r="B13055" t="s">
        <v>101</v>
      </c>
      <c r="C13055" t="s">
        <v>70</v>
      </c>
      <c r="D13055" t="s">
        <v>108</v>
      </c>
      <c r="E13055" s="44">
        <v>3814</v>
      </c>
    </row>
    <row r="13056" spans="1:5" x14ac:dyDescent="0.2">
      <c r="A13056" s="43">
        <v>45106</v>
      </c>
      <c r="B13056" t="s">
        <v>101</v>
      </c>
      <c r="C13056" t="s">
        <v>71</v>
      </c>
      <c r="D13056" t="s">
        <v>108</v>
      </c>
      <c r="E13056" s="44">
        <v>1720</v>
      </c>
    </row>
    <row r="13057" spans="1:5" x14ac:dyDescent="0.2">
      <c r="A13057" s="43">
        <v>45106</v>
      </c>
      <c r="B13057" t="s">
        <v>102</v>
      </c>
      <c r="C13057" t="s">
        <v>4</v>
      </c>
      <c r="D13057" t="s">
        <v>108</v>
      </c>
      <c r="E13057">
        <v>0</v>
      </c>
    </row>
    <row r="13058" spans="1:5" x14ac:dyDescent="0.2">
      <c r="A13058" s="43">
        <v>45106</v>
      </c>
      <c r="B13058" t="s">
        <v>102</v>
      </c>
      <c r="C13058" t="s">
        <v>5</v>
      </c>
      <c r="D13058" t="s">
        <v>108</v>
      </c>
      <c r="E13058">
        <v>16</v>
      </c>
    </row>
    <row r="13059" spans="1:5" x14ac:dyDescent="0.2">
      <c r="A13059" s="43">
        <v>45106</v>
      </c>
      <c r="B13059" t="s">
        <v>102</v>
      </c>
      <c r="C13059" t="s">
        <v>8</v>
      </c>
      <c r="D13059" t="s">
        <v>108</v>
      </c>
      <c r="E13059">
        <v>65</v>
      </c>
    </row>
    <row r="13060" spans="1:5" x14ac:dyDescent="0.2">
      <c r="A13060" s="43">
        <v>45106</v>
      </c>
      <c r="B13060" t="s">
        <v>102</v>
      </c>
      <c r="C13060" t="s">
        <v>9</v>
      </c>
      <c r="D13060" t="s">
        <v>108</v>
      </c>
      <c r="E13060">
        <v>208</v>
      </c>
    </row>
    <row r="13061" spans="1:5" x14ac:dyDescent="0.2">
      <c r="A13061" s="43">
        <v>45106</v>
      </c>
      <c r="B13061" t="s">
        <v>102</v>
      </c>
      <c r="C13061" t="s">
        <v>11</v>
      </c>
      <c r="D13061" t="s">
        <v>108</v>
      </c>
      <c r="E13061">
        <v>12</v>
      </c>
    </row>
    <row r="13062" spans="1:5" x14ac:dyDescent="0.2">
      <c r="A13062" s="43">
        <v>45106</v>
      </c>
      <c r="B13062" t="s">
        <v>102</v>
      </c>
      <c r="C13062" t="s">
        <v>12</v>
      </c>
      <c r="D13062" t="s">
        <v>108</v>
      </c>
      <c r="E13062">
        <v>710</v>
      </c>
    </row>
    <row r="13063" spans="1:5" x14ac:dyDescent="0.2">
      <c r="A13063" s="43">
        <v>45106</v>
      </c>
      <c r="B13063" t="s">
        <v>102</v>
      </c>
      <c r="C13063" t="s">
        <v>13</v>
      </c>
      <c r="D13063" t="s">
        <v>108</v>
      </c>
      <c r="E13063">
        <v>302</v>
      </c>
    </row>
    <row r="13064" spans="1:5" x14ac:dyDescent="0.2">
      <c r="A13064" s="43">
        <v>45106</v>
      </c>
      <c r="B13064" t="s">
        <v>102</v>
      </c>
      <c r="C13064" t="s">
        <v>16</v>
      </c>
      <c r="D13064" t="s">
        <v>108</v>
      </c>
      <c r="E13064">
        <v>0</v>
      </c>
    </row>
    <row r="13065" spans="1:5" x14ac:dyDescent="0.2">
      <c r="A13065" s="43">
        <v>45106</v>
      </c>
      <c r="B13065" t="s">
        <v>102</v>
      </c>
      <c r="C13065" t="s">
        <v>18</v>
      </c>
      <c r="D13065" t="s">
        <v>108</v>
      </c>
      <c r="E13065">
        <v>0</v>
      </c>
    </row>
    <row r="13066" spans="1:5" x14ac:dyDescent="0.2">
      <c r="A13066" s="43">
        <v>45106</v>
      </c>
      <c r="B13066" t="s">
        <v>102</v>
      </c>
      <c r="C13066" t="s">
        <v>19</v>
      </c>
      <c r="D13066" t="s">
        <v>108</v>
      </c>
      <c r="E13066">
        <v>167</v>
      </c>
    </row>
    <row r="13067" spans="1:5" x14ac:dyDescent="0.2">
      <c r="A13067" s="43">
        <v>45106</v>
      </c>
      <c r="B13067" t="s">
        <v>102</v>
      </c>
      <c r="C13067" t="s">
        <v>21</v>
      </c>
      <c r="D13067" t="s">
        <v>108</v>
      </c>
      <c r="E13067">
        <v>12</v>
      </c>
    </row>
    <row r="13068" spans="1:5" x14ac:dyDescent="0.2">
      <c r="A13068" s="43">
        <v>45106</v>
      </c>
      <c r="B13068" t="s">
        <v>102</v>
      </c>
      <c r="C13068" t="s">
        <v>22</v>
      </c>
      <c r="D13068" t="s">
        <v>108</v>
      </c>
      <c r="E13068">
        <v>2</v>
      </c>
    </row>
    <row r="13069" spans="1:5" x14ac:dyDescent="0.2">
      <c r="A13069" s="43">
        <v>45106</v>
      </c>
      <c r="B13069" t="s">
        <v>102</v>
      </c>
      <c r="C13069" t="s">
        <v>24</v>
      </c>
      <c r="D13069" t="s">
        <v>108</v>
      </c>
      <c r="E13069">
        <v>6</v>
      </c>
    </row>
    <row r="13070" spans="1:5" x14ac:dyDescent="0.2">
      <c r="A13070" s="43">
        <v>45106</v>
      </c>
      <c r="B13070" t="s">
        <v>102</v>
      </c>
      <c r="C13070" t="s">
        <v>27</v>
      </c>
      <c r="D13070" t="s">
        <v>108</v>
      </c>
      <c r="E13070">
        <v>87</v>
      </c>
    </row>
    <row r="13071" spans="1:5" x14ac:dyDescent="0.2">
      <c r="A13071" s="43">
        <v>45106</v>
      </c>
      <c r="B13071" t="s">
        <v>102</v>
      </c>
      <c r="C13071" t="s">
        <v>32</v>
      </c>
      <c r="D13071" t="s">
        <v>108</v>
      </c>
      <c r="E13071">
        <v>2</v>
      </c>
    </row>
    <row r="13072" spans="1:5" x14ac:dyDescent="0.2">
      <c r="A13072" s="43">
        <v>45106</v>
      </c>
      <c r="B13072" t="s">
        <v>102</v>
      </c>
      <c r="C13072" t="s">
        <v>36</v>
      </c>
      <c r="D13072" t="s">
        <v>108</v>
      </c>
      <c r="E13072">
        <v>650</v>
      </c>
    </row>
    <row r="13073" spans="1:5" x14ac:dyDescent="0.2">
      <c r="A13073" s="43">
        <v>45106</v>
      </c>
      <c r="B13073" t="s">
        <v>102</v>
      </c>
      <c r="C13073" t="s">
        <v>38</v>
      </c>
      <c r="D13073" t="s">
        <v>108</v>
      </c>
      <c r="E13073">
        <v>446</v>
      </c>
    </row>
    <row r="13074" spans="1:5" x14ac:dyDescent="0.2">
      <c r="A13074" s="43">
        <v>45106</v>
      </c>
      <c r="B13074" t="s">
        <v>102</v>
      </c>
      <c r="C13074" t="s">
        <v>40</v>
      </c>
      <c r="D13074" t="s">
        <v>108</v>
      </c>
      <c r="E13074">
        <v>628</v>
      </c>
    </row>
    <row r="13075" spans="1:5" x14ac:dyDescent="0.2">
      <c r="A13075" s="43">
        <v>45106</v>
      </c>
      <c r="B13075" t="s">
        <v>102</v>
      </c>
      <c r="C13075" t="s">
        <v>41</v>
      </c>
      <c r="D13075" t="s">
        <v>108</v>
      </c>
      <c r="E13075">
        <v>188</v>
      </c>
    </row>
    <row r="13076" spans="1:5" x14ac:dyDescent="0.2">
      <c r="A13076" s="43">
        <v>45106</v>
      </c>
      <c r="B13076" t="s">
        <v>102</v>
      </c>
      <c r="C13076" t="s">
        <v>42</v>
      </c>
      <c r="D13076" t="s">
        <v>108</v>
      </c>
      <c r="E13076">
        <v>50</v>
      </c>
    </row>
    <row r="13077" spans="1:5" x14ac:dyDescent="0.2">
      <c r="A13077" s="43">
        <v>45106</v>
      </c>
      <c r="B13077" t="s">
        <v>102</v>
      </c>
      <c r="C13077" t="s">
        <v>43</v>
      </c>
      <c r="D13077" t="s">
        <v>108</v>
      </c>
      <c r="E13077">
        <v>76</v>
      </c>
    </row>
    <row r="13078" spans="1:5" x14ac:dyDescent="0.2">
      <c r="A13078" s="43">
        <v>45106</v>
      </c>
      <c r="B13078" t="s">
        <v>102</v>
      </c>
      <c r="C13078" t="s">
        <v>44</v>
      </c>
      <c r="D13078" t="s">
        <v>108</v>
      </c>
      <c r="E13078">
        <v>2</v>
      </c>
    </row>
    <row r="13079" spans="1:5" x14ac:dyDescent="0.2">
      <c r="A13079" s="43">
        <v>45106</v>
      </c>
      <c r="B13079" t="s">
        <v>102</v>
      </c>
      <c r="C13079" t="s">
        <v>45</v>
      </c>
      <c r="D13079" t="s">
        <v>108</v>
      </c>
      <c r="E13079">
        <v>2</v>
      </c>
    </row>
    <row r="13080" spans="1:5" x14ac:dyDescent="0.2">
      <c r="A13080" s="43">
        <v>45106</v>
      </c>
      <c r="B13080" t="s">
        <v>102</v>
      </c>
      <c r="C13080" t="s">
        <v>46</v>
      </c>
      <c r="D13080" t="s">
        <v>108</v>
      </c>
      <c r="E13080">
        <v>7</v>
      </c>
    </row>
    <row r="13081" spans="1:5" x14ac:dyDescent="0.2">
      <c r="A13081" s="43">
        <v>45106</v>
      </c>
      <c r="B13081" t="s">
        <v>102</v>
      </c>
      <c r="C13081" t="s">
        <v>48</v>
      </c>
      <c r="D13081" t="s">
        <v>108</v>
      </c>
      <c r="E13081">
        <v>594</v>
      </c>
    </row>
    <row r="13082" spans="1:5" x14ac:dyDescent="0.2">
      <c r="A13082" s="43">
        <v>45106</v>
      </c>
      <c r="B13082" t="s">
        <v>102</v>
      </c>
      <c r="C13082" t="s">
        <v>50</v>
      </c>
      <c r="D13082" t="s">
        <v>108</v>
      </c>
      <c r="E13082" s="44">
        <v>1547</v>
      </c>
    </row>
    <row r="13083" spans="1:5" x14ac:dyDescent="0.2">
      <c r="A13083" s="43">
        <v>45106</v>
      </c>
      <c r="B13083" t="s">
        <v>102</v>
      </c>
      <c r="C13083" t="s">
        <v>51</v>
      </c>
      <c r="D13083" t="s">
        <v>108</v>
      </c>
      <c r="E13083" s="44">
        <v>1502</v>
      </c>
    </row>
    <row r="13084" spans="1:5" x14ac:dyDescent="0.2">
      <c r="A13084" s="43">
        <v>45106</v>
      </c>
      <c r="B13084" t="s">
        <v>102</v>
      </c>
      <c r="C13084" t="s">
        <v>52</v>
      </c>
      <c r="D13084" t="s">
        <v>108</v>
      </c>
      <c r="E13084">
        <v>0</v>
      </c>
    </row>
    <row r="13085" spans="1:5" x14ac:dyDescent="0.2">
      <c r="A13085" s="43">
        <v>45106</v>
      </c>
      <c r="B13085" t="s">
        <v>102</v>
      </c>
      <c r="C13085" t="s">
        <v>53</v>
      </c>
      <c r="D13085" t="s">
        <v>108</v>
      </c>
      <c r="E13085">
        <v>2</v>
      </c>
    </row>
    <row r="13086" spans="1:5" x14ac:dyDescent="0.2">
      <c r="A13086" s="43">
        <v>45106</v>
      </c>
      <c r="B13086" t="s">
        <v>102</v>
      </c>
      <c r="C13086" t="s">
        <v>54</v>
      </c>
      <c r="D13086" t="s">
        <v>108</v>
      </c>
      <c r="E13086">
        <v>0</v>
      </c>
    </row>
    <row r="13087" spans="1:5" x14ac:dyDescent="0.2">
      <c r="A13087" s="43">
        <v>45106</v>
      </c>
      <c r="B13087" t="s">
        <v>102</v>
      </c>
      <c r="C13087" t="s">
        <v>55</v>
      </c>
      <c r="D13087" t="s">
        <v>108</v>
      </c>
      <c r="E13087">
        <v>486</v>
      </c>
    </row>
    <row r="13088" spans="1:5" x14ac:dyDescent="0.2">
      <c r="A13088" s="43">
        <v>45106</v>
      </c>
      <c r="B13088" t="s">
        <v>102</v>
      </c>
      <c r="C13088" t="s">
        <v>56</v>
      </c>
      <c r="D13088" t="s">
        <v>108</v>
      </c>
      <c r="E13088">
        <v>25</v>
      </c>
    </row>
    <row r="13089" spans="1:5" x14ac:dyDescent="0.2">
      <c r="A13089" s="43">
        <v>45106</v>
      </c>
      <c r="B13089" t="s">
        <v>102</v>
      </c>
      <c r="C13089" t="s">
        <v>57</v>
      </c>
      <c r="D13089" t="s">
        <v>108</v>
      </c>
      <c r="E13089">
        <v>33</v>
      </c>
    </row>
    <row r="13090" spans="1:5" x14ac:dyDescent="0.2">
      <c r="A13090" s="43">
        <v>45106</v>
      </c>
      <c r="B13090" t="s">
        <v>102</v>
      </c>
      <c r="C13090" t="s">
        <v>58</v>
      </c>
      <c r="D13090" t="s">
        <v>108</v>
      </c>
      <c r="E13090">
        <v>444</v>
      </c>
    </row>
    <row r="13091" spans="1:5" x14ac:dyDescent="0.2">
      <c r="A13091" s="43">
        <v>45106</v>
      </c>
      <c r="B13091" t="s">
        <v>102</v>
      </c>
      <c r="C13091" t="s">
        <v>59</v>
      </c>
      <c r="D13091" t="s">
        <v>108</v>
      </c>
      <c r="E13091">
        <v>2</v>
      </c>
    </row>
    <row r="13092" spans="1:5" x14ac:dyDescent="0.2">
      <c r="A13092" s="43">
        <v>45106</v>
      </c>
      <c r="B13092" t="s">
        <v>102</v>
      </c>
      <c r="C13092" t="s">
        <v>62</v>
      </c>
      <c r="D13092" t="s">
        <v>108</v>
      </c>
      <c r="E13092">
        <v>259</v>
      </c>
    </row>
    <row r="13093" spans="1:5" x14ac:dyDescent="0.2">
      <c r="A13093" s="43">
        <v>45106</v>
      </c>
      <c r="B13093" t="s">
        <v>102</v>
      </c>
      <c r="C13093" t="s">
        <v>67</v>
      </c>
      <c r="D13093" t="s">
        <v>108</v>
      </c>
      <c r="E13093">
        <v>0</v>
      </c>
    </row>
    <row r="13094" spans="1:5" x14ac:dyDescent="0.2">
      <c r="A13094" s="43">
        <v>45106</v>
      </c>
      <c r="B13094" t="s">
        <v>102</v>
      </c>
      <c r="C13094" t="s">
        <v>68</v>
      </c>
      <c r="D13094" t="s">
        <v>108</v>
      </c>
      <c r="E13094">
        <v>611</v>
      </c>
    </row>
    <row r="13095" spans="1:5" x14ac:dyDescent="0.2">
      <c r="A13095" s="43">
        <v>45106</v>
      </c>
      <c r="B13095" t="s">
        <v>102</v>
      </c>
      <c r="C13095" t="s">
        <v>89</v>
      </c>
      <c r="D13095" t="s">
        <v>108</v>
      </c>
      <c r="E13095">
        <v>0</v>
      </c>
    </row>
    <row r="13096" spans="1:5" x14ac:dyDescent="0.2">
      <c r="A13096" s="43">
        <v>45106</v>
      </c>
      <c r="B13096" t="s">
        <v>102</v>
      </c>
      <c r="C13096" t="s">
        <v>70</v>
      </c>
      <c r="D13096" t="s">
        <v>108</v>
      </c>
      <c r="E13096">
        <v>326</v>
      </c>
    </row>
    <row r="13097" spans="1:5" x14ac:dyDescent="0.2">
      <c r="A13097" s="43">
        <v>45134</v>
      </c>
      <c r="B13097" t="s">
        <v>101</v>
      </c>
      <c r="C13097" t="s">
        <v>3</v>
      </c>
      <c r="D13097" t="s">
        <v>108</v>
      </c>
      <c r="E13097">
        <v>0</v>
      </c>
    </row>
    <row r="13098" spans="1:5" x14ac:dyDescent="0.2">
      <c r="A13098" s="43">
        <v>45134</v>
      </c>
      <c r="B13098" t="s">
        <v>101</v>
      </c>
      <c r="C13098" t="s">
        <v>4</v>
      </c>
      <c r="D13098" t="s">
        <v>108</v>
      </c>
      <c r="E13098">
        <v>23</v>
      </c>
    </row>
    <row r="13099" spans="1:5" x14ac:dyDescent="0.2">
      <c r="A13099" s="43">
        <v>45134</v>
      </c>
      <c r="B13099" t="s">
        <v>101</v>
      </c>
      <c r="C13099" t="s">
        <v>5</v>
      </c>
      <c r="D13099" t="s">
        <v>108</v>
      </c>
      <c r="E13099" s="44">
        <v>1837</v>
      </c>
    </row>
    <row r="13100" spans="1:5" x14ac:dyDescent="0.2">
      <c r="A13100" s="43">
        <v>45134</v>
      </c>
      <c r="B13100" t="s">
        <v>101</v>
      </c>
      <c r="C13100" t="s">
        <v>6</v>
      </c>
      <c r="D13100" t="s">
        <v>108</v>
      </c>
      <c r="E13100">
        <v>0</v>
      </c>
    </row>
    <row r="13101" spans="1:5" x14ac:dyDescent="0.2">
      <c r="A13101" s="43">
        <v>45134</v>
      </c>
      <c r="B13101" t="s">
        <v>101</v>
      </c>
      <c r="C13101" t="s">
        <v>8</v>
      </c>
      <c r="D13101" t="s">
        <v>108</v>
      </c>
      <c r="E13101">
        <v>766</v>
      </c>
    </row>
    <row r="13102" spans="1:5" x14ac:dyDescent="0.2">
      <c r="A13102" s="43">
        <v>45134</v>
      </c>
      <c r="B13102" t="s">
        <v>101</v>
      </c>
      <c r="C13102" t="s">
        <v>9</v>
      </c>
      <c r="D13102" t="s">
        <v>108</v>
      </c>
      <c r="E13102">
        <v>6</v>
      </c>
    </row>
    <row r="13103" spans="1:5" x14ac:dyDescent="0.2">
      <c r="A13103" s="43">
        <v>45134</v>
      </c>
      <c r="B13103" t="s">
        <v>101</v>
      </c>
      <c r="C13103" t="s">
        <v>10</v>
      </c>
      <c r="D13103" t="s">
        <v>108</v>
      </c>
      <c r="E13103">
        <v>283</v>
      </c>
    </row>
    <row r="13104" spans="1:5" x14ac:dyDescent="0.2">
      <c r="A13104" s="43">
        <v>45134</v>
      </c>
      <c r="B13104" t="s">
        <v>101</v>
      </c>
      <c r="C13104" t="s">
        <v>12</v>
      </c>
      <c r="D13104" t="s">
        <v>108</v>
      </c>
      <c r="E13104" s="44">
        <v>6582</v>
      </c>
    </row>
    <row r="13105" spans="1:5" x14ac:dyDescent="0.2">
      <c r="A13105" s="43">
        <v>45134</v>
      </c>
      <c r="B13105" t="s">
        <v>101</v>
      </c>
      <c r="C13105" t="s">
        <v>14</v>
      </c>
      <c r="D13105" t="s">
        <v>108</v>
      </c>
      <c r="E13105">
        <v>106</v>
      </c>
    </row>
    <row r="13106" spans="1:5" x14ac:dyDescent="0.2">
      <c r="A13106" s="43">
        <v>45134</v>
      </c>
      <c r="B13106" t="s">
        <v>101</v>
      </c>
      <c r="C13106" t="s">
        <v>15</v>
      </c>
      <c r="D13106" t="s">
        <v>108</v>
      </c>
      <c r="E13106" s="44">
        <v>4429</v>
      </c>
    </row>
    <row r="13107" spans="1:5" x14ac:dyDescent="0.2">
      <c r="A13107" s="43">
        <v>45134</v>
      </c>
      <c r="B13107" t="s">
        <v>101</v>
      </c>
      <c r="C13107" t="s">
        <v>16</v>
      </c>
      <c r="D13107" t="s">
        <v>108</v>
      </c>
      <c r="E13107">
        <v>641</v>
      </c>
    </row>
    <row r="13108" spans="1:5" x14ac:dyDescent="0.2">
      <c r="A13108" s="43">
        <v>45134</v>
      </c>
      <c r="B13108" t="s">
        <v>101</v>
      </c>
      <c r="C13108" t="s">
        <v>17</v>
      </c>
      <c r="D13108" t="s">
        <v>108</v>
      </c>
      <c r="E13108">
        <v>9</v>
      </c>
    </row>
    <row r="13109" spans="1:5" x14ac:dyDescent="0.2">
      <c r="A13109" s="43">
        <v>45134</v>
      </c>
      <c r="B13109" t="s">
        <v>101</v>
      </c>
      <c r="C13109" t="s">
        <v>18</v>
      </c>
      <c r="D13109" t="s">
        <v>108</v>
      </c>
      <c r="E13109" s="44">
        <v>2150</v>
      </c>
    </row>
    <row r="13110" spans="1:5" x14ac:dyDescent="0.2">
      <c r="A13110" s="43">
        <v>45134</v>
      </c>
      <c r="B13110" t="s">
        <v>101</v>
      </c>
      <c r="C13110" t="s">
        <v>19</v>
      </c>
      <c r="D13110" t="s">
        <v>108</v>
      </c>
      <c r="E13110" s="44">
        <v>1429</v>
      </c>
    </row>
    <row r="13111" spans="1:5" x14ac:dyDescent="0.2">
      <c r="A13111" s="43">
        <v>45134</v>
      </c>
      <c r="B13111" t="s">
        <v>101</v>
      </c>
      <c r="C13111" t="s">
        <v>20</v>
      </c>
      <c r="D13111" t="s">
        <v>108</v>
      </c>
      <c r="E13111">
        <v>99</v>
      </c>
    </row>
    <row r="13112" spans="1:5" x14ac:dyDescent="0.2">
      <c r="A13112" s="43">
        <v>45134</v>
      </c>
      <c r="B13112" t="s">
        <v>101</v>
      </c>
      <c r="C13112" t="s">
        <v>21</v>
      </c>
      <c r="D13112" t="s">
        <v>108</v>
      </c>
      <c r="E13112" s="44">
        <v>1082</v>
      </c>
    </row>
    <row r="13113" spans="1:5" x14ac:dyDescent="0.2">
      <c r="A13113" s="43">
        <v>45134</v>
      </c>
      <c r="B13113" t="s">
        <v>101</v>
      </c>
      <c r="C13113" t="s">
        <v>22</v>
      </c>
      <c r="D13113" t="s">
        <v>108</v>
      </c>
      <c r="E13113">
        <v>793</v>
      </c>
    </row>
    <row r="13114" spans="1:5" x14ac:dyDescent="0.2">
      <c r="A13114" s="43">
        <v>45134</v>
      </c>
      <c r="B13114" t="s">
        <v>101</v>
      </c>
      <c r="C13114" t="s">
        <v>23</v>
      </c>
      <c r="D13114" t="s">
        <v>108</v>
      </c>
      <c r="E13114">
        <v>0</v>
      </c>
    </row>
    <row r="13115" spans="1:5" x14ac:dyDescent="0.2">
      <c r="A13115" s="43">
        <v>45134</v>
      </c>
      <c r="B13115" t="s">
        <v>101</v>
      </c>
      <c r="C13115" t="s">
        <v>25</v>
      </c>
      <c r="D13115" t="s">
        <v>108</v>
      </c>
      <c r="E13115">
        <v>2</v>
      </c>
    </row>
    <row r="13116" spans="1:5" x14ac:dyDescent="0.2">
      <c r="A13116" s="43">
        <v>45134</v>
      </c>
      <c r="B13116" t="s">
        <v>101</v>
      </c>
      <c r="C13116" t="s">
        <v>27</v>
      </c>
      <c r="D13116" t="s">
        <v>108</v>
      </c>
      <c r="E13116" s="44">
        <v>1637</v>
      </c>
    </row>
    <row r="13117" spans="1:5" x14ac:dyDescent="0.2">
      <c r="A13117" s="43">
        <v>45134</v>
      </c>
      <c r="B13117" t="s">
        <v>101</v>
      </c>
      <c r="C13117" t="s">
        <v>28</v>
      </c>
      <c r="D13117" t="s">
        <v>108</v>
      </c>
      <c r="E13117">
        <v>2</v>
      </c>
    </row>
    <row r="13118" spans="1:5" x14ac:dyDescent="0.2">
      <c r="A13118" s="43">
        <v>45134</v>
      </c>
      <c r="B13118" t="s">
        <v>101</v>
      </c>
      <c r="C13118" t="s">
        <v>29</v>
      </c>
      <c r="D13118" t="s">
        <v>108</v>
      </c>
      <c r="E13118">
        <v>2</v>
      </c>
    </row>
    <row r="13119" spans="1:5" x14ac:dyDescent="0.2">
      <c r="A13119" s="43">
        <v>45134</v>
      </c>
      <c r="B13119" t="s">
        <v>101</v>
      </c>
      <c r="C13119" t="s">
        <v>31</v>
      </c>
      <c r="D13119" t="s">
        <v>108</v>
      </c>
      <c r="E13119">
        <v>284</v>
      </c>
    </row>
    <row r="13120" spans="1:5" x14ac:dyDescent="0.2">
      <c r="A13120" s="43">
        <v>45134</v>
      </c>
      <c r="B13120" t="s">
        <v>101</v>
      </c>
      <c r="C13120" t="s">
        <v>32</v>
      </c>
      <c r="D13120" t="s">
        <v>108</v>
      </c>
      <c r="E13120" s="44">
        <v>5230</v>
      </c>
    </row>
    <row r="13121" spans="1:5" x14ac:dyDescent="0.2">
      <c r="A13121" s="43">
        <v>45134</v>
      </c>
      <c r="B13121" t="s">
        <v>101</v>
      </c>
      <c r="C13121" t="s">
        <v>33</v>
      </c>
      <c r="D13121" t="s">
        <v>108</v>
      </c>
      <c r="E13121" s="44">
        <v>2602</v>
      </c>
    </row>
    <row r="13122" spans="1:5" x14ac:dyDescent="0.2">
      <c r="A13122" s="43">
        <v>45134</v>
      </c>
      <c r="B13122" t="s">
        <v>101</v>
      </c>
      <c r="C13122" t="s">
        <v>35</v>
      </c>
      <c r="D13122" t="s">
        <v>108</v>
      </c>
      <c r="E13122">
        <v>0</v>
      </c>
    </row>
    <row r="13123" spans="1:5" x14ac:dyDescent="0.2">
      <c r="A13123" s="43">
        <v>45134</v>
      </c>
      <c r="B13123" t="s">
        <v>101</v>
      </c>
      <c r="C13123" t="s">
        <v>36</v>
      </c>
      <c r="D13123" t="s">
        <v>108</v>
      </c>
      <c r="E13123" s="44">
        <v>6302</v>
      </c>
    </row>
    <row r="13124" spans="1:5" x14ac:dyDescent="0.2">
      <c r="A13124" s="43">
        <v>45134</v>
      </c>
      <c r="B13124" t="s">
        <v>101</v>
      </c>
      <c r="C13124" t="s">
        <v>38</v>
      </c>
      <c r="D13124" t="s">
        <v>108</v>
      </c>
      <c r="E13124" s="44">
        <v>6576</v>
      </c>
    </row>
    <row r="13125" spans="1:5" x14ac:dyDescent="0.2">
      <c r="A13125" s="43">
        <v>45134</v>
      </c>
      <c r="B13125" t="s">
        <v>101</v>
      </c>
      <c r="C13125" t="s">
        <v>40</v>
      </c>
      <c r="D13125" t="s">
        <v>108</v>
      </c>
      <c r="E13125" s="44">
        <v>5908</v>
      </c>
    </row>
    <row r="13126" spans="1:5" x14ac:dyDescent="0.2">
      <c r="A13126" s="43">
        <v>45134</v>
      </c>
      <c r="B13126" t="s">
        <v>101</v>
      </c>
      <c r="C13126" t="s">
        <v>50</v>
      </c>
      <c r="D13126" t="s">
        <v>108</v>
      </c>
      <c r="E13126">
        <v>0</v>
      </c>
    </row>
    <row r="13127" spans="1:5" x14ac:dyDescent="0.2">
      <c r="A13127" s="43">
        <v>45134</v>
      </c>
      <c r="B13127" t="s">
        <v>101</v>
      </c>
      <c r="C13127" t="s">
        <v>53</v>
      </c>
      <c r="D13127" t="s">
        <v>108</v>
      </c>
      <c r="E13127">
        <v>0</v>
      </c>
    </row>
    <row r="13128" spans="1:5" x14ac:dyDescent="0.2">
      <c r="A13128" s="43">
        <v>45134</v>
      </c>
      <c r="B13128" t="s">
        <v>101</v>
      </c>
      <c r="C13128" t="s">
        <v>58</v>
      </c>
      <c r="D13128" t="s">
        <v>108</v>
      </c>
      <c r="E13128">
        <v>7</v>
      </c>
    </row>
    <row r="13129" spans="1:5" x14ac:dyDescent="0.2">
      <c r="A13129" s="43">
        <v>45134</v>
      </c>
      <c r="B13129" t="s">
        <v>101</v>
      </c>
      <c r="C13129" t="s">
        <v>59</v>
      </c>
      <c r="D13129" t="s">
        <v>108</v>
      </c>
      <c r="E13129" s="44">
        <v>3617</v>
      </c>
    </row>
    <row r="13130" spans="1:5" x14ac:dyDescent="0.2">
      <c r="A13130" s="43">
        <v>45134</v>
      </c>
      <c r="B13130" t="s">
        <v>101</v>
      </c>
      <c r="C13130" t="s">
        <v>60</v>
      </c>
      <c r="D13130" t="s">
        <v>108</v>
      </c>
      <c r="E13130">
        <v>0</v>
      </c>
    </row>
    <row r="13131" spans="1:5" x14ac:dyDescent="0.2">
      <c r="A13131" s="43">
        <v>45134</v>
      </c>
      <c r="B13131" t="s">
        <v>101</v>
      </c>
      <c r="C13131" t="s">
        <v>61</v>
      </c>
      <c r="D13131" t="s">
        <v>108</v>
      </c>
      <c r="E13131">
        <v>63</v>
      </c>
    </row>
    <row r="13132" spans="1:5" x14ac:dyDescent="0.2">
      <c r="A13132" s="43">
        <v>45134</v>
      </c>
      <c r="B13132" t="s">
        <v>101</v>
      </c>
      <c r="C13132" t="s">
        <v>62</v>
      </c>
      <c r="D13132" t="s">
        <v>108</v>
      </c>
      <c r="E13132" s="44">
        <v>3658</v>
      </c>
    </row>
    <row r="13133" spans="1:5" x14ac:dyDescent="0.2">
      <c r="A13133" s="43">
        <v>45134</v>
      </c>
      <c r="B13133" t="s">
        <v>101</v>
      </c>
      <c r="C13133" t="s">
        <v>63</v>
      </c>
      <c r="D13133" t="s">
        <v>108</v>
      </c>
      <c r="E13133">
        <v>0</v>
      </c>
    </row>
    <row r="13134" spans="1:5" x14ac:dyDescent="0.2">
      <c r="A13134" s="43">
        <v>45134</v>
      </c>
      <c r="B13134" t="s">
        <v>101</v>
      </c>
      <c r="C13134" t="s">
        <v>64</v>
      </c>
      <c r="D13134" t="s">
        <v>108</v>
      </c>
      <c r="E13134">
        <v>2</v>
      </c>
    </row>
    <row r="13135" spans="1:5" x14ac:dyDescent="0.2">
      <c r="A13135" s="43">
        <v>45134</v>
      </c>
      <c r="B13135" t="s">
        <v>101</v>
      </c>
      <c r="C13135" t="s">
        <v>65</v>
      </c>
      <c r="D13135" t="s">
        <v>108</v>
      </c>
      <c r="E13135">
        <v>0</v>
      </c>
    </row>
    <row r="13136" spans="1:5" x14ac:dyDescent="0.2">
      <c r="A13136" s="43">
        <v>45134</v>
      </c>
      <c r="B13136" t="s">
        <v>101</v>
      </c>
      <c r="C13136" t="s">
        <v>67</v>
      </c>
      <c r="D13136" t="s">
        <v>108</v>
      </c>
      <c r="E13136" s="44">
        <v>2550</v>
      </c>
    </row>
    <row r="13137" spans="1:5" x14ac:dyDescent="0.2">
      <c r="A13137" s="43">
        <v>45134</v>
      </c>
      <c r="B13137" t="s">
        <v>101</v>
      </c>
      <c r="C13137" t="s">
        <v>68</v>
      </c>
      <c r="D13137" t="s">
        <v>108</v>
      </c>
      <c r="E13137" s="44">
        <v>2041</v>
      </c>
    </row>
    <row r="13138" spans="1:5" x14ac:dyDescent="0.2">
      <c r="A13138" s="43">
        <v>45134</v>
      </c>
      <c r="B13138" t="s">
        <v>101</v>
      </c>
      <c r="C13138" t="s">
        <v>89</v>
      </c>
      <c r="D13138" t="s">
        <v>108</v>
      </c>
      <c r="E13138">
        <v>8</v>
      </c>
    </row>
    <row r="13139" spans="1:5" x14ac:dyDescent="0.2">
      <c r="A13139" s="43">
        <v>45134</v>
      </c>
      <c r="B13139" t="s">
        <v>101</v>
      </c>
      <c r="C13139" t="s">
        <v>70</v>
      </c>
      <c r="D13139" t="s">
        <v>108</v>
      </c>
      <c r="E13139" s="44">
        <v>3618</v>
      </c>
    </row>
    <row r="13140" spans="1:5" x14ac:dyDescent="0.2">
      <c r="A13140" s="43">
        <v>45134</v>
      </c>
      <c r="B13140" t="s">
        <v>101</v>
      </c>
      <c r="C13140" t="s">
        <v>71</v>
      </c>
      <c r="D13140" t="s">
        <v>108</v>
      </c>
      <c r="E13140" s="44">
        <v>1590</v>
      </c>
    </row>
    <row r="13141" spans="1:5" x14ac:dyDescent="0.2">
      <c r="A13141" s="43">
        <v>45134</v>
      </c>
      <c r="B13141" t="s">
        <v>102</v>
      </c>
      <c r="C13141" t="s">
        <v>4</v>
      </c>
      <c r="D13141" t="s">
        <v>108</v>
      </c>
      <c r="E13141">
        <v>0</v>
      </c>
    </row>
    <row r="13142" spans="1:5" x14ac:dyDescent="0.2">
      <c r="A13142" s="43">
        <v>45134</v>
      </c>
      <c r="B13142" t="s">
        <v>102</v>
      </c>
      <c r="C13142" t="s">
        <v>5</v>
      </c>
      <c r="D13142" t="s">
        <v>108</v>
      </c>
      <c r="E13142">
        <v>16</v>
      </c>
    </row>
    <row r="13143" spans="1:5" x14ac:dyDescent="0.2">
      <c r="A13143" s="43">
        <v>45134</v>
      </c>
      <c r="B13143" t="s">
        <v>102</v>
      </c>
      <c r="C13143" t="s">
        <v>8</v>
      </c>
      <c r="D13143" t="s">
        <v>108</v>
      </c>
      <c r="E13143">
        <v>42</v>
      </c>
    </row>
    <row r="13144" spans="1:5" x14ac:dyDescent="0.2">
      <c r="A13144" s="43">
        <v>45134</v>
      </c>
      <c r="B13144" t="s">
        <v>102</v>
      </c>
      <c r="C13144" t="s">
        <v>9</v>
      </c>
      <c r="D13144" t="s">
        <v>108</v>
      </c>
      <c r="E13144">
        <v>183</v>
      </c>
    </row>
    <row r="13145" spans="1:5" x14ac:dyDescent="0.2">
      <c r="A13145" s="43">
        <v>45134</v>
      </c>
      <c r="B13145" t="s">
        <v>102</v>
      </c>
      <c r="C13145" t="s">
        <v>11</v>
      </c>
      <c r="D13145" t="s">
        <v>108</v>
      </c>
      <c r="E13145">
        <v>7</v>
      </c>
    </row>
    <row r="13146" spans="1:5" x14ac:dyDescent="0.2">
      <c r="A13146" s="43">
        <v>45134</v>
      </c>
      <c r="B13146" t="s">
        <v>102</v>
      </c>
      <c r="C13146" t="s">
        <v>12</v>
      </c>
      <c r="D13146" t="s">
        <v>108</v>
      </c>
      <c r="E13146">
        <v>694</v>
      </c>
    </row>
    <row r="13147" spans="1:5" x14ac:dyDescent="0.2">
      <c r="A13147" s="43">
        <v>45134</v>
      </c>
      <c r="B13147" t="s">
        <v>102</v>
      </c>
      <c r="C13147" t="s">
        <v>13</v>
      </c>
      <c r="D13147" t="s">
        <v>108</v>
      </c>
      <c r="E13147">
        <v>290</v>
      </c>
    </row>
    <row r="13148" spans="1:5" x14ac:dyDescent="0.2">
      <c r="A13148" s="43">
        <v>45134</v>
      </c>
      <c r="B13148" t="s">
        <v>102</v>
      </c>
      <c r="C13148" t="s">
        <v>16</v>
      </c>
      <c r="D13148" t="s">
        <v>108</v>
      </c>
      <c r="E13148">
        <v>0</v>
      </c>
    </row>
    <row r="13149" spans="1:5" x14ac:dyDescent="0.2">
      <c r="A13149" s="43">
        <v>45134</v>
      </c>
      <c r="B13149" t="s">
        <v>102</v>
      </c>
      <c r="C13149" t="s">
        <v>18</v>
      </c>
      <c r="D13149" t="s">
        <v>108</v>
      </c>
      <c r="E13149">
        <v>0</v>
      </c>
    </row>
    <row r="13150" spans="1:5" x14ac:dyDescent="0.2">
      <c r="A13150" s="43">
        <v>45134</v>
      </c>
      <c r="B13150" t="s">
        <v>102</v>
      </c>
      <c r="C13150" t="s">
        <v>19</v>
      </c>
      <c r="D13150" t="s">
        <v>108</v>
      </c>
      <c r="E13150">
        <v>156</v>
      </c>
    </row>
    <row r="13151" spans="1:5" x14ac:dyDescent="0.2">
      <c r="A13151" s="43">
        <v>45134</v>
      </c>
      <c r="B13151" t="s">
        <v>102</v>
      </c>
      <c r="C13151" t="s">
        <v>21</v>
      </c>
      <c r="D13151" t="s">
        <v>108</v>
      </c>
      <c r="E13151">
        <v>9</v>
      </c>
    </row>
    <row r="13152" spans="1:5" x14ac:dyDescent="0.2">
      <c r="A13152" s="43">
        <v>45134</v>
      </c>
      <c r="B13152" t="s">
        <v>102</v>
      </c>
      <c r="C13152" t="s">
        <v>22</v>
      </c>
      <c r="D13152" t="s">
        <v>108</v>
      </c>
      <c r="E13152">
        <v>2</v>
      </c>
    </row>
    <row r="13153" spans="1:5" x14ac:dyDescent="0.2">
      <c r="A13153" s="43">
        <v>45134</v>
      </c>
      <c r="B13153" t="s">
        <v>102</v>
      </c>
      <c r="C13153" t="s">
        <v>24</v>
      </c>
      <c r="D13153" t="s">
        <v>108</v>
      </c>
      <c r="E13153">
        <v>2</v>
      </c>
    </row>
    <row r="13154" spans="1:5" x14ac:dyDescent="0.2">
      <c r="A13154" s="43">
        <v>45134</v>
      </c>
      <c r="B13154" t="s">
        <v>102</v>
      </c>
      <c r="C13154" t="s">
        <v>27</v>
      </c>
      <c r="D13154" t="s">
        <v>108</v>
      </c>
      <c r="E13154">
        <v>85</v>
      </c>
    </row>
    <row r="13155" spans="1:5" x14ac:dyDescent="0.2">
      <c r="A13155" s="43">
        <v>45134</v>
      </c>
      <c r="B13155" t="s">
        <v>102</v>
      </c>
      <c r="C13155" t="s">
        <v>32</v>
      </c>
      <c r="D13155" t="s">
        <v>108</v>
      </c>
      <c r="E13155">
        <v>2</v>
      </c>
    </row>
    <row r="13156" spans="1:5" x14ac:dyDescent="0.2">
      <c r="A13156" s="43">
        <v>45134</v>
      </c>
      <c r="B13156" t="s">
        <v>102</v>
      </c>
      <c r="C13156" t="s">
        <v>36</v>
      </c>
      <c r="D13156" t="s">
        <v>108</v>
      </c>
      <c r="E13156">
        <v>644</v>
      </c>
    </row>
    <row r="13157" spans="1:5" x14ac:dyDescent="0.2">
      <c r="A13157" s="43">
        <v>45134</v>
      </c>
      <c r="B13157" t="s">
        <v>102</v>
      </c>
      <c r="C13157" t="s">
        <v>38</v>
      </c>
      <c r="D13157" t="s">
        <v>108</v>
      </c>
      <c r="E13157">
        <v>442</v>
      </c>
    </row>
    <row r="13158" spans="1:5" x14ac:dyDescent="0.2">
      <c r="A13158" s="43">
        <v>45134</v>
      </c>
      <c r="B13158" t="s">
        <v>102</v>
      </c>
      <c r="C13158" t="s">
        <v>40</v>
      </c>
      <c r="D13158" t="s">
        <v>108</v>
      </c>
      <c r="E13158">
        <v>511</v>
      </c>
    </row>
    <row r="13159" spans="1:5" x14ac:dyDescent="0.2">
      <c r="A13159" s="43">
        <v>45134</v>
      </c>
      <c r="B13159" t="s">
        <v>102</v>
      </c>
      <c r="C13159" t="s">
        <v>41</v>
      </c>
      <c r="D13159" t="s">
        <v>108</v>
      </c>
      <c r="E13159">
        <v>245</v>
      </c>
    </row>
    <row r="13160" spans="1:5" x14ac:dyDescent="0.2">
      <c r="A13160" s="43">
        <v>45134</v>
      </c>
      <c r="B13160" t="s">
        <v>102</v>
      </c>
      <c r="C13160" t="s">
        <v>42</v>
      </c>
      <c r="D13160" t="s">
        <v>108</v>
      </c>
      <c r="E13160">
        <v>38</v>
      </c>
    </row>
    <row r="13161" spans="1:5" x14ac:dyDescent="0.2">
      <c r="A13161" s="43">
        <v>45134</v>
      </c>
      <c r="B13161" t="s">
        <v>102</v>
      </c>
      <c r="C13161" t="s">
        <v>43</v>
      </c>
      <c r="D13161" t="s">
        <v>108</v>
      </c>
      <c r="E13161">
        <v>74</v>
      </c>
    </row>
    <row r="13162" spans="1:5" x14ac:dyDescent="0.2">
      <c r="A13162" s="43">
        <v>45134</v>
      </c>
      <c r="B13162" t="s">
        <v>102</v>
      </c>
      <c r="C13162" t="s">
        <v>44</v>
      </c>
      <c r="D13162" t="s">
        <v>108</v>
      </c>
      <c r="E13162">
        <v>0</v>
      </c>
    </row>
    <row r="13163" spans="1:5" x14ac:dyDescent="0.2">
      <c r="A13163" s="43">
        <v>45134</v>
      </c>
      <c r="B13163" t="s">
        <v>102</v>
      </c>
      <c r="C13163" t="s">
        <v>45</v>
      </c>
      <c r="D13163" t="s">
        <v>108</v>
      </c>
      <c r="E13163">
        <v>2</v>
      </c>
    </row>
    <row r="13164" spans="1:5" x14ac:dyDescent="0.2">
      <c r="A13164" s="43">
        <v>45134</v>
      </c>
      <c r="B13164" t="s">
        <v>102</v>
      </c>
      <c r="C13164" t="s">
        <v>46</v>
      </c>
      <c r="D13164" t="s">
        <v>108</v>
      </c>
      <c r="E13164">
        <v>5</v>
      </c>
    </row>
    <row r="13165" spans="1:5" x14ac:dyDescent="0.2">
      <c r="A13165" s="43">
        <v>45134</v>
      </c>
      <c r="B13165" t="s">
        <v>102</v>
      </c>
      <c r="C13165" t="s">
        <v>48</v>
      </c>
      <c r="D13165" t="s">
        <v>108</v>
      </c>
      <c r="E13165">
        <v>556</v>
      </c>
    </row>
    <row r="13166" spans="1:5" x14ac:dyDescent="0.2">
      <c r="A13166" s="43">
        <v>45134</v>
      </c>
      <c r="B13166" t="s">
        <v>102</v>
      </c>
      <c r="C13166" t="s">
        <v>50</v>
      </c>
      <c r="D13166" t="s">
        <v>108</v>
      </c>
      <c r="E13166" s="44">
        <v>1341</v>
      </c>
    </row>
    <row r="13167" spans="1:5" x14ac:dyDescent="0.2">
      <c r="A13167" s="43">
        <v>45134</v>
      </c>
      <c r="B13167" t="s">
        <v>102</v>
      </c>
      <c r="C13167" t="s">
        <v>51</v>
      </c>
      <c r="D13167" t="s">
        <v>108</v>
      </c>
      <c r="E13167" s="44">
        <v>1415</v>
      </c>
    </row>
    <row r="13168" spans="1:5" x14ac:dyDescent="0.2">
      <c r="A13168" s="43">
        <v>45134</v>
      </c>
      <c r="B13168" t="s">
        <v>102</v>
      </c>
      <c r="C13168" t="s">
        <v>52</v>
      </c>
      <c r="D13168" t="s">
        <v>108</v>
      </c>
      <c r="E13168">
        <v>2</v>
      </c>
    </row>
    <row r="13169" spans="1:5" x14ac:dyDescent="0.2">
      <c r="A13169" s="43">
        <v>45134</v>
      </c>
      <c r="B13169" t="s">
        <v>102</v>
      </c>
      <c r="C13169" t="s">
        <v>53</v>
      </c>
      <c r="D13169" t="s">
        <v>108</v>
      </c>
      <c r="E13169">
        <v>2</v>
      </c>
    </row>
    <row r="13170" spans="1:5" x14ac:dyDescent="0.2">
      <c r="A13170" s="43">
        <v>45134</v>
      </c>
      <c r="B13170" t="s">
        <v>102</v>
      </c>
      <c r="C13170" t="s">
        <v>54</v>
      </c>
      <c r="D13170" t="s">
        <v>108</v>
      </c>
      <c r="E13170">
        <v>2</v>
      </c>
    </row>
    <row r="13171" spans="1:5" x14ac:dyDescent="0.2">
      <c r="A13171" s="43">
        <v>45134</v>
      </c>
      <c r="B13171" t="s">
        <v>102</v>
      </c>
      <c r="C13171" t="s">
        <v>55</v>
      </c>
      <c r="D13171" t="s">
        <v>108</v>
      </c>
      <c r="E13171">
        <v>418</v>
      </c>
    </row>
    <row r="13172" spans="1:5" x14ac:dyDescent="0.2">
      <c r="A13172" s="43">
        <v>45134</v>
      </c>
      <c r="B13172" t="s">
        <v>102</v>
      </c>
      <c r="C13172" t="s">
        <v>56</v>
      </c>
      <c r="D13172" t="s">
        <v>108</v>
      </c>
      <c r="E13172">
        <v>25</v>
      </c>
    </row>
    <row r="13173" spans="1:5" x14ac:dyDescent="0.2">
      <c r="A13173" s="43">
        <v>45134</v>
      </c>
      <c r="B13173" t="s">
        <v>102</v>
      </c>
      <c r="C13173" t="s">
        <v>57</v>
      </c>
      <c r="D13173" t="s">
        <v>108</v>
      </c>
      <c r="E13173">
        <v>46</v>
      </c>
    </row>
    <row r="13174" spans="1:5" x14ac:dyDescent="0.2">
      <c r="A13174" s="43">
        <v>45134</v>
      </c>
      <c r="B13174" t="s">
        <v>102</v>
      </c>
      <c r="C13174" t="s">
        <v>58</v>
      </c>
      <c r="D13174" t="s">
        <v>108</v>
      </c>
      <c r="E13174">
        <v>426</v>
      </c>
    </row>
    <row r="13175" spans="1:5" x14ac:dyDescent="0.2">
      <c r="A13175" s="43">
        <v>45134</v>
      </c>
      <c r="B13175" t="s">
        <v>102</v>
      </c>
      <c r="C13175" t="s">
        <v>59</v>
      </c>
      <c r="D13175" t="s">
        <v>108</v>
      </c>
      <c r="E13175">
        <v>2</v>
      </c>
    </row>
    <row r="13176" spans="1:5" x14ac:dyDescent="0.2">
      <c r="A13176" s="43">
        <v>45134</v>
      </c>
      <c r="B13176" t="s">
        <v>102</v>
      </c>
      <c r="C13176" t="s">
        <v>62</v>
      </c>
      <c r="D13176" t="s">
        <v>108</v>
      </c>
      <c r="E13176">
        <v>248</v>
      </c>
    </row>
    <row r="13177" spans="1:5" x14ac:dyDescent="0.2">
      <c r="A13177" s="43">
        <v>45134</v>
      </c>
      <c r="B13177" t="s">
        <v>102</v>
      </c>
      <c r="C13177" t="s">
        <v>68</v>
      </c>
      <c r="D13177" t="s">
        <v>108</v>
      </c>
      <c r="E13177">
        <v>610</v>
      </c>
    </row>
    <row r="13178" spans="1:5" x14ac:dyDescent="0.2">
      <c r="A13178" s="43">
        <v>45134</v>
      </c>
      <c r="B13178" t="s">
        <v>102</v>
      </c>
      <c r="C13178" t="s">
        <v>89</v>
      </c>
      <c r="D13178" t="s">
        <v>108</v>
      </c>
      <c r="E13178">
        <v>2</v>
      </c>
    </row>
    <row r="13179" spans="1:5" x14ac:dyDescent="0.2">
      <c r="A13179" s="43">
        <v>45134</v>
      </c>
      <c r="B13179" t="s">
        <v>102</v>
      </c>
      <c r="C13179" t="s">
        <v>70</v>
      </c>
      <c r="D13179" t="s">
        <v>108</v>
      </c>
      <c r="E13179">
        <v>311</v>
      </c>
    </row>
    <row r="13180" spans="1:5" x14ac:dyDescent="0.2">
      <c r="A13180" s="43">
        <v>45169</v>
      </c>
      <c r="B13180" t="s">
        <v>101</v>
      </c>
      <c r="C13180" t="s">
        <v>3</v>
      </c>
      <c r="D13180" t="s">
        <v>108</v>
      </c>
      <c r="E13180">
        <v>0</v>
      </c>
    </row>
    <row r="13181" spans="1:5" x14ac:dyDescent="0.2">
      <c r="A13181" s="43">
        <v>45169</v>
      </c>
      <c r="B13181" t="s">
        <v>101</v>
      </c>
      <c r="C13181" t="s">
        <v>4</v>
      </c>
      <c r="D13181" t="s">
        <v>108</v>
      </c>
      <c r="E13181">
        <v>24</v>
      </c>
    </row>
    <row r="13182" spans="1:5" x14ac:dyDescent="0.2">
      <c r="A13182" s="43">
        <v>45169</v>
      </c>
      <c r="B13182" t="s">
        <v>101</v>
      </c>
      <c r="C13182" t="s">
        <v>5</v>
      </c>
      <c r="D13182" t="s">
        <v>108</v>
      </c>
      <c r="E13182" s="44">
        <v>1712</v>
      </c>
    </row>
    <row r="13183" spans="1:5" x14ac:dyDescent="0.2">
      <c r="A13183" s="43">
        <v>45169</v>
      </c>
      <c r="B13183" t="s">
        <v>101</v>
      </c>
      <c r="C13183" t="s">
        <v>6</v>
      </c>
      <c r="D13183" t="s">
        <v>108</v>
      </c>
      <c r="E13183">
        <v>0</v>
      </c>
    </row>
    <row r="13184" spans="1:5" x14ac:dyDescent="0.2">
      <c r="A13184" s="43">
        <v>45169</v>
      </c>
      <c r="B13184" t="s">
        <v>101</v>
      </c>
      <c r="C13184" t="s">
        <v>8</v>
      </c>
      <c r="D13184" t="s">
        <v>108</v>
      </c>
      <c r="E13184">
        <v>733</v>
      </c>
    </row>
    <row r="13185" spans="1:5" x14ac:dyDescent="0.2">
      <c r="A13185" s="43">
        <v>45169</v>
      </c>
      <c r="B13185" t="s">
        <v>101</v>
      </c>
      <c r="C13185" t="s">
        <v>9</v>
      </c>
      <c r="D13185" t="s">
        <v>108</v>
      </c>
      <c r="E13185">
        <v>17</v>
      </c>
    </row>
    <row r="13186" spans="1:5" x14ac:dyDescent="0.2">
      <c r="A13186" s="43">
        <v>45169</v>
      </c>
      <c r="B13186" t="s">
        <v>101</v>
      </c>
      <c r="C13186" t="s">
        <v>10</v>
      </c>
      <c r="D13186" t="s">
        <v>108</v>
      </c>
      <c r="E13186">
        <v>289</v>
      </c>
    </row>
    <row r="13187" spans="1:5" x14ac:dyDescent="0.2">
      <c r="A13187" s="43">
        <v>45169</v>
      </c>
      <c r="B13187" t="s">
        <v>101</v>
      </c>
      <c r="C13187" t="s">
        <v>12</v>
      </c>
      <c r="D13187" t="s">
        <v>108</v>
      </c>
      <c r="E13187" s="44">
        <v>5814</v>
      </c>
    </row>
    <row r="13188" spans="1:5" x14ac:dyDescent="0.2">
      <c r="A13188" s="43">
        <v>45169</v>
      </c>
      <c r="B13188" t="s">
        <v>101</v>
      </c>
      <c r="C13188" t="s">
        <v>14</v>
      </c>
      <c r="D13188" t="s">
        <v>108</v>
      </c>
      <c r="E13188">
        <v>87</v>
      </c>
    </row>
    <row r="13189" spans="1:5" x14ac:dyDescent="0.2">
      <c r="A13189" s="43">
        <v>45169</v>
      </c>
      <c r="B13189" t="s">
        <v>101</v>
      </c>
      <c r="C13189" t="s">
        <v>15</v>
      </c>
      <c r="D13189" t="s">
        <v>108</v>
      </c>
      <c r="E13189" s="44">
        <v>4601</v>
      </c>
    </row>
    <row r="13190" spans="1:5" x14ac:dyDescent="0.2">
      <c r="A13190" s="43">
        <v>45169</v>
      </c>
      <c r="B13190" t="s">
        <v>101</v>
      </c>
      <c r="C13190" t="s">
        <v>16</v>
      </c>
      <c r="D13190" t="s">
        <v>108</v>
      </c>
      <c r="E13190">
        <v>602</v>
      </c>
    </row>
    <row r="13191" spans="1:5" x14ac:dyDescent="0.2">
      <c r="A13191" s="43">
        <v>45169</v>
      </c>
      <c r="B13191" t="s">
        <v>101</v>
      </c>
      <c r="C13191" t="s">
        <v>17</v>
      </c>
      <c r="D13191" t="s">
        <v>108</v>
      </c>
      <c r="E13191">
        <v>12</v>
      </c>
    </row>
    <row r="13192" spans="1:5" x14ac:dyDescent="0.2">
      <c r="A13192" s="43">
        <v>45169</v>
      </c>
      <c r="B13192" t="s">
        <v>101</v>
      </c>
      <c r="C13192" t="s">
        <v>18</v>
      </c>
      <c r="D13192" t="s">
        <v>108</v>
      </c>
      <c r="E13192" s="44">
        <v>2250</v>
      </c>
    </row>
    <row r="13193" spans="1:5" x14ac:dyDescent="0.2">
      <c r="A13193" s="43">
        <v>45169</v>
      </c>
      <c r="B13193" t="s">
        <v>101</v>
      </c>
      <c r="C13193" t="s">
        <v>19</v>
      </c>
      <c r="D13193" t="s">
        <v>108</v>
      </c>
      <c r="E13193" s="44">
        <v>1364</v>
      </c>
    </row>
    <row r="13194" spans="1:5" x14ac:dyDescent="0.2">
      <c r="A13194" s="43">
        <v>45169</v>
      </c>
      <c r="B13194" t="s">
        <v>101</v>
      </c>
      <c r="C13194" t="s">
        <v>20</v>
      </c>
      <c r="D13194" t="s">
        <v>108</v>
      </c>
      <c r="E13194">
        <v>94</v>
      </c>
    </row>
    <row r="13195" spans="1:5" x14ac:dyDescent="0.2">
      <c r="A13195" s="43">
        <v>45169</v>
      </c>
      <c r="B13195" t="s">
        <v>101</v>
      </c>
      <c r="C13195" t="s">
        <v>21</v>
      </c>
      <c r="D13195" t="s">
        <v>108</v>
      </c>
      <c r="E13195">
        <v>968</v>
      </c>
    </row>
    <row r="13196" spans="1:5" x14ac:dyDescent="0.2">
      <c r="A13196" s="43">
        <v>45169</v>
      </c>
      <c r="B13196" t="s">
        <v>101</v>
      </c>
      <c r="C13196" t="s">
        <v>22</v>
      </c>
      <c r="D13196" t="s">
        <v>108</v>
      </c>
      <c r="E13196">
        <v>781</v>
      </c>
    </row>
    <row r="13197" spans="1:5" x14ac:dyDescent="0.2">
      <c r="A13197" s="43">
        <v>45169</v>
      </c>
      <c r="B13197" t="s">
        <v>101</v>
      </c>
      <c r="C13197" t="s">
        <v>23</v>
      </c>
      <c r="D13197" t="s">
        <v>108</v>
      </c>
      <c r="E13197">
        <v>0</v>
      </c>
    </row>
    <row r="13198" spans="1:5" x14ac:dyDescent="0.2">
      <c r="A13198" s="43">
        <v>45169</v>
      </c>
      <c r="B13198" t="s">
        <v>101</v>
      </c>
      <c r="C13198" t="s">
        <v>25</v>
      </c>
      <c r="D13198" t="s">
        <v>108</v>
      </c>
      <c r="E13198">
        <v>2</v>
      </c>
    </row>
    <row r="13199" spans="1:5" x14ac:dyDescent="0.2">
      <c r="A13199" s="43">
        <v>45169</v>
      </c>
      <c r="B13199" t="s">
        <v>101</v>
      </c>
      <c r="C13199" t="s">
        <v>27</v>
      </c>
      <c r="D13199" t="s">
        <v>108</v>
      </c>
      <c r="E13199" s="44">
        <v>1093</v>
      </c>
    </row>
    <row r="13200" spans="1:5" x14ac:dyDescent="0.2">
      <c r="A13200" s="43">
        <v>45169</v>
      </c>
      <c r="B13200" t="s">
        <v>101</v>
      </c>
      <c r="C13200" t="s">
        <v>28</v>
      </c>
      <c r="D13200" t="s">
        <v>108</v>
      </c>
      <c r="E13200">
        <v>2</v>
      </c>
    </row>
    <row r="13201" spans="1:5" x14ac:dyDescent="0.2">
      <c r="A13201" s="43">
        <v>45169</v>
      </c>
      <c r="B13201" t="s">
        <v>101</v>
      </c>
      <c r="C13201" t="s">
        <v>29</v>
      </c>
      <c r="D13201" t="s">
        <v>108</v>
      </c>
      <c r="E13201">
        <v>2</v>
      </c>
    </row>
    <row r="13202" spans="1:5" x14ac:dyDescent="0.2">
      <c r="A13202" s="43">
        <v>45169</v>
      </c>
      <c r="B13202" t="s">
        <v>101</v>
      </c>
      <c r="C13202" t="s">
        <v>31</v>
      </c>
      <c r="D13202" t="s">
        <v>108</v>
      </c>
      <c r="E13202">
        <v>293</v>
      </c>
    </row>
    <row r="13203" spans="1:5" x14ac:dyDescent="0.2">
      <c r="A13203" s="43">
        <v>45169</v>
      </c>
      <c r="B13203" t="s">
        <v>101</v>
      </c>
      <c r="C13203" t="s">
        <v>32</v>
      </c>
      <c r="D13203" t="s">
        <v>108</v>
      </c>
      <c r="E13203" s="44">
        <v>5125</v>
      </c>
    </row>
    <row r="13204" spans="1:5" x14ac:dyDescent="0.2">
      <c r="A13204" s="43">
        <v>45169</v>
      </c>
      <c r="B13204" t="s">
        <v>101</v>
      </c>
      <c r="C13204" t="s">
        <v>33</v>
      </c>
      <c r="D13204" t="s">
        <v>108</v>
      </c>
      <c r="E13204" s="44">
        <v>2701</v>
      </c>
    </row>
    <row r="13205" spans="1:5" x14ac:dyDescent="0.2">
      <c r="A13205" s="43">
        <v>45169</v>
      </c>
      <c r="B13205" t="s">
        <v>101</v>
      </c>
      <c r="C13205" t="s">
        <v>35</v>
      </c>
      <c r="D13205" t="s">
        <v>108</v>
      </c>
      <c r="E13205">
        <v>0</v>
      </c>
    </row>
    <row r="13206" spans="1:5" x14ac:dyDescent="0.2">
      <c r="A13206" s="43">
        <v>45169</v>
      </c>
      <c r="B13206" t="s">
        <v>101</v>
      </c>
      <c r="C13206" t="s">
        <v>36</v>
      </c>
      <c r="D13206" t="s">
        <v>108</v>
      </c>
      <c r="E13206" s="44">
        <v>6013</v>
      </c>
    </row>
    <row r="13207" spans="1:5" x14ac:dyDescent="0.2">
      <c r="A13207" s="43">
        <v>45169</v>
      </c>
      <c r="B13207" t="s">
        <v>101</v>
      </c>
      <c r="C13207" t="s">
        <v>38</v>
      </c>
      <c r="D13207" t="s">
        <v>108</v>
      </c>
      <c r="E13207" s="44">
        <v>6231</v>
      </c>
    </row>
    <row r="13208" spans="1:5" x14ac:dyDescent="0.2">
      <c r="A13208" s="43">
        <v>45169</v>
      </c>
      <c r="B13208" t="s">
        <v>101</v>
      </c>
      <c r="C13208" t="s">
        <v>40</v>
      </c>
      <c r="D13208" t="s">
        <v>108</v>
      </c>
      <c r="E13208" s="44">
        <v>5705</v>
      </c>
    </row>
    <row r="13209" spans="1:5" x14ac:dyDescent="0.2">
      <c r="A13209" s="43">
        <v>45169</v>
      </c>
      <c r="B13209" t="s">
        <v>101</v>
      </c>
      <c r="C13209" t="s">
        <v>50</v>
      </c>
      <c r="D13209" t="s">
        <v>108</v>
      </c>
      <c r="E13209">
        <v>0</v>
      </c>
    </row>
    <row r="13210" spans="1:5" x14ac:dyDescent="0.2">
      <c r="A13210" s="43">
        <v>45169</v>
      </c>
      <c r="B13210" t="s">
        <v>101</v>
      </c>
      <c r="C13210" t="s">
        <v>51</v>
      </c>
      <c r="D13210" t="s">
        <v>108</v>
      </c>
      <c r="E13210">
        <v>0</v>
      </c>
    </row>
    <row r="13211" spans="1:5" x14ac:dyDescent="0.2">
      <c r="A13211" s="43">
        <v>45169</v>
      </c>
      <c r="B13211" t="s">
        <v>101</v>
      </c>
      <c r="C13211" t="s">
        <v>53</v>
      </c>
      <c r="D13211" t="s">
        <v>108</v>
      </c>
      <c r="E13211">
        <v>0</v>
      </c>
    </row>
    <row r="13212" spans="1:5" x14ac:dyDescent="0.2">
      <c r="A13212" s="43">
        <v>45169</v>
      </c>
      <c r="B13212" t="s">
        <v>101</v>
      </c>
      <c r="C13212" t="s">
        <v>58</v>
      </c>
      <c r="D13212" t="s">
        <v>108</v>
      </c>
      <c r="E13212">
        <v>9</v>
      </c>
    </row>
    <row r="13213" spans="1:5" x14ac:dyDescent="0.2">
      <c r="A13213" s="43">
        <v>45169</v>
      </c>
      <c r="B13213" t="s">
        <v>101</v>
      </c>
      <c r="C13213" t="s">
        <v>59</v>
      </c>
      <c r="D13213" t="s">
        <v>108</v>
      </c>
      <c r="E13213" s="44">
        <v>3633</v>
      </c>
    </row>
    <row r="13214" spans="1:5" x14ac:dyDescent="0.2">
      <c r="A13214" s="43">
        <v>45169</v>
      </c>
      <c r="B13214" t="s">
        <v>101</v>
      </c>
      <c r="C13214" t="s">
        <v>60</v>
      </c>
      <c r="D13214" t="s">
        <v>108</v>
      </c>
      <c r="E13214">
        <v>0</v>
      </c>
    </row>
    <row r="13215" spans="1:5" x14ac:dyDescent="0.2">
      <c r="A13215" s="43">
        <v>45169</v>
      </c>
      <c r="B13215" t="s">
        <v>101</v>
      </c>
      <c r="C13215" t="s">
        <v>61</v>
      </c>
      <c r="D13215" t="s">
        <v>108</v>
      </c>
      <c r="E13215">
        <v>62</v>
      </c>
    </row>
    <row r="13216" spans="1:5" x14ac:dyDescent="0.2">
      <c r="A13216" s="43">
        <v>45169</v>
      </c>
      <c r="B13216" t="s">
        <v>101</v>
      </c>
      <c r="C13216" t="s">
        <v>62</v>
      </c>
      <c r="D13216" t="s">
        <v>108</v>
      </c>
      <c r="E13216" s="44">
        <v>3590</v>
      </c>
    </row>
    <row r="13217" spans="1:5" x14ac:dyDescent="0.2">
      <c r="A13217" s="43">
        <v>45169</v>
      </c>
      <c r="B13217" t="s">
        <v>101</v>
      </c>
      <c r="C13217" t="s">
        <v>63</v>
      </c>
      <c r="D13217" t="s">
        <v>108</v>
      </c>
      <c r="E13217">
        <v>0</v>
      </c>
    </row>
    <row r="13218" spans="1:5" x14ac:dyDescent="0.2">
      <c r="A13218" s="43">
        <v>45169</v>
      </c>
      <c r="B13218" t="s">
        <v>101</v>
      </c>
      <c r="C13218" t="s">
        <v>64</v>
      </c>
      <c r="D13218" t="s">
        <v>108</v>
      </c>
      <c r="E13218">
        <v>2</v>
      </c>
    </row>
    <row r="13219" spans="1:5" x14ac:dyDescent="0.2">
      <c r="A13219" s="43">
        <v>45169</v>
      </c>
      <c r="B13219" t="s">
        <v>101</v>
      </c>
      <c r="C13219" t="s">
        <v>65</v>
      </c>
      <c r="D13219" t="s">
        <v>108</v>
      </c>
      <c r="E13219">
        <v>0</v>
      </c>
    </row>
    <row r="13220" spans="1:5" x14ac:dyDescent="0.2">
      <c r="A13220" s="43">
        <v>45169</v>
      </c>
      <c r="B13220" t="s">
        <v>101</v>
      </c>
      <c r="C13220" t="s">
        <v>67</v>
      </c>
      <c r="D13220" t="s">
        <v>108</v>
      </c>
      <c r="E13220" s="44">
        <v>2615</v>
      </c>
    </row>
    <row r="13221" spans="1:5" x14ac:dyDescent="0.2">
      <c r="A13221" s="43">
        <v>45169</v>
      </c>
      <c r="B13221" t="s">
        <v>101</v>
      </c>
      <c r="C13221" t="s">
        <v>68</v>
      </c>
      <c r="D13221" t="s">
        <v>108</v>
      </c>
      <c r="E13221" s="44">
        <v>2081</v>
      </c>
    </row>
    <row r="13222" spans="1:5" x14ac:dyDescent="0.2">
      <c r="A13222" s="43">
        <v>45169</v>
      </c>
      <c r="B13222" t="s">
        <v>101</v>
      </c>
      <c r="C13222" t="s">
        <v>89</v>
      </c>
      <c r="D13222" t="s">
        <v>108</v>
      </c>
      <c r="E13222">
        <v>4</v>
      </c>
    </row>
    <row r="13223" spans="1:5" x14ac:dyDescent="0.2">
      <c r="A13223" s="43">
        <v>45169</v>
      </c>
      <c r="B13223" t="s">
        <v>101</v>
      </c>
      <c r="C13223" t="s">
        <v>70</v>
      </c>
      <c r="D13223" t="s">
        <v>108</v>
      </c>
      <c r="E13223" s="44">
        <v>3569</v>
      </c>
    </row>
    <row r="13224" spans="1:5" x14ac:dyDescent="0.2">
      <c r="A13224" s="43">
        <v>45169</v>
      </c>
      <c r="B13224" t="s">
        <v>101</v>
      </c>
      <c r="C13224" t="s">
        <v>71</v>
      </c>
      <c r="D13224" t="s">
        <v>108</v>
      </c>
      <c r="E13224" s="44">
        <v>1402</v>
      </c>
    </row>
    <row r="13225" spans="1:5" x14ac:dyDescent="0.2">
      <c r="A13225" s="43">
        <v>45169</v>
      </c>
      <c r="B13225" t="s">
        <v>102</v>
      </c>
      <c r="C13225" t="s">
        <v>4</v>
      </c>
      <c r="D13225" t="s">
        <v>108</v>
      </c>
      <c r="E13225">
        <v>0</v>
      </c>
    </row>
    <row r="13226" spans="1:5" x14ac:dyDescent="0.2">
      <c r="A13226" s="43">
        <v>45169</v>
      </c>
      <c r="B13226" t="s">
        <v>102</v>
      </c>
      <c r="C13226" t="s">
        <v>5</v>
      </c>
      <c r="D13226" t="s">
        <v>108</v>
      </c>
      <c r="E13226">
        <v>14</v>
      </c>
    </row>
    <row r="13227" spans="1:5" x14ac:dyDescent="0.2">
      <c r="A13227" s="43">
        <v>45169</v>
      </c>
      <c r="B13227" t="s">
        <v>102</v>
      </c>
      <c r="C13227" t="s">
        <v>8</v>
      </c>
      <c r="D13227" t="s">
        <v>108</v>
      </c>
      <c r="E13227">
        <v>23</v>
      </c>
    </row>
    <row r="13228" spans="1:5" x14ac:dyDescent="0.2">
      <c r="A13228" s="43">
        <v>45169</v>
      </c>
      <c r="B13228" t="s">
        <v>102</v>
      </c>
      <c r="C13228" t="s">
        <v>9</v>
      </c>
      <c r="D13228" t="s">
        <v>108</v>
      </c>
      <c r="E13228">
        <v>177</v>
      </c>
    </row>
    <row r="13229" spans="1:5" x14ac:dyDescent="0.2">
      <c r="A13229" s="43">
        <v>45169</v>
      </c>
      <c r="B13229" t="s">
        <v>102</v>
      </c>
      <c r="C13229" t="s">
        <v>11</v>
      </c>
      <c r="D13229" t="s">
        <v>108</v>
      </c>
      <c r="E13229">
        <v>14</v>
      </c>
    </row>
    <row r="13230" spans="1:5" x14ac:dyDescent="0.2">
      <c r="A13230" s="43">
        <v>45169</v>
      </c>
      <c r="B13230" t="s">
        <v>102</v>
      </c>
      <c r="C13230" t="s">
        <v>12</v>
      </c>
      <c r="D13230" t="s">
        <v>108</v>
      </c>
      <c r="E13230">
        <v>694</v>
      </c>
    </row>
    <row r="13231" spans="1:5" x14ac:dyDescent="0.2">
      <c r="A13231" s="43">
        <v>45169</v>
      </c>
      <c r="B13231" t="s">
        <v>102</v>
      </c>
      <c r="C13231" t="s">
        <v>13</v>
      </c>
      <c r="D13231" t="s">
        <v>108</v>
      </c>
      <c r="E13231">
        <v>281</v>
      </c>
    </row>
    <row r="13232" spans="1:5" x14ac:dyDescent="0.2">
      <c r="A13232" s="43">
        <v>45169</v>
      </c>
      <c r="B13232" t="s">
        <v>102</v>
      </c>
      <c r="C13232" t="s">
        <v>16</v>
      </c>
      <c r="D13232" t="s">
        <v>108</v>
      </c>
      <c r="E13232">
        <v>0</v>
      </c>
    </row>
    <row r="13233" spans="1:5" x14ac:dyDescent="0.2">
      <c r="A13233" s="43">
        <v>45169</v>
      </c>
      <c r="B13233" t="s">
        <v>102</v>
      </c>
      <c r="C13233" t="s">
        <v>18</v>
      </c>
      <c r="D13233" t="s">
        <v>108</v>
      </c>
      <c r="E13233">
        <v>2</v>
      </c>
    </row>
    <row r="13234" spans="1:5" x14ac:dyDescent="0.2">
      <c r="A13234" s="43">
        <v>45169</v>
      </c>
      <c r="B13234" t="s">
        <v>102</v>
      </c>
      <c r="C13234" t="s">
        <v>19</v>
      </c>
      <c r="D13234" t="s">
        <v>108</v>
      </c>
      <c r="E13234">
        <v>151</v>
      </c>
    </row>
    <row r="13235" spans="1:5" x14ac:dyDescent="0.2">
      <c r="A13235" s="43">
        <v>45169</v>
      </c>
      <c r="B13235" t="s">
        <v>102</v>
      </c>
      <c r="C13235" t="s">
        <v>21</v>
      </c>
      <c r="D13235" t="s">
        <v>108</v>
      </c>
      <c r="E13235">
        <v>7</v>
      </c>
    </row>
    <row r="13236" spans="1:5" x14ac:dyDescent="0.2">
      <c r="A13236" s="43">
        <v>45169</v>
      </c>
      <c r="B13236" t="s">
        <v>102</v>
      </c>
      <c r="C13236" t="s">
        <v>22</v>
      </c>
      <c r="D13236" t="s">
        <v>108</v>
      </c>
      <c r="E13236">
        <v>0</v>
      </c>
    </row>
    <row r="13237" spans="1:5" x14ac:dyDescent="0.2">
      <c r="A13237" s="43">
        <v>45169</v>
      </c>
      <c r="B13237" t="s">
        <v>102</v>
      </c>
      <c r="C13237" t="s">
        <v>24</v>
      </c>
      <c r="D13237" t="s">
        <v>108</v>
      </c>
      <c r="E13237">
        <v>2</v>
      </c>
    </row>
    <row r="13238" spans="1:5" x14ac:dyDescent="0.2">
      <c r="A13238" s="43">
        <v>45169</v>
      </c>
      <c r="B13238" t="s">
        <v>102</v>
      </c>
      <c r="C13238" t="s">
        <v>27</v>
      </c>
      <c r="D13238" t="s">
        <v>108</v>
      </c>
      <c r="E13238">
        <v>79</v>
      </c>
    </row>
    <row r="13239" spans="1:5" x14ac:dyDescent="0.2">
      <c r="A13239" s="43">
        <v>45169</v>
      </c>
      <c r="B13239" t="s">
        <v>102</v>
      </c>
      <c r="C13239" t="s">
        <v>32</v>
      </c>
      <c r="D13239" t="s">
        <v>108</v>
      </c>
      <c r="E13239">
        <v>2</v>
      </c>
    </row>
    <row r="13240" spans="1:5" x14ac:dyDescent="0.2">
      <c r="A13240" s="43">
        <v>45169</v>
      </c>
      <c r="B13240" t="s">
        <v>102</v>
      </c>
      <c r="C13240" t="s">
        <v>36</v>
      </c>
      <c r="D13240" t="s">
        <v>108</v>
      </c>
      <c r="E13240">
        <v>646</v>
      </c>
    </row>
    <row r="13241" spans="1:5" x14ac:dyDescent="0.2">
      <c r="A13241" s="43">
        <v>45169</v>
      </c>
      <c r="B13241" t="s">
        <v>102</v>
      </c>
      <c r="C13241" t="s">
        <v>38</v>
      </c>
      <c r="D13241" t="s">
        <v>108</v>
      </c>
      <c r="E13241">
        <v>441</v>
      </c>
    </row>
    <row r="13242" spans="1:5" x14ac:dyDescent="0.2">
      <c r="A13242" s="43">
        <v>45169</v>
      </c>
      <c r="B13242" t="s">
        <v>102</v>
      </c>
      <c r="C13242" t="s">
        <v>40</v>
      </c>
      <c r="D13242" t="s">
        <v>108</v>
      </c>
      <c r="E13242">
        <v>507</v>
      </c>
    </row>
    <row r="13243" spans="1:5" x14ac:dyDescent="0.2">
      <c r="A13243" s="43">
        <v>45169</v>
      </c>
      <c r="B13243" t="s">
        <v>102</v>
      </c>
      <c r="C13243" t="s">
        <v>41</v>
      </c>
      <c r="D13243" t="s">
        <v>108</v>
      </c>
      <c r="E13243">
        <v>336</v>
      </c>
    </row>
    <row r="13244" spans="1:5" x14ac:dyDescent="0.2">
      <c r="A13244" s="43">
        <v>45169</v>
      </c>
      <c r="B13244" t="s">
        <v>102</v>
      </c>
      <c r="C13244" t="s">
        <v>42</v>
      </c>
      <c r="D13244" t="s">
        <v>108</v>
      </c>
      <c r="E13244">
        <v>27</v>
      </c>
    </row>
    <row r="13245" spans="1:5" x14ac:dyDescent="0.2">
      <c r="A13245" s="43">
        <v>45169</v>
      </c>
      <c r="B13245" t="s">
        <v>102</v>
      </c>
      <c r="C13245" t="s">
        <v>43</v>
      </c>
      <c r="D13245" t="s">
        <v>108</v>
      </c>
      <c r="E13245">
        <v>79</v>
      </c>
    </row>
    <row r="13246" spans="1:5" x14ac:dyDescent="0.2">
      <c r="A13246" s="43">
        <v>45169</v>
      </c>
      <c r="B13246" t="s">
        <v>102</v>
      </c>
      <c r="C13246" t="s">
        <v>44</v>
      </c>
      <c r="D13246" t="s">
        <v>108</v>
      </c>
      <c r="E13246">
        <v>0</v>
      </c>
    </row>
    <row r="13247" spans="1:5" x14ac:dyDescent="0.2">
      <c r="A13247" s="43">
        <v>45169</v>
      </c>
      <c r="B13247" t="s">
        <v>102</v>
      </c>
      <c r="C13247" t="s">
        <v>45</v>
      </c>
      <c r="D13247" t="s">
        <v>108</v>
      </c>
      <c r="E13247">
        <v>0</v>
      </c>
    </row>
    <row r="13248" spans="1:5" x14ac:dyDescent="0.2">
      <c r="A13248" s="43">
        <v>45169</v>
      </c>
      <c r="B13248" t="s">
        <v>102</v>
      </c>
      <c r="C13248" t="s">
        <v>46</v>
      </c>
      <c r="D13248" t="s">
        <v>108</v>
      </c>
      <c r="E13248">
        <v>2</v>
      </c>
    </row>
    <row r="13249" spans="1:5" x14ac:dyDescent="0.2">
      <c r="A13249" s="43">
        <v>45169</v>
      </c>
      <c r="B13249" t="s">
        <v>102</v>
      </c>
      <c r="C13249" t="s">
        <v>48</v>
      </c>
      <c r="D13249" t="s">
        <v>108</v>
      </c>
      <c r="E13249">
        <v>573</v>
      </c>
    </row>
    <row r="13250" spans="1:5" x14ac:dyDescent="0.2">
      <c r="A13250" s="43">
        <v>45169</v>
      </c>
      <c r="B13250" t="s">
        <v>102</v>
      </c>
      <c r="C13250" t="s">
        <v>50</v>
      </c>
      <c r="D13250" t="s">
        <v>108</v>
      </c>
      <c r="E13250" s="44">
        <v>1233</v>
      </c>
    </row>
    <row r="13251" spans="1:5" x14ac:dyDescent="0.2">
      <c r="A13251" s="43">
        <v>45169</v>
      </c>
      <c r="B13251" t="s">
        <v>102</v>
      </c>
      <c r="C13251" t="s">
        <v>51</v>
      </c>
      <c r="D13251" t="s">
        <v>108</v>
      </c>
      <c r="E13251" s="44">
        <v>1209</v>
      </c>
    </row>
    <row r="13252" spans="1:5" x14ac:dyDescent="0.2">
      <c r="A13252" s="43">
        <v>45169</v>
      </c>
      <c r="B13252" t="s">
        <v>102</v>
      </c>
      <c r="C13252" t="s">
        <v>52</v>
      </c>
      <c r="D13252" t="s">
        <v>108</v>
      </c>
      <c r="E13252">
        <v>0</v>
      </c>
    </row>
    <row r="13253" spans="1:5" x14ac:dyDescent="0.2">
      <c r="A13253" s="43">
        <v>45169</v>
      </c>
      <c r="B13253" t="s">
        <v>102</v>
      </c>
      <c r="C13253" t="s">
        <v>53</v>
      </c>
      <c r="D13253" t="s">
        <v>108</v>
      </c>
      <c r="E13253">
        <v>2</v>
      </c>
    </row>
    <row r="13254" spans="1:5" x14ac:dyDescent="0.2">
      <c r="A13254" s="43">
        <v>45169</v>
      </c>
      <c r="B13254" t="s">
        <v>102</v>
      </c>
      <c r="C13254" t="s">
        <v>54</v>
      </c>
      <c r="D13254" t="s">
        <v>108</v>
      </c>
      <c r="E13254">
        <v>0</v>
      </c>
    </row>
    <row r="13255" spans="1:5" x14ac:dyDescent="0.2">
      <c r="A13255" s="43">
        <v>45169</v>
      </c>
      <c r="B13255" t="s">
        <v>102</v>
      </c>
      <c r="C13255" t="s">
        <v>55</v>
      </c>
      <c r="D13255" t="s">
        <v>108</v>
      </c>
      <c r="E13255">
        <v>347</v>
      </c>
    </row>
    <row r="13256" spans="1:5" x14ac:dyDescent="0.2">
      <c r="A13256" s="43">
        <v>45169</v>
      </c>
      <c r="B13256" t="s">
        <v>102</v>
      </c>
      <c r="C13256" t="s">
        <v>56</v>
      </c>
      <c r="D13256" t="s">
        <v>108</v>
      </c>
      <c r="E13256">
        <v>22</v>
      </c>
    </row>
    <row r="13257" spans="1:5" x14ac:dyDescent="0.2">
      <c r="A13257" s="43">
        <v>45169</v>
      </c>
      <c r="B13257" t="s">
        <v>102</v>
      </c>
      <c r="C13257" t="s">
        <v>57</v>
      </c>
      <c r="D13257" t="s">
        <v>108</v>
      </c>
      <c r="E13257">
        <v>42</v>
      </c>
    </row>
    <row r="13258" spans="1:5" x14ac:dyDescent="0.2">
      <c r="A13258" s="43">
        <v>45169</v>
      </c>
      <c r="B13258" t="s">
        <v>102</v>
      </c>
      <c r="C13258" t="s">
        <v>58</v>
      </c>
      <c r="D13258" t="s">
        <v>108</v>
      </c>
      <c r="E13258">
        <v>549</v>
      </c>
    </row>
    <row r="13259" spans="1:5" x14ac:dyDescent="0.2">
      <c r="A13259" s="43">
        <v>45169</v>
      </c>
      <c r="B13259" t="s">
        <v>102</v>
      </c>
      <c r="C13259" t="s">
        <v>59</v>
      </c>
      <c r="D13259" t="s">
        <v>108</v>
      </c>
      <c r="E13259">
        <v>2</v>
      </c>
    </row>
    <row r="13260" spans="1:5" x14ac:dyDescent="0.2">
      <c r="A13260" s="43">
        <v>45169</v>
      </c>
      <c r="B13260" t="s">
        <v>102</v>
      </c>
      <c r="C13260" t="s">
        <v>62</v>
      </c>
      <c r="D13260" t="s">
        <v>108</v>
      </c>
      <c r="E13260">
        <v>254</v>
      </c>
    </row>
    <row r="13261" spans="1:5" x14ac:dyDescent="0.2">
      <c r="A13261" s="43">
        <v>45169</v>
      </c>
      <c r="B13261" t="s">
        <v>102</v>
      </c>
      <c r="C13261" t="s">
        <v>68</v>
      </c>
      <c r="D13261" t="s">
        <v>108</v>
      </c>
      <c r="E13261">
        <v>576</v>
      </c>
    </row>
    <row r="13262" spans="1:5" x14ac:dyDescent="0.2">
      <c r="A13262" s="43">
        <v>45169</v>
      </c>
      <c r="B13262" t="s">
        <v>102</v>
      </c>
      <c r="C13262" t="s">
        <v>89</v>
      </c>
      <c r="D13262" t="s">
        <v>108</v>
      </c>
      <c r="E13262">
        <v>2</v>
      </c>
    </row>
    <row r="13263" spans="1:5" x14ac:dyDescent="0.2">
      <c r="A13263" s="43">
        <v>45169</v>
      </c>
      <c r="B13263" t="s">
        <v>102</v>
      </c>
      <c r="C13263" t="s">
        <v>70</v>
      </c>
      <c r="D13263" t="s">
        <v>108</v>
      </c>
      <c r="E13263">
        <v>322</v>
      </c>
    </row>
    <row r="13264" spans="1:5" x14ac:dyDescent="0.2">
      <c r="A13264" s="43">
        <v>45197</v>
      </c>
      <c r="B13264" t="s">
        <v>101</v>
      </c>
      <c r="C13264" t="s">
        <v>3</v>
      </c>
      <c r="D13264" t="s">
        <v>108</v>
      </c>
      <c r="E13264">
        <v>0</v>
      </c>
    </row>
    <row r="13265" spans="1:5" x14ac:dyDescent="0.2">
      <c r="A13265" s="43">
        <v>45197</v>
      </c>
      <c r="B13265" t="s">
        <v>101</v>
      </c>
      <c r="C13265" t="s">
        <v>4</v>
      </c>
      <c r="D13265" t="s">
        <v>108</v>
      </c>
      <c r="E13265">
        <v>25</v>
      </c>
    </row>
    <row r="13266" spans="1:5" x14ac:dyDescent="0.2">
      <c r="A13266" s="43">
        <v>45197</v>
      </c>
      <c r="B13266" t="s">
        <v>101</v>
      </c>
      <c r="C13266" t="s">
        <v>5</v>
      </c>
      <c r="D13266" t="s">
        <v>108</v>
      </c>
      <c r="E13266" s="44">
        <v>1836</v>
      </c>
    </row>
    <row r="13267" spans="1:5" x14ac:dyDescent="0.2">
      <c r="A13267" s="43">
        <v>45197</v>
      </c>
      <c r="B13267" t="s">
        <v>101</v>
      </c>
      <c r="C13267" t="s">
        <v>6</v>
      </c>
      <c r="D13267" t="s">
        <v>108</v>
      </c>
      <c r="E13267">
        <v>0</v>
      </c>
    </row>
    <row r="13268" spans="1:5" x14ac:dyDescent="0.2">
      <c r="A13268" s="43">
        <v>45197</v>
      </c>
      <c r="B13268" t="s">
        <v>101</v>
      </c>
      <c r="C13268" t="s">
        <v>8</v>
      </c>
      <c r="D13268" t="s">
        <v>108</v>
      </c>
      <c r="E13268">
        <v>774</v>
      </c>
    </row>
    <row r="13269" spans="1:5" x14ac:dyDescent="0.2">
      <c r="A13269" s="43">
        <v>45197</v>
      </c>
      <c r="B13269" t="s">
        <v>101</v>
      </c>
      <c r="C13269" t="s">
        <v>9</v>
      </c>
      <c r="D13269" t="s">
        <v>108</v>
      </c>
      <c r="E13269">
        <v>26</v>
      </c>
    </row>
    <row r="13270" spans="1:5" x14ac:dyDescent="0.2">
      <c r="A13270" s="43">
        <v>45197</v>
      </c>
      <c r="B13270" t="s">
        <v>101</v>
      </c>
      <c r="C13270" t="s">
        <v>10</v>
      </c>
      <c r="D13270" t="s">
        <v>108</v>
      </c>
      <c r="E13270">
        <v>287</v>
      </c>
    </row>
    <row r="13271" spans="1:5" x14ac:dyDescent="0.2">
      <c r="A13271" s="43">
        <v>45197</v>
      </c>
      <c r="B13271" t="s">
        <v>101</v>
      </c>
      <c r="C13271" t="s">
        <v>12</v>
      </c>
      <c r="D13271" t="s">
        <v>108</v>
      </c>
      <c r="E13271" s="44">
        <v>5728</v>
      </c>
    </row>
    <row r="13272" spans="1:5" x14ac:dyDescent="0.2">
      <c r="A13272" s="43">
        <v>45197</v>
      </c>
      <c r="B13272" t="s">
        <v>101</v>
      </c>
      <c r="C13272" t="s">
        <v>14</v>
      </c>
      <c r="D13272" t="s">
        <v>108</v>
      </c>
      <c r="E13272">
        <v>65</v>
      </c>
    </row>
    <row r="13273" spans="1:5" x14ac:dyDescent="0.2">
      <c r="A13273" s="43">
        <v>45197</v>
      </c>
      <c r="B13273" t="s">
        <v>101</v>
      </c>
      <c r="C13273" t="s">
        <v>15</v>
      </c>
      <c r="D13273" t="s">
        <v>108</v>
      </c>
      <c r="E13273" s="44">
        <v>4517</v>
      </c>
    </row>
    <row r="13274" spans="1:5" x14ac:dyDescent="0.2">
      <c r="A13274" s="43">
        <v>45197</v>
      </c>
      <c r="B13274" t="s">
        <v>101</v>
      </c>
      <c r="C13274" t="s">
        <v>16</v>
      </c>
      <c r="D13274" t="s">
        <v>108</v>
      </c>
      <c r="E13274">
        <v>498</v>
      </c>
    </row>
    <row r="13275" spans="1:5" x14ac:dyDescent="0.2">
      <c r="A13275" s="43">
        <v>45197</v>
      </c>
      <c r="B13275" t="s">
        <v>101</v>
      </c>
      <c r="C13275" t="s">
        <v>17</v>
      </c>
      <c r="D13275" t="s">
        <v>108</v>
      </c>
      <c r="E13275">
        <v>17</v>
      </c>
    </row>
    <row r="13276" spans="1:5" x14ac:dyDescent="0.2">
      <c r="A13276" s="43">
        <v>45197</v>
      </c>
      <c r="B13276" t="s">
        <v>101</v>
      </c>
      <c r="C13276" t="s">
        <v>18</v>
      </c>
      <c r="D13276" t="s">
        <v>108</v>
      </c>
      <c r="E13276" s="44">
        <v>2197</v>
      </c>
    </row>
    <row r="13277" spans="1:5" x14ac:dyDescent="0.2">
      <c r="A13277" s="43">
        <v>45197</v>
      </c>
      <c r="B13277" t="s">
        <v>101</v>
      </c>
      <c r="C13277" t="s">
        <v>19</v>
      </c>
      <c r="D13277" t="s">
        <v>108</v>
      </c>
      <c r="E13277" s="44">
        <v>1169</v>
      </c>
    </row>
    <row r="13278" spans="1:5" x14ac:dyDescent="0.2">
      <c r="A13278" s="43">
        <v>45197</v>
      </c>
      <c r="B13278" t="s">
        <v>101</v>
      </c>
      <c r="C13278" t="s">
        <v>20</v>
      </c>
      <c r="D13278" t="s">
        <v>108</v>
      </c>
      <c r="E13278">
        <v>90</v>
      </c>
    </row>
    <row r="13279" spans="1:5" x14ac:dyDescent="0.2">
      <c r="A13279" s="43">
        <v>45197</v>
      </c>
      <c r="B13279" t="s">
        <v>101</v>
      </c>
      <c r="C13279" t="s">
        <v>21</v>
      </c>
      <c r="D13279" t="s">
        <v>108</v>
      </c>
      <c r="E13279">
        <v>869</v>
      </c>
    </row>
    <row r="13280" spans="1:5" x14ac:dyDescent="0.2">
      <c r="A13280" s="43">
        <v>45197</v>
      </c>
      <c r="B13280" t="s">
        <v>101</v>
      </c>
      <c r="C13280" t="s">
        <v>22</v>
      </c>
      <c r="D13280" t="s">
        <v>108</v>
      </c>
      <c r="E13280">
        <v>710</v>
      </c>
    </row>
    <row r="13281" spans="1:5" x14ac:dyDescent="0.2">
      <c r="A13281" s="43">
        <v>45197</v>
      </c>
      <c r="B13281" t="s">
        <v>101</v>
      </c>
      <c r="C13281" t="s">
        <v>23</v>
      </c>
      <c r="D13281" t="s">
        <v>108</v>
      </c>
      <c r="E13281">
        <v>0</v>
      </c>
    </row>
    <row r="13282" spans="1:5" x14ac:dyDescent="0.2">
      <c r="A13282" s="43">
        <v>45197</v>
      </c>
      <c r="B13282" t="s">
        <v>101</v>
      </c>
      <c r="C13282" t="s">
        <v>25</v>
      </c>
      <c r="D13282" t="s">
        <v>108</v>
      </c>
      <c r="E13282">
        <v>2</v>
      </c>
    </row>
    <row r="13283" spans="1:5" x14ac:dyDescent="0.2">
      <c r="A13283" s="43">
        <v>45197</v>
      </c>
      <c r="B13283" t="s">
        <v>101</v>
      </c>
      <c r="C13283" t="s">
        <v>27</v>
      </c>
      <c r="D13283" t="s">
        <v>108</v>
      </c>
      <c r="E13283" s="44">
        <v>1156</v>
      </c>
    </row>
    <row r="13284" spans="1:5" x14ac:dyDescent="0.2">
      <c r="A13284" s="43">
        <v>45197</v>
      </c>
      <c r="B13284" t="s">
        <v>101</v>
      </c>
      <c r="C13284" t="s">
        <v>28</v>
      </c>
      <c r="D13284" t="s">
        <v>108</v>
      </c>
      <c r="E13284">
        <v>2</v>
      </c>
    </row>
    <row r="13285" spans="1:5" x14ac:dyDescent="0.2">
      <c r="A13285" s="43">
        <v>45197</v>
      </c>
      <c r="B13285" t="s">
        <v>101</v>
      </c>
      <c r="C13285" t="s">
        <v>29</v>
      </c>
      <c r="D13285" t="s">
        <v>108</v>
      </c>
      <c r="E13285">
        <v>2</v>
      </c>
    </row>
    <row r="13286" spans="1:5" x14ac:dyDescent="0.2">
      <c r="A13286" s="43">
        <v>45197</v>
      </c>
      <c r="B13286" t="s">
        <v>101</v>
      </c>
      <c r="C13286" t="s">
        <v>31</v>
      </c>
      <c r="D13286" t="s">
        <v>108</v>
      </c>
      <c r="E13286">
        <v>287</v>
      </c>
    </row>
    <row r="13287" spans="1:5" x14ac:dyDescent="0.2">
      <c r="A13287" s="43">
        <v>45197</v>
      </c>
      <c r="B13287" t="s">
        <v>101</v>
      </c>
      <c r="C13287" t="s">
        <v>32</v>
      </c>
      <c r="D13287" t="s">
        <v>108</v>
      </c>
      <c r="E13287" s="44">
        <v>5000</v>
      </c>
    </row>
    <row r="13288" spans="1:5" x14ac:dyDescent="0.2">
      <c r="A13288" s="43">
        <v>45197</v>
      </c>
      <c r="B13288" t="s">
        <v>101</v>
      </c>
      <c r="C13288" t="s">
        <v>33</v>
      </c>
      <c r="D13288" t="s">
        <v>108</v>
      </c>
      <c r="E13288" s="44">
        <v>2770</v>
      </c>
    </row>
    <row r="13289" spans="1:5" x14ac:dyDescent="0.2">
      <c r="A13289" s="43">
        <v>45197</v>
      </c>
      <c r="B13289" t="s">
        <v>101</v>
      </c>
      <c r="C13289" t="s">
        <v>35</v>
      </c>
      <c r="D13289" t="s">
        <v>108</v>
      </c>
      <c r="E13289">
        <v>0</v>
      </c>
    </row>
    <row r="13290" spans="1:5" x14ac:dyDescent="0.2">
      <c r="A13290" s="43">
        <v>45197</v>
      </c>
      <c r="B13290" t="s">
        <v>101</v>
      </c>
      <c r="C13290" t="s">
        <v>36</v>
      </c>
      <c r="D13290" t="s">
        <v>108</v>
      </c>
      <c r="E13290" s="44">
        <v>5907</v>
      </c>
    </row>
    <row r="13291" spans="1:5" x14ac:dyDescent="0.2">
      <c r="A13291" s="43">
        <v>45197</v>
      </c>
      <c r="B13291" t="s">
        <v>101</v>
      </c>
      <c r="C13291" t="s">
        <v>38</v>
      </c>
      <c r="D13291" t="s">
        <v>108</v>
      </c>
      <c r="E13291" s="44">
        <v>6016</v>
      </c>
    </row>
    <row r="13292" spans="1:5" x14ac:dyDescent="0.2">
      <c r="A13292" s="43">
        <v>45197</v>
      </c>
      <c r="B13292" t="s">
        <v>101</v>
      </c>
      <c r="C13292" t="s">
        <v>40</v>
      </c>
      <c r="D13292" t="s">
        <v>108</v>
      </c>
      <c r="E13292" s="44">
        <v>5436</v>
      </c>
    </row>
    <row r="13293" spans="1:5" x14ac:dyDescent="0.2">
      <c r="A13293" s="43">
        <v>45197</v>
      </c>
      <c r="B13293" t="s">
        <v>101</v>
      </c>
      <c r="C13293" t="s">
        <v>50</v>
      </c>
      <c r="D13293" t="s">
        <v>108</v>
      </c>
      <c r="E13293">
        <v>0</v>
      </c>
    </row>
    <row r="13294" spans="1:5" x14ac:dyDescent="0.2">
      <c r="A13294" s="43">
        <v>45197</v>
      </c>
      <c r="B13294" t="s">
        <v>101</v>
      </c>
      <c r="C13294" t="s">
        <v>53</v>
      </c>
      <c r="D13294" t="s">
        <v>108</v>
      </c>
      <c r="E13294">
        <v>0</v>
      </c>
    </row>
    <row r="13295" spans="1:5" x14ac:dyDescent="0.2">
      <c r="A13295" s="43">
        <v>45197</v>
      </c>
      <c r="B13295" t="s">
        <v>101</v>
      </c>
      <c r="C13295" t="s">
        <v>58</v>
      </c>
      <c r="D13295" t="s">
        <v>108</v>
      </c>
      <c r="E13295">
        <v>8</v>
      </c>
    </row>
    <row r="13296" spans="1:5" x14ac:dyDescent="0.2">
      <c r="A13296" s="43">
        <v>45197</v>
      </c>
      <c r="B13296" t="s">
        <v>101</v>
      </c>
      <c r="C13296" t="s">
        <v>59</v>
      </c>
      <c r="D13296" t="s">
        <v>108</v>
      </c>
      <c r="E13296" s="44">
        <v>3437</v>
      </c>
    </row>
    <row r="13297" spans="1:5" x14ac:dyDescent="0.2">
      <c r="A13297" s="43">
        <v>45197</v>
      </c>
      <c r="B13297" t="s">
        <v>101</v>
      </c>
      <c r="C13297" t="s">
        <v>60</v>
      </c>
      <c r="D13297" t="s">
        <v>108</v>
      </c>
      <c r="E13297">
        <v>0</v>
      </c>
    </row>
    <row r="13298" spans="1:5" x14ac:dyDescent="0.2">
      <c r="A13298" s="43">
        <v>45197</v>
      </c>
      <c r="B13298" t="s">
        <v>101</v>
      </c>
      <c r="C13298" t="s">
        <v>61</v>
      </c>
      <c r="D13298" t="s">
        <v>108</v>
      </c>
      <c r="E13298">
        <v>59</v>
      </c>
    </row>
    <row r="13299" spans="1:5" x14ac:dyDescent="0.2">
      <c r="A13299" s="43">
        <v>45197</v>
      </c>
      <c r="B13299" t="s">
        <v>101</v>
      </c>
      <c r="C13299" t="s">
        <v>62</v>
      </c>
      <c r="D13299" t="s">
        <v>108</v>
      </c>
      <c r="E13299" s="44">
        <v>3577</v>
      </c>
    </row>
    <row r="13300" spans="1:5" x14ac:dyDescent="0.2">
      <c r="A13300" s="43">
        <v>45197</v>
      </c>
      <c r="B13300" t="s">
        <v>101</v>
      </c>
      <c r="C13300" t="s">
        <v>63</v>
      </c>
      <c r="D13300" t="s">
        <v>108</v>
      </c>
      <c r="E13300">
        <v>2</v>
      </c>
    </row>
    <row r="13301" spans="1:5" x14ac:dyDescent="0.2">
      <c r="A13301" s="43">
        <v>45197</v>
      </c>
      <c r="B13301" t="s">
        <v>101</v>
      </c>
      <c r="C13301" t="s">
        <v>65</v>
      </c>
      <c r="D13301" t="s">
        <v>108</v>
      </c>
      <c r="E13301">
        <v>0</v>
      </c>
    </row>
    <row r="13302" spans="1:5" x14ac:dyDescent="0.2">
      <c r="A13302" s="43">
        <v>45197</v>
      </c>
      <c r="B13302" t="s">
        <v>101</v>
      </c>
      <c r="C13302" t="s">
        <v>66</v>
      </c>
      <c r="D13302" t="s">
        <v>108</v>
      </c>
      <c r="E13302">
        <v>0</v>
      </c>
    </row>
    <row r="13303" spans="1:5" x14ac:dyDescent="0.2">
      <c r="A13303" s="43">
        <v>45197</v>
      </c>
      <c r="B13303" t="s">
        <v>101</v>
      </c>
      <c r="C13303" t="s">
        <v>67</v>
      </c>
      <c r="D13303" t="s">
        <v>108</v>
      </c>
      <c r="E13303" s="44">
        <v>2666</v>
      </c>
    </row>
    <row r="13304" spans="1:5" x14ac:dyDescent="0.2">
      <c r="A13304" s="43">
        <v>45197</v>
      </c>
      <c r="B13304" t="s">
        <v>101</v>
      </c>
      <c r="C13304" t="s">
        <v>68</v>
      </c>
      <c r="D13304" t="s">
        <v>108</v>
      </c>
      <c r="E13304" s="44">
        <v>1825</v>
      </c>
    </row>
    <row r="13305" spans="1:5" x14ac:dyDescent="0.2">
      <c r="A13305" s="43">
        <v>45197</v>
      </c>
      <c r="B13305" t="s">
        <v>101</v>
      </c>
      <c r="C13305" t="s">
        <v>89</v>
      </c>
      <c r="D13305" t="s">
        <v>108</v>
      </c>
      <c r="E13305">
        <v>8</v>
      </c>
    </row>
    <row r="13306" spans="1:5" x14ac:dyDescent="0.2">
      <c r="A13306" s="43">
        <v>45197</v>
      </c>
      <c r="B13306" t="s">
        <v>101</v>
      </c>
      <c r="C13306" t="s">
        <v>70</v>
      </c>
      <c r="D13306" t="s">
        <v>108</v>
      </c>
      <c r="E13306" s="44">
        <v>3274</v>
      </c>
    </row>
    <row r="13307" spans="1:5" x14ac:dyDescent="0.2">
      <c r="A13307" s="43">
        <v>45197</v>
      </c>
      <c r="B13307" t="s">
        <v>101</v>
      </c>
      <c r="C13307" t="s">
        <v>71</v>
      </c>
      <c r="D13307" t="s">
        <v>108</v>
      </c>
      <c r="E13307">
        <v>970</v>
      </c>
    </row>
    <row r="13308" spans="1:5" x14ac:dyDescent="0.2">
      <c r="A13308" s="43">
        <v>45197</v>
      </c>
      <c r="B13308" t="s">
        <v>102</v>
      </c>
      <c r="C13308" t="s">
        <v>4</v>
      </c>
      <c r="D13308" t="s">
        <v>108</v>
      </c>
      <c r="E13308">
        <v>0</v>
      </c>
    </row>
    <row r="13309" spans="1:5" x14ac:dyDescent="0.2">
      <c r="A13309" s="43">
        <v>45197</v>
      </c>
      <c r="B13309" t="s">
        <v>102</v>
      </c>
      <c r="C13309" t="s">
        <v>5</v>
      </c>
      <c r="D13309" t="s">
        <v>108</v>
      </c>
      <c r="E13309">
        <v>14</v>
      </c>
    </row>
    <row r="13310" spans="1:5" x14ac:dyDescent="0.2">
      <c r="A13310" s="43">
        <v>45197</v>
      </c>
      <c r="B13310" t="s">
        <v>102</v>
      </c>
      <c r="C13310" t="s">
        <v>8</v>
      </c>
      <c r="D13310" t="s">
        <v>108</v>
      </c>
      <c r="E13310">
        <v>14</v>
      </c>
    </row>
    <row r="13311" spans="1:5" x14ac:dyDescent="0.2">
      <c r="A13311" s="43">
        <v>45197</v>
      </c>
      <c r="B13311" t="s">
        <v>102</v>
      </c>
      <c r="C13311" t="s">
        <v>9</v>
      </c>
      <c r="D13311" t="s">
        <v>108</v>
      </c>
      <c r="E13311">
        <v>175</v>
      </c>
    </row>
    <row r="13312" spans="1:5" x14ac:dyDescent="0.2">
      <c r="A13312" s="43">
        <v>45197</v>
      </c>
      <c r="B13312" t="s">
        <v>102</v>
      </c>
      <c r="C13312" t="s">
        <v>11</v>
      </c>
      <c r="D13312" t="s">
        <v>108</v>
      </c>
      <c r="E13312">
        <v>16</v>
      </c>
    </row>
    <row r="13313" spans="1:5" x14ac:dyDescent="0.2">
      <c r="A13313" s="43">
        <v>45197</v>
      </c>
      <c r="B13313" t="s">
        <v>102</v>
      </c>
      <c r="C13313" t="s">
        <v>12</v>
      </c>
      <c r="D13313" t="s">
        <v>108</v>
      </c>
      <c r="E13313">
        <v>718</v>
      </c>
    </row>
    <row r="13314" spans="1:5" x14ac:dyDescent="0.2">
      <c r="A13314" s="43">
        <v>45197</v>
      </c>
      <c r="B13314" t="s">
        <v>102</v>
      </c>
      <c r="C13314" t="s">
        <v>13</v>
      </c>
      <c r="D13314" t="s">
        <v>108</v>
      </c>
      <c r="E13314">
        <v>255</v>
      </c>
    </row>
    <row r="13315" spans="1:5" x14ac:dyDescent="0.2">
      <c r="A13315" s="43">
        <v>45197</v>
      </c>
      <c r="B13315" t="s">
        <v>102</v>
      </c>
      <c r="C13315" t="s">
        <v>16</v>
      </c>
      <c r="D13315" t="s">
        <v>108</v>
      </c>
      <c r="E13315">
        <v>0</v>
      </c>
    </row>
    <row r="13316" spans="1:5" x14ac:dyDescent="0.2">
      <c r="A13316" s="43">
        <v>45197</v>
      </c>
      <c r="B13316" t="s">
        <v>102</v>
      </c>
      <c r="C13316" t="s">
        <v>18</v>
      </c>
      <c r="D13316" t="s">
        <v>108</v>
      </c>
      <c r="E13316">
        <v>2</v>
      </c>
    </row>
    <row r="13317" spans="1:5" x14ac:dyDescent="0.2">
      <c r="A13317" s="43">
        <v>45197</v>
      </c>
      <c r="B13317" t="s">
        <v>102</v>
      </c>
      <c r="C13317" t="s">
        <v>19</v>
      </c>
      <c r="D13317" t="s">
        <v>108</v>
      </c>
      <c r="E13317">
        <v>158</v>
      </c>
    </row>
    <row r="13318" spans="1:5" x14ac:dyDescent="0.2">
      <c r="A13318" s="43">
        <v>45197</v>
      </c>
      <c r="B13318" t="s">
        <v>102</v>
      </c>
      <c r="C13318" t="s">
        <v>21</v>
      </c>
      <c r="D13318" t="s">
        <v>108</v>
      </c>
      <c r="E13318">
        <v>12</v>
      </c>
    </row>
    <row r="13319" spans="1:5" x14ac:dyDescent="0.2">
      <c r="A13319" s="43">
        <v>45197</v>
      </c>
      <c r="B13319" t="s">
        <v>102</v>
      </c>
      <c r="C13319" t="s">
        <v>22</v>
      </c>
      <c r="D13319" t="s">
        <v>108</v>
      </c>
      <c r="E13319">
        <v>0</v>
      </c>
    </row>
    <row r="13320" spans="1:5" x14ac:dyDescent="0.2">
      <c r="A13320" s="43">
        <v>45197</v>
      </c>
      <c r="B13320" t="s">
        <v>102</v>
      </c>
      <c r="C13320" t="s">
        <v>24</v>
      </c>
      <c r="D13320" t="s">
        <v>108</v>
      </c>
      <c r="E13320">
        <v>2</v>
      </c>
    </row>
    <row r="13321" spans="1:5" x14ac:dyDescent="0.2">
      <c r="A13321" s="43">
        <v>45197</v>
      </c>
      <c r="B13321" t="s">
        <v>102</v>
      </c>
      <c r="C13321" t="s">
        <v>27</v>
      </c>
      <c r="D13321" t="s">
        <v>108</v>
      </c>
      <c r="E13321">
        <v>80</v>
      </c>
    </row>
    <row r="13322" spans="1:5" x14ac:dyDescent="0.2">
      <c r="A13322" s="43">
        <v>45197</v>
      </c>
      <c r="B13322" t="s">
        <v>102</v>
      </c>
      <c r="C13322" t="s">
        <v>32</v>
      </c>
      <c r="D13322" t="s">
        <v>108</v>
      </c>
      <c r="E13322">
        <v>2</v>
      </c>
    </row>
    <row r="13323" spans="1:5" x14ac:dyDescent="0.2">
      <c r="A13323" s="43">
        <v>45197</v>
      </c>
      <c r="B13323" t="s">
        <v>102</v>
      </c>
      <c r="C13323" t="s">
        <v>36</v>
      </c>
      <c r="D13323" t="s">
        <v>108</v>
      </c>
      <c r="E13323">
        <v>628</v>
      </c>
    </row>
    <row r="13324" spans="1:5" x14ac:dyDescent="0.2">
      <c r="A13324" s="43">
        <v>45197</v>
      </c>
      <c r="B13324" t="s">
        <v>102</v>
      </c>
      <c r="C13324" t="s">
        <v>38</v>
      </c>
      <c r="D13324" t="s">
        <v>108</v>
      </c>
      <c r="E13324">
        <v>454</v>
      </c>
    </row>
    <row r="13325" spans="1:5" x14ac:dyDescent="0.2">
      <c r="A13325" s="43">
        <v>45197</v>
      </c>
      <c r="B13325" t="s">
        <v>102</v>
      </c>
      <c r="C13325" t="s">
        <v>40</v>
      </c>
      <c r="D13325" t="s">
        <v>108</v>
      </c>
      <c r="E13325">
        <v>438</v>
      </c>
    </row>
    <row r="13326" spans="1:5" x14ac:dyDescent="0.2">
      <c r="A13326" s="43">
        <v>45197</v>
      </c>
      <c r="B13326" t="s">
        <v>102</v>
      </c>
      <c r="C13326" t="s">
        <v>41</v>
      </c>
      <c r="D13326" t="s">
        <v>108</v>
      </c>
      <c r="E13326">
        <v>259</v>
      </c>
    </row>
    <row r="13327" spans="1:5" x14ac:dyDescent="0.2">
      <c r="A13327" s="43">
        <v>45197</v>
      </c>
      <c r="B13327" t="s">
        <v>102</v>
      </c>
      <c r="C13327" t="s">
        <v>42</v>
      </c>
      <c r="D13327" t="s">
        <v>108</v>
      </c>
      <c r="E13327">
        <v>21</v>
      </c>
    </row>
    <row r="13328" spans="1:5" x14ac:dyDescent="0.2">
      <c r="A13328" s="43">
        <v>45197</v>
      </c>
      <c r="B13328" t="s">
        <v>102</v>
      </c>
      <c r="C13328" t="s">
        <v>43</v>
      </c>
      <c r="D13328" t="s">
        <v>108</v>
      </c>
      <c r="E13328">
        <v>81</v>
      </c>
    </row>
    <row r="13329" spans="1:5" x14ac:dyDescent="0.2">
      <c r="A13329" s="43">
        <v>45197</v>
      </c>
      <c r="B13329" t="s">
        <v>102</v>
      </c>
      <c r="C13329" t="s">
        <v>44</v>
      </c>
      <c r="D13329" t="s">
        <v>108</v>
      </c>
      <c r="E13329">
        <v>0</v>
      </c>
    </row>
    <row r="13330" spans="1:5" x14ac:dyDescent="0.2">
      <c r="A13330" s="43">
        <v>45197</v>
      </c>
      <c r="B13330" t="s">
        <v>102</v>
      </c>
      <c r="C13330" t="s">
        <v>45</v>
      </c>
      <c r="D13330" t="s">
        <v>108</v>
      </c>
      <c r="E13330">
        <v>0</v>
      </c>
    </row>
    <row r="13331" spans="1:5" x14ac:dyDescent="0.2">
      <c r="A13331" s="43">
        <v>45197</v>
      </c>
      <c r="B13331" t="s">
        <v>102</v>
      </c>
      <c r="C13331" t="s">
        <v>46</v>
      </c>
      <c r="D13331" t="s">
        <v>108</v>
      </c>
      <c r="E13331">
        <v>5</v>
      </c>
    </row>
    <row r="13332" spans="1:5" x14ac:dyDescent="0.2">
      <c r="A13332" s="43">
        <v>45197</v>
      </c>
      <c r="B13332" t="s">
        <v>102</v>
      </c>
      <c r="C13332" t="s">
        <v>48</v>
      </c>
      <c r="D13332" t="s">
        <v>108</v>
      </c>
      <c r="E13332">
        <v>603</v>
      </c>
    </row>
    <row r="13333" spans="1:5" x14ac:dyDescent="0.2">
      <c r="A13333" s="43">
        <v>45197</v>
      </c>
      <c r="B13333" t="s">
        <v>102</v>
      </c>
      <c r="C13333" t="s">
        <v>50</v>
      </c>
      <c r="D13333" t="s">
        <v>108</v>
      </c>
      <c r="E13333" s="44">
        <v>1208</v>
      </c>
    </row>
    <row r="13334" spans="1:5" x14ac:dyDescent="0.2">
      <c r="A13334" s="43">
        <v>45197</v>
      </c>
      <c r="B13334" t="s">
        <v>102</v>
      </c>
      <c r="C13334" t="s">
        <v>51</v>
      </c>
      <c r="D13334" t="s">
        <v>108</v>
      </c>
      <c r="E13334" s="44">
        <v>1233</v>
      </c>
    </row>
    <row r="13335" spans="1:5" x14ac:dyDescent="0.2">
      <c r="A13335" s="43">
        <v>45197</v>
      </c>
      <c r="B13335" t="s">
        <v>102</v>
      </c>
      <c r="C13335" t="s">
        <v>52</v>
      </c>
      <c r="D13335" t="s">
        <v>108</v>
      </c>
      <c r="E13335">
        <v>0</v>
      </c>
    </row>
    <row r="13336" spans="1:5" x14ac:dyDescent="0.2">
      <c r="A13336" s="43">
        <v>45197</v>
      </c>
      <c r="B13336" t="s">
        <v>102</v>
      </c>
      <c r="C13336" t="s">
        <v>53</v>
      </c>
      <c r="D13336" t="s">
        <v>108</v>
      </c>
      <c r="E13336">
        <v>2</v>
      </c>
    </row>
    <row r="13337" spans="1:5" x14ac:dyDescent="0.2">
      <c r="A13337" s="43">
        <v>45197</v>
      </c>
      <c r="B13337" t="s">
        <v>102</v>
      </c>
      <c r="C13337" t="s">
        <v>54</v>
      </c>
      <c r="D13337" t="s">
        <v>108</v>
      </c>
      <c r="E13337">
        <v>0</v>
      </c>
    </row>
    <row r="13338" spans="1:5" x14ac:dyDescent="0.2">
      <c r="A13338" s="43">
        <v>45197</v>
      </c>
      <c r="B13338" t="s">
        <v>102</v>
      </c>
      <c r="C13338" t="s">
        <v>55</v>
      </c>
      <c r="D13338" t="s">
        <v>108</v>
      </c>
      <c r="E13338">
        <v>322</v>
      </c>
    </row>
    <row r="13339" spans="1:5" x14ac:dyDescent="0.2">
      <c r="A13339" s="43">
        <v>45197</v>
      </c>
      <c r="B13339" t="s">
        <v>102</v>
      </c>
      <c r="C13339" t="s">
        <v>56</v>
      </c>
      <c r="D13339" t="s">
        <v>108</v>
      </c>
      <c r="E13339">
        <v>26</v>
      </c>
    </row>
    <row r="13340" spans="1:5" x14ac:dyDescent="0.2">
      <c r="A13340" s="43">
        <v>45197</v>
      </c>
      <c r="B13340" t="s">
        <v>102</v>
      </c>
      <c r="C13340" t="s">
        <v>57</v>
      </c>
      <c r="D13340" t="s">
        <v>108</v>
      </c>
      <c r="E13340">
        <v>50</v>
      </c>
    </row>
    <row r="13341" spans="1:5" x14ac:dyDescent="0.2">
      <c r="A13341" s="43">
        <v>45197</v>
      </c>
      <c r="B13341" t="s">
        <v>102</v>
      </c>
      <c r="C13341" t="s">
        <v>58</v>
      </c>
      <c r="D13341" t="s">
        <v>108</v>
      </c>
      <c r="E13341">
        <v>588</v>
      </c>
    </row>
    <row r="13342" spans="1:5" x14ac:dyDescent="0.2">
      <c r="A13342" s="43">
        <v>45197</v>
      </c>
      <c r="B13342" t="s">
        <v>102</v>
      </c>
      <c r="C13342" t="s">
        <v>59</v>
      </c>
      <c r="D13342" t="s">
        <v>108</v>
      </c>
      <c r="E13342">
        <v>2</v>
      </c>
    </row>
    <row r="13343" spans="1:5" x14ac:dyDescent="0.2">
      <c r="A13343" s="43">
        <v>45197</v>
      </c>
      <c r="B13343" t="s">
        <v>102</v>
      </c>
      <c r="C13343" t="s">
        <v>62</v>
      </c>
      <c r="D13343" t="s">
        <v>108</v>
      </c>
      <c r="E13343">
        <v>257</v>
      </c>
    </row>
    <row r="13344" spans="1:5" x14ac:dyDescent="0.2">
      <c r="A13344" s="43">
        <v>45197</v>
      </c>
      <c r="B13344" t="s">
        <v>102</v>
      </c>
      <c r="C13344" t="s">
        <v>68</v>
      </c>
      <c r="D13344" t="s">
        <v>108</v>
      </c>
      <c r="E13344">
        <v>568</v>
      </c>
    </row>
    <row r="13345" spans="1:5" x14ac:dyDescent="0.2">
      <c r="A13345" s="43">
        <v>45197</v>
      </c>
      <c r="B13345" t="s">
        <v>102</v>
      </c>
      <c r="C13345" t="s">
        <v>89</v>
      </c>
      <c r="D13345" t="s">
        <v>108</v>
      </c>
      <c r="E13345">
        <v>4</v>
      </c>
    </row>
    <row r="13346" spans="1:5" x14ac:dyDescent="0.2">
      <c r="A13346" s="43">
        <v>45197</v>
      </c>
      <c r="B13346" t="s">
        <v>102</v>
      </c>
      <c r="C13346" t="s">
        <v>70</v>
      </c>
      <c r="D13346" t="s">
        <v>108</v>
      </c>
      <c r="E13346">
        <v>326</v>
      </c>
    </row>
    <row r="13347" spans="1:5" x14ac:dyDescent="0.2">
      <c r="A13347" s="43">
        <v>45225</v>
      </c>
      <c r="B13347" t="s">
        <v>101</v>
      </c>
      <c r="C13347" t="s">
        <v>3</v>
      </c>
      <c r="D13347" t="s">
        <v>108</v>
      </c>
      <c r="E13347">
        <v>0</v>
      </c>
    </row>
    <row r="13348" spans="1:5" x14ac:dyDescent="0.2">
      <c r="A13348" s="43">
        <v>45225</v>
      </c>
      <c r="B13348" t="s">
        <v>101</v>
      </c>
      <c r="C13348" t="s">
        <v>4</v>
      </c>
      <c r="D13348" t="s">
        <v>108</v>
      </c>
      <c r="E13348">
        <v>25</v>
      </c>
    </row>
    <row r="13349" spans="1:5" x14ac:dyDescent="0.2">
      <c r="A13349" s="43">
        <v>45225</v>
      </c>
      <c r="B13349" t="s">
        <v>101</v>
      </c>
      <c r="C13349" t="s">
        <v>5</v>
      </c>
      <c r="D13349" t="s">
        <v>108</v>
      </c>
      <c r="E13349" s="44">
        <v>1548</v>
      </c>
    </row>
    <row r="13350" spans="1:5" x14ac:dyDescent="0.2">
      <c r="A13350" s="43">
        <v>45225</v>
      </c>
      <c r="B13350" t="s">
        <v>101</v>
      </c>
      <c r="C13350" t="s">
        <v>6</v>
      </c>
      <c r="D13350" t="s">
        <v>108</v>
      </c>
      <c r="E13350">
        <v>0</v>
      </c>
    </row>
    <row r="13351" spans="1:5" x14ac:dyDescent="0.2">
      <c r="A13351" s="43">
        <v>45225</v>
      </c>
      <c r="B13351" t="s">
        <v>101</v>
      </c>
      <c r="C13351" t="s">
        <v>8</v>
      </c>
      <c r="D13351" t="s">
        <v>108</v>
      </c>
      <c r="E13351">
        <v>819</v>
      </c>
    </row>
    <row r="13352" spans="1:5" x14ac:dyDescent="0.2">
      <c r="A13352" s="43">
        <v>45225</v>
      </c>
      <c r="B13352" t="s">
        <v>101</v>
      </c>
      <c r="C13352" t="s">
        <v>9</v>
      </c>
      <c r="D13352" t="s">
        <v>108</v>
      </c>
      <c r="E13352">
        <v>45</v>
      </c>
    </row>
    <row r="13353" spans="1:5" x14ac:dyDescent="0.2">
      <c r="A13353" s="43">
        <v>45225</v>
      </c>
      <c r="B13353" t="s">
        <v>101</v>
      </c>
      <c r="C13353" t="s">
        <v>10</v>
      </c>
      <c r="D13353" t="s">
        <v>108</v>
      </c>
      <c r="E13353">
        <v>271</v>
      </c>
    </row>
    <row r="13354" spans="1:5" x14ac:dyDescent="0.2">
      <c r="A13354" s="43">
        <v>45225</v>
      </c>
      <c r="B13354" t="s">
        <v>101</v>
      </c>
      <c r="C13354" t="s">
        <v>12</v>
      </c>
      <c r="D13354" t="s">
        <v>108</v>
      </c>
      <c r="E13354" s="44">
        <v>5891</v>
      </c>
    </row>
    <row r="13355" spans="1:5" x14ac:dyDescent="0.2">
      <c r="A13355" s="43">
        <v>45225</v>
      </c>
      <c r="B13355" t="s">
        <v>101</v>
      </c>
      <c r="C13355" t="s">
        <v>14</v>
      </c>
      <c r="D13355" t="s">
        <v>108</v>
      </c>
      <c r="E13355">
        <v>41</v>
      </c>
    </row>
    <row r="13356" spans="1:5" x14ac:dyDescent="0.2">
      <c r="A13356" s="43">
        <v>45225</v>
      </c>
      <c r="B13356" t="s">
        <v>101</v>
      </c>
      <c r="C13356" t="s">
        <v>15</v>
      </c>
      <c r="D13356" t="s">
        <v>108</v>
      </c>
      <c r="E13356" s="44">
        <v>4369</v>
      </c>
    </row>
    <row r="13357" spans="1:5" x14ac:dyDescent="0.2">
      <c r="A13357" s="43">
        <v>45225</v>
      </c>
      <c r="B13357" t="s">
        <v>101</v>
      </c>
      <c r="C13357" t="s">
        <v>16</v>
      </c>
      <c r="D13357" t="s">
        <v>108</v>
      </c>
      <c r="E13357">
        <v>422</v>
      </c>
    </row>
    <row r="13358" spans="1:5" x14ac:dyDescent="0.2">
      <c r="A13358" s="43">
        <v>45225</v>
      </c>
      <c r="B13358" t="s">
        <v>101</v>
      </c>
      <c r="C13358" t="s">
        <v>17</v>
      </c>
      <c r="D13358" t="s">
        <v>108</v>
      </c>
      <c r="E13358">
        <v>22</v>
      </c>
    </row>
    <row r="13359" spans="1:5" x14ac:dyDescent="0.2">
      <c r="A13359" s="43">
        <v>45225</v>
      </c>
      <c r="B13359" t="s">
        <v>101</v>
      </c>
      <c r="C13359" t="s">
        <v>18</v>
      </c>
      <c r="D13359" t="s">
        <v>108</v>
      </c>
      <c r="E13359" s="44">
        <v>2056</v>
      </c>
    </row>
    <row r="13360" spans="1:5" x14ac:dyDescent="0.2">
      <c r="A13360" s="43">
        <v>45225</v>
      </c>
      <c r="B13360" t="s">
        <v>101</v>
      </c>
      <c r="C13360" t="s">
        <v>19</v>
      </c>
      <c r="D13360" t="s">
        <v>108</v>
      </c>
      <c r="E13360" s="44">
        <v>1091</v>
      </c>
    </row>
    <row r="13361" spans="1:5" x14ac:dyDescent="0.2">
      <c r="A13361" s="43">
        <v>45225</v>
      </c>
      <c r="B13361" t="s">
        <v>101</v>
      </c>
      <c r="C13361" t="s">
        <v>20</v>
      </c>
      <c r="D13361" t="s">
        <v>108</v>
      </c>
      <c r="E13361">
        <v>81</v>
      </c>
    </row>
    <row r="13362" spans="1:5" x14ac:dyDescent="0.2">
      <c r="A13362" s="43">
        <v>45225</v>
      </c>
      <c r="B13362" t="s">
        <v>101</v>
      </c>
      <c r="C13362" t="s">
        <v>21</v>
      </c>
      <c r="D13362" t="s">
        <v>108</v>
      </c>
      <c r="E13362">
        <v>852</v>
      </c>
    </row>
    <row r="13363" spans="1:5" x14ac:dyDescent="0.2">
      <c r="A13363" s="43">
        <v>45225</v>
      </c>
      <c r="B13363" t="s">
        <v>101</v>
      </c>
      <c r="C13363" t="s">
        <v>22</v>
      </c>
      <c r="D13363" t="s">
        <v>108</v>
      </c>
      <c r="E13363">
        <v>633</v>
      </c>
    </row>
    <row r="13364" spans="1:5" x14ac:dyDescent="0.2">
      <c r="A13364" s="43">
        <v>45225</v>
      </c>
      <c r="B13364" t="s">
        <v>101</v>
      </c>
      <c r="C13364" t="s">
        <v>23</v>
      </c>
      <c r="D13364" t="s">
        <v>108</v>
      </c>
      <c r="E13364">
        <v>0</v>
      </c>
    </row>
    <row r="13365" spans="1:5" x14ac:dyDescent="0.2">
      <c r="A13365" s="43">
        <v>45225</v>
      </c>
      <c r="B13365" t="s">
        <v>101</v>
      </c>
      <c r="C13365" t="s">
        <v>25</v>
      </c>
      <c r="D13365" t="s">
        <v>108</v>
      </c>
      <c r="E13365">
        <v>2</v>
      </c>
    </row>
    <row r="13366" spans="1:5" x14ac:dyDescent="0.2">
      <c r="A13366" s="43">
        <v>45225</v>
      </c>
      <c r="B13366" t="s">
        <v>101</v>
      </c>
      <c r="C13366" t="s">
        <v>27</v>
      </c>
      <c r="D13366" t="s">
        <v>108</v>
      </c>
      <c r="E13366" s="44">
        <v>1119</v>
      </c>
    </row>
    <row r="13367" spans="1:5" x14ac:dyDescent="0.2">
      <c r="A13367" s="43">
        <v>45225</v>
      </c>
      <c r="B13367" t="s">
        <v>101</v>
      </c>
      <c r="C13367" t="s">
        <v>28</v>
      </c>
      <c r="D13367" t="s">
        <v>108</v>
      </c>
      <c r="E13367">
        <v>2</v>
      </c>
    </row>
    <row r="13368" spans="1:5" x14ac:dyDescent="0.2">
      <c r="A13368" s="43">
        <v>45225</v>
      </c>
      <c r="B13368" t="s">
        <v>101</v>
      </c>
      <c r="C13368" t="s">
        <v>29</v>
      </c>
      <c r="D13368" t="s">
        <v>108</v>
      </c>
      <c r="E13368">
        <v>0</v>
      </c>
    </row>
    <row r="13369" spans="1:5" x14ac:dyDescent="0.2">
      <c r="A13369" s="43">
        <v>45225</v>
      </c>
      <c r="B13369" t="s">
        <v>101</v>
      </c>
      <c r="C13369" t="s">
        <v>31</v>
      </c>
      <c r="D13369" t="s">
        <v>108</v>
      </c>
      <c r="E13369">
        <v>246</v>
      </c>
    </row>
    <row r="13370" spans="1:5" x14ac:dyDescent="0.2">
      <c r="A13370" s="43">
        <v>45225</v>
      </c>
      <c r="B13370" t="s">
        <v>101</v>
      </c>
      <c r="C13370" t="s">
        <v>32</v>
      </c>
      <c r="D13370" t="s">
        <v>108</v>
      </c>
      <c r="E13370" s="44">
        <v>4858</v>
      </c>
    </row>
    <row r="13371" spans="1:5" x14ac:dyDescent="0.2">
      <c r="A13371" s="43">
        <v>45225</v>
      </c>
      <c r="B13371" t="s">
        <v>101</v>
      </c>
      <c r="C13371" t="s">
        <v>33</v>
      </c>
      <c r="D13371" t="s">
        <v>108</v>
      </c>
      <c r="E13371" s="44">
        <v>2820</v>
      </c>
    </row>
    <row r="13372" spans="1:5" x14ac:dyDescent="0.2">
      <c r="A13372" s="43">
        <v>45225</v>
      </c>
      <c r="B13372" t="s">
        <v>101</v>
      </c>
      <c r="C13372" t="s">
        <v>35</v>
      </c>
      <c r="D13372" t="s">
        <v>108</v>
      </c>
      <c r="E13372">
        <v>0</v>
      </c>
    </row>
    <row r="13373" spans="1:5" x14ac:dyDescent="0.2">
      <c r="A13373" s="43">
        <v>45225</v>
      </c>
      <c r="B13373" t="s">
        <v>101</v>
      </c>
      <c r="C13373" t="s">
        <v>36</v>
      </c>
      <c r="D13373" t="s">
        <v>108</v>
      </c>
      <c r="E13373" s="44">
        <v>5606</v>
      </c>
    </row>
    <row r="13374" spans="1:5" x14ac:dyDescent="0.2">
      <c r="A13374" s="43">
        <v>45225</v>
      </c>
      <c r="B13374" t="s">
        <v>101</v>
      </c>
      <c r="C13374" t="s">
        <v>38</v>
      </c>
      <c r="D13374" t="s">
        <v>108</v>
      </c>
      <c r="E13374" s="44">
        <v>5886</v>
      </c>
    </row>
    <row r="13375" spans="1:5" x14ac:dyDescent="0.2">
      <c r="A13375" s="43">
        <v>45225</v>
      </c>
      <c r="B13375" t="s">
        <v>101</v>
      </c>
      <c r="C13375" t="s">
        <v>39</v>
      </c>
      <c r="D13375" t="s">
        <v>108</v>
      </c>
      <c r="E13375">
        <v>2</v>
      </c>
    </row>
    <row r="13376" spans="1:5" x14ac:dyDescent="0.2">
      <c r="A13376" s="43">
        <v>45225</v>
      </c>
      <c r="B13376" t="s">
        <v>101</v>
      </c>
      <c r="C13376" t="s">
        <v>40</v>
      </c>
      <c r="D13376" t="s">
        <v>108</v>
      </c>
      <c r="E13376" s="44">
        <v>5187</v>
      </c>
    </row>
    <row r="13377" spans="1:5" x14ac:dyDescent="0.2">
      <c r="A13377" s="43">
        <v>45225</v>
      </c>
      <c r="B13377" t="s">
        <v>101</v>
      </c>
      <c r="C13377" t="s">
        <v>50</v>
      </c>
      <c r="D13377" t="s">
        <v>108</v>
      </c>
      <c r="E13377">
        <v>0</v>
      </c>
    </row>
    <row r="13378" spans="1:5" x14ac:dyDescent="0.2">
      <c r="A13378" s="43">
        <v>45225</v>
      </c>
      <c r="B13378" t="s">
        <v>101</v>
      </c>
      <c r="C13378" t="s">
        <v>58</v>
      </c>
      <c r="D13378" t="s">
        <v>108</v>
      </c>
      <c r="E13378">
        <v>6</v>
      </c>
    </row>
    <row r="13379" spans="1:5" x14ac:dyDescent="0.2">
      <c r="A13379" s="43">
        <v>45225</v>
      </c>
      <c r="B13379" t="s">
        <v>101</v>
      </c>
      <c r="C13379" t="s">
        <v>59</v>
      </c>
      <c r="D13379" t="s">
        <v>108</v>
      </c>
      <c r="E13379" s="44">
        <v>3080</v>
      </c>
    </row>
    <row r="13380" spans="1:5" x14ac:dyDescent="0.2">
      <c r="A13380" s="43">
        <v>45225</v>
      </c>
      <c r="B13380" t="s">
        <v>101</v>
      </c>
      <c r="C13380" t="s">
        <v>60</v>
      </c>
      <c r="D13380" t="s">
        <v>108</v>
      </c>
      <c r="E13380">
        <v>0</v>
      </c>
    </row>
    <row r="13381" spans="1:5" x14ac:dyDescent="0.2">
      <c r="A13381" s="43">
        <v>45225</v>
      </c>
      <c r="B13381" t="s">
        <v>101</v>
      </c>
      <c r="C13381" t="s">
        <v>61</v>
      </c>
      <c r="D13381" t="s">
        <v>108</v>
      </c>
      <c r="E13381">
        <v>47</v>
      </c>
    </row>
    <row r="13382" spans="1:5" x14ac:dyDescent="0.2">
      <c r="A13382" s="43">
        <v>45225</v>
      </c>
      <c r="B13382" t="s">
        <v>101</v>
      </c>
      <c r="C13382" t="s">
        <v>62</v>
      </c>
      <c r="D13382" t="s">
        <v>108</v>
      </c>
      <c r="E13382" s="44">
        <v>3408</v>
      </c>
    </row>
    <row r="13383" spans="1:5" x14ac:dyDescent="0.2">
      <c r="A13383" s="43">
        <v>45225</v>
      </c>
      <c r="B13383" t="s">
        <v>101</v>
      </c>
      <c r="C13383" t="s">
        <v>63</v>
      </c>
      <c r="D13383" t="s">
        <v>108</v>
      </c>
      <c r="E13383">
        <v>2</v>
      </c>
    </row>
    <row r="13384" spans="1:5" x14ac:dyDescent="0.2">
      <c r="A13384" s="43">
        <v>45225</v>
      </c>
      <c r="B13384" t="s">
        <v>101</v>
      </c>
      <c r="C13384" t="s">
        <v>65</v>
      </c>
      <c r="D13384" t="s">
        <v>108</v>
      </c>
      <c r="E13384">
        <v>0</v>
      </c>
    </row>
    <row r="13385" spans="1:5" x14ac:dyDescent="0.2">
      <c r="A13385" s="43">
        <v>45225</v>
      </c>
      <c r="B13385" t="s">
        <v>101</v>
      </c>
      <c r="C13385" t="s">
        <v>66</v>
      </c>
      <c r="D13385" t="s">
        <v>108</v>
      </c>
      <c r="E13385">
        <v>0</v>
      </c>
    </row>
    <row r="13386" spans="1:5" x14ac:dyDescent="0.2">
      <c r="A13386" s="43">
        <v>45225</v>
      </c>
      <c r="B13386" t="s">
        <v>101</v>
      </c>
      <c r="C13386" t="s">
        <v>67</v>
      </c>
      <c r="D13386" t="s">
        <v>108</v>
      </c>
      <c r="E13386" s="44">
        <v>2533</v>
      </c>
    </row>
    <row r="13387" spans="1:5" x14ac:dyDescent="0.2">
      <c r="A13387" s="43">
        <v>45225</v>
      </c>
      <c r="B13387" t="s">
        <v>101</v>
      </c>
      <c r="C13387" t="s">
        <v>68</v>
      </c>
      <c r="D13387" t="s">
        <v>108</v>
      </c>
      <c r="E13387" s="44">
        <v>1508</v>
      </c>
    </row>
    <row r="13388" spans="1:5" x14ac:dyDescent="0.2">
      <c r="A13388" s="43">
        <v>45225</v>
      </c>
      <c r="B13388" t="s">
        <v>101</v>
      </c>
      <c r="C13388" t="s">
        <v>89</v>
      </c>
      <c r="D13388" t="s">
        <v>108</v>
      </c>
      <c r="E13388">
        <v>6</v>
      </c>
    </row>
    <row r="13389" spans="1:5" x14ac:dyDescent="0.2">
      <c r="A13389" s="43">
        <v>45225</v>
      </c>
      <c r="B13389" t="s">
        <v>101</v>
      </c>
      <c r="C13389" t="s">
        <v>70</v>
      </c>
      <c r="D13389" t="s">
        <v>108</v>
      </c>
      <c r="E13389" s="44">
        <v>3040</v>
      </c>
    </row>
    <row r="13390" spans="1:5" x14ac:dyDescent="0.2">
      <c r="A13390" s="43">
        <v>45225</v>
      </c>
      <c r="B13390" t="s">
        <v>101</v>
      </c>
      <c r="C13390" t="s">
        <v>71</v>
      </c>
      <c r="D13390" t="s">
        <v>108</v>
      </c>
      <c r="E13390">
        <v>849</v>
      </c>
    </row>
    <row r="13391" spans="1:5" x14ac:dyDescent="0.2">
      <c r="A13391" s="43">
        <v>45225</v>
      </c>
      <c r="B13391" t="s">
        <v>102</v>
      </c>
      <c r="C13391" t="s">
        <v>4</v>
      </c>
      <c r="D13391" t="s">
        <v>108</v>
      </c>
      <c r="E13391">
        <v>2</v>
      </c>
    </row>
    <row r="13392" spans="1:5" x14ac:dyDescent="0.2">
      <c r="A13392" s="43">
        <v>45225</v>
      </c>
      <c r="B13392" t="s">
        <v>102</v>
      </c>
      <c r="C13392" t="s">
        <v>5</v>
      </c>
      <c r="D13392" t="s">
        <v>108</v>
      </c>
      <c r="E13392">
        <v>15</v>
      </c>
    </row>
    <row r="13393" spans="1:5" x14ac:dyDescent="0.2">
      <c r="A13393" s="43">
        <v>45225</v>
      </c>
      <c r="B13393" t="s">
        <v>102</v>
      </c>
      <c r="C13393" t="s">
        <v>8</v>
      </c>
      <c r="D13393" t="s">
        <v>108</v>
      </c>
      <c r="E13393">
        <v>6</v>
      </c>
    </row>
    <row r="13394" spans="1:5" x14ac:dyDescent="0.2">
      <c r="A13394" s="43">
        <v>45225</v>
      </c>
      <c r="B13394" t="s">
        <v>102</v>
      </c>
      <c r="C13394" t="s">
        <v>9</v>
      </c>
      <c r="D13394" t="s">
        <v>108</v>
      </c>
      <c r="E13394">
        <v>167</v>
      </c>
    </row>
    <row r="13395" spans="1:5" x14ac:dyDescent="0.2">
      <c r="A13395" s="43">
        <v>45225</v>
      </c>
      <c r="B13395" t="s">
        <v>102</v>
      </c>
      <c r="C13395" t="s">
        <v>11</v>
      </c>
      <c r="D13395" t="s">
        <v>108</v>
      </c>
      <c r="E13395">
        <v>19</v>
      </c>
    </row>
    <row r="13396" spans="1:5" x14ac:dyDescent="0.2">
      <c r="A13396" s="43">
        <v>45225</v>
      </c>
      <c r="B13396" t="s">
        <v>102</v>
      </c>
      <c r="C13396" t="s">
        <v>12</v>
      </c>
      <c r="D13396" t="s">
        <v>108</v>
      </c>
      <c r="E13396">
        <v>715</v>
      </c>
    </row>
    <row r="13397" spans="1:5" x14ac:dyDescent="0.2">
      <c r="A13397" s="43">
        <v>45225</v>
      </c>
      <c r="B13397" t="s">
        <v>102</v>
      </c>
      <c r="C13397" t="s">
        <v>13</v>
      </c>
      <c r="D13397" t="s">
        <v>108</v>
      </c>
      <c r="E13397">
        <v>272</v>
      </c>
    </row>
    <row r="13398" spans="1:5" x14ac:dyDescent="0.2">
      <c r="A13398" s="43">
        <v>45225</v>
      </c>
      <c r="B13398" t="s">
        <v>102</v>
      </c>
      <c r="C13398" t="s">
        <v>16</v>
      </c>
      <c r="D13398" t="s">
        <v>108</v>
      </c>
      <c r="E13398">
        <v>0</v>
      </c>
    </row>
    <row r="13399" spans="1:5" x14ac:dyDescent="0.2">
      <c r="A13399" s="43">
        <v>45225</v>
      </c>
      <c r="B13399" t="s">
        <v>102</v>
      </c>
      <c r="C13399" t="s">
        <v>18</v>
      </c>
      <c r="D13399" t="s">
        <v>108</v>
      </c>
      <c r="E13399">
        <v>2</v>
      </c>
    </row>
    <row r="13400" spans="1:5" x14ac:dyDescent="0.2">
      <c r="A13400" s="43">
        <v>45225</v>
      </c>
      <c r="B13400" t="s">
        <v>102</v>
      </c>
      <c r="C13400" t="s">
        <v>19</v>
      </c>
      <c r="D13400" t="s">
        <v>108</v>
      </c>
      <c r="E13400">
        <v>144</v>
      </c>
    </row>
    <row r="13401" spans="1:5" x14ac:dyDescent="0.2">
      <c r="A13401" s="43">
        <v>45225</v>
      </c>
      <c r="B13401" t="s">
        <v>102</v>
      </c>
      <c r="C13401" t="s">
        <v>21</v>
      </c>
      <c r="D13401" t="s">
        <v>108</v>
      </c>
      <c r="E13401">
        <v>16</v>
      </c>
    </row>
    <row r="13402" spans="1:5" x14ac:dyDescent="0.2">
      <c r="A13402" s="43">
        <v>45225</v>
      </c>
      <c r="B13402" t="s">
        <v>102</v>
      </c>
      <c r="C13402" t="s">
        <v>22</v>
      </c>
      <c r="D13402" t="s">
        <v>108</v>
      </c>
      <c r="E13402">
        <v>2</v>
      </c>
    </row>
    <row r="13403" spans="1:5" x14ac:dyDescent="0.2">
      <c r="A13403" s="43">
        <v>45225</v>
      </c>
      <c r="B13403" t="s">
        <v>102</v>
      </c>
      <c r="C13403" t="s">
        <v>24</v>
      </c>
      <c r="D13403" t="s">
        <v>108</v>
      </c>
      <c r="E13403">
        <v>2</v>
      </c>
    </row>
    <row r="13404" spans="1:5" x14ac:dyDescent="0.2">
      <c r="A13404" s="43">
        <v>45225</v>
      </c>
      <c r="B13404" t="s">
        <v>102</v>
      </c>
      <c r="C13404" t="s">
        <v>27</v>
      </c>
      <c r="D13404" t="s">
        <v>108</v>
      </c>
      <c r="E13404">
        <v>83</v>
      </c>
    </row>
    <row r="13405" spans="1:5" x14ac:dyDescent="0.2">
      <c r="A13405" s="43">
        <v>45225</v>
      </c>
      <c r="B13405" t="s">
        <v>102</v>
      </c>
      <c r="C13405" t="s">
        <v>32</v>
      </c>
      <c r="D13405" t="s">
        <v>108</v>
      </c>
      <c r="E13405">
        <v>2</v>
      </c>
    </row>
    <row r="13406" spans="1:5" x14ac:dyDescent="0.2">
      <c r="A13406" s="43">
        <v>45225</v>
      </c>
      <c r="B13406" t="s">
        <v>102</v>
      </c>
      <c r="C13406" t="s">
        <v>36</v>
      </c>
      <c r="D13406" t="s">
        <v>108</v>
      </c>
      <c r="E13406">
        <v>586</v>
      </c>
    </row>
    <row r="13407" spans="1:5" x14ac:dyDescent="0.2">
      <c r="A13407" s="43">
        <v>45225</v>
      </c>
      <c r="B13407" t="s">
        <v>102</v>
      </c>
      <c r="C13407" t="s">
        <v>38</v>
      </c>
      <c r="D13407" t="s">
        <v>108</v>
      </c>
      <c r="E13407">
        <v>452</v>
      </c>
    </row>
    <row r="13408" spans="1:5" x14ac:dyDescent="0.2">
      <c r="A13408" s="43">
        <v>45225</v>
      </c>
      <c r="B13408" t="s">
        <v>102</v>
      </c>
      <c r="C13408" t="s">
        <v>40</v>
      </c>
      <c r="D13408" t="s">
        <v>108</v>
      </c>
      <c r="E13408">
        <v>433</v>
      </c>
    </row>
    <row r="13409" spans="1:5" x14ac:dyDescent="0.2">
      <c r="A13409" s="43">
        <v>45225</v>
      </c>
      <c r="B13409" t="s">
        <v>102</v>
      </c>
      <c r="C13409" t="s">
        <v>41</v>
      </c>
      <c r="D13409" t="s">
        <v>108</v>
      </c>
      <c r="E13409">
        <v>131</v>
      </c>
    </row>
    <row r="13410" spans="1:5" x14ac:dyDescent="0.2">
      <c r="A13410" s="43">
        <v>45225</v>
      </c>
      <c r="B13410" t="s">
        <v>102</v>
      </c>
      <c r="C13410" t="s">
        <v>42</v>
      </c>
      <c r="D13410" t="s">
        <v>108</v>
      </c>
      <c r="E13410">
        <v>18</v>
      </c>
    </row>
    <row r="13411" spans="1:5" x14ac:dyDescent="0.2">
      <c r="A13411" s="43">
        <v>45225</v>
      </c>
      <c r="B13411" t="s">
        <v>102</v>
      </c>
      <c r="C13411" t="s">
        <v>43</v>
      </c>
      <c r="D13411" t="s">
        <v>108</v>
      </c>
      <c r="E13411">
        <v>81</v>
      </c>
    </row>
    <row r="13412" spans="1:5" x14ac:dyDescent="0.2">
      <c r="A13412" s="43">
        <v>45225</v>
      </c>
      <c r="B13412" t="s">
        <v>102</v>
      </c>
      <c r="C13412" t="s">
        <v>44</v>
      </c>
      <c r="D13412" t="s">
        <v>108</v>
      </c>
      <c r="E13412">
        <v>0</v>
      </c>
    </row>
    <row r="13413" spans="1:5" x14ac:dyDescent="0.2">
      <c r="A13413" s="43">
        <v>45225</v>
      </c>
      <c r="B13413" t="s">
        <v>102</v>
      </c>
      <c r="C13413" t="s">
        <v>45</v>
      </c>
      <c r="D13413" t="s">
        <v>108</v>
      </c>
      <c r="E13413">
        <v>2</v>
      </c>
    </row>
    <row r="13414" spans="1:5" x14ac:dyDescent="0.2">
      <c r="A13414" s="43">
        <v>45225</v>
      </c>
      <c r="B13414" t="s">
        <v>102</v>
      </c>
      <c r="C13414" t="s">
        <v>46</v>
      </c>
      <c r="D13414" t="s">
        <v>108</v>
      </c>
      <c r="E13414">
        <v>2</v>
      </c>
    </row>
    <row r="13415" spans="1:5" x14ac:dyDescent="0.2">
      <c r="A13415" s="43">
        <v>45225</v>
      </c>
      <c r="B13415" t="s">
        <v>102</v>
      </c>
      <c r="C13415" t="s">
        <v>48</v>
      </c>
      <c r="D13415" t="s">
        <v>108</v>
      </c>
      <c r="E13415">
        <v>609</v>
      </c>
    </row>
    <row r="13416" spans="1:5" x14ac:dyDescent="0.2">
      <c r="A13416" s="43">
        <v>45225</v>
      </c>
      <c r="B13416" t="s">
        <v>102</v>
      </c>
      <c r="C13416" t="s">
        <v>50</v>
      </c>
      <c r="D13416" t="s">
        <v>108</v>
      </c>
      <c r="E13416" s="44">
        <v>1159</v>
      </c>
    </row>
    <row r="13417" spans="1:5" x14ac:dyDescent="0.2">
      <c r="A13417" s="43">
        <v>45225</v>
      </c>
      <c r="B13417" t="s">
        <v>102</v>
      </c>
      <c r="C13417" t="s">
        <v>51</v>
      </c>
      <c r="D13417" t="s">
        <v>108</v>
      </c>
      <c r="E13417" s="44">
        <v>1180</v>
      </c>
    </row>
    <row r="13418" spans="1:5" x14ac:dyDescent="0.2">
      <c r="A13418" s="43">
        <v>45225</v>
      </c>
      <c r="B13418" t="s">
        <v>102</v>
      </c>
      <c r="C13418" t="s">
        <v>52</v>
      </c>
      <c r="D13418" t="s">
        <v>108</v>
      </c>
      <c r="E13418">
        <v>0</v>
      </c>
    </row>
    <row r="13419" spans="1:5" x14ac:dyDescent="0.2">
      <c r="A13419" s="43">
        <v>45225</v>
      </c>
      <c r="B13419" t="s">
        <v>102</v>
      </c>
      <c r="C13419" t="s">
        <v>53</v>
      </c>
      <c r="D13419" t="s">
        <v>108</v>
      </c>
      <c r="E13419">
        <v>2</v>
      </c>
    </row>
    <row r="13420" spans="1:5" x14ac:dyDescent="0.2">
      <c r="A13420" s="43">
        <v>45225</v>
      </c>
      <c r="B13420" t="s">
        <v>102</v>
      </c>
      <c r="C13420" t="s">
        <v>54</v>
      </c>
      <c r="D13420" t="s">
        <v>108</v>
      </c>
      <c r="E13420">
        <v>0</v>
      </c>
    </row>
    <row r="13421" spans="1:5" x14ac:dyDescent="0.2">
      <c r="A13421" s="43">
        <v>45225</v>
      </c>
      <c r="B13421" t="s">
        <v>102</v>
      </c>
      <c r="C13421" t="s">
        <v>55</v>
      </c>
      <c r="D13421" t="s">
        <v>108</v>
      </c>
      <c r="E13421">
        <v>298</v>
      </c>
    </row>
    <row r="13422" spans="1:5" x14ac:dyDescent="0.2">
      <c r="A13422" s="43">
        <v>45225</v>
      </c>
      <c r="B13422" t="s">
        <v>102</v>
      </c>
      <c r="C13422" t="s">
        <v>56</v>
      </c>
      <c r="D13422" t="s">
        <v>108</v>
      </c>
      <c r="E13422">
        <v>45</v>
      </c>
    </row>
    <row r="13423" spans="1:5" x14ac:dyDescent="0.2">
      <c r="A13423" s="43">
        <v>45225</v>
      </c>
      <c r="B13423" t="s">
        <v>102</v>
      </c>
      <c r="C13423" t="s">
        <v>57</v>
      </c>
      <c r="D13423" t="s">
        <v>108</v>
      </c>
      <c r="E13423">
        <v>62</v>
      </c>
    </row>
    <row r="13424" spans="1:5" x14ac:dyDescent="0.2">
      <c r="A13424" s="43">
        <v>45225</v>
      </c>
      <c r="B13424" t="s">
        <v>102</v>
      </c>
      <c r="C13424" t="s">
        <v>58</v>
      </c>
      <c r="D13424" t="s">
        <v>108</v>
      </c>
      <c r="E13424">
        <v>557</v>
      </c>
    </row>
    <row r="13425" spans="1:5" x14ac:dyDescent="0.2">
      <c r="A13425" s="43">
        <v>45225</v>
      </c>
      <c r="B13425" t="s">
        <v>102</v>
      </c>
      <c r="C13425" t="s">
        <v>59</v>
      </c>
      <c r="D13425" t="s">
        <v>108</v>
      </c>
      <c r="E13425">
        <v>2</v>
      </c>
    </row>
    <row r="13426" spans="1:5" x14ac:dyDescent="0.2">
      <c r="A13426" s="43">
        <v>45225</v>
      </c>
      <c r="B13426" t="s">
        <v>102</v>
      </c>
      <c r="C13426" t="s">
        <v>62</v>
      </c>
      <c r="D13426" t="s">
        <v>108</v>
      </c>
      <c r="E13426">
        <v>245</v>
      </c>
    </row>
    <row r="13427" spans="1:5" x14ac:dyDescent="0.2">
      <c r="A13427" s="43">
        <v>45225</v>
      </c>
      <c r="B13427" t="s">
        <v>102</v>
      </c>
      <c r="C13427" t="s">
        <v>68</v>
      </c>
      <c r="D13427" t="s">
        <v>108</v>
      </c>
      <c r="E13427">
        <v>569</v>
      </c>
    </row>
    <row r="13428" spans="1:5" x14ac:dyDescent="0.2">
      <c r="A13428" s="43">
        <v>45225</v>
      </c>
      <c r="B13428" t="s">
        <v>102</v>
      </c>
      <c r="C13428" t="s">
        <v>89</v>
      </c>
      <c r="D13428" t="s">
        <v>108</v>
      </c>
      <c r="E13428">
        <v>3</v>
      </c>
    </row>
    <row r="13429" spans="1:5" x14ac:dyDescent="0.2">
      <c r="A13429" s="43">
        <v>45225</v>
      </c>
      <c r="B13429" t="s">
        <v>102</v>
      </c>
      <c r="C13429" t="s">
        <v>70</v>
      </c>
      <c r="D13429" t="s">
        <v>108</v>
      </c>
      <c r="E13429">
        <v>321</v>
      </c>
    </row>
    <row r="13430" spans="1:5" x14ac:dyDescent="0.2">
      <c r="A13430" s="43">
        <v>45260</v>
      </c>
      <c r="B13430" t="s">
        <v>101</v>
      </c>
      <c r="C13430" t="s">
        <v>3</v>
      </c>
      <c r="D13430" t="s">
        <v>108</v>
      </c>
      <c r="E13430">
        <v>0</v>
      </c>
    </row>
    <row r="13431" spans="1:5" x14ac:dyDescent="0.2">
      <c r="A13431" s="43">
        <v>45260</v>
      </c>
      <c r="B13431" t="s">
        <v>101</v>
      </c>
      <c r="C13431" t="s">
        <v>4</v>
      </c>
      <c r="D13431" t="s">
        <v>108</v>
      </c>
      <c r="E13431">
        <v>31</v>
      </c>
    </row>
    <row r="13432" spans="1:5" x14ac:dyDescent="0.2">
      <c r="A13432" s="43">
        <v>45260</v>
      </c>
      <c r="B13432" t="s">
        <v>101</v>
      </c>
      <c r="C13432" t="s">
        <v>5</v>
      </c>
      <c r="D13432" t="s">
        <v>108</v>
      </c>
      <c r="E13432" s="44">
        <v>1651</v>
      </c>
    </row>
    <row r="13433" spans="1:5" x14ac:dyDescent="0.2">
      <c r="A13433" s="43">
        <v>45260</v>
      </c>
      <c r="B13433" t="s">
        <v>101</v>
      </c>
      <c r="C13433" t="s">
        <v>6</v>
      </c>
      <c r="D13433" t="s">
        <v>108</v>
      </c>
      <c r="E13433">
        <v>0</v>
      </c>
    </row>
    <row r="13434" spans="1:5" x14ac:dyDescent="0.2">
      <c r="A13434" s="43">
        <v>45260</v>
      </c>
      <c r="B13434" t="s">
        <v>101</v>
      </c>
      <c r="C13434" t="s">
        <v>8</v>
      </c>
      <c r="D13434" t="s">
        <v>108</v>
      </c>
      <c r="E13434">
        <v>875</v>
      </c>
    </row>
    <row r="13435" spans="1:5" x14ac:dyDescent="0.2">
      <c r="A13435" s="43">
        <v>45260</v>
      </c>
      <c r="B13435" t="s">
        <v>101</v>
      </c>
      <c r="C13435" t="s">
        <v>9</v>
      </c>
      <c r="D13435" t="s">
        <v>108</v>
      </c>
      <c r="E13435">
        <v>81</v>
      </c>
    </row>
    <row r="13436" spans="1:5" x14ac:dyDescent="0.2">
      <c r="A13436" s="43">
        <v>45260</v>
      </c>
      <c r="B13436" t="s">
        <v>101</v>
      </c>
      <c r="C13436" t="s">
        <v>10</v>
      </c>
      <c r="D13436" t="s">
        <v>108</v>
      </c>
      <c r="E13436">
        <v>261</v>
      </c>
    </row>
    <row r="13437" spans="1:5" x14ac:dyDescent="0.2">
      <c r="A13437" s="43">
        <v>45260</v>
      </c>
      <c r="B13437" t="s">
        <v>101</v>
      </c>
      <c r="C13437" t="s">
        <v>12</v>
      </c>
      <c r="D13437" t="s">
        <v>108</v>
      </c>
      <c r="E13437" s="44">
        <v>5503</v>
      </c>
    </row>
    <row r="13438" spans="1:5" x14ac:dyDescent="0.2">
      <c r="A13438" s="43">
        <v>45260</v>
      </c>
      <c r="B13438" t="s">
        <v>101</v>
      </c>
      <c r="C13438" t="s">
        <v>14</v>
      </c>
      <c r="D13438" t="s">
        <v>108</v>
      </c>
      <c r="E13438">
        <v>33</v>
      </c>
    </row>
    <row r="13439" spans="1:5" x14ac:dyDescent="0.2">
      <c r="A13439" s="43">
        <v>45260</v>
      </c>
      <c r="B13439" t="s">
        <v>101</v>
      </c>
      <c r="C13439" t="s">
        <v>15</v>
      </c>
      <c r="D13439" t="s">
        <v>108</v>
      </c>
      <c r="E13439" s="44">
        <v>4564</v>
      </c>
    </row>
    <row r="13440" spans="1:5" x14ac:dyDescent="0.2">
      <c r="A13440" s="43">
        <v>45260</v>
      </c>
      <c r="B13440" t="s">
        <v>101</v>
      </c>
      <c r="C13440" t="s">
        <v>16</v>
      </c>
      <c r="D13440" t="s">
        <v>108</v>
      </c>
      <c r="E13440">
        <v>344</v>
      </c>
    </row>
    <row r="13441" spans="1:5" x14ac:dyDescent="0.2">
      <c r="A13441" s="43">
        <v>45260</v>
      </c>
      <c r="B13441" t="s">
        <v>101</v>
      </c>
      <c r="C13441" t="s">
        <v>17</v>
      </c>
      <c r="D13441" t="s">
        <v>108</v>
      </c>
      <c r="E13441">
        <v>17</v>
      </c>
    </row>
    <row r="13442" spans="1:5" x14ac:dyDescent="0.2">
      <c r="A13442" s="43">
        <v>45260</v>
      </c>
      <c r="B13442" t="s">
        <v>101</v>
      </c>
      <c r="C13442" t="s">
        <v>18</v>
      </c>
      <c r="D13442" t="s">
        <v>108</v>
      </c>
      <c r="E13442" s="44">
        <v>1346</v>
      </c>
    </row>
    <row r="13443" spans="1:5" x14ac:dyDescent="0.2">
      <c r="A13443" s="43">
        <v>45260</v>
      </c>
      <c r="B13443" t="s">
        <v>101</v>
      </c>
      <c r="C13443" t="s">
        <v>19</v>
      </c>
      <c r="D13443" t="s">
        <v>108</v>
      </c>
      <c r="E13443">
        <v>900</v>
      </c>
    </row>
    <row r="13444" spans="1:5" x14ac:dyDescent="0.2">
      <c r="A13444" s="43">
        <v>45260</v>
      </c>
      <c r="B13444" t="s">
        <v>101</v>
      </c>
      <c r="C13444" t="s">
        <v>20</v>
      </c>
      <c r="D13444" t="s">
        <v>108</v>
      </c>
      <c r="E13444">
        <v>67</v>
      </c>
    </row>
    <row r="13445" spans="1:5" x14ac:dyDescent="0.2">
      <c r="A13445" s="43">
        <v>45260</v>
      </c>
      <c r="B13445" t="s">
        <v>101</v>
      </c>
      <c r="C13445" t="s">
        <v>21</v>
      </c>
      <c r="D13445" t="s">
        <v>108</v>
      </c>
      <c r="E13445">
        <v>743</v>
      </c>
    </row>
    <row r="13446" spans="1:5" x14ac:dyDescent="0.2">
      <c r="A13446" s="43">
        <v>45260</v>
      </c>
      <c r="B13446" t="s">
        <v>101</v>
      </c>
      <c r="C13446" t="s">
        <v>22</v>
      </c>
      <c r="D13446" t="s">
        <v>108</v>
      </c>
      <c r="E13446">
        <v>558</v>
      </c>
    </row>
    <row r="13447" spans="1:5" x14ac:dyDescent="0.2">
      <c r="A13447" s="43">
        <v>45260</v>
      </c>
      <c r="B13447" t="s">
        <v>101</v>
      </c>
      <c r="C13447" t="s">
        <v>23</v>
      </c>
      <c r="D13447" t="s">
        <v>108</v>
      </c>
      <c r="E13447">
        <v>0</v>
      </c>
    </row>
    <row r="13448" spans="1:5" x14ac:dyDescent="0.2">
      <c r="A13448" s="43">
        <v>45260</v>
      </c>
      <c r="B13448" t="s">
        <v>101</v>
      </c>
      <c r="C13448" t="s">
        <v>25</v>
      </c>
      <c r="D13448" t="s">
        <v>108</v>
      </c>
      <c r="E13448">
        <v>2</v>
      </c>
    </row>
    <row r="13449" spans="1:5" x14ac:dyDescent="0.2">
      <c r="A13449" s="43">
        <v>45260</v>
      </c>
      <c r="B13449" t="s">
        <v>101</v>
      </c>
      <c r="C13449" t="s">
        <v>27</v>
      </c>
      <c r="D13449" t="s">
        <v>108</v>
      </c>
      <c r="E13449" s="44">
        <v>1022</v>
      </c>
    </row>
    <row r="13450" spans="1:5" x14ac:dyDescent="0.2">
      <c r="A13450" s="43">
        <v>45260</v>
      </c>
      <c r="B13450" t="s">
        <v>101</v>
      </c>
      <c r="C13450" t="s">
        <v>28</v>
      </c>
      <c r="D13450" t="s">
        <v>108</v>
      </c>
      <c r="E13450">
        <v>2</v>
      </c>
    </row>
    <row r="13451" spans="1:5" x14ac:dyDescent="0.2">
      <c r="A13451" s="43">
        <v>45260</v>
      </c>
      <c r="B13451" t="s">
        <v>101</v>
      </c>
      <c r="C13451" t="s">
        <v>29</v>
      </c>
      <c r="D13451" t="s">
        <v>108</v>
      </c>
      <c r="E13451">
        <v>0</v>
      </c>
    </row>
    <row r="13452" spans="1:5" x14ac:dyDescent="0.2">
      <c r="A13452" s="43">
        <v>45260</v>
      </c>
      <c r="B13452" t="s">
        <v>101</v>
      </c>
      <c r="C13452" t="s">
        <v>31</v>
      </c>
      <c r="D13452" t="s">
        <v>108</v>
      </c>
      <c r="E13452">
        <v>179</v>
      </c>
    </row>
    <row r="13453" spans="1:5" x14ac:dyDescent="0.2">
      <c r="A13453" s="43">
        <v>45260</v>
      </c>
      <c r="B13453" t="s">
        <v>101</v>
      </c>
      <c r="C13453" t="s">
        <v>32</v>
      </c>
      <c r="D13453" t="s">
        <v>108</v>
      </c>
      <c r="E13453" s="44">
        <v>4666</v>
      </c>
    </row>
    <row r="13454" spans="1:5" x14ac:dyDescent="0.2">
      <c r="A13454" s="43">
        <v>45260</v>
      </c>
      <c r="B13454" t="s">
        <v>101</v>
      </c>
      <c r="C13454" t="s">
        <v>33</v>
      </c>
      <c r="D13454" t="s">
        <v>108</v>
      </c>
      <c r="E13454" s="44">
        <v>2878</v>
      </c>
    </row>
    <row r="13455" spans="1:5" x14ac:dyDescent="0.2">
      <c r="A13455" s="43">
        <v>45260</v>
      </c>
      <c r="B13455" t="s">
        <v>101</v>
      </c>
      <c r="C13455" t="s">
        <v>35</v>
      </c>
      <c r="D13455" t="s">
        <v>108</v>
      </c>
      <c r="E13455">
        <v>0</v>
      </c>
    </row>
    <row r="13456" spans="1:5" x14ac:dyDescent="0.2">
      <c r="A13456" s="43">
        <v>45260</v>
      </c>
      <c r="B13456" t="s">
        <v>101</v>
      </c>
      <c r="C13456" t="s">
        <v>36</v>
      </c>
      <c r="D13456" t="s">
        <v>108</v>
      </c>
      <c r="E13456" s="44">
        <v>5279</v>
      </c>
    </row>
    <row r="13457" spans="1:5" x14ac:dyDescent="0.2">
      <c r="A13457" s="43">
        <v>45260</v>
      </c>
      <c r="B13457" t="s">
        <v>101</v>
      </c>
      <c r="C13457" t="s">
        <v>38</v>
      </c>
      <c r="D13457" t="s">
        <v>108</v>
      </c>
      <c r="E13457" s="44">
        <v>5459</v>
      </c>
    </row>
    <row r="13458" spans="1:5" x14ac:dyDescent="0.2">
      <c r="A13458" s="43">
        <v>45260</v>
      </c>
      <c r="B13458" t="s">
        <v>101</v>
      </c>
      <c r="C13458" t="s">
        <v>39</v>
      </c>
      <c r="D13458" t="s">
        <v>108</v>
      </c>
      <c r="E13458">
        <v>2</v>
      </c>
    </row>
    <row r="13459" spans="1:5" x14ac:dyDescent="0.2">
      <c r="A13459" s="43">
        <v>45260</v>
      </c>
      <c r="B13459" t="s">
        <v>101</v>
      </c>
      <c r="C13459" t="s">
        <v>40</v>
      </c>
      <c r="D13459" t="s">
        <v>108</v>
      </c>
      <c r="E13459" s="44">
        <v>4657</v>
      </c>
    </row>
    <row r="13460" spans="1:5" x14ac:dyDescent="0.2">
      <c r="A13460" s="43">
        <v>45260</v>
      </c>
      <c r="B13460" t="s">
        <v>101</v>
      </c>
      <c r="C13460" t="s">
        <v>50</v>
      </c>
      <c r="D13460" t="s">
        <v>108</v>
      </c>
      <c r="E13460">
        <v>0</v>
      </c>
    </row>
    <row r="13461" spans="1:5" x14ac:dyDescent="0.2">
      <c r="A13461" s="43">
        <v>45260</v>
      </c>
      <c r="B13461" t="s">
        <v>101</v>
      </c>
      <c r="C13461" t="s">
        <v>58</v>
      </c>
      <c r="D13461" t="s">
        <v>108</v>
      </c>
      <c r="E13461">
        <v>8</v>
      </c>
    </row>
    <row r="13462" spans="1:5" x14ac:dyDescent="0.2">
      <c r="A13462" s="43">
        <v>45260</v>
      </c>
      <c r="B13462" t="s">
        <v>101</v>
      </c>
      <c r="C13462" t="s">
        <v>59</v>
      </c>
      <c r="D13462" t="s">
        <v>108</v>
      </c>
      <c r="E13462" s="44">
        <v>2839</v>
      </c>
    </row>
    <row r="13463" spans="1:5" x14ac:dyDescent="0.2">
      <c r="A13463" s="43">
        <v>45260</v>
      </c>
      <c r="B13463" t="s">
        <v>101</v>
      </c>
      <c r="C13463" t="s">
        <v>61</v>
      </c>
      <c r="D13463" t="s">
        <v>108</v>
      </c>
      <c r="E13463">
        <v>58</v>
      </c>
    </row>
    <row r="13464" spans="1:5" x14ac:dyDescent="0.2">
      <c r="A13464" s="43">
        <v>45260</v>
      </c>
      <c r="B13464" t="s">
        <v>101</v>
      </c>
      <c r="C13464" t="s">
        <v>62</v>
      </c>
      <c r="D13464" t="s">
        <v>108</v>
      </c>
      <c r="E13464" s="44">
        <v>3113</v>
      </c>
    </row>
    <row r="13465" spans="1:5" x14ac:dyDescent="0.2">
      <c r="A13465" s="43">
        <v>45260</v>
      </c>
      <c r="B13465" t="s">
        <v>101</v>
      </c>
      <c r="C13465" t="s">
        <v>63</v>
      </c>
      <c r="D13465" t="s">
        <v>108</v>
      </c>
      <c r="E13465">
        <v>2</v>
      </c>
    </row>
    <row r="13466" spans="1:5" x14ac:dyDescent="0.2">
      <c r="A13466" s="43">
        <v>45260</v>
      </c>
      <c r="B13466" t="s">
        <v>101</v>
      </c>
      <c r="C13466" t="s">
        <v>65</v>
      </c>
      <c r="D13466" t="s">
        <v>108</v>
      </c>
      <c r="E13466">
        <v>0</v>
      </c>
    </row>
    <row r="13467" spans="1:5" x14ac:dyDescent="0.2">
      <c r="A13467" s="43">
        <v>45260</v>
      </c>
      <c r="B13467" t="s">
        <v>101</v>
      </c>
      <c r="C13467" t="s">
        <v>67</v>
      </c>
      <c r="D13467" t="s">
        <v>108</v>
      </c>
      <c r="E13467" s="44">
        <v>2339</v>
      </c>
    </row>
    <row r="13468" spans="1:5" x14ac:dyDescent="0.2">
      <c r="A13468" s="43">
        <v>45260</v>
      </c>
      <c r="B13468" t="s">
        <v>101</v>
      </c>
      <c r="C13468" t="s">
        <v>68</v>
      </c>
      <c r="D13468" t="s">
        <v>108</v>
      </c>
      <c r="E13468" s="44">
        <v>1300</v>
      </c>
    </row>
    <row r="13469" spans="1:5" x14ac:dyDescent="0.2">
      <c r="A13469" s="43">
        <v>45260</v>
      </c>
      <c r="B13469" t="s">
        <v>101</v>
      </c>
      <c r="C13469" t="s">
        <v>89</v>
      </c>
      <c r="D13469" t="s">
        <v>108</v>
      </c>
      <c r="E13469">
        <v>6</v>
      </c>
    </row>
    <row r="13470" spans="1:5" x14ac:dyDescent="0.2">
      <c r="A13470" s="43">
        <v>45260</v>
      </c>
      <c r="B13470" t="s">
        <v>101</v>
      </c>
      <c r="C13470" t="s">
        <v>70</v>
      </c>
      <c r="D13470" t="s">
        <v>108</v>
      </c>
      <c r="E13470" s="44">
        <v>2832</v>
      </c>
    </row>
    <row r="13471" spans="1:5" x14ac:dyDescent="0.2">
      <c r="A13471" s="43">
        <v>45260</v>
      </c>
      <c r="B13471" t="s">
        <v>101</v>
      </c>
      <c r="C13471" t="s">
        <v>71</v>
      </c>
      <c r="D13471" t="s">
        <v>108</v>
      </c>
      <c r="E13471">
        <v>782</v>
      </c>
    </row>
    <row r="13472" spans="1:5" x14ac:dyDescent="0.2">
      <c r="A13472" s="43">
        <v>45260</v>
      </c>
      <c r="B13472" t="s">
        <v>102</v>
      </c>
      <c r="C13472" t="s">
        <v>4</v>
      </c>
      <c r="D13472" t="s">
        <v>108</v>
      </c>
      <c r="E13472">
        <v>0</v>
      </c>
    </row>
    <row r="13473" spans="1:5" x14ac:dyDescent="0.2">
      <c r="A13473" s="43">
        <v>45260</v>
      </c>
      <c r="B13473" t="s">
        <v>102</v>
      </c>
      <c r="C13473" t="s">
        <v>5</v>
      </c>
      <c r="D13473" t="s">
        <v>108</v>
      </c>
      <c r="E13473">
        <v>16</v>
      </c>
    </row>
    <row r="13474" spans="1:5" x14ac:dyDescent="0.2">
      <c r="A13474" s="43">
        <v>45260</v>
      </c>
      <c r="B13474" t="s">
        <v>102</v>
      </c>
      <c r="C13474" t="s">
        <v>8</v>
      </c>
      <c r="D13474" t="s">
        <v>108</v>
      </c>
      <c r="E13474">
        <v>8</v>
      </c>
    </row>
    <row r="13475" spans="1:5" x14ac:dyDescent="0.2">
      <c r="A13475" s="43">
        <v>45260</v>
      </c>
      <c r="B13475" t="s">
        <v>102</v>
      </c>
      <c r="C13475" t="s">
        <v>9</v>
      </c>
      <c r="D13475" t="s">
        <v>108</v>
      </c>
      <c r="E13475">
        <v>140</v>
      </c>
    </row>
    <row r="13476" spans="1:5" x14ac:dyDescent="0.2">
      <c r="A13476" s="43">
        <v>45260</v>
      </c>
      <c r="B13476" t="s">
        <v>102</v>
      </c>
      <c r="C13476" t="s">
        <v>11</v>
      </c>
      <c r="D13476" t="s">
        <v>108</v>
      </c>
      <c r="E13476">
        <v>17</v>
      </c>
    </row>
    <row r="13477" spans="1:5" x14ac:dyDescent="0.2">
      <c r="A13477" s="43">
        <v>45260</v>
      </c>
      <c r="B13477" t="s">
        <v>102</v>
      </c>
      <c r="C13477" t="s">
        <v>12</v>
      </c>
      <c r="D13477" t="s">
        <v>108</v>
      </c>
      <c r="E13477">
        <v>682</v>
      </c>
    </row>
    <row r="13478" spans="1:5" x14ac:dyDescent="0.2">
      <c r="A13478" s="43">
        <v>45260</v>
      </c>
      <c r="B13478" t="s">
        <v>102</v>
      </c>
      <c r="C13478" t="s">
        <v>13</v>
      </c>
      <c r="D13478" t="s">
        <v>108</v>
      </c>
      <c r="E13478">
        <v>254</v>
      </c>
    </row>
    <row r="13479" spans="1:5" x14ac:dyDescent="0.2">
      <c r="A13479" s="43">
        <v>45260</v>
      </c>
      <c r="B13479" t="s">
        <v>102</v>
      </c>
      <c r="C13479" t="s">
        <v>16</v>
      </c>
      <c r="D13479" t="s">
        <v>108</v>
      </c>
      <c r="E13479">
        <v>0</v>
      </c>
    </row>
    <row r="13480" spans="1:5" x14ac:dyDescent="0.2">
      <c r="A13480" s="43">
        <v>45260</v>
      </c>
      <c r="B13480" t="s">
        <v>102</v>
      </c>
      <c r="C13480" t="s">
        <v>19</v>
      </c>
      <c r="D13480" t="s">
        <v>108</v>
      </c>
      <c r="E13480">
        <v>128</v>
      </c>
    </row>
    <row r="13481" spans="1:5" x14ac:dyDescent="0.2">
      <c r="A13481" s="43">
        <v>45260</v>
      </c>
      <c r="B13481" t="s">
        <v>102</v>
      </c>
      <c r="C13481" t="s">
        <v>21</v>
      </c>
      <c r="D13481" t="s">
        <v>108</v>
      </c>
      <c r="E13481">
        <v>13</v>
      </c>
    </row>
    <row r="13482" spans="1:5" x14ac:dyDescent="0.2">
      <c r="A13482" s="43">
        <v>45260</v>
      </c>
      <c r="B13482" t="s">
        <v>102</v>
      </c>
      <c r="C13482" t="s">
        <v>22</v>
      </c>
      <c r="D13482" t="s">
        <v>108</v>
      </c>
      <c r="E13482">
        <v>2</v>
      </c>
    </row>
    <row r="13483" spans="1:5" x14ac:dyDescent="0.2">
      <c r="A13483" s="43">
        <v>45260</v>
      </c>
      <c r="B13483" t="s">
        <v>102</v>
      </c>
      <c r="C13483" t="s">
        <v>24</v>
      </c>
      <c r="D13483" t="s">
        <v>108</v>
      </c>
      <c r="E13483">
        <v>20</v>
      </c>
    </row>
    <row r="13484" spans="1:5" x14ac:dyDescent="0.2">
      <c r="A13484" s="43">
        <v>45260</v>
      </c>
      <c r="B13484" t="s">
        <v>102</v>
      </c>
      <c r="C13484" t="s">
        <v>27</v>
      </c>
      <c r="D13484" t="s">
        <v>108</v>
      </c>
      <c r="E13484">
        <v>85</v>
      </c>
    </row>
    <row r="13485" spans="1:5" x14ac:dyDescent="0.2">
      <c r="A13485" s="43">
        <v>45260</v>
      </c>
      <c r="B13485" t="s">
        <v>102</v>
      </c>
      <c r="C13485" t="s">
        <v>32</v>
      </c>
      <c r="D13485" t="s">
        <v>108</v>
      </c>
      <c r="E13485">
        <v>2</v>
      </c>
    </row>
    <row r="13486" spans="1:5" x14ac:dyDescent="0.2">
      <c r="A13486" s="43">
        <v>45260</v>
      </c>
      <c r="B13486" t="s">
        <v>102</v>
      </c>
      <c r="C13486" t="s">
        <v>36</v>
      </c>
      <c r="D13486" t="s">
        <v>108</v>
      </c>
      <c r="E13486">
        <v>515</v>
      </c>
    </row>
    <row r="13487" spans="1:5" x14ac:dyDescent="0.2">
      <c r="A13487" s="43">
        <v>45260</v>
      </c>
      <c r="B13487" t="s">
        <v>102</v>
      </c>
      <c r="C13487" t="s">
        <v>38</v>
      </c>
      <c r="D13487" t="s">
        <v>108</v>
      </c>
      <c r="E13487">
        <v>451</v>
      </c>
    </row>
    <row r="13488" spans="1:5" x14ac:dyDescent="0.2">
      <c r="A13488" s="43">
        <v>45260</v>
      </c>
      <c r="B13488" t="s">
        <v>102</v>
      </c>
      <c r="C13488" t="s">
        <v>40</v>
      </c>
      <c r="D13488" t="s">
        <v>108</v>
      </c>
      <c r="E13488">
        <v>441</v>
      </c>
    </row>
    <row r="13489" spans="1:5" x14ac:dyDescent="0.2">
      <c r="A13489" s="43">
        <v>45260</v>
      </c>
      <c r="B13489" t="s">
        <v>102</v>
      </c>
      <c r="C13489" t="s">
        <v>41</v>
      </c>
      <c r="D13489" t="s">
        <v>108</v>
      </c>
      <c r="E13489">
        <v>35</v>
      </c>
    </row>
    <row r="13490" spans="1:5" x14ac:dyDescent="0.2">
      <c r="A13490" s="43">
        <v>45260</v>
      </c>
      <c r="B13490" t="s">
        <v>102</v>
      </c>
      <c r="C13490" t="s">
        <v>42</v>
      </c>
      <c r="D13490" t="s">
        <v>108</v>
      </c>
      <c r="E13490">
        <v>9</v>
      </c>
    </row>
    <row r="13491" spans="1:5" x14ac:dyDescent="0.2">
      <c r="A13491" s="43">
        <v>45260</v>
      </c>
      <c r="B13491" t="s">
        <v>102</v>
      </c>
      <c r="C13491" t="s">
        <v>43</v>
      </c>
      <c r="D13491" t="s">
        <v>108</v>
      </c>
      <c r="E13491">
        <v>86</v>
      </c>
    </row>
    <row r="13492" spans="1:5" x14ac:dyDescent="0.2">
      <c r="A13492" s="43">
        <v>45260</v>
      </c>
      <c r="B13492" t="s">
        <v>102</v>
      </c>
      <c r="C13492" t="s">
        <v>44</v>
      </c>
      <c r="D13492" t="s">
        <v>108</v>
      </c>
      <c r="E13492">
        <v>0</v>
      </c>
    </row>
    <row r="13493" spans="1:5" x14ac:dyDescent="0.2">
      <c r="A13493" s="43">
        <v>45260</v>
      </c>
      <c r="B13493" t="s">
        <v>102</v>
      </c>
      <c r="C13493" t="s">
        <v>45</v>
      </c>
      <c r="D13493" t="s">
        <v>108</v>
      </c>
      <c r="E13493">
        <v>0</v>
      </c>
    </row>
    <row r="13494" spans="1:5" x14ac:dyDescent="0.2">
      <c r="A13494" s="43">
        <v>45260</v>
      </c>
      <c r="B13494" t="s">
        <v>102</v>
      </c>
      <c r="C13494" t="s">
        <v>46</v>
      </c>
      <c r="D13494" t="s">
        <v>108</v>
      </c>
      <c r="E13494">
        <v>8</v>
      </c>
    </row>
    <row r="13495" spans="1:5" x14ac:dyDescent="0.2">
      <c r="A13495" s="43">
        <v>45260</v>
      </c>
      <c r="B13495" t="s">
        <v>102</v>
      </c>
      <c r="C13495" t="s">
        <v>48</v>
      </c>
      <c r="D13495" t="s">
        <v>108</v>
      </c>
      <c r="E13495">
        <v>604</v>
      </c>
    </row>
    <row r="13496" spans="1:5" x14ac:dyDescent="0.2">
      <c r="A13496" s="43">
        <v>45260</v>
      </c>
      <c r="B13496" t="s">
        <v>102</v>
      </c>
      <c r="C13496" t="s">
        <v>50</v>
      </c>
      <c r="D13496" t="s">
        <v>108</v>
      </c>
      <c r="E13496" s="44">
        <v>1074</v>
      </c>
    </row>
    <row r="13497" spans="1:5" x14ac:dyDescent="0.2">
      <c r="A13497" s="43">
        <v>45260</v>
      </c>
      <c r="B13497" t="s">
        <v>102</v>
      </c>
      <c r="C13497" t="s">
        <v>51</v>
      </c>
      <c r="D13497" t="s">
        <v>108</v>
      </c>
      <c r="E13497" s="44">
        <v>1106</v>
      </c>
    </row>
    <row r="13498" spans="1:5" x14ac:dyDescent="0.2">
      <c r="A13498" s="43">
        <v>45260</v>
      </c>
      <c r="B13498" t="s">
        <v>102</v>
      </c>
      <c r="C13498" t="s">
        <v>52</v>
      </c>
      <c r="D13498" t="s">
        <v>108</v>
      </c>
      <c r="E13498">
        <v>0</v>
      </c>
    </row>
    <row r="13499" spans="1:5" x14ac:dyDescent="0.2">
      <c r="A13499" s="43">
        <v>45260</v>
      </c>
      <c r="B13499" t="s">
        <v>102</v>
      </c>
      <c r="C13499" t="s">
        <v>53</v>
      </c>
      <c r="D13499" t="s">
        <v>108</v>
      </c>
      <c r="E13499">
        <v>2</v>
      </c>
    </row>
    <row r="13500" spans="1:5" x14ac:dyDescent="0.2">
      <c r="A13500" s="43">
        <v>45260</v>
      </c>
      <c r="B13500" t="s">
        <v>102</v>
      </c>
      <c r="C13500" t="s">
        <v>54</v>
      </c>
      <c r="D13500" t="s">
        <v>108</v>
      </c>
      <c r="E13500">
        <v>2</v>
      </c>
    </row>
    <row r="13501" spans="1:5" x14ac:dyDescent="0.2">
      <c r="A13501" s="43">
        <v>45260</v>
      </c>
      <c r="B13501" t="s">
        <v>102</v>
      </c>
      <c r="C13501" t="s">
        <v>55</v>
      </c>
      <c r="D13501" t="s">
        <v>108</v>
      </c>
      <c r="E13501">
        <v>224</v>
      </c>
    </row>
    <row r="13502" spans="1:5" x14ac:dyDescent="0.2">
      <c r="A13502" s="43">
        <v>45260</v>
      </c>
      <c r="B13502" t="s">
        <v>102</v>
      </c>
      <c r="C13502" t="s">
        <v>56</v>
      </c>
      <c r="D13502" t="s">
        <v>108</v>
      </c>
      <c r="E13502">
        <v>75</v>
      </c>
    </row>
    <row r="13503" spans="1:5" x14ac:dyDescent="0.2">
      <c r="A13503" s="43">
        <v>45260</v>
      </c>
      <c r="B13503" t="s">
        <v>102</v>
      </c>
      <c r="C13503" t="s">
        <v>57</v>
      </c>
      <c r="D13503" t="s">
        <v>108</v>
      </c>
      <c r="E13503">
        <v>76</v>
      </c>
    </row>
    <row r="13504" spans="1:5" x14ac:dyDescent="0.2">
      <c r="A13504" s="43">
        <v>45260</v>
      </c>
      <c r="B13504" t="s">
        <v>102</v>
      </c>
      <c r="C13504" t="s">
        <v>58</v>
      </c>
      <c r="D13504" t="s">
        <v>108</v>
      </c>
      <c r="E13504">
        <v>586</v>
      </c>
    </row>
    <row r="13505" spans="1:5" x14ac:dyDescent="0.2">
      <c r="A13505" s="43">
        <v>45260</v>
      </c>
      <c r="B13505" t="s">
        <v>102</v>
      </c>
      <c r="C13505" t="s">
        <v>59</v>
      </c>
      <c r="D13505" t="s">
        <v>108</v>
      </c>
      <c r="E13505">
        <v>2</v>
      </c>
    </row>
    <row r="13506" spans="1:5" x14ac:dyDescent="0.2">
      <c r="A13506" s="43">
        <v>45260</v>
      </c>
      <c r="B13506" t="s">
        <v>102</v>
      </c>
      <c r="C13506" t="s">
        <v>62</v>
      </c>
      <c r="D13506" t="s">
        <v>108</v>
      </c>
      <c r="E13506">
        <v>219</v>
      </c>
    </row>
    <row r="13507" spans="1:5" x14ac:dyDescent="0.2">
      <c r="A13507" s="43">
        <v>45260</v>
      </c>
      <c r="B13507" t="s">
        <v>102</v>
      </c>
      <c r="C13507" t="s">
        <v>68</v>
      </c>
      <c r="D13507" t="s">
        <v>108</v>
      </c>
      <c r="E13507">
        <v>559</v>
      </c>
    </row>
    <row r="13508" spans="1:5" x14ac:dyDescent="0.2">
      <c r="A13508" s="43">
        <v>45260</v>
      </c>
      <c r="B13508" t="s">
        <v>102</v>
      </c>
      <c r="C13508" t="s">
        <v>89</v>
      </c>
      <c r="D13508" t="s">
        <v>108</v>
      </c>
      <c r="E13508">
        <v>6</v>
      </c>
    </row>
    <row r="13509" spans="1:5" x14ac:dyDescent="0.2">
      <c r="A13509" s="43">
        <v>45260</v>
      </c>
      <c r="B13509" t="s">
        <v>102</v>
      </c>
      <c r="C13509" t="s">
        <v>70</v>
      </c>
      <c r="D13509" t="s">
        <v>108</v>
      </c>
      <c r="E13509">
        <v>314</v>
      </c>
    </row>
    <row r="13510" spans="1:5" x14ac:dyDescent="0.2">
      <c r="A13510" s="43">
        <v>45260</v>
      </c>
      <c r="B13510" t="s">
        <v>102</v>
      </c>
      <c r="C13510" t="s">
        <v>71</v>
      </c>
      <c r="D13510" t="s">
        <v>108</v>
      </c>
      <c r="E13510">
        <v>0</v>
      </c>
    </row>
    <row r="13511" spans="1:5" x14ac:dyDescent="0.2">
      <c r="A13511" s="43">
        <v>45288</v>
      </c>
      <c r="B13511" t="s">
        <v>101</v>
      </c>
      <c r="C13511" t="s">
        <v>1</v>
      </c>
      <c r="D13511" t="s">
        <v>108</v>
      </c>
      <c r="E13511">
        <v>0</v>
      </c>
    </row>
    <row r="13512" spans="1:5" x14ac:dyDescent="0.2">
      <c r="A13512" s="43">
        <v>45288</v>
      </c>
      <c r="B13512" t="s">
        <v>101</v>
      </c>
      <c r="C13512" t="s">
        <v>3</v>
      </c>
      <c r="D13512" t="s">
        <v>108</v>
      </c>
      <c r="E13512">
        <v>0</v>
      </c>
    </row>
    <row r="13513" spans="1:5" x14ac:dyDescent="0.2">
      <c r="A13513" s="43">
        <v>45288</v>
      </c>
      <c r="B13513" t="s">
        <v>101</v>
      </c>
      <c r="C13513" t="s">
        <v>4</v>
      </c>
      <c r="D13513" t="s">
        <v>108</v>
      </c>
      <c r="E13513">
        <v>32</v>
      </c>
    </row>
    <row r="13514" spans="1:5" x14ac:dyDescent="0.2">
      <c r="A13514" s="43">
        <v>45288</v>
      </c>
      <c r="B13514" t="s">
        <v>101</v>
      </c>
      <c r="C13514" t="s">
        <v>5</v>
      </c>
      <c r="D13514" t="s">
        <v>108</v>
      </c>
      <c r="E13514" s="44">
        <v>1559</v>
      </c>
    </row>
    <row r="13515" spans="1:5" x14ac:dyDescent="0.2">
      <c r="A13515" s="43">
        <v>45288</v>
      </c>
      <c r="B13515" t="s">
        <v>101</v>
      </c>
      <c r="C13515" t="s">
        <v>6</v>
      </c>
      <c r="D13515" t="s">
        <v>108</v>
      </c>
      <c r="E13515">
        <v>0</v>
      </c>
    </row>
    <row r="13516" spans="1:5" x14ac:dyDescent="0.2">
      <c r="A13516" s="43">
        <v>45288</v>
      </c>
      <c r="B13516" t="s">
        <v>101</v>
      </c>
      <c r="C13516" t="s">
        <v>8</v>
      </c>
      <c r="D13516" t="s">
        <v>108</v>
      </c>
      <c r="E13516">
        <v>922</v>
      </c>
    </row>
    <row r="13517" spans="1:5" x14ac:dyDescent="0.2">
      <c r="A13517" s="43">
        <v>45288</v>
      </c>
      <c r="B13517" t="s">
        <v>101</v>
      </c>
      <c r="C13517" t="s">
        <v>9</v>
      </c>
      <c r="D13517" t="s">
        <v>108</v>
      </c>
      <c r="E13517">
        <v>109</v>
      </c>
    </row>
    <row r="13518" spans="1:5" x14ac:dyDescent="0.2">
      <c r="A13518" s="43">
        <v>45288</v>
      </c>
      <c r="B13518" t="s">
        <v>101</v>
      </c>
      <c r="C13518" t="s">
        <v>10</v>
      </c>
      <c r="D13518" t="s">
        <v>108</v>
      </c>
      <c r="E13518">
        <v>236</v>
      </c>
    </row>
    <row r="13519" spans="1:5" x14ac:dyDescent="0.2">
      <c r="A13519" s="43">
        <v>45288</v>
      </c>
      <c r="B13519" t="s">
        <v>101</v>
      </c>
      <c r="C13519" t="s">
        <v>12</v>
      </c>
      <c r="D13519" t="s">
        <v>108</v>
      </c>
      <c r="E13519" s="44">
        <v>5089</v>
      </c>
    </row>
    <row r="13520" spans="1:5" x14ac:dyDescent="0.2">
      <c r="A13520" s="43">
        <v>45288</v>
      </c>
      <c r="B13520" t="s">
        <v>101</v>
      </c>
      <c r="C13520" t="s">
        <v>14</v>
      </c>
      <c r="D13520" t="s">
        <v>108</v>
      </c>
      <c r="E13520">
        <v>29</v>
      </c>
    </row>
    <row r="13521" spans="1:5" x14ac:dyDescent="0.2">
      <c r="A13521" s="43">
        <v>45288</v>
      </c>
      <c r="B13521" t="s">
        <v>101</v>
      </c>
      <c r="C13521" t="s">
        <v>15</v>
      </c>
      <c r="D13521" t="s">
        <v>108</v>
      </c>
      <c r="E13521" s="44">
        <v>4384</v>
      </c>
    </row>
    <row r="13522" spans="1:5" x14ac:dyDescent="0.2">
      <c r="A13522" s="43">
        <v>45288</v>
      </c>
      <c r="B13522" t="s">
        <v>101</v>
      </c>
      <c r="C13522" t="s">
        <v>16</v>
      </c>
      <c r="D13522" t="s">
        <v>108</v>
      </c>
      <c r="E13522">
        <v>270</v>
      </c>
    </row>
    <row r="13523" spans="1:5" x14ac:dyDescent="0.2">
      <c r="A13523" s="43">
        <v>45288</v>
      </c>
      <c r="B13523" t="s">
        <v>101</v>
      </c>
      <c r="C13523" t="s">
        <v>17</v>
      </c>
      <c r="D13523" t="s">
        <v>108</v>
      </c>
      <c r="E13523">
        <v>8</v>
      </c>
    </row>
    <row r="13524" spans="1:5" x14ac:dyDescent="0.2">
      <c r="A13524" s="43">
        <v>45288</v>
      </c>
      <c r="B13524" t="s">
        <v>101</v>
      </c>
      <c r="C13524" t="s">
        <v>18</v>
      </c>
      <c r="D13524" t="s">
        <v>108</v>
      </c>
      <c r="E13524" s="44">
        <v>1196</v>
      </c>
    </row>
    <row r="13525" spans="1:5" x14ac:dyDescent="0.2">
      <c r="A13525" s="43">
        <v>45288</v>
      </c>
      <c r="B13525" t="s">
        <v>101</v>
      </c>
      <c r="C13525" t="s">
        <v>19</v>
      </c>
      <c r="D13525" t="s">
        <v>108</v>
      </c>
      <c r="E13525">
        <v>664</v>
      </c>
    </row>
    <row r="13526" spans="1:5" x14ac:dyDescent="0.2">
      <c r="A13526" s="43">
        <v>45288</v>
      </c>
      <c r="B13526" t="s">
        <v>101</v>
      </c>
      <c r="C13526" t="s">
        <v>20</v>
      </c>
      <c r="D13526" t="s">
        <v>108</v>
      </c>
      <c r="E13526">
        <v>67</v>
      </c>
    </row>
    <row r="13527" spans="1:5" x14ac:dyDescent="0.2">
      <c r="A13527" s="43">
        <v>45288</v>
      </c>
      <c r="B13527" t="s">
        <v>101</v>
      </c>
      <c r="C13527" t="s">
        <v>21</v>
      </c>
      <c r="D13527" t="s">
        <v>108</v>
      </c>
      <c r="E13527">
        <v>658</v>
      </c>
    </row>
    <row r="13528" spans="1:5" x14ac:dyDescent="0.2">
      <c r="A13528" s="43">
        <v>45288</v>
      </c>
      <c r="B13528" t="s">
        <v>101</v>
      </c>
      <c r="C13528" t="s">
        <v>22</v>
      </c>
      <c r="D13528" t="s">
        <v>108</v>
      </c>
      <c r="E13528">
        <v>513</v>
      </c>
    </row>
    <row r="13529" spans="1:5" x14ac:dyDescent="0.2">
      <c r="A13529" s="43">
        <v>45288</v>
      </c>
      <c r="B13529" t="s">
        <v>101</v>
      </c>
      <c r="C13529" t="s">
        <v>23</v>
      </c>
      <c r="D13529" t="s">
        <v>108</v>
      </c>
      <c r="E13529">
        <v>0</v>
      </c>
    </row>
    <row r="13530" spans="1:5" x14ac:dyDescent="0.2">
      <c r="A13530" s="43">
        <v>45288</v>
      </c>
      <c r="B13530" t="s">
        <v>101</v>
      </c>
      <c r="C13530" t="s">
        <v>25</v>
      </c>
      <c r="D13530" t="s">
        <v>108</v>
      </c>
      <c r="E13530">
        <v>2</v>
      </c>
    </row>
    <row r="13531" spans="1:5" x14ac:dyDescent="0.2">
      <c r="A13531" s="43">
        <v>45288</v>
      </c>
      <c r="B13531" t="s">
        <v>101</v>
      </c>
      <c r="C13531" t="s">
        <v>27</v>
      </c>
      <c r="D13531" t="s">
        <v>108</v>
      </c>
      <c r="E13531">
        <v>788</v>
      </c>
    </row>
    <row r="13532" spans="1:5" x14ac:dyDescent="0.2">
      <c r="A13532" s="43">
        <v>45288</v>
      </c>
      <c r="B13532" t="s">
        <v>101</v>
      </c>
      <c r="C13532" t="s">
        <v>28</v>
      </c>
      <c r="D13532" t="s">
        <v>108</v>
      </c>
      <c r="E13532">
        <v>0</v>
      </c>
    </row>
    <row r="13533" spans="1:5" x14ac:dyDescent="0.2">
      <c r="A13533" s="43">
        <v>45288</v>
      </c>
      <c r="B13533" t="s">
        <v>101</v>
      </c>
      <c r="C13533" t="s">
        <v>29</v>
      </c>
      <c r="D13533" t="s">
        <v>108</v>
      </c>
      <c r="E13533">
        <v>0</v>
      </c>
    </row>
    <row r="13534" spans="1:5" x14ac:dyDescent="0.2">
      <c r="A13534" s="43">
        <v>45288</v>
      </c>
      <c r="B13534" t="s">
        <v>101</v>
      </c>
      <c r="C13534" t="s">
        <v>31</v>
      </c>
      <c r="D13534" t="s">
        <v>108</v>
      </c>
      <c r="E13534">
        <v>164</v>
      </c>
    </row>
    <row r="13535" spans="1:5" x14ac:dyDescent="0.2">
      <c r="A13535" s="43">
        <v>45288</v>
      </c>
      <c r="B13535" t="s">
        <v>101</v>
      </c>
      <c r="C13535" t="s">
        <v>32</v>
      </c>
      <c r="D13535" t="s">
        <v>108</v>
      </c>
      <c r="E13535" s="44">
        <v>3786</v>
      </c>
    </row>
    <row r="13536" spans="1:5" x14ac:dyDescent="0.2">
      <c r="A13536" s="43">
        <v>45288</v>
      </c>
      <c r="B13536" t="s">
        <v>101</v>
      </c>
      <c r="C13536" t="s">
        <v>33</v>
      </c>
      <c r="D13536" t="s">
        <v>108</v>
      </c>
      <c r="E13536" s="44">
        <v>2891</v>
      </c>
    </row>
    <row r="13537" spans="1:5" x14ac:dyDescent="0.2">
      <c r="A13537" s="43">
        <v>45288</v>
      </c>
      <c r="B13537" t="s">
        <v>101</v>
      </c>
      <c r="C13537" t="s">
        <v>35</v>
      </c>
      <c r="D13537" t="s">
        <v>108</v>
      </c>
      <c r="E13537">
        <v>0</v>
      </c>
    </row>
    <row r="13538" spans="1:5" x14ac:dyDescent="0.2">
      <c r="A13538" s="43">
        <v>45288</v>
      </c>
      <c r="B13538" t="s">
        <v>101</v>
      </c>
      <c r="C13538" t="s">
        <v>36</v>
      </c>
      <c r="D13538" t="s">
        <v>108</v>
      </c>
      <c r="E13538" s="44">
        <v>4987</v>
      </c>
    </row>
    <row r="13539" spans="1:5" x14ac:dyDescent="0.2">
      <c r="A13539" s="43">
        <v>45288</v>
      </c>
      <c r="B13539" t="s">
        <v>101</v>
      </c>
      <c r="C13539" t="s">
        <v>38</v>
      </c>
      <c r="D13539" t="s">
        <v>108</v>
      </c>
      <c r="E13539" s="44">
        <v>4822</v>
      </c>
    </row>
    <row r="13540" spans="1:5" x14ac:dyDescent="0.2">
      <c r="A13540" s="43">
        <v>45288</v>
      </c>
      <c r="B13540" t="s">
        <v>101</v>
      </c>
      <c r="C13540" t="s">
        <v>39</v>
      </c>
      <c r="D13540" t="s">
        <v>108</v>
      </c>
      <c r="E13540">
        <v>0</v>
      </c>
    </row>
    <row r="13541" spans="1:5" x14ac:dyDescent="0.2">
      <c r="A13541" s="43">
        <v>45288</v>
      </c>
      <c r="B13541" t="s">
        <v>101</v>
      </c>
      <c r="C13541" t="s">
        <v>40</v>
      </c>
      <c r="D13541" t="s">
        <v>108</v>
      </c>
      <c r="E13541" s="44">
        <v>4447</v>
      </c>
    </row>
    <row r="13542" spans="1:5" x14ac:dyDescent="0.2">
      <c r="A13542" s="43">
        <v>45288</v>
      </c>
      <c r="B13542" t="s">
        <v>101</v>
      </c>
      <c r="C13542" t="s">
        <v>50</v>
      </c>
      <c r="D13542" t="s">
        <v>108</v>
      </c>
      <c r="E13542">
        <v>0</v>
      </c>
    </row>
    <row r="13543" spans="1:5" x14ac:dyDescent="0.2">
      <c r="A13543" s="43">
        <v>45288</v>
      </c>
      <c r="B13543" t="s">
        <v>101</v>
      </c>
      <c r="C13543" t="s">
        <v>58</v>
      </c>
      <c r="D13543" t="s">
        <v>108</v>
      </c>
      <c r="E13543">
        <v>8</v>
      </c>
    </row>
    <row r="13544" spans="1:5" x14ac:dyDescent="0.2">
      <c r="A13544" s="43">
        <v>45288</v>
      </c>
      <c r="B13544" t="s">
        <v>101</v>
      </c>
      <c r="C13544" t="s">
        <v>59</v>
      </c>
      <c r="D13544" t="s">
        <v>108</v>
      </c>
      <c r="E13544" s="44">
        <v>1651</v>
      </c>
    </row>
    <row r="13545" spans="1:5" x14ac:dyDescent="0.2">
      <c r="A13545" s="43">
        <v>45288</v>
      </c>
      <c r="B13545" t="s">
        <v>101</v>
      </c>
      <c r="C13545" t="s">
        <v>61</v>
      </c>
      <c r="D13545" t="s">
        <v>108</v>
      </c>
      <c r="E13545">
        <v>61</v>
      </c>
    </row>
    <row r="13546" spans="1:5" x14ac:dyDescent="0.2">
      <c r="A13546" s="43">
        <v>45288</v>
      </c>
      <c r="B13546" t="s">
        <v>101</v>
      </c>
      <c r="C13546" t="s">
        <v>62</v>
      </c>
      <c r="D13546" t="s">
        <v>108</v>
      </c>
      <c r="E13546" s="44">
        <v>2156</v>
      </c>
    </row>
    <row r="13547" spans="1:5" x14ac:dyDescent="0.2">
      <c r="A13547" s="43">
        <v>45288</v>
      </c>
      <c r="B13547" t="s">
        <v>101</v>
      </c>
      <c r="C13547" t="s">
        <v>63</v>
      </c>
      <c r="D13547" t="s">
        <v>108</v>
      </c>
      <c r="E13547">
        <v>0</v>
      </c>
    </row>
    <row r="13548" spans="1:5" x14ac:dyDescent="0.2">
      <c r="A13548" s="43">
        <v>45288</v>
      </c>
      <c r="B13548" t="s">
        <v>101</v>
      </c>
      <c r="C13548" t="s">
        <v>65</v>
      </c>
      <c r="D13548" t="s">
        <v>108</v>
      </c>
      <c r="E13548">
        <v>0</v>
      </c>
    </row>
    <row r="13549" spans="1:5" x14ac:dyDescent="0.2">
      <c r="A13549" s="43">
        <v>45288</v>
      </c>
      <c r="B13549" t="s">
        <v>101</v>
      </c>
      <c r="C13549" t="s">
        <v>66</v>
      </c>
      <c r="D13549" t="s">
        <v>108</v>
      </c>
      <c r="E13549">
        <v>0</v>
      </c>
    </row>
    <row r="13550" spans="1:5" x14ac:dyDescent="0.2">
      <c r="A13550" s="43">
        <v>45288</v>
      </c>
      <c r="B13550" t="s">
        <v>101</v>
      </c>
      <c r="C13550" t="s">
        <v>67</v>
      </c>
      <c r="D13550" t="s">
        <v>108</v>
      </c>
      <c r="E13550" s="44">
        <v>2290</v>
      </c>
    </row>
    <row r="13551" spans="1:5" x14ac:dyDescent="0.2">
      <c r="A13551" s="43">
        <v>45288</v>
      </c>
      <c r="B13551" t="s">
        <v>101</v>
      </c>
      <c r="C13551" t="s">
        <v>68</v>
      </c>
      <c r="D13551" t="s">
        <v>108</v>
      </c>
      <c r="E13551" s="44">
        <v>1192</v>
      </c>
    </row>
    <row r="13552" spans="1:5" x14ac:dyDescent="0.2">
      <c r="A13552" s="43">
        <v>45288</v>
      </c>
      <c r="B13552" t="s">
        <v>101</v>
      </c>
      <c r="C13552" t="s">
        <v>89</v>
      </c>
      <c r="D13552" t="s">
        <v>108</v>
      </c>
      <c r="E13552">
        <v>0</v>
      </c>
    </row>
    <row r="13553" spans="1:5" x14ac:dyDescent="0.2">
      <c r="A13553" s="43">
        <v>45288</v>
      </c>
      <c r="B13553" t="s">
        <v>101</v>
      </c>
      <c r="C13553" t="s">
        <v>70</v>
      </c>
      <c r="D13553" t="s">
        <v>108</v>
      </c>
      <c r="E13553" s="44">
        <v>2560</v>
      </c>
    </row>
    <row r="13554" spans="1:5" x14ac:dyDescent="0.2">
      <c r="A13554" s="43">
        <v>45288</v>
      </c>
      <c r="B13554" t="s">
        <v>101</v>
      </c>
      <c r="C13554" t="s">
        <v>71</v>
      </c>
      <c r="D13554" t="s">
        <v>108</v>
      </c>
      <c r="E13554">
        <v>655</v>
      </c>
    </row>
    <row r="13555" spans="1:5" x14ac:dyDescent="0.2">
      <c r="A13555" s="43">
        <v>45288</v>
      </c>
      <c r="B13555" t="s">
        <v>102</v>
      </c>
      <c r="C13555" t="s">
        <v>4</v>
      </c>
      <c r="D13555" t="s">
        <v>108</v>
      </c>
      <c r="E13555">
        <v>0</v>
      </c>
    </row>
    <row r="13556" spans="1:5" x14ac:dyDescent="0.2">
      <c r="A13556" s="43">
        <v>45288</v>
      </c>
      <c r="B13556" t="s">
        <v>102</v>
      </c>
      <c r="C13556" t="s">
        <v>5</v>
      </c>
      <c r="D13556" t="s">
        <v>108</v>
      </c>
      <c r="E13556">
        <v>17</v>
      </c>
    </row>
    <row r="13557" spans="1:5" x14ac:dyDescent="0.2">
      <c r="A13557" s="43">
        <v>45288</v>
      </c>
      <c r="B13557" t="s">
        <v>102</v>
      </c>
      <c r="C13557" t="s">
        <v>8</v>
      </c>
      <c r="D13557" t="s">
        <v>108</v>
      </c>
      <c r="E13557">
        <v>12</v>
      </c>
    </row>
    <row r="13558" spans="1:5" x14ac:dyDescent="0.2">
      <c r="A13558" s="43">
        <v>45288</v>
      </c>
      <c r="B13558" t="s">
        <v>102</v>
      </c>
      <c r="C13558" t="s">
        <v>9</v>
      </c>
      <c r="D13558" t="s">
        <v>108</v>
      </c>
      <c r="E13558">
        <v>127</v>
      </c>
    </row>
    <row r="13559" spans="1:5" x14ac:dyDescent="0.2">
      <c r="A13559" s="43">
        <v>45288</v>
      </c>
      <c r="B13559" t="s">
        <v>102</v>
      </c>
      <c r="C13559" t="s">
        <v>11</v>
      </c>
      <c r="D13559" t="s">
        <v>108</v>
      </c>
      <c r="E13559">
        <v>23</v>
      </c>
    </row>
    <row r="13560" spans="1:5" x14ac:dyDescent="0.2">
      <c r="A13560" s="43">
        <v>45288</v>
      </c>
      <c r="B13560" t="s">
        <v>102</v>
      </c>
      <c r="C13560" t="s">
        <v>12</v>
      </c>
      <c r="D13560" t="s">
        <v>108</v>
      </c>
      <c r="E13560">
        <v>587</v>
      </c>
    </row>
    <row r="13561" spans="1:5" x14ac:dyDescent="0.2">
      <c r="A13561" s="43">
        <v>45288</v>
      </c>
      <c r="B13561" t="s">
        <v>102</v>
      </c>
      <c r="C13561" t="s">
        <v>13</v>
      </c>
      <c r="D13561" t="s">
        <v>108</v>
      </c>
      <c r="E13561">
        <v>263</v>
      </c>
    </row>
    <row r="13562" spans="1:5" x14ac:dyDescent="0.2">
      <c r="A13562" s="43">
        <v>45288</v>
      </c>
      <c r="B13562" t="s">
        <v>102</v>
      </c>
      <c r="C13562" t="s">
        <v>15</v>
      </c>
      <c r="D13562" t="s">
        <v>108</v>
      </c>
      <c r="E13562">
        <v>2</v>
      </c>
    </row>
    <row r="13563" spans="1:5" x14ac:dyDescent="0.2">
      <c r="A13563" s="43">
        <v>45288</v>
      </c>
      <c r="B13563" t="s">
        <v>102</v>
      </c>
      <c r="C13563" t="s">
        <v>16</v>
      </c>
      <c r="D13563" t="s">
        <v>108</v>
      </c>
      <c r="E13563">
        <v>0</v>
      </c>
    </row>
    <row r="13564" spans="1:5" x14ac:dyDescent="0.2">
      <c r="A13564" s="43">
        <v>45288</v>
      </c>
      <c r="B13564" t="s">
        <v>102</v>
      </c>
      <c r="C13564" t="s">
        <v>18</v>
      </c>
      <c r="D13564" t="s">
        <v>108</v>
      </c>
      <c r="E13564">
        <v>0</v>
      </c>
    </row>
    <row r="13565" spans="1:5" x14ac:dyDescent="0.2">
      <c r="A13565" s="43">
        <v>45288</v>
      </c>
      <c r="B13565" t="s">
        <v>102</v>
      </c>
      <c r="C13565" t="s">
        <v>19</v>
      </c>
      <c r="D13565" t="s">
        <v>108</v>
      </c>
      <c r="E13565">
        <v>86</v>
      </c>
    </row>
    <row r="13566" spans="1:5" x14ac:dyDescent="0.2">
      <c r="A13566" s="43">
        <v>45288</v>
      </c>
      <c r="B13566" t="s">
        <v>102</v>
      </c>
      <c r="C13566" t="s">
        <v>21</v>
      </c>
      <c r="D13566" t="s">
        <v>108</v>
      </c>
      <c r="E13566">
        <v>12</v>
      </c>
    </row>
    <row r="13567" spans="1:5" x14ac:dyDescent="0.2">
      <c r="A13567" s="43">
        <v>45288</v>
      </c>
      <c r="B13567" t="s">
        <v>102</v>
      </c>
      <c r="C13567" t="s">
        <v>22</v>
      </c>
      <c r="D13567" t="s">
        <v>108</v>
      </c>
      <c r="E13567">
        <v>0</v>
      </c>
    </row>
    <row r="13568" spans="1:5" x14ac:dyDescent="0.2">
      <c r="A13568" s="43">
        <v>45288</v>
      </c>
      <c r="B13568" t="s">
        <v>102</v>
      </c>
      <c r="C13568" t="s">
        <v>24</v>
      </c>
      <c r="D13568" t="s">
        <v>108</v>
      </c>
      <c r="E13568">
        <v>20</v>
      </c>
    </row>
    <row r="13569" spans="1:5" x14ac:dyDescent="0.2">
      <c r="A13569" s="43">
        <v>45288</v>
      </c>
      <c r="B13569" t="s">
        <v>102</v>
      </c>
      <c r="C13569" t="s">
        <v>27</v>
      </c>
      <c r="D13569" t="s">
        <v>108</v>
      </c>
      <c r="E13569">
        <v>91</v>
      </c>
    </row>
    <row r="13570" spans="1:5" x14ac:dyDescent="0.2">
      <c r="A13570" s="43">
        <v>45288</v>
      </c>
      <c r="B13570" t="s">
        <v>102</v>
      </c>
      <c r="C13570" t="s">
        <v>32</v>
      </c>
      <c r="D13570" t="s">
        <v>108</v>
      </c>
      <c r="E13570">
        <v>0</v>
      </c>
    </row>
    <row r="13571" spans="1:5" x14ac:dyDescent="0.2">
      <c r="A13571" s="43">
        <v>45288</v>
      </c>
      <c r="B13571" t="s">
        <v>102</v>
      </c>
      <c r="C13571" t="s">
        <v>36</v>
      </c>
      <c r="D13571" t="s">
        <v>108</v>
      </c>
      <c r="E13571">
        <v>511</v>
      </c>
    </row>
    <row r="13572" spans="1:5" x14ac:dyDescent="0.2">
      <c r="A13572" s="43">
        <v>45288</v>
      </c>
      <c r="B13572" t="s">
        <v>102</v>
      </c>
      <c r="C13572" t="s">
        <v>38</v>
      </c>
      <c r="D13572" t="s">
        <v>108</v>
      </c>
      <c r="E13572">
        <v>424</v>
      </c>
    </row>
    <row r="13573" spans="1:5" x14ac:dyDescent="0.2">
      <c r="A13573" s="43">
        <v>45288</v>
      </c>
      <c r="B13573" t="s">
        <v>102</v>
      </c>
      <c r="C13573" t="s">
        <v>40</v>
      </c>
      <c r="D13573" t="s">
        <v>108</v>
      </c>
      <c r="E13573">
        <v>412</v>
      </c>
    </row>
    <row r="13574" spans="1:5" x14ac:dyDescent="0.2">
      <c r="A13574" s="43">
        <v>45288</v>
      </c>
      <c r="B13574" t="s">
        <v>102</v>
      </c>
      <c r="C13574" t="s">
        <v>41</v>
      </c>
      <c r="D13574" t="s">
        <v>108</v>
      </c>
      <c r="E13574">
        <v>21</v>
      </c>
    </row>
    <row r="13575" spans="1:5" x14ac:dyDescent="0.2">
      <c r="A13575" s="43">
        <v>45288</v>
      </c>
      <c r="B13575" t="s">
        <v>102</v>
      </c>
      <c r="C13575" t="s">
        <v>42</v>
      </c>
      <c r="D13575" t="s">
        <v>108</v>
      </c>
      <c r="E13575">
        <v>2</v>
      </c>
    </row>
    <row r="13576" spans="1:5" x14ac:dyDescent="0.2">
      <c r="A13576" s="43">
        <v>45288</v>
      </c>
      <c r="B13576" t="s">
        <v>102</v>
      </c>
      <c r="C13576" t="s">
        <v>43</v>
      </c>
      <c r="D13576" t="s">
        <v>108</v>
      </c>
      <c r="E13576">
        <v>83</v>
      </c>
    </row>
    <row r="13577" spans="1:5" x14ac:dyDescent="0.2">
      <c r="A13577" s="43">
        <v>45288</v>
      </c>
      <c r="B13577" t="s">
        <v>102</v>
      </c>
      <c r="C13577" t="s">
        <v>44</v>
      </c>
      <c r="D13577" t="s">
        <v>108</v>
      </c>
      <c r="E13577">
        <v>0</v>
      </c>
    </row>
    <row r="13578" spans="1:5" x14ac:dyDescent="0.2">
      <c r="A13578" s="43">
        <v>45288</v>
      </c>
      <c r="B13578" t="s">
        <v>102</v>
      </c>
      <c r="C13578" t="s">
        <v>45</v>
      </c>
      <c r="D13578" t="s">
        <v>108</v>
      </c>
      <c r="E13578">
        <v>0</v>
      </c>
    </row>
    <row r="13579" spans="1:5" x14ac:dyDescent="0.2">
      <c r="A13579" s="43">
        <v>45288</v>
      </c>
      <c r="B13579" t="s">
        <v>102</v>
      </c>
      <c r="C13579" t="s">
        <v>46</v>
      </c>
      <c r="D13579" t="s">
        <v>108</v>
      </c>
      <c r="E13579">
        <v>12</v>
      </c>
    </row>
    <row r="13580" spans="1:5" x14ac:dyDescent="0.2">
      <c r="A13580" s="43">
        <v>45288</v>
      </c>
      <c r="B13580" t="s">
        <v>102</v>
      </c>
      <c r="C13580" t="s">
        <v>48</v>
      </c>
      <c r="D13580" t="s">
        <v>108</v>
      </c>
      <c r="E13580">
        <v>607</v>
      </c>
    </row>
    <row r="13581" spans="1:5" x14ac:dyDescent="0.2">
      <c r="A13581" s="43">
        <v>45288</v>
      </c>
      <c r="B13581" t="s">
        <v>102</v>
      </c>
      <c r="C13581" t="s">
        <v>50</v>
      </c>
      <c r="D13581" t="s">
        <v>108</v>
      </c>
      <c r="E13581">
        <v>871</v>
      </c>
    </row>
    <row r="13582" spans="1:5" x14ac:dyDescent="0.2">
      <c r="A13582" s="43">
        <v>45288</v>
      </c>
      <c r="B13582" t="s">
        <v>102</v>
      </c>
      <c r="C13582" t="s">
        <v>51</v>
      </c>
      <c r="D13582" t="s">
        <v>108</v>
      </c>
      <c r="E13582" s="44">
        <v>1070</v>
      </c>
    </row>
    <row r="13583" spans="1:5" x14ac:dyDescent="0.2">
      <c r="A13583" s="43">
        <v>45288</v>
      </c>
      <c r="B13583" t="s">
        <v>102</v>
      </c>
      <c r="C13583" t="s">
        <v>52</v>
      </c>
      <c r="D13583" t="s">
        <v>108</v>
      </c>
      <c r="E13583">
        <v>0</v>
      </c>
    </row>
    <row r="13584" spans="1:5" x14ac:dyDescent="0.2">
      <c r="A13584" s="43">
        <v>45288</v>
      </c>
      <c r="B13584" t="s">
        <v>102</v>
      </c>
      <c r="C13584" t="s">
        <v>53</v>
      </c>
      <c r="D13584" t="s">
        <v>108</v>
      </c>
      <c r="E13584">
        <v>2</v>
      </c>
    </row>
    <row r="13585" spans="1:5" x14ac:dyDescent="0.2">
      <c r="A13585" s="43">
        <v>45288</v>
      </c>
      <c r="B13585" t="s">
        <v>102</v>
      </c>
      <c r="C13585" t="s">
        <v>54</v>
      </c>
      <c r="D13585" t="s">
        <v>108</v>
      </c>
      <c r="E13585">
        <v>0</v>
      </c>
    </row>
    <row r="13586" spans="1:5" x14ac:dyDescent="0.2">
      <c r="A13586" s="43">
        <v>45288</v>
      </c>
      <c r="B13586" t="s">
        <v>102</v>
      </c>
      <c r="C13586" t="s">
        <v>55</v>
      </c>
      <c r="D13586" t="s">
        <v>108</v>
      </c>
      <c r="E13586">
        <v>219</v>
      </c>
    </row>
    <row r="13587" spans="1:5" x14ac:dyDescent="0.2">
      <c r="A13587" s="43">
        <v>45288</v>
      </c>
      <c r="B13587" t="s">
        <v>102</v>
      </c>
      <c r="C13587" t="s">
        <v>56</v>
      </c>
      <c r="D13587" t="s">
        <v>108</v>
      </c>
      <c r="E13587">
        <v>97</v>
      </c>
    </row>
    <row r="13588" spans="1:5" x14ac:dyDescent="0.2">
      <c r="A13588" s="43">
        <v>45288</v>
      </c>
      <c r="B13588" t="s">
        <v>102</v>
      </c>
      <c r="C13588" t="s">
        <v>57</v>
      </c>
      <c r="D13588" t="s">
        <v>108</v>
      </c>
      <c r="E13588">
        <v>50</v>
      </c>
    </row>
    <row r="13589" spans="1:5" x14ac:dyDescent="0.2">
      <c r="A13589" s="43">
        <v>45288</v>
      </c>
      <c r="B13589" t="s">
        <v>102</v>
      </c>
      <c r="C13589" t="s">
        <v>58</v>
      </c>
      <c r="D13589" t="s">
        <v>108</v>
      </c>
      <c r="E13589">
        <v>520</v>
      </c>
    </row>
    <row r="13590" spans="1:5" x14ac:dyDescent="0.2">
      <c r="A13590" s="43">
        <v>45288</v>
      </c>
      <c r="B13590" t="s">
        <v>102</v>
      </c>
      <c r="C13590" t="s">
        <v>59</v>
      </c>
      <c r="D13590" t="s">
        <v>108</v>
      </c>
      <c r="E13590">
        <v>2</v>
      </c>
    </row>
    <row r="13591" spans="1:5" x14ac:dyDescent="0.2">
      <c r="A13591" s="43">
        <v>45288</v>
      </c>
      <c r="B13591" t="s">
        <v>102</v>
      </c>
      <c r="C13591" t="s">
        <v>62</v>
      </c>
      <c r="D13591" t="s">
        <v>108</v>
      </c>
      <c r="E13591">
        <v>115</v>
      </c>
    </row>
    <row r="13592" spans="1:5" x14ac:dyDescent="0.2">
      <c r="A13592" s="43">
        <v>45288</v>
      </c>
      <c r="B13592" t="s">
        <v>102</v>
      </c>
      <c r="C13592" t="s">
        <v>68</v>
      </c>
      <c r="D13592" t="s">
        <v>108</v>
      </c>
      <c r="E13592">
        <v>540</v>
      </c>
    </row>
    <row r="13593" spans="1:5" x14ac:dyDescent="0.2">
      <c r="A13593" s="43">
        <v>45288</v>
      </c>
      <c r="B13593" t="s">
        <v>102</v>
      </c>
      <c r="C13593" t="s">
        <v>89</v>
      </c>
      <c r="D13593" t="s">
        <v>108</v>
      </c>
      <c r="E13593">
        <v>2</v>
      </c>
    </row>
    <row r="13594" spans="1:5" x14ac:dyDescent="0.2">
      <c r="A13594" s="43">
        <v>45288</v>
      </c>
      <c r="B13594" t="s">
        <v>102</v>
      </c>
      <c r="C13594" t="s">
        <v>70</v>
      </c>
      <c r="D13594" t="s">
        <v>108</v>
      </c>
      <c r="E13594">
        <v>308</v>
      </c>
    </row>
    <row r="13595" spans="1:5" x14ac:dyDescent="0.2">
      <c r="A13595" s="43">
        <v>45316</v>
      </c>
      <c r="B13595" t="s">
        <v>101</v>
      </c>
      <c r="C13595" t="s">
        <v>1</v>
      </c>
      <c r="D13595" t="s">
        <v>108</v>
      </c>
      <c r="E13595">
        <v>0</v>
      </c>
    </row>
    <row r="13596" spans="1:5" x14ac:dyDescent="0.2">
      <c r="A13596" s="43">
        <v>45316</v>
      </c>
      <c r="B13596" t="s">
        <v>101</v>
      </c>
      <c r="C13596" t="s">
        <v>3</v>
      </c>
      <c r="D13596" t="s">
        <v>108</v>
      </c>
      <c r="E13596">
        <v>0</v>
      </c>
    </row>
    <row r="13597" spans="1:5" x14ac:dyDescent="0.2">
      <c r="A13597" s="43">
        <v>45316</v>
      </c>
      <c r="B13597" t="s">
        <v>101</v>
      </c>
      <c r="C13597" t="s">
        <v>4</v>
      </c>
      <c r="D13597" t="s">
        <v>108</v>
      </c>
      <c r="E13597">
        <v>39</v>
      </c>
    </row>
    <row r="13598" spans="1:5" x14ac:dyDescent="0.2">
      <c r="A13598" s="43">
        <v>45316</v>
      </c>
      <c r="B13598" t="s">
        <v>101</v>
      </c>
      <c r="C13598" t="s">
        <v>5</v>
      </c>
      <c r="D13598" t="s">
        <v>108</v>
      </c>
      <c r="E13598" s="44">
        <v>1654</v>
      </c>
    </row>
    <row r="13599" spans="1:5" x14ac:dyDescent="0.2">
      <c r="A13599" s="43">
        <v>45316</v>
      </c>
      <c r="B13599" t="s">
        <v>101</v>
      </c>
      <c r="C13599" t="s">
        <v>6</v>
      </c>
      <c r="D13599" t="s">
        <v>108</v>
      </c>
      <c r="E13599">
        <v>0</v>
      </c>
    </row>
    <row r="13600" spans="1:5" x14ac:dyDescent="0.2">
      <c r="A13600" s="43">
        <v>45316</v>
      </c>
      <c r="B13600" t="s">
        <v>101</v>
      </c>
      <c r="C13600" t="s">
        <v>8</v>
      </c>
      <c r="D13600" t="s">
        <v>108</v>
      </c>
      <c r="E13600">
        <v>922</v>
      </c>
    </row>
    <row r="13601" spans="1:5" x14ac:dyDescent="0.2">
      <c r="A13601" s="43">
        <v>45316</v>
      </c>
      <c r="B13601" t="s">
        <v>101</v>
      </c>
      <c r="C13601" t="s">
        <v>9</v>
      </c>
      <c r="D13601" t="s">
        <v>108</v>
      </c>
      <c r="E13601">
        <v>140</v>
      </c>
    </row>
    <row r="13602" spans="1:5" x14ac:dyDescent="0.2">
      <c r="A13602" s="43">
        <v>45316</v>
      </c>
      <c r="B13602" t="s">
        <v>101</v>
      </c>
      <c r="C13602" t="s">
        <v>10</v>
      </c>
      <c r="D13602" t="s">
        <v>108</v>
      </c>
      <c r="E13602">
        <v>243</v>
      </c>
    </row>
    <row r="13603" spans="1:5" x14ac:dyDescent="0.2">
      <c r="A13603" s="43">
        <v>45316</v>
      </c>
      <c r="B13603" t="s">
        <v>101</v>
      </c>
      <c r="C13603" t="s">
        <v>12</v>
      </c>
      <c r="D13603" t="s">
        <v>108</v>
      </c>
      <c r="E13603" s="44">
        <v>5262</v>
      </c>
    </row>
    <row r="13604" spans="1:5" x14ac:dyDescent="0.2">
      <c r="A13604" s="43">
        <v>45316</v>
      </c>
      <c r="B13604" t="s">
        <v>101</v>
      </c>
      <c r="C13604" t="s">
        <v>14</v>
      </c>
      <c r="D13604" t="s">
        <v>108</v>
      </c>
      <c r="E13604">
        <v>27</v>
      </c>
    </row>
    <row r="13605" spans="1:5" x14ac:dyDescent="0.2">
      <c r="A13605" s="43">
        <v>45316</v>
      </c>
      <c r="B13605" t="s">
        <v>101</v>
      </c>
      <c r="C13605" t="s">
        <v>15</v>
      </c>
      <c r="D13605" t="s">
        <v>108</v>
      </c>
      <c r="E13605" s="44">
        <v>4078</v>
      </c>
    </row>
    <row r="13606" spans="1:5" x14ac:dyDescent="0.2">
      <c r="A13606" s="43">
        <v>45316</v>
      </c>
      <c r="B13606" t="s">
        <v>101</v>
      </c>
      <c r="C13606" t="s">
        <v>16</v>
      </c>
      <c r="D13606" t="s">
        <v>108</v>
      </c>
      <c r="E13606">
        <v>284</v>
      </c>
    </row>
    <row r="13607" spans="1:5" x14ac:dyDescent="0.2">
      <c r="A13607" s="43">
        <v>45316</v>
      </c>
      <c r="B13607" t="s">
        <v>101</v>
      </c>
      <c r="C13607" t="s">
        <v>17</v>
      </c>
      <c r="D13607" t="s">
        <v>108</v>
      </c>
      <c r="E13607">
        <v>8</v>
      </c>
    </row>
    <row r="13608" spans="1:5" x14ac:dyDescent="0.2">
      <c r="A13608" s="43">
        <v>45316</v>
      </c>
      <c r="B13608" t="s">
        <v>101</v>
      </c>
      <c r="C13608" t="s">
        <v>18</v>
      </c>
      <c r="D13608" t="s">
        <v>108</v>
      </c>
      <c r="E13608" s="44">
        <v>1178</v>
      </c>
    </row>
    <row r="13609" spans="1:5" x14ac:dyDescent="0.2">
      <c r="A13609" s="43">
        <v>45316</v>
      </c>
      <c r="B13609" t="s">
        <v>101</v>
      </c>
      <c r="C13609" t="s">
        <v>19</v>
      </c>
      <c r="D13609" t="s">
        <v>108</v>
      </c>
      <c r="E13609">
        <v>698</v>
      </c>
    </row>
    <row r="13610" spans="1:5" x14ac:dyDescent="0.2">
      <c r="A13610" s="43">
        <v>45316</v>
      </c>
      <c r="B13610" t="s">
        <v>101</v>
      </c>
      <c r="C13610" t="s">
        <v>20</v>
      </c>
      <c r="D13610" t="s">
        <v>108</v>
      </c>
      <c r="E13610">
        <v>67</v>
      </c>
    </row>
    <row r="13611" spans="1:5" x14ac:dyDescent="0.2">
      <c r="A13611" s="43">
        <v>45316</v>
      </c>
      <c r="B13611" t="s">
        <v>101</v>
      </c>
      <c r="C13611" t="s">
        <v>21</v>
      </c>
      <c r="D13611" t="s">
        <v>108</v>
      </c>
      <c r="E13611">
        <v>609</v>
      </c>
    </row>
    <row r="13612" spans="1:5" x14ac:dyDescent="0.2">
      <c r="A13612" s="43">
        <v>45316</v>
      </c>
      <c r="B13612" t="s">
        <v>101</v>
      </c>
      <c r="C13612" t="s">
        <v>22</v>
      </c>
      <c r="D13612" t="s">
        <v>108</v>
      </c>
      <c r="E13612">
        <v>527</v>
      </c>
    </row>
    <row r="13613" spans="1:5" x14ac:dyDescent="0.2">
      <c r="A13613" s="43">
        <v>45316</v>
      </c>
      <c r="B13613" t="s">
        <v>101</v>
      </c>
      <c r="C13613" t="s">
        <v>23</v>
      </c>
      <c r="D13613" t="s">
        <v>108</v>
      </c>
      <c r="E13613">
        <v>0</v>
      </c>
    </row>
    <row r="13614" spans="1:5" x14ac:dyDescent="0.2">
      <c r="A13614" s="43">
        <v>45316</v>
      </c>
      <c r="B13614" t="s">
        <v>101</v>
      </c>
      <c r="C13614" t="s">
        <v>25</v>
      </c>
      <c r="D13614" t="s">
        <v>108</v>
      </c>
      <c r="E13614">
        <v>2</v>
      </c>
    </row>
    <row r="13615" spans="1:5" x14ac:dyDescent="0.2">
      <c r="A13615" s="43">
        <v>45316</v>
      </c>
      <c r="B13615" t="s">
        <v>101</v>
      </c>
      <c r="C13615" t="s">
        <v>27</v>
      </c>
      <c r="D13615" t="s">
        <v>108</v>
      </c>
      <c r="E13615">
        <v>815</v>
      </c>
    </row>
    <row r="13616" spans="1:5" x14ac:dyDescent="0.2">
      <c r="A13616" s="43">
        <v>45316</v>
      </c>
      <c r="B13616" t="s">
        <v>101</v>
      </c>
      <c r="C13616" t="s">
        <v>28</v>
      </c>
      <c r="D13616" t="s">
        <v>108</v>
      </c>
      <c r="E13616">
        <v>0</v>
      </c>
    </row>
    <row r="13617" spans="1:5" x14ac:dyDescent="0.2">
      <c r="A13617" s="43">
        <v>45316</v>
      </c>
      <c r="B13617" t="s">
        <v>101</v>
      </c>
      <c r="C13617" t="s">
        <v>31</v>
      </c>
      <c r="D13617" t="s">
        <v>108</v>
      </c>
      <c r="E13617">
        <v>159</v>
      </c>
    </row>
    <row r="13618" spans="1:5" x14ac:dyDescent="0.2">
      <c r="A13618" s="43">
        <v>45316</v>
      </c>
      <c r="B13618" t="s">
        <v>101</v>
      </c>
      <c r="C13618" t="s">
        <v>32</v>
      </c>
      <c r="D13618" t="s">
        <v>108</v>
      </c>
      <c r="E13618" s="44">
        <v>3773</v>
      </c>
    </row>
    <row r="13619" spans="1:5" x14ac:dyDescent="0.2">
      <c r="A13619" s="43">
        <v>45316</v>
      </c>
      <c r="B13619" t="s">
        <v>101</v>
      </c>
      <c r="C13619" t="s">
        <v>33</v>
      </c>
      <c r="D13619" t="s">
        <v>108</v>
      </c>
      <c r="E13619" s="44">
        <v>2880</v>
      </c>
    </row>
    <row r="13620" spans="1:5" x14ac:dyDescent="0.2">
      <c r="A13620" s="43">
        <v>45316</v>
      </c>
      <c r="B13620" t="s">
        <v>101</v>
      </c>
      <c r="C13620" t="s">
        <v>35</v>
      </c>
      <c r="D13620" t="s">
        <v>108</v>
      </c>
      <c r="E13620">
        <v>0</v>
      </c>
    </row>
    <row r="13621" spans="1:5" x14ac:dyDescent="0.2">
      <c r="A13621" s="43">
        <v>45316</v>
      </c>
      <c r="B13621" t="s">
        <v>101</v>
      </c>
      <c r="C13621" t="s">
        <v>36</v>
      </c>
      <c r="D13621" t="s">
        <v>108</v>
      </c>
      <c r="E13621" s="44">
        <v>5054</v>
      </c>
    </row>
    <row r="13622" spans="1:5" x14ac:dyDescent="0.2">
      <c r="A13622" s="43">
        <v>45316</v>
      </c>
      <c r="B13622" t="s">
        <v>101</v>
      </c>
      <c r="C13622" t="s">
        <v>38</v>
      </c>
      <c r="D13622" t="s">
        <v>108</v>
      </c>
      <c r="E13622" s="44">
        <v>4559</v>
      </c>
    </row>
    <row r="13623" spans="1:5" x14ac:dyDescent="0.2">
      <c r="A13623" s="43">
        <v>45316</v>
      </c>
      <c r="B13623" t="s">
        <v>101</v>
      </c>
      <c r="C13623" t="s">
        <v>39</v>
      </c>
      <c r="D13623" t="s">
        <v>108</v>
      </c>
      <c r="E13623">
        <v>0</v>
      </c>
    </row>
    <row r="13624" spans="1:5" x14ac:dyDescent="0.2">
      <c r="A13624" s="43">
        <v>45316</v>
      </c>
      <c r="B13624" t="s">
        <v>101</v>
      </c>
      <c r="C13624" t="s">
        <v>40</v>
      </c>
      <c r="D13624" t="s">
        <v>108</v>
      </c>
      <c r="E13624" s="44">
        <v>4382</v>
      </c>
    </row>
    <row r="13625" spans="1:5" x14ac:dyDescent="0.2">
      <c r="A13625" s="43">
        <v>45316</v>
      </c>
      <c r="B13625" t="s">
        <v>101</v>
      </c>
      <c r="C13625" t="s">
        <v>50</v>
      </c>
      <c r="D13625" t="s">
        <v>108</v>
      </c>
      <c r="E13625">
        <v>0</v>
      </c>
    </row>
    <row r="13626" spans="1:5" x14ac:dyDescent="0.2">
      <c r="A13626" s="43">
        <v>45316</v>
      </c>
      <c r="B13626" t="s">
        <v>101</v>
      </c>
      <c r="C13626" t="s">
        <v>58</v>
      </c>
      <c r="D13626" t="s">
        <v>108</v>
      </c>
      <c r="E13626">
        <v>9</v>
      </c>
    </row>
    <row r="13627" spans="1:5" x14ac:dyDescent="0.2">
      <c r="A13627" s="43">
        <v>45316</v>
      </c>
      <c r="B13627" t="s">
        <v>101</v>
      </c>
      <c r="C13627" t="s">
        <v>59</v>
      </c>
      <c r="D13627" t="s">
        <v>108</v>
      </c>
      <c r="E13627" s="44">
        <v>1523</v>
      </c>
    </row>
    <row r="13628" spans="1:5" x14ac:dyDescent="0.2">
      <c r="A13628" s="43">
        <v>45316</v>
      </c>
      <c r="B13628" t="s">
        <v>101</v>
      </c>
      <c r="C13628" t="s">
        <v>61</v>
      </c>
      <c r="D13628" t="s">
        <v>108</v>
      </c>
      <c r="E13628">
        <v>61</v>
      </c>
    </row>
    <row r="13629" spans="1:5" x14ac:dyDescent="0.2">
      <c r="A13629" s="43">
        <v>45316</v>
      </c>
      <c r="B13629" t="s">
        <v>101</v>
      </c>
      <c r="C13629" t="s">
        <v>62</v>
      </c>
      <c r="D13629" t="s">
        <v>108</v>
      </c>
      <c r="E13629" s="44">
        <v>2133</v>
      </c>
    </row>
    <row r="13630" spans="1:5" x14ac:dyDescent="0.2">
      <c r="A13630" s="43">
        <v>45316</v>
      </c>
      <c r="B13630" t="s">
        <v>101</v>
      </c>
      <c r="C13630" t="s">
        <v>63</v>
      </c>
      <c r="D13630" t="s">
        <v>108</v>
      </c>
      <c r="E13630">
        <v>0</v>
      </c>
    </row>
    <row r="13631" spans="1:5" x14ac:dyDescent="0.2">
      <c r="A13631" s="43">
        <v>45316</v>
      </c>
      <c r="B13631" t="s">
        <v>101</v>
      </c>
      <c r="C13631" t="s">
        <v>65</v>
      </c>
      <c r="D13631" t="s">
        <v>108</v>
      </c>
      <c r="E13631">
        <v>0</v>
      </c>
    </row>
    <row r="13632" spans="1:5" x14ac:dyDescent="0.2">
      <c r="A13632" s="43">
        <v>45316</v>
      </c>
      <c r="B13632" t="s">
        <v>101</v>
      </c>
      <c r="C13632" t="s">
        <v>67</v>
      </c>
      <c r="D13632" t="s">
        <v>108</v>
      </c>
      <c r="E13632" s="44">
        <v>2284</v>
      </c>
    </row>
    <row r="13633" spans="1:5" x14ac:dyDescent="0.2">
      <c r="A13633" s="43">
        <v>45316</v>
      </c>
      <c r="B13633" t="s">
        <v>101</v>
      </c>
      <c r="C13633" t="s">
        <v>68</v>
      </c>
      <c r="D13633" t="s">
        <v>108</v>
      </c>
      <c r="E13633" s="44">
        <v>1082</v>
      </c>
    </row>
    <row r="13634" spans="1:5" x14ac:dyDescent="0.2">
      <c r="A13634" s="43">
        <v>45316</v>
      </c>
      <c r="B13634" t="s">
        <v>101</v>
      </c>
      <c r="C13634" t="s">
        <v>89</v>
      </c>
      <c r="D13634" t="s">
        <v>108</v>
      </c>
      <c r="E13634">
        <v>7</v>
      </c>
    </row>
    <row r="13635" spans="1:5" x14ac:dyDescent="0.2">
      <c r="A13635" s="43">
        <v>45316</v>
      </c>
      <c r="B13635" t="s">
        <v>101</v>
      </c>
      <c r="C13635" t="s">
        <v>70</v>
      </c>
      <c r="D13635" t="s">
        <v>108</v>
      </c>
      <c r="E13635" s="44">
        <v>2392</v>
      </c>
    </row>
    <row r="13636" spans="1:5" x14ac:dyDescent="0.2">
      <c r="A13636" s="43">
        <v>45316</v>
      </c>
      <c r="B13636" t="s">
        <v>101</v>
      </c>
      <c r="C13636" t="s">
        <v>71</v>
      </c>
      <c r="D13636" t="s">
        <v>108</v>
      </c>
      <c r="E13636">
        <v>632</v>
      </c>
    </row>
    <row r="13637" spans="1:5" x14ac:dyDescent="0.2">
      <c r="A13637" s="43">
        <v>45316</v>
      </c>
      <c r="B13637" t="s">
        <v>102</v>
      </c>
      <c r="C13637" t="s">
        <v>4</v>
      </c>
      <c r="D13637" t="s">
        <v>108</v>
      </c>
      <c r="E13637">
        <v>0</v>
      </c>
    </row>
    <row r="13638" spans="1:5" x14ac:dyDescent="0.2">
      <c r="A13638" s="43">
        <v>45316</v>
      </c>
      <c r="B13638" t="s">
        <v>102</v>
      </c>
      <c r="C13638" t="s">
        <v>5</v>
      </c>
      <c r="D13638" t="s">
        <v>108</v>
      </c>
      <c r="E13638">
        <v>2</v>
      </c>
    </row>
    <row r="13639" spans="1:5" x14ac:dyDescent="0.2">
      <c r="A13639" s="43">
        <v>45316</v>
      </c>
      <c r="B13639" t="s">
        <v>102</v>
      </c>
      <c r="C13639" t="s">
        <v>8</v>
      </c>
      <c r="D13639" t="s">
        <v>108</v>
      </c>
      <c r="E13639">
        <v>16</v>
      </c>
    </row>
    <row r="13640" spans="1:5" x14ac:dyDescent="0.2">
      <c r="A13640" s="43">
        <v>45316</v>
      </c>
      <c r="B13640" t="s">
        <v>102</v>
      </c>
      <c r="C13640" t="s">
        <v>9</v>
      </c>
      <c r="D13640" t="s">
        <v>108</v>
      </c>
      <c r="E13640">
        <v>145</v>
      </c>
    </row>
    <row r="13641" spans="1:5" x14ac:dyDescent="0.2">
      <c r="A13641" s="43">
        <v>45316</v>
      </c>
      <c r="B13641" t="s">
        <v>102</v>
      </c>
      <c r="C13641" t="s">
        <v>11</v>
      </c>
      <c r="D13641" t="s">
        <v>108</v>
      </c>
      <c r="E13641">
        <v>25</v>
      </c>
    </row>
    <row r="13642" spans="1:5" x14ac:dyDescent="0.2">
      <c r="A13642" s="43">
        <v>45316</v>
      </c>
      <c r="B13642" t="s">
        <v>102</v>
      </c>
      <c r="C13642" t="s">
        <v>12</v>
      </c>
      <c r="D13642" t="s">
        <v>108</v>
      </c>
      <c r="E13642">
        <v>601</v>
      </c>
    </row>
    <row r="13643" spans="1:5" x14ac:dyDescent="0.2">
      <c r="A13643" s="43">
        <v>45316</v>
      </c>
      <c r="B13643" t="s">
        <v>102</v>
      </c>
      <c r="C13643" t="s">
        <v>13</v>
      </c>
      <c r="D13643" t="s">
        <v>108</v>
      </c>
      <c r="E13643">
        <v>274</v>
      </c>
    </row>
    <row r="13644" spans="1:5" x14ac:dyDescent="0.2">
      <c r="A13644" s="43">
        <v>45316</v>
      </c>
      <c r="B13644" t="s">
        <v>102</v>
      </c>
      <c r="C13644" t="s">
        <v>19</v>
      </c>
      <c r="D13644" t="s">
        <v>108</v>
      </c>
      <c r="E13644">
        <v>114</v>
      </c>
    </row>
    <row r="13645" spans="1:5" x14ac:dyDescent="0.2">
      <c r="A13645" s="43">
        <v>45316</v>
      </c>
      <c r="B13645" t="s">
        <v>102</v>
      </c>
      <c r="C13645" t="s">
        <v>21</v>
      </c>
      <c r="D13645" t="s">
        <v>108</v>
      </c>
      <c r="E13645">
        <v>17</v>
      </c>
    </row>
    <row r="13646" spans="1:5" x14ac:dyDescent="0.2">
      <c r="A13646" s="43">
        <v>45316</v>
      </c>
      <c r="B13646" t="s">
        <v>102</v>
      </c>
      <c r="C13646" t="s">
        <v>22</v>
      </c>
      <c r="D13646" t="s">
        <v>108</v>
      </c>
      <c r="E13646">
        <v>0</v>
      </c>
    </row>
    <row r="13647" spans="1:5" x14ac:dyDescent="0.2">
      <c r="A13647" s="43">
        <v>45316</v>
      </c>
      <c r="B13647" t="s">
        <v>102</v>
      </c>
      <c r="C13647" t="s">
        <v>24</v>
      </c>
      <c r="D13647" t="s">
        <v>108</v>
      </c>
      <c r="E13647">
        <v>12</v>
      </c>
    </row>
    <row r="13648" spans="1:5" x14ac:dyDescent="0.2">
      <c r="A13648" s="43">
        <v>45316</v>
      </c>
      <c r="B13648" t="s">
        <v>102</v>
      </c>
      <c r="C13648" t="s">
        <v>27</v>
      </c>
      <c r="D13648" t="s">
        <v>108</v>
      </c>
      <c r="E13648">
        <v>89</v>
      </c>
    </row>
    <row r="13649" spans="1:5" x14ac:dyDescent="0.2">
      <c r="A13649" s="43">
        <v>45316</v>
      </c>
      <c r="B13649" t="s">
        <v>102</v>
      </c>
      <c r="C13649" t="s">
        <v>36</v>
      </c>
      <c r="D13649" t="s">
        <v>108</v>
      </c>
      <c r="E13649">
        <v>494</v>
      </c>
    </row>
    <row r="13650" spans="1:5" x14ac:dyDescent="0.2">
      <c r="A13650" s="43">
        <v>45316</v>
      </c>
      <c r="B13650" t="s">
        <v>102</v>
      </c>
      <c r="C13650" t="s">
        <v>38</v>
      </c>
      <c r="D13650" t="s">
        <v>108</v>
      </c>
      <c r="E13650">
        <v>413</v>
      </c>
    </row>
    <row r="13651" spans="1:5" x14ac:dyDescent="0.2">
      <c r="A13651" s="43">
        <v>45316</v>
      </c>
      <c r="B13651" t="s">
        <v>102</v>
      </c>
      <c r="C13651" t="s">
        <v>40</v>
      </c>
      <c r="D13651" t="s">
        <v>108</v>
      </c>
      <c r="E13651">
        <v>447</v>
      </c>
    </row>
    <row r="13652" spans="1:5" x14ac:dyDescent="0.2">
      <c r="A13652" s="43">
        <v>45316</v>
      </c>
      <c r="B13652" t="s">
        <v>102</v>
      </c>
      <c r="C13652" t="s">
        <v>41</v>
      </c>
      <c r="D13652" t="s">
        <v>108</v>
      </c>
      <c r="E13652">
        <v>65</v>
      </c>
    </row>
    <row r="13653" spans="1:5" x14ac:dyDescent="0.2">
      <c r="A13653" s="43">
        <v>45316</v>
      </c>
      <c r="B13653" t="s">
        <v>102</v>
      </c>
      <c r="C13653" t="s">
        <v>42</v>
      </c>
      <c r="D13653" t="s">
        <v>108</v>
      </c>
      <c r="E13653">
        <v>5</v>
      </c>
    </row>
    <row r="13654" spans="1:5" x14ac:dyDescent="0.2">
      <c r="A13654" s="43">
        <v>45316</v>
      </c>
      <c r="B13654" t="s">
        <v>102</v>
      </c>
      <c r="C13654" t="s">
        <v>43</v>
      </c>
      <c r="D13654" t="s">
        <v>108</v>
      </c>
      <c r="E13654">
        <v>86</v>
      </c>
    </row>
    <row r="13655" spans="1:5" x14ac:dyDescent="0.2">
      <c r="A13655" s="43">
        <v>45316</v>
      </c>
      <c r="B13655" t="s">
        <v>102</v>
      </c>
      <c r="C13655" t="s">
        <v>44</v>
      </c>
      <c r="D13655" t="s">
        <v>108</v>
      </c>
      <c r="E13655">
        <v>2</v>
      </c>
    </row>
    <row r="13656" spans="1:5" x14ac:dyDescent="0.2">
      <c r="A13656" s="43">
        <v>45316</v>
      </c>
      <c r="B13656" t="s">
        <v>102</v>
      </c>
      <c r="C13656" t="s">
        <v>45</v>
      </c>
      <c r="D13656" t="s">
        <v>108</v>
      </c>
      <c r="E13656">
        <v>0</v>
      </c>
    </row>
    <row r="13657" spans="1:5" x14ac:dyDescent="0.2">
      <c r="A13657" s="43">
        <v>45316</v>
      </c>
      <c r="B13657" t="s">
        <v>102</v>
      </c>
      <c r="C13657" t="s">
        <v>46</v>
      </c>
      <c r="D13657" t="s">
        <v>108</v>
      </c>
      <c r="E13657">
        <v>30</v>
      </c>
    </row>
    <row r="13658" spans="1:5" x14ac:dyDescent="0.2">
      <c r="A13658" s="43">
        <v>45316</v>
      </c>
      <c r="B13658" t="s">
        <v>102</v>
      </c>
      <c r="C13658" t="s">
        <v>48</v>
      </c>
      <c r="D13658" t="s">
        <v>108</v>
      </c>
      <c r="E13658">
        <v>673</v>
      </c>
    </row>
    <row r="13659" spans="1:5" x14ac:dyDescent="0.2">
      <c r="A13659" s="43">
        <v>45316</v>
      </c>
      <c r="B13659" t="s">
        <v>102</v>
      </c>
      <c r="C13659" t="s">
        <v>50</v>
      </c>
      <c r="D13659" t="s">
        <v>108</v>
      </c>
      <c r="E13659">
        <v>887</v>
      </c>
    </row>
    <row r="13660" spans="1:5" x14ac:dyDescent="0.2">
      <c r="A13660" s="43">
        <v>45316</v>
      </c>
      <c r="B13660" t="s">
        <v>102</v>
      </c>
      <c r="C13660" t="s">
        <v>51</v>
      </c>
      <c r="D13660" t="s">
        <v>108</v>
      </c>
      <c r="E13660" s="44">
        <v>1075</v>
      </c>
    </row>
    <row r="13661" spans="1:5" x14ac:dyDescent="0.2">
      <c r="A13661" s="43">
        <v>45316</v>
      </c>
      <c r="B13661" t="s">
        <v>102</v>
      </c>
      <c r="C13661" t="s">
        <v>52</v>
      </c>
      <c r="D13661" t="s">
        <v>108</v>
      </c>
      <c r="E13661">
        <v>2</v>
      </c>
    </row>
    <row r="13662" spans="1:5" x14ac:dyDescent="0.2">
      <c r="A13662" s="43">
        <v>45316</v>
      </c>
      <c r="B13662" t="s">
        <v>102</v>
      </c>
      <c r="C13662" t="s">
        <v>53</v>
      </c>
      <c r="D13662" t="s">
        <v>108</v>
      </c>
      <c r="E13662">
        <v>2</v>
      </c>
    </row>
    <row r="13663" spans="1:5" x14ac:dyDescent="0.2">
      <c r="A13663" s="43">
        <v>45316</v>
      </c>
      <c r="B13663" t="s">
        <v>102</v>
      </c>
      <c r="C13663" t="s">
        <v>54</v>
      </c>
      <c r="D13663" t="s">
        <v>108</v>
      </c>
      <c r="E13663">
        <v>0</v>
      </c>
    </row>
    <row r="13664" spans="1:5" x14ac:dyDescent="0.2">
      <c r="A13664" s="43">
        <v>45316</v>
      </c>
      <c r="B13664" t="s">
        <v>102</v>
      </c>
      <c r="C13664" t="s">
        <v>55</v>
      </c>
      <c r="D13664" t="s">
        <v>108</v>
      </c>
      <c r="E13664">
        <v>216</v>
      </c>
    </row>
    <row r="13665" spans="1:5" x14ac:dyDescent="0.2">
      <c r="A13665" s="43">
        <v>45316</v>
      </c>
      <c r="B13665" t="s">
        <v>102</v>
      </c>
      <c r="C13665" t="s">
        <v>56</v>
      </c>
      <c r="D13665" t="s">
        <v>108</v>
      </c>
      <c r="E13665">
        <v>143</v>
      </c>
    </row>
    <row r="13666" spans="1:5" x14ac:dyDescent="0.2">
      <c r="A13666" s="43">
        <v>45316</v>
      </c>
      <c r="B13666" t="s">
        <v>102</v>
      </c>
      <c r="C13666" t="s">
        <v>57</v>
      </c>
      <c r="D13666" t="s">
        <v>108</v>
      </c>
      <c r="E13666">
        <v>30</v>
      </c>
    </row>
    <row r="13667" spans="1:5" x14ac:dyDescent="0.2">
      <c r="A13667" s="43">
        <v>45316</v>
      </c>
      <c r="B13667" t="s">
        <v>102</v>
      </c>
      <c r="C13667" t="s">
        <v>58</v>
      </c>
      <c r="D13667" t="s">
        <v>108</v>
      </c>
      <c r="E13667">
        <v>480</v>
      </c>
    </row>
    <row r="13668" spans="1:5" x14ac:dyDescent="0.2">
      <c r="A13668" s="43">
        <v>45316</v>
      </c>
      <c r="B13668" t="s">
        <v>102</v>
      </c>
      <c r="C13668" t="s">
        <v>59</v>
      </c>
      <c r="D13668" t="s">
        <v>108</v>
      </c>
      <c r="E13668">
        <v>0</v>
      </c>
    </row>
    <row r="13669" spans="1:5" x14ac:dyDescent="0.2">
      <c r="A13669" s="43">
        <v>45316</v>
      </c>
      <c r="B13669" t="s">
        <v>102</v>
      </c>
      <c r="C13669" t="s">
        <v>62</v>
      </c>
      <c r="D13669" t="s">
        <v>108</v>
      </c>
      <c r="E13669">
        <v>110</v>
      </c>
    </row>
    <row r="13670" spans="1:5" x14ac:dyDescent="0.2">
      <c r="A13670" s="43">
        <v>45316</v>
      </c>
      <c r="B13670" t="s">
        <v>102</v>
      </c>
      <c r="C13670" t="s">
        <v>68</v>
      </c>
      <c r="D13670" t="s">
        <v>108</v>
      </c>
      <c r="E13670">
        <v>547</v>
      </c>
    </row>
    <row r="13671" spans="1:5" x14ac:dyDescent="0.2">
      <c r="A13671" s="43">
        <v>45316</v>
      </c>
      <c r="B13671" t="s">
        <v>102</v>
      </c>
      <c r="C13671" t="s">
        <v>89</v>
      </c>
      <c r="D13671" t="s">
        <v>108</v>
      </c>
      <c r="E13671">
        <v>11</v>
      </c>
    </row>
    <row r="13672" spans="1:5" x14ac:dyDescent="0.2">
      <c r="A13672" s="43">
        <v>45316</v>
      </c>
      <c r="B13672" t="s">
        <v>102</v>
      </c>
      <c r="C13672" t="s">
        <v>70</v>
      </c>
      <c r="D13672" t="s">
        <v>108</v>
      </c>
      <c r="E13672">
        <v>308</v>
      </c>
    </row>
    <row r="13673" spans="1:5" x14ac:dyDescent="0.2">
      <c r="A13673" s="43">
        <v>45351</v>
      </c>
      <c r="B13673" t="s">
        <v>101</v>
      </c>
      <c r="C13673" t="s">
        <v>1</v>
      </c>
      <c r="D13673" t="s">
        <v>108</v>
      </c>
      <c r="E13673">
        <v>0</v>
      </c>
    </row>
    <row r="13674" spans="1:5" x14ac:dyDescent="0.2">
      <c r="A13674" s="43">
        <v>45351</v>
      </c>
      <c r="B13674" t="s">
        <v>101</v>
      </c>
      <c r="C13674" t="s">
        <v>3</v>
      </c>
      <c r="D13674" t="s">
        <v>108</v>
      </c>
      <c r="E13674">
        <v>0</v>
      </c>
    </row>
    <row r="13675" spans="1:5" x14ac:dyDescent="0.2">
      <c r="A13675" s="43">
        <v>45351</v>
      </c>
      <c r="B13675" t="s">
        <v>101</v>
      </c>
      <c r="C13675" t="s">
        <v>4</v>
      </c>
      <c r="D13675" t="s">
        <v>108</v>
      </c>
      <c r="E13675">
        <v>37</v>
      </c>
    </row>
    <row r="13676" spans="1:5" x14ac:dyDescent="0.2">
      <c r="A13676" s="43">
        <v>45351</v>
      </c>
      <c r="B13676" t="s">
        <v>101</v>
      </c>
      <c r="C13676" t="s">
        <v>5</v>
      </c>
      <c r="D13676" t="s">
        <v>108</v>
      </c>
      <c r="E13676" s="44">
        <v>1786</v>
      </c>
    </row>
    <row r="13677" spans="1:5" x14ac:dyDescent="0.2">
      <c r="A13677" s="43">
        <v>45351</v>
      </c>
      <c r="B13677" t="s">
        <v>101</v>
      </c>
      <c r="C13677" t="s">
        <v>6</v>
      </c>
      <c r="D13677" t="s">
        <v>108</v>
      </c>
      <c r="E13677">
        <v>0</v>
      </c>
    </row>
    <row r="13678" spans="1:5" x14ac:dyDescent="0.2">
      <c r="A13678" s="43">
        <v>45351</v>
      </c>
      <c r="B13678" t="s">
        <v>101</v>
      </c>
      <c r="C13678" t="s">
        <v>8</v>
      </c>
      <c r="D13678" t="s">
        <v>108</v>
      </c>
      <c r="E13678">
        <v>876</v>
      </c>
    </row>
    <row r="13679" spans="1:5" x14ac:dyDescent="0.2">
      <c r="A13679" s="43">
        <v>45351</v>
      </c>
      <c r="B13679" t="s">
        <v>101</v>
      </c>
      <c r="C13679" t="s">
        <v>9</v>
      </c>
      <c r="D13679" t="s">
        <v>108</v>
      </c>
      <c r="E13679">
        <v>177</v>
      </c>
    </row>
    <row r="13680" spans="1:5" x14ac:dyDescent="0.2">
      <c r="A13680" s="43">
        <v>45351</v>
      </c>
      <c r="B13680" t="s">
        <v>101</v>
      </c>
      <c r="C13680" t="s">
        <v>10</v>
      </c>
      <c r="D13680" t="s">
        <v>108</v>
      </c>
      <c r="E13680">
        <v>208</v>
      </c>
    </row>
    <row r="13681" spans="1:5" x14ac:dyDescent="0.2">
      <c r="A13681" s="43">
        <v>45351</v>
      </c>
      <c r="B13681" t="s">
        <v>101</v>
      </c>
      <c r="C13681" t="s">
        <v>12</v>
      </c>
      <c r="D13681" t="s">
        <v>108</v>
      </c>
      <c r="E13681" s="44">
        <v>5597</v>
      </c>
    </row>
    <row r="13682" spans="1:5" x14ac:dyDescent="0.2">
      <c r="A13682" s="43">
        <v>45351</v>
      </c>
      <c r="B13682" t="s">
        <v>101</v>
      </c>
      <c r="C13682" t="s">
        <v>14</v>
      </c>
      <c r="D13682" t="s">
        <v>108</v>
      </c>
      <c r="E13682">
        <v>25</v>
      </c>
    </row>
    <row r="13683" spans="1:5" x14ac:dyDescent="0.2">
      <c r="A13683" s="43">
        <v>45351</v>
      </c>
      <c r="B13683" t="s">
        <v>101</v>
      </c>
      <c r="C13683" t="s">
        <v>15</v>
      </c>
      <c r="D13683" t="s">
        <v>108</v>
      </c>
      <c r="E13683" s="44">
        <v>4354</v>
      </c>
    </row>
    <row r="13684" spans="1:5" x14ac:dyDescent="0.2">
      <c r="A13684" s="43">
        <v>45351</v>
      </c>
      <c r="B13684" t="s">
        <v>101</v>
      </c>
      <c r="C13684" t="s">
        <v>16</v>
      </c>
      <c r="D13684" t="s">
        <v>108</v>
      </c>
      <c r="E13684">
        <v>291</v>
      </c>
    </row>
    <row r="13685" spans="1:5" x14ac:dyDescent="0.2">
      <c r="A13685" s="43">
        <v>45351</v>
      </c>
      <c r="B13685" t="s">
        <v>101</v>
      </c>
      <c r="C13685" t="s">
        <v>17</v>
      </c>
      <c r="D13685" t="s">
        <v>108</v>
      </c>
      <c r="E13685">
        <v>2</v>
      </c>
    </row>
    <row r="13686" spans="1:5" x14ac:dyDescent="0.2">
      <c r="A13686" s="43">
        <v>45351</v>
      </c>
      <c r="B13686" t="s">
        <v>101</v>
      </c>
      <c r="C13686" t="s">
        <v>18</v>
      </c>
      <c r="D13686" t="s">
        <v>108</v>
      </c>
      <c r="E13686" s="44">
        <v>1084</v>
      </c>
    </row>
    <row r="13687" spans="1:5" x14ac:dyDescent="0.2">
      <c r="A13687" s="43">
        <v>45351</v>
      </c>
      <c r="B13687" t="s">
        <v>101</v>
      </c>
      <c r="C13687" t="s">
        <v>19</v>
      </c>
      <c r="D13687" t="s">
        <v>108</v>
      </c>
      <c r="E13687">
        <v>675</v>
      </c>
    </row>
    <row r="13688" spans="1:5" x14ac:dyDescent="0.2">
      <c r="A13688" s="43">
        <v>45351</v>
      </c>
      <c r="B13688" t="s">
        <v>101</v>
      </c>
      <c r="C13688" t="s">
        <v>20</v>
      </c>
      <c r="D13688" t="s">
        <v>108</v>
      </c>
      <c r="E13688">
        <v>70</v>
      </c>
    </row>
    <row r="13689" spans="1:5" x14ac:dyDescent="0.2">
      <c r="A13689" s="43">
        <v>45351</v>
      </c>
      <c r="B13689" t="s">
        <v>101</v>
      </c>
      <c r="C13689" t="s">
        <v>21</v>
      </c>
      <c r="D13689" t="s">
        <v>108</v>
      </c>
      <c r="E13689">
        <v>585</v>
      </c>
    </row>
    <row r="13690" spans="1:5" x14ac:dyDescent="0.2">
      <c r="A13690" s="43">
        <v>45351</v>
      </c>
      <c r="B13690" t="s">
        <v>101</v>
      </c>
      <c r="C13690" t="s">
        <v>22</v>
      </c>
      <c r="D13690" t="s">
        <v>108</v>
      </c>
      <c r="E13690">
        <v>479</v>
      </c>
    </row>
    <row r="13691" spans="1:5" x14ac:dyDescent="0.2">
      <c r="A13691" s="43">
        <v>45351</v>
      </c>
      <c r="B13691" t="s">
        <v>101</v>
      </c>
      <c r="C13691" t="s">
        <v>23</v>
      </c>
      <c r="D13691" t="s">
        <v>108</v>
      </c>
      <c r="E13691">
        <v>0</v>
      </c>
    </row>
    <row r="13692" spans="1:5" x14ac:dyDescent="0.2">
      <c r="A13692" s="43">
        <v>45351</v>
      </c>
      <c r="B13692" t="s">
        <v>101</v>
      </c>
      <c r="C13692" t="s">
        <v>25</v>
      </c>
      <c r="D13692" t="s">
        <v>108</v>
      </c>
      <c r="E13692">
        <v>2</v>
      </c>
    </row>
    <row r="13693" spans="1:5" x14ac:dyDescent="0.2">
      <c r="A13693" s="43">
        <v>45351</v>
      </c>
      <c r="B13693" t="s">
        <v>101</v>
      </c>
      <c r="C13693" t="s">
        <v>27</v>
      </c>
      <c r="D13693" t="s">
        <v>108</v>
      </c>
      <c r="E13693">
        <v>753</v>
      </c>
    </row>
    <row r="13694" spans="1:5" x14ac:dyDescent="0.2">
      <c r="A13694" s="43">
        <v>45351</v>
      </c>
      <c r="B13694" t="s">
        <v>101</v>
      </c>
      <c r="C13694" t="s">
        <v>28</v>
      </c>
      <c r="D13694" t="s">
        <v>108</v>
      </c>
      <c r="E13694">
        <v>0</v>
      </c>
    </row>
    <row r="13695" spans="1:5" x14ac:dyDescent="0.2">
      <c r="A13695" s="43">
        <v>45351</v>
      </c>
      <c r="B13695" t="s">
        <v>101</v>
      </c>
      <c r="C13695" t="s">
        <v>31</v>
      </c>
      <c r="D13695" t="s">
        <v>108</v>
      </c>
      <c r="E13695">
        <v>159</v>
      </c>
    </row>
    <row r="13696" spans="1:5" x14ac:dyDescent="0.2">
      <c r="A13696" s="43">
        <v>45351</v>
      </c>
      <c r="B13696" t="s">
        <v>101</v>
      </c>
      <c r="C13696" t="s">
        <v>32</v>
      </c>
      <c r="D13696" t="s">
        <v>108</v>
      </c>
      <c r="E13696" s="44">
        <v>3546</v>
      </c>
    </row>
    <row r="13697" spans="1:5" x14ac:dyDescent="0.2">
      <c r="A13697" s="43">
        <v>45351</v>
      </c>
      <c r="B13697" t="s">
        <v>101</v>
      </c>
      <c r="C13697" t="s">
        <v>33</v>
      </c>
      <c r="D13697" t="s">
        <v>108</v>
      </c>
      <c r="E13697" s="44">
        <v>2950</v>
      </c>
    </row>
    <row r="13698" spans="1:5" x14ac:dyDescent="0.2">
      <c r="A13698" s="43">
        <v>45351</v>
      </c>
      <c r="B13698" t="s">
        <v>101</v>
      </c>
      <c r="C13698" t="s">
        <v>35</v>
      </c>
      <c r="D13698" t="s">
        <v>108</v>
      </c>
      <c r="E13698">
        <v>0</v>
      </c>
    </row>
    <row r="13699" spans="1:5" x14ac:dyDescent="0.2">
      <c r="A13699" s="43">
        <v>45351</v>
      </c>
      <c r="B13699" t="s">
        <v>101</v>
      </c>
      <c r="C13699" t="s">
        <v>36</v>
      </c>
      <c r="D13699" t="s">
        <v>108</v>
      </c>
      <c r="E13699" s="44">
        <v>5398</v>
      </c>
    </row>
    <row r="13700" spans="1:5" x14ac:dyDescent="0.2">
      <c r="A13700" s="43">
        <v>45351</v>
      </c>
      <c r="B13700" t="s">
        <v>101</v>
      </c>
      <c r="C13700" t="s">
        <v>38</v>
      </c>
      <c r="D13700" t="s">
        <v>108</v>
      </c>
      <c r="E13700" s="44">
        <v>4408</v>
      </c>
    </row>
    <row r="13701" spans="1:5" x14ac:dyDescent="0.2">
      <c r="A13701" s="43">
        <v>45351</v>
      </c>
      <c r="B13701" t="s">
        <v>101</v>
      </c>
      <c r="C13701" t="s">
        <v>39</v>
      </c>
      <c r="D13701" t="s">
        <v>108</v>
      </c>
      <c r="E13701">
        <v>0</v>
      </c>
    </row>
    <row r="13702" spans="1:5" x14ac:dyDescent="0.2">
      <c r="A13702" s="43">
        <v>45351</v>
      </c>
      <c r="B13702" t="s">
        <v>101</v>
      </c>
      <c r="C13702" t="s">
        <v>40</v>
      </c>
      <c r="D13702" t="s">
        <v>108</v>
      </c>
      <c r="E13702" s="44">
        <v>4084</v>
      </c>
    </row>
    <row r="13703" spans="1:5" x14ac:dyDescent="0.2">
      <c r="A13703" s="43">
        <v>45351</v>
      </c>
      <c r="B13703" t="s">
        <v>101</v>
      </c>
      <c r="C13703" t="s">
        <v>50</v>
      </c>
      <c r="D13703" t="s">
        <v>108</v>
      </c>
      <c r="E13703">
        <v>0</v>
      </c>
    </row>
    <row r="13704" spans="1:5" x14ac:dyDescent="0.2">
      <c r="A13704" s="43">
        <v>45351</v>
      </c>
      <c r="B13704" t="s">
        <v>101</v>
      </c>
      <c r="C13704" t="s">
        <v>53</v>
      </c>
      <c r="D13704" t="s">
        <v>108</v>
      </c>
      <c r="E13704">
        <v>0</v>
      </c>
    </row>
    <row r="13705" spans="1:5" x14ac:dyDescent="0.2">
      <c r="A13705" s="43">
        <v>45351</v>
      </c>
      <c r="B13705" t="s">
        <v>101</v>
      </c>
      <c r="C13705" t="s">
        <v>58</v>
      </c>
      <c r="D13705" t="s">
        <v>108</v>
      </c>
      <c r="E13705">
        <v>12</v>
      </c>
    </row>
    <row r="13706" spans="1:5" x14ac:dyDescent="0.2">
      <c r="A13706" s="43">
        <v>45351</v>
      </c>
      <c r="B13706" t="s">
        <v>101</v>
      </c>
      <c r="C13706" t="s">
        <v>59</v>
      </c>
      <c r="D13706" t="s">
        <v>108</v>
      </c>
      <c r="E13706" s="44">
        <v>1642</v>
      </c>
    </row>
    <row r="13707" spans="1:5" x14ac:dyDescent="0.2">
      <c r="A13707" s="43">
        <v>45351</v>
      </c>
      <c r="B13707" t="s">
        <v>101</v>
      </c>
      <c r="C13707" t="s">
        <v>61</v>
      </c>
      <c r="D13707" t="s">
        <v>108</v>
      </c>
      <c r="E13707">
        <v>61</v>
      </c>
    </row>
    <row r="13708" spans="1:5" x14ac:dyDescent="0.2">
      <c r="A13708" s="43">
        <v>45351</v>
      </c>
      <c r="B13708" t="s">
        <v>101</v>
      </c>
      <c r="C13708" t="s">
        <v>62</v>
      </c>
      <c r="D13708" t="s">
        <v>108</v>
      </c>
      <c r="E13708" s="44">
        <v>1978</v>
      </c>
    </row>
    <row r="13709" spans="1:5" x14ac:dyDescent="0.2">
      <c r="A13709" s="43">
        <v>45351</v>
      </c>
      <c r="B13709" t="s">
        <v>101</v>
      </c>
      <c r="C13709" t="s">
        <v>63</v>
      </c>
      <c r="D13709" t="s">
        <v>108</v>
      </c>
      <c r="E13709">
        <v>0</v>
      </c>
    </row>
    <row r="13710" spans="1:5" x14ac:dyDescent="0.2">
      <c r="A13710" s="43">
        <v>45351</v>
      </c>
      <c r="B13710" t="s">
        <v>101</v>
      </c>
      <c r="C13710" t="s">
        <v>67</v>
      </c>
      <c r="D13710" t="s">
        <v>108</v>
      </c>
      <c r="E13710" s="44">
        <v>2275</v>
      </c>
    </row>
    <row r="13711" spans="1:5" x14ac:dyDescent="0.2">
      <c r="A13711" s="43">
        <v>45351</v>
      </c>
      <c r="B13711" t="s">
        <v>101</v>
      </c>
      <c r="C13711" t="s">
        <v>68</v>
      </c>
      <c r="D13711" t="s">
        <v>108</v>
      </c>
      <c r="E13711">
        <v>894</v>
      </c>
    </row>
    <row r="13712" spans="1:5" x14ac:dyDescent="0.2">
      <c r="A13712" s="43">
        <v>45351</v>
      </c>
      <c r="B13712" t="s">
        <v>101</v>
      </c>
      <c r="C13712" t="s">
        <v>89</v>
      </c>
      <c r="D13712" t="s">
        <v>108</v>
      </c>
      <c r="E13712">
        <v>8</v>
      </c>
    </row>
    <row r="13713" spans="1:5" x14ac:dyDescent="0.2">
      <c r="A13713" s="43">
        <v>45351</v>
      </c>
      <c r="B13713" t="s">
        <v>101</v>
      </c>
      <c r="C13713" t="s">
        <v>70</v>
      </c>
      <c r="D13713" t="s">
        <v>108</v>
      </c>
      <c r="E13713" s="44">
        <v>2196</v>
      </c>
    </row>
    <row r="13714" spans="1:5" x14ac:dyDescent="0.2">
      <c r="A13714" s="43">
        <v>45351</v>
      </c>
      <c r="B13714" t="s">
        <v>101</v>
      </c>
      <c r="C13714" t="s">
        <v>71</v>
      </c>
      <c r="D13714" t="s">
        <v>108</v>
      </c>
      <c r="E13714">
        <v>700</v>
      </c>
    </row>
    <row r="13715" spans="1:5" x14ac:dyDescent="0.2">
      <c r="A13715" s="43">
        <v>45351</v>
      </c>
      <c r="B13715" t="s">
        <v>102</v>
      </c>
      <c r="C13715" t="s">
        <v>4</v>
      </c>
      <c r="D13715" t="s">
        <v>108</v>
      </c>
      <c r="E13715">
        <v>0</v>
      </c>
    </row>
    <row r="13716" spans="1:5" x14ac:dyDescent="0.2">
      <c r="A13716" s="43">
        <v>45351</v>
      </c>
      <c r="B13716" t="s">
        <v>102</v>
      </c>
      <c r="C13716" t="s">
        <v>5</v>
      </c>
      <c r="D13716" t="s">
        <v>108</v>
      </c>
      <c r="E13716">
        <v>5</v>
      </c>
    </row>
    <row r="13717" spans="1:5" x14ac:dyDescent="0.2">
      <c r="A13717" s="43">
        <v>45351</v>
      </c>
      <c r="B13717" t="s">
        <v>102</v>
      </c>
      <c r="C13717" t="s">
        <v>8</v>
      </c>
      <c r="D13717" t="s">
        <v>108</v>
      </c>
      <c r="E13717">
        <v>13</v>
      </c>
    </row>
    <row r="13718" spans="1:5" x14ac:dyDescent="0.2">
      <c r="A13718" s="43">
        <v>45351</v>
      </c>
      <c r="B13718" t="s">
        <v>102</v>
      </c>
      <c r="C13718" t="s">
        <v>9</v>
      </c>
      <c r="D13718" t="s">
        <v>108</v>
      </c>
      <c r="E13718">
        <v>113</v>
      </c>
    </row>
    <row r="13719" spans="1:5" x14ac:dyDescent="0.2">
      <c r="A13719" s="43">
        <v>45351</v>
      </c>
      <c r="B13719" t="s">
        <v>102</v>
      </c>
      <c r="C13719" t="s">
        <v>11</v>
      </c>
      <c r="D13719" t="s">
        <v>108</v>
      </c>
      <c r="E13719">
        <v>33</v>
      </c>
    </row>
    <row r="13720" spans="1:5" x14ac:dyDescent="0.2">
      <c r="A13720" s="43">
        <v>45351</v>
      </c>
      <c r="B13720" t="s">
        <v>102</v>
      </c>
      <c r="C13720" t="s">
        <v>12</v>
      </c>
      <c r="D13720" t="s">
        <v>108</v>
      </c>
      <c r="E13720">
        <v>638</v>
      </c>
    </row>
    <row r="13721" spans="1:5" x14ac:dyDescent="0.2">
      <c r="A13721" s="43">
        <v>45351</v>
      </c>
      <c r="B13721" t="s">
        <v>102</v>
      </c>
      <c r="C13721" t="s">
        <v>13</v>
      </c>
      <c r="D13721" t="s">
        <v>108</v>
      </c>
      <c r="E13721">
        <v>222</v>
      </c>
    </row>
    <row r="13722" spans="1:5" x14ac:dyDescent="0.2">
      <c r="A13722" s="43">
        <v>45351</v>
      </c>
      <c r="B13722" t="s">
        <v>102</v>
      </c>
      <c r="C13722" t="s">
        <v>19</v>
      </c>
      <c r="D13722" t="s">
        <v>108</v>
      </c>
      <c r="E13722">
        <v>121</v>
      </c>
    </row>
    <row r="13723" spans="1:5" x14ac:dyDescent="0.2">
      <c r="A13723" s="43">
        <v>45351</v>
      </c>
      <c r="B13723" t="s">
        <v>102</v>
      </c>
      <c r="C13723" t="s">
        <v>21</v>
      </c>
      <c r="D13723" t="s">
        <v>108</v>
      </c>
      <c r="E13723">
        <v>15</v>
      </c>
    </row>
    <row r="13724" spans="1:5" x14ac:dyDescent="0.2">
      <c r="A13724" s="43">
        <v>45351</v>
      </c>
      <c r="B13724" t="s">
        <v>102</v>
      </c>
      <c r="C13724" t="s">
        <v>22</v>
      </c>
      <c r="D13724" t="s">
        <v>108</v>
      </c>
      <c r="E13724">
        <v>0</v>
      </c>
    </row>
    <row r="13725" spans="1:5" x14ac:dyDescent="0.2">
      <c r="A13725" s="43">
        <v>45351</v>
      </c>
      <c r="B13725" t="s">
        <v>102</v>
      </c>
      <c r="C13725" t="s">
        <v>24</v>
      </c>
      <c r="D13725" t="s">
        <v>108</v>
      </c>
      <c r="E13725">
        <v>2</v>
      </c>
    </row>
    <row r="13726" spans="1:5" x14ac:dyDescent="0.2">
      <c r="A13726" s="43">
        <v>45351</v>
      </c>
      <c r="B13726" t="s">
        <v>102</v>
      </c>
      <c r="C13726" t="s">
        <v>27</v>
      </c>
      <c r="D13726" t="s">
        <v>108</v>
      </c>
      <c r="E13726">
        <v>87</v>
      </c>
    </row>
    <row r="13727" spans="1:5" x14ac:dyDescent="0.2">
      <c r="A13727" s="43">
        <v>45351</v>
      </c>
      <c r="B13727" t="s">
        <v>102</v>
      </c>
      <c r="C13727" t="s">
        <v>36</v>
      </c>
      <c r="D13727" t="s">
        <v>108</v>
      </c>
      <c r="E13727">
        <v>463</v>
      </c>
    </row>
    <row r="13728" spans="1:5" x14ac:dyDescent="0.2">
      <c r="A13728" s="43">
        <v>45351</v>
      </c>
      <c r="B13728" t="s">
        <v>102</v>
      </c>
      <c r="C13728" t="s">
        <v>38</v>
      </c>
      <c r="D13728" t="s">
        <v>108</v>
      </c>
      <c r="E13728">
        <v>390</v>
      </c>
    </row>
    <row r="13729" spans="1:5" x14ac:dyDescent="0.2">
      <c r="A13729" s="43">
        <v>45351</v>
      </c>
      <c r="B13729" t="s">
        <v>102</v>
      </c>
      <c r="C13729" t="s">
        <v>40</v>
      </c>
      <c r="D13729" t="s">
        <v>108</v>
      </c>
      <c r="E13729">
        <v>446</v>
      </c>
    </row>
    <row r="13730" spans="1:5" x14ac:dyDescent="0.2">
      <c r="A13730" s="43">
        <v>45351</v>
      </c>
      <c r="B13730" t="s">
        <v>102</v>
      </c>
      <c r="C13730" t="s">
        <v>41</v>
      </c>
      <c r="D13730" t="s">
        <v>108</v>
      </c>
      <c r="E13730">
        <v>150</v>
      </c>
    </row>
    <row r="13731" spans="1:5" x14ac:dyDescent="0.2">
      <c r="A13731" s="43">
        <v>45351</v>
      </c>
      <c r="B13731" t="s">
        <v>102</v>
      </c>
      <c r="C13731" t="s">
        <v>42</v>
      </c>
      <c r="D13731" t="s">
        <v>108</v>
      </c>
      <c r="E13731">
        <v>5</v>
      </c>
    </row>
    <row r="13732" spans="1:5" x14ac:dyDescent="0.2">
      <c r="A13732" s="43">
        <v>45351</v>
      </c>
      <c r="B13732" t="s">
        <v>102</v>
      </c>
      <c r="C13732" t="s">
        <v>43</v>
      </c>
      <c r="D13732" t="s">
        <v>108</v>
      </c>
      <c r="E13732">
        <v>95</v>
      </c>
    </row>
    <row r="13733" spans="1:5" x14ac:dyDescent="0.2">
      <c r="A13733" s="43">
        <v>45351</v>
      </c>
      <c r="B13733" t="s">
        <v>102</v>
      </c>
      <c r="C13733" t="s">
        <v>44</v>
      </c>
      <c r="D13733" t="s">
        <v>108</v>
      </c>
      <c r="E13733">
        <v>2</v>
      </c>
    </row>
    <row r="13734" spans="1:5" x14ac:dyDescent="0.2">
      <c r="A13734" s="43">
        <v>45351</v>
      </c>
      <c r="B13734" t="s">
        <v>102</v>
      </c>
      <c r="C13734" t="s">
        <v>45</v>
      </c>
      <c r="D13734" t="s">
        <v>108</v>
      </c>
      <c r="E13734">
        <v>0</v>
      </c>
    </row>
    <row r="13735" spans="1:5" x14ac:dyDescent="0.2">
      <c r="A13735" s="43">
        <v>45351</v>
      </c>
      <c r="B13735" t="s">
        <v>102</v>
      </c>
      <c r="C13735" t="s">
        <v>46</v>
      </c>
      <c r="D13735" t="s">
        <v>108</v>
      </c>
      <c r="E13735">
        <v>33</v>
      </c>
    </row>
    <row r="13736" spans="1:5" x14ac:dyDescent="0.2">
      <c r="A13736" s="43">
        <v>45351</v>
      </c>
      <c r="B13736" t="s">
        <v>102</v>
      </c>
      <c r="C13736" t="s">
        <v>48</v>
      </c>
      <c r="D13736" t="s">
        <v>108</v>
      </c>
      <c r="E13736">
        <v>753</v>
      </c>
    </row>
    <row r="13737" spans="1:5" x14ac:dyDescent="0.2">
      <c r="A13737" s="43">
        <v>45351</v>
      </c>
      <c r="B13737" t="s">
        <v>102</v>
      </c>
      <c r="C13737" t="s">
        <v>50</v>
      </c>
      <c r="D13737" t="s">
        <v>108</v>
      </c>
      <c r="E13737">
        <v>895</v>
      </c>
    </row>
    <row r="13738" spans="1:5" x14ac:dyDescent="0.2">
      <c r="A13738" s="43">
        <v>45351</v>
      </c>
      <c r="B13738" t="s">
        <v>102</v>
      </c>
      <c r="C13738" t="s">
        <v>51</v>
      </c>
      <c r="D13738" t="s">
        <v>108</v>
      </c>
      <c r="E13738" s="44">
        <v>1059</v>
      </c>
    </row>
    <row r="13739" spans="1:5" x14ac:dyDescent="0.2">
      <c r="A13739" s="43">
        <v>45351</v>
      </c>
      <c r="B13739" t="s">
        <v>102</v>
      </c>
      <c r="C13739" t="s">
        <v>52</v>
      </c>
      <c r="D13739" t="s">
        <v>108</v>
      </c>
      <c r="E13739">
        <v>2</v>
      </c>
    </row>
    <row r="13740" spans="1:5" x14ac:dyDescent="0.2">
      <c r="A13740" s="43">
        <v>45351</v>
      </c>
      <c r="B13740" t="s">
        <v>102</v>
      </c>
      <c r="C13740" t="s">
        <v>53</v>
      </c>
      <c r="D13740" t="s">
        <v>108</v>
      </c>
      <c r="E13740">
        <v>2</v>
      </c>
    </row>
    <row r="13741" spans="1:5" x14ac:dyDescent="0.2">
      <c r="A13741" s="43">
        <v>45351</v>
      </c>
      <c r="B13741" t="s">
        <v>102</v>
      </c>
      <c r="C13741" t="s">
        <v>54</v>
      </c>
      <c r="D13741" t="s">
        <v>108</v>
      </c>
      <c r="E13741">
        <v>0</v>
      </c>
    </row>
    <row r="13742" spans="1:5" x14ac:dyDescent="0.2">
      <c r="A13742" s="43">
        <v>45351</v>
      </c>
      <c r="B13742" t="s">
        <v>102</v>
      </c>
      <c r="C13742" t="s">
        <v>55</v>
      </c>
      <c r="D13742" t="s">
        <v>108</v>
      </c>
      <c r="E13742">
        <v>184</v>
      </c>
    </row>
    <row r="13743" spans="1:5" x14ac:dyDescent="0.2">
      <c r="A13743" s="43">
        <v>45351</v>
      </c>
      <c r="B13743" t="s">
        <v>102</v>
      </c>
      <c r="C13743" t="s">
        <v>56</v>
      </c>
      <c r="D13743" t="s">
        <v>108</v>
      </c>
      <c r="E13743">
        <v>191</v>
      </c>
    </row>
    <row r="13744" spans="1:5" x14ac:dyDescent="0.2">
      <c r="A13744" s="43">
        <v>45351</v>
      </c>
      <c r="B13744" t="s">
        <v>102</v>
      </c>
      <c r="C13744" t="s">
        <v>57</v>
      </c>
      <c r="D13744" t="s">
        <v>108</v>
      </c>
      <c r="E13744">
        <v>24</v>
      </c>
    </row>
    <row r="13745" spans="1:5" x14ac:dyDescent="0.2">
      <c r="A13745" s="43">
        <v>45351</v>
      </c>
      <c r="B13745" t="s">
        <v>102</v>
      </c>
      <c r="C13745" t="s">
        <v>58</v>
      </c>
      <c r="D13745" t="s">
        <v>108</v>
      </c>
      <c r="E13745">
        <v>532</v>
      </c>
    </row>
    <row r="13746" spans="1:5" x14ac:dyDescent="0.2">
      <c r="A13746" s="43">
        <v>45351</v>
      </c>
      <c r="B13746" t="s">
        <v>102</v>
      </c>
      <c r="C13746" t="s">
        <v>62</v>
      </c>
      <c r="D13746" t="s">
        <v>108</v>
      </c>
      <c r="E13746">
        <v>114</v>
      </c>
    </row>
    <row r="13747" spans="1:5" x14ac:dyDescent="0.2">
      <c r="A13747" s="43">
        <v>45351</v>
      </c>
      <c r="B13747" t="s">
        <v>102</v>
      </c>
      <c r="C13747" t="s">
        <v>68</v>
      </c>
      <c r="D13747" t="s">
        <v>108</v>
      </c>
      <c r="E13747">
        <v>474</v>
      </c>
    </row>
    <row r="13748" spans="1:5" x14ac:dyDescent="0.2">
      <c r="A13748" s="43">
        <v>45351</v>
      </c>
      <c r="B13748" t="s">
        <v>102</v>
      </c>
      <c r="C13748" t="s">
        <v>89</v>
      </c>
      <c r="D13748" t="s">
        <v>108</v>
      </c>
      <c r="E13748">
        <v>15</v>
      </c>
    </row>
    <row r="13749" spans="1:5" x14ac:dyDescent="0.2">
      <c r="A13749" s="43">
        <v>45351</v>
      </c>
      <c r="B13749" t="s">
        <v>102</v>
      </c>
      <c r="C13749" t="s">
        <v>70</v>
      </c>
      <c r="D13749" t="s">
        <v>108</v>
      </c>
      <c r="E13749">
        <v>278</v>
      </c>
    </row>
    <row r="13750" spans="1:5" x14ac:dyDescent="0.2">
      <c r="A13750" s="43">
        <v>45379</v>
      </c>
      <c r="B13750" t="s">
        <v>101</v>
      </c>
      <c r="C13750" t="s">
        <v>1</v>
      </c>
      <c r="D13750" t="s">
        <v>108</v>
      </c>
      <c r="E13750">
        <v>0</v>
      </c>
    </row>
    <row r="13751" spans="1:5" x14ac:dyDescent="0.2">
      <c r="A13751" s="43">
        <v>45379</v>
      </c>
      <c r="B13751" t="s">
        <v>101</v>
      </c>
      <c r="C13751" t="s">
        <v>3</v>
      </c>
      <c r="D13751" t="s">
        <v>108</v>
      </c>
      <c r="E13751">
        <v>0</v>
      </c>
    </row>
    <row r="13752" spans="1:5" x14ac:dyDescent="0.2">
      <c r="A13752" s="43">
        <v>45379</v>
      </c>
      <c r="B13752" t="s">
        <v>101</v>
      </c>
      <c r="C13752" t="s">
        <v>4</v>
      </c>
      <c r="D13752" t="s">
        <v>108</v>
      </c>
      <c r="E13752">
        <v>27</v>
      </c>
    </row>
    <row r="13753" spans="1:5" x14ac:dyDescent="0.2">
      <c r="A13753" s="43">
        <v>45379</v>
      </c>
      <c r="B13753" t="s">
        <v>101</v>
      </c>
      <c r="C13753" t="s">
        <v>5</v>
      </c>
      <c r="D13753" t="s">
        <v>108</v>
      </c>
      <c r="E13753" s="44">
        <v>1771</v>
      </c>
    </row>
    <row r="13754" spans="1:5" x14ac:dyDescent="0.2">
      <c r="A13754" s="43">
        <v>45379</v>
      </c>
      <c r="B13754" t="s">
        <v>101</v>
      </c>
      <c r="C13754" t="s">
        <v>6</v>
      </c>
      <c r="D13754" t="s">
        <v>108</v>
      </c>
      <c r="E13754">
        <v>2</v>
      </c>
    </row>
    <row r="13755" spans="1:5" x14ac:dyDescent="0.2">
      <c r="A13755" s="43">
        <v>45379</v>
      </c>
      <c r="B13755" t="s">
        <v>101</v>
      </c>
      <c r="C13755" t="s">
        <v>8</v>
      </c>
      <c r="D13755" t="s">
        <v>108</v>
      </c>
      <c r="E13755">
        <v>823</v>
      </c>
    </row>
    <row r="13756" spans="1:5" x14ac:dyDescent="0.2">
      <c r="A13756" s="43">
        <v>45379</v>
      </c>
      <c r="B13756" t="s">
        <v>101</v>
      </c>
      <c r="C13756" t="s">
        <v>9</v>
      </c>
      <c r="D13756" t="s">
        <v>108</v>
      </c>
      <c r="E13756">
        <v>199</v>
      </c>
    </row>
    <row r="13757" spans="1:5" x14ac:dyDescent="0.2">
      <c r="A13757" s="43">
        <v>45379</v>
      </c>
      <c r="B13757" t="s">
        <v>101</v>
      </c>
      <c r="C13757" t="s">
        <v>10</v>
      </c>
      <c r="D13757" t="s">
        <v>108</v>
      </c>
      <c r="E13757">
        <v>195</v>
      </c>
    </row>
    <row r="13758" spans="1:5" x14ac:dyDescent="0.2">
      <c r="A13758" s="43">
        <v>45379</v>
      </c>
      <c r="B13758" t="s">
        <v>101</v>
      </c>
      <c r="C13758" t="s">
        <v>12</v>
      </c>
      <c r="D13758" t="s">
        <v>108</v>
      </c>
      <c r="E13758" s="44">
        <v>5911</v>
      </c>
    </row>
    <row r="13759" spans="1:5" x14ac:dyDescent="0.2">
      <c r="A13759" s="43">
        <v>45379</v>
      </c>
      <c r="B13759" t="s">
        <v>101</v>
      </c>
      <c r="C13759" t="s">
        <v>14</v>
      </c>
      <c r="D13759" t="s">
        <v>108</v>
      </c>
      <c r="E13759">
        <v>23</v>
      </c>
    </row>
    <row r="13760" spans="1:5" x14ac:dyDescent="0.2">
      <c r="A13760" s="43">
        <v>45379</v>
      </c>
      <c r="B13760" t="s">
        <v>101</v>
      </c>
      <c r="C13760" t="s">
        <v>15</v>
      </c>
      <c r="D13760" t="s">
        <v>108</v>
      </c>
      <c r="E13760" s="44">
        <v>4422</v>
      </c>
    </row>
    <row r="13761" spans="1:5" x14ac:dyDescent="0.2">
      <c r="A13761" s="43">
        <v>45379</v>
      </c>
      <c r="B13761" t="s">
        <v>101</v>
      </c>
      <c r="C13761" t="s">
        <v>16</v>
      </c>
      <c r="D13761" t="s">
        <v>108</v>
      </c>
      <c r="E13761">
        <v>283</v>
      </c>
    </row>
    <row r="13762" spans="1:5" x14ac:dyDescent="0.2">
      <c r="A13762" s="43">
        <v>45379</v>
      </c>
      <c r="B13762" t="s">
        <v>101</v>
      </c>
      <c r="C13762" t="s">
        <v>17</v>
      </c>
      <c r="D13762" t="s">
        <v>108</v>
      </c>
      <c r="E13762">
        <v>0</v>
      </c>
    </row>
    <row r="13763" spans="1:5" x14ac:dyDescent="0.2">
      <c r="A13763" s="43">
        <v>45379</v>
      </c>
      <c r="B13763" t="s">
        <v>101</v>
      </c>
      <c r="C13763" t="s">
        <v>18</v>
      </c>
      <c r="D13763" t="s">
        <v>108</v>
      </c>
      <c r="E13763" s="44">
        <v>1062</v>
      </c>
    </row>
    <row r="13764" spans="1:5" x14ac:dyDescent="0.2">
      <c r="A13764" s="43">
        <v>45379</v>
      </c>
      <c r="B13764" t="s">
        <v>101</v>
      </c>
      <c r="C13764" t="s">
        <v>19</v>
      </c>
      <c r="D13764" t="s">
        <v>108</v>
      </c>
      <c r="E13764">
        <v>758</v>
      </c>
    </row>
    <row r="13765" spans="1:5" x14ac:dyDescent="0.2">
      <c r="A13765" s="43">
        <v>45379</v>
      </c>
      <c r="B13765" t="s">
        <v>101</v>
      </c>
      <c r="C13765" t="s">
        <v>20</v>
      </c>
      <c r="D13765" t="s">
        <v>108</v>
      </c>
      <c r="E13765">
        <v>82</v>
      </c>
    </row>
    <row r="13766" spans="1:5" x14ac:dyDescent="0.2">
      <c r="A13766" s="43">
        <v>45379</v>
      </c>
      <c r="B13766" t="s">
        <v>101</v>
      </c>
      <c r="C13766" t="s">
        <v>21</v>
      </c>
      <c r="D13766" t="s">
        <v>108</v>
      </c>
      <c r="E13766">
        <v>547</v>
      </c>
    </row>
    <row r="13767" spans="1:5" x14ac:dyDescent="0.2">
      <c r="A13767" s="43">
        <v>45379</v>
      </c>
      <c r="B13767" t="s">
        <v>101</v>
      </c>
      <c r="C13767" t="s">
        <v>22</v>
      </c>
      <c r="D13767" t="s">
        <v>108</v>
      </c>
      <c r="E13767">
        <v>456</v>
      </c>
    </row>
    <row r="13768" spans="1:5" x14ac:dyDescent="0.2">
      <c r="A13768" s="43">
        <v>45379</v>
      </c>
      <c r="B13768" t="s">
        <v>101</v>
      </c>
      <c r="C13768" t="s">
        <v>23</v>
      </c>
      <c r="D13768" t="s">
        <v>108</v>
      </c>
      <c r="E13768">
        <v>0</v>
      </c>
    </row>
    <row r="13769" spans="1:5" x14ac:dyDescent="0.2">
      <c r="A13769" s="43">
        <v>45379</v>
      </c>
      <c r="B13769" t="s">
        <v>101</v>
      </c>
      <c r="C13769" t="s">
        <v>25</v>
      </c>
      <c r="D13769" t="s">
        <v>108</v>
      </c>
      <c r="E13769">
        <v>22</v>
      </c>
    </row>
    <row r="13770" spans="1:5" x14ac:dyDescent="0.2">
      <c r="A13770" s="43">
        <v>45379</v>
      </c>
      <c r="B13770" t="s">
        <v>101</v>
      </c>
      <c r="C13770" t="s">
        <v>27</v>
      </c>
      <c r="D13770" t="s">
        <v>108</v>
      </c>
      <c r="E13770">
        <v>711</v>
      </c>
    </row>
    <row r="13771" spans="1:5" x14ac:dyDescent="0.2">
      <c r="A13771" s="43">
        <v>45379</v>
      </c>
      <c r="B13771" t="s">
        <v>101</v>
      </c>
      <c r="C13771" t="s">
        <v>28</v>
      </c>
      <c r="D13771" t="s">
        <v>108</v>
      </c>
      <c r="E13771">
        <v>0</v>
      </c>
    </row>
    <row r="13772" spans="1:5" x14ac:dyDescent="0.2">
      <c r="A13772" s="43">
        <v>45379</v>
      </c>
      <c r="B13772" t="s">
        <v>101</v>
      </c>
      <c r="C13772" t="s">
        <v>31</v>
      </c>
      <c r="D13772" t="s">
        <v>108</v>
      </c>
      <c r="E13772">
        <v>142</v>
      </c>
    </row>
    <row r="13773" spans="1:5" x14ac:dyDescent="0.2">
      <c r="A13773" s="43">
        <v>45379</v>
      </c>
      <c r="B13773" t="s">
        <v>101</v>
      </c>
      <c r="C13773" t="s">
        <v>32</v>
      </c>
      <c r="D13773" t="s">
        <v>108</v>
      </c>
      <c r="E13773" s="44">
        <v>3468</v>
      </c>
    </row>
    <row r="13774" spans="1:5" x14ac:dyDescent="0.2">
      <c r="A13774" s="43">
        <v>45379</v>
      </c>
      <c r="B13774" t="s">
        <v>101</v>
      </c>
      <c r="C13774" t="s">
        <v>33</v>
      </c>
      <c r="D13774" t="s">
        <v>108</v>
      </c>
      <c r="E13774" s="44">
        <v>3002</v>
      </c>
    </row>
    <row r="13775" spans="1:5" x14ac:dyDescent="0.2">
      <c r="A13775" s="43">
        <v>45379</v>
      </c>
      <c r="B13775" t="s">
        <v>101</v>
      </c>
      <c r="C13775" t="s">
        <v>35</v>
      </c>
      <c r="D13775" t="s">
        <v>108</v>
      </c>
      <c r="E13775">
        <v>0</v>
      </c>
    </row>
    <row r="13776" spans="1:5" x14ac:dyDescent="0.2">
      <c r="A13776" s="43">
        <v>45379</v>
      </c>
      <c r="B13776" t="s">
        <v>101</v>
      </c>
      <c r="C13776" t="s">
        <v>36</v>
      </c>
      <c r="D13776" t="s">
        <v>108</v>
      </c>
      <c r="E13776" s="44">
        <v>5459</v>
      </c>
    </row>
    <row r="13777" spans="1:5" x14ac:dyDescent="0.2">
      <c r="A13777" s="43">
        <v>45379</v>
      </c>
      <c r="B13777" t="s">
        <v>101</v>
      </c>
      <c r="C13777" t="s">
        <v>38</v>
      </c>
      <c r="D13777" t="s">
        <v>108</v>
      </c>
      <c r="E13777" s="44">
        <v>4214</v>
      </c>
    </row>
    <row r="13778" spans="1:5" x14ac:dyDescent="0.2">
      <c r="A13778" s="43">
        <v>45379</v>
      </c>
      <c r="B13778" t="s">
        <v>101</v>
      </c>
      <c r="C13778" t="s">
        <v>40</v>
      </c>
      <c r="D13778" t="s">
        <v>108</v>
      </c>
      <c r="E13778" s="44">
        <v>3803</v>
      </c>
    </row>
    <row r="13779" spans="1:5" x14ac:dyDescent="0.2">
      <c r="A13779" s="43">
        <v>45379</v>
      </c>
      <c r="B13779" t="s">
        <v>101</v>
      </c>
      <c r="C13779" t="s">
        <v>50</v>
      </c>
      <c r="D13779" t="s">
        <v>108</v>
      </c>
      <c r="E13779">
        <v>0</v>
      </c>
    </row>
    <row r="13780" spans="1:5" x14ac:dyDescent="0.2">
      <c r="A13780" s="43">
        <v>45379</v>
      </c>
      <c r="B13780" t="s">
        <v>101</v>
      </c>
      <c r="C13780" t="s">
        <v>53</v>
      </c>
      <c r="D13780" t="s">
        <v>108</v>
      </c>
      <c r="E13780">
        <v>0</v>
      </c>
    </row>
    <row r="13781" spans="1:5" x14ac:dyDescent="0.2">
      <c r="A13781" s="43">
        <v>45379</v>
      </c>
      <c r="B13781" t="s">
        <v>101</v>
      </c>
      <c r="C13781" t="s">
        <v>58</v>
      </c>
      <c r="D13781" t="s">
        <v>108</v>
      </c>
      <c r="E13781">
        <v>10</v>
      </c>
    </row>
    <row r="13782" spans="1:5" x14ac:dyDescent="0.2">
      <c r="A13782" s="43">
        <v>45379</v>
      </c>
      <c r="B13782" t="s">
        <v>101</v>
      </c>
      <c r="C13782" t="s">
        <v>59</v>
      </c>
      <c r="D13782" t="s">
        <v>108</v>
      </c>
      <c r="E13782" s="44">
        <v>1670</v>
      </c>
    </row>
    <row r="13783" spans="1:5" x14ac:dyDescent="0.2">
      <c r="A13783" s="43">
        <v>45379</v>
      </c>
      <c r="B13783" t="s">
        <v>101</v>
      </c>
      <c r="C13783" t="s">
        <v>61</v>
      </c>
      <c r="D13783" t="s">
        <v>108</v>
      </c>
      <c r="E13783">
        <v>58</v>
      </c>
    </row>
    <row r="13784" spans="1:5" x14ac:dyDescent="0.2">
      <c r="A13784" s="43">
        <v>45379</v>
      </c>
      <c r="B13784" t="s">
        <v>101</v>
      </c>
      <c r="C13784" t="s">
        <v>62</v>
      </c>
      <c r="D13784" t="s">
        <v>108</v>
      </c>
      <c r="E13784" s="44">
        <v>1975</v>
      </c>
    </row>
    <row r="13785" spans="1:5" x14ac:dyDescent="0.2">
      <c r="A13785" s="43">
        <v>45379</v>
      </c>
      <c r="B13785" t="s">
        <v>101</v>
      </c>
      <c r="C13785" t="s">
        <v>63</v>
      </c>
      <c r="D13785" t="s">
        <v>108</v>
      </c>
      <c r="E13785">
        <v>2</v>
      </c>
    </row>
    <row r="13786" spans="1:5" x14ac:dyDescent="0.2">
      <c r="A13786" s="43">
        <v>45379</v>
      </c>
      <c r="B13786" t="s">
        <v>101</v>
      </c>
      <c r="C13786" t="s">
        <v>65</v>
      </c>
      <c r="D13786" t="s">
        <v>108</v>
      </c>
      <c r="E13786">
        <v>0</v>
      </c>
    </row>
    <row r="13787" spans="1:5" x14ac:dyDescent="0.2">
      <c r="A13787" s="43">
        <v>45379</v>
      </c>
      <c r="B13787" t="s">
        <v>101</v>
      </c>
      <c r="C13787" t="s">
        <v>67</v>
      </c>
      <c r="D13787" t="s">
        <v>108</v>
      </c>
      <c r="E13787" s="44">
        <v>2286</v>
      </c>
    </row>
    <row r="13788" spans="1:5" x14ac:dyDescent="0.2">
      <c r="A13788" s="43">
        <v>45379</v>
      </c>
      <c r="B13788" t="s">
        <v>101</v>
      </c>
      <c r="C13788" t="s">
        <v>68</v>
      </c>
      <c r="D13788" t="s">
        <v>108</v>
      </c>
      <c r="E13788">
        <v>817</v>
      </c>
    </row>
    <row r="13789" spans="1:5" x14ac:dyDescent="0.2">
      <c r="A13789" s="43">
        <v>45379</v>
      </c>
      <c r="B13789" t="s">
        <v>101</v>
      </c>
      <c r="C13789" t="s">
        <v>89</v>
      </c>
      <c r="D13789" t="s">
        <v>108</v>
      </c>
      <c r="E13789">
        <v>10</v>
      </c>
    </row>
    <row r="13790" spans="1:5" x14ac:dyDescent="0.2">
      <c r="A13790" s="43">
        <v>45379</v>
      </c>
      <c r="B13790" t="s">
        <v>101</v>
      </c>
      <c r="C13790" t="s">
        <v>70</v>
      </c>
      <c r="D13790" t="s">
        <v>108</v>
      </c>
      <c r="E13790" s="44">
        <v>1959</v>
      </c>
    </row>
    <row r="13791" spans="1:5" x14ac:dyDescent="0.2">
      <c r="A13791" s="43">
        <v>45379</v>
      </c>
      <c r="B13791" t="s">
        <v>101</v>
      </c>
      <c r="C13791" t="s">
        <v>71</v>
      </c>
      <c r="D13791" t="s">
        <v>108</v>
      </c>
      <c r="E13791">
        <v>705</v>
      </c>
    </row>
    <row r="13792" spans="1:5" x14ac:dyDescent="0.2">
      <c r="A13792" s="43">
        <v>45379</v>
      </c>
      <c r="B13792" t="s">
        <v>102</v>
      </c>
      <c r="C13792" t="s">
        <v>4</v>
      </c>
      <c r="D13792" t="s">
        <v>108</v>
      </c>
      <c r="E13792">
        <v>0</v>
      </c>
    </row>
    <row r="13793" spans="1:5" x14ac:dyDescent="0.2">
      <c r="A13793" s="43">
        <v>45379</v>
      </c>
      <c r="B13793" t="s">
        <v>102</v>
      </c>
      <c r="C13793" t="s">
        <v>5</v>
      </c>
      <c r="D13793" t="s">
        <v>108</v>
      </c>
      <c r="E13793">
        <v>5</v>
      </c>
    </row>
    <row r="13794" spans="1:5" x14ac:dyDescent="0.2">
      <c r="A13794" s="43">
        <v>45379</v>
      </c>
      <c r="B13794" t="s">
        <v>102</v>
      </c>
      <c r="C13794" t="s">
        <v>8</v>
      </c>
      <c r="D13794" t="s">
        <v>108</v>
      </c>
      <c r="E13794">
        <v>8</v>
      </c>
    </row>
    <row r="13795" spans="1:5" x14ac:dyDescent="0.2">
      <c r="A13795" s="43">
        <v>45379</v>
      </c>
      <c r="B13795" t="s">
        <v>102</v>
      </c>
      <c r="C13795" t="s">
        <v>9</v>
      </c>
      <c r="D13795" t="s">
        <v>108</v>
      </c>
      <c r="E13795">
        <v>104</v>
      </c>
    </row>
    <row r="13796" spans="1:5" x14ac:dyDescent="0.2">
      <c r="A13796" s="43">
        <v>45379</v>
      </c>
      <c r="B13796" t="s">
        <v>102</v>
      </c>
      <c r="C13796" t="s">
        <v>11</v>
      </c>
      <c r="D13796" t="s">
        <v>108</v>
      </c>
      <c r="E13796">
        <v>32</v>
      </c>
    </row>
    <row r="13797" spans="1:5" x14ac:dyDescent="0.2">
      <c r="A13797" s="43">
        <v>45379</v>
      </c>
      <c r="B13797" t="s">
        <v>102</v>
      </c>
      <c r="C13797" t="s">
        <v>12</v>
      </c>
      <c r="D13797" t="s">
        <v>108</v>
      </c>
      <c r="E13797">
        <v>675</v>
      </c>
    </row>
    <row r="13798" spans="1:5" x14ac:dyDescent="0.2">
      <c r="A13798" s="43">
        <v>45379</v>
      </c>
      <c r="B13798" t="s">
        <v>102</v>
      </c>
      <c r="C13798" t="s">
        <v>13</v>
      </c>
      <c r="D13798" t="s">
        <v>108</v>
      </c>
      <c r="E13798">
        <v>214</v>
      </c>
    </row>
    <row r="13799" spans="1:5" x14ac:dyDescent="0.2">
      <c r="A13799" s="43">
        <v>45379</v>
      </c>
      <c r="B13799" t="s">
        <v>102</v>
      </c>
      <c r="C13799" t="s">
        <v>19</v>
      </c>
      <c r="D13799" t="s">
        <v>108</v>
      </c>
      <c r="E13799">
        <v>122</v>
      </c>
    </row>
    <row r="13800" spans="1:5" x14ac:dyDescent="0.2">
      <c r="A13800" s="43">
        <v>45379</v>
      </c>
      <c r="B13800" t="s">
        <v>102</v>
      </c>
      <c r="C13800" t="s">
        <v>21</v>
      </c>
      <c r="D13800" t="s">
        <v>108</v>
      </c>
      <c r="E13800">
        <v>18</v>
      </c>
    </row>
    <row r="13801" spans="1:5" x14ac:dyDescent="0.2">
      <c r="A13801" s="43">
        <v>45379</v>
      </c>
      <c r="B13801" t="s">
        <v>102</v>
      </c>
      <c r="C13801" t="s">
        <v>22</v>
      </c>
      <c r="D13801" t="s">
        <v>108</v>
      </c>
      <c r="E13801">
        <v>0</v>
      </c>
    </row>
    <row r="13802" spans="1:5" x14ac:dyDescent="0.2">
      <c r="A13802" s="43">
        <v>45379</v>
      </c>
      <c r="B13802" t="s">
        <v>102</v>
      </c>
      <c r="C13802" t="s">
        <v>24</v>
      </c>
      <c r="D13802" t="s">
        <v>108</v>
      </c>
      <c r="E13802">
        <v>2</v>
      </c>
    </row>
    <row r="13803" spans="1:5" x14ac:dyDescent="0.2">
      <c r="A13803" s="43">
        <v>45379</v>
      </c>
      <c r="B13803" t="s">
        <v>102</v>
      </c>
      <c r="C13803" t="s">
        <v>27</v>
      </c>
      <c r="D13803" t="s">
        <v>108</v>
      </c>
      <c r="E13803">
        <v>82</v>
      </c>
    </row>
    <row r="13804" spans="1:5" x14ac:dyDescent="0.2">
      <c r="A13804" s="43">
        <v>45379</v>
      </c>
      <c r="B13804" t="s">
        <v>102</v>
      </c>
      <c r="C13804" t="s">
        <v>36</v>
      </c>
      <c r="D13804" t="s">
        <v>108</v>
      </c>
      <c r="E13804">
        <v>452</v>
      </c>
    </row>
    <row r="13805" spans="1:5" x14ac:dyDescent="0.2">
      <c r="A13805" s="43">
        <v>45379</v>
      </c>
      <c r="B13805" t="s">
        <v>102</v>
      </c>
      <c r="C13805" t="s">
        <v>38</v>
      </c>
      <c r="D13805" t="s">
        <v>108</v>
      </c>
      <c r="E13805">
        <v>406</v>
      </c>
    </row>
    <row r="13806" spans="1:5" x14ac:dyDescent="0.2">
      <c r="A13806" s="43">
        <v>45379</v>
      </c>
      <c r="B13806" t="s">
        <v>102</v>
      </c>
      <c r="C13806" t="s">
        <v>40</v>
      </c>
      <c r="D13806" t="s">
        <v>108</v>
      </c>
      <c r="E13806">
        <v>410</v>
      </c>
    </row>
    <row r="13807" spans="1:5" x14ac:dyDescent="0.2">
      <c r="A13807" s="43">
        <v>45379</v>
      </c>
      <c r="B13807" t="s">
        <v>102</v>
      </c>
      <c r="C13807" t="s">
        <v>41</v>
      </c>
      <c r="D13807" t="s">
        <v>108</v>
      </c>
      <c r="E13807">
        <v>249</v>
      </c>
    </row>
    <row r="13808" spans="1:5" x14ac:dyDescent="0.2">
      <c r="A13808" s="43">
        <v>45379</v>
      </c>
      <c r="B13808" t="s">
        <v>102</v>
      </c>
      <c r="C13808" t="s">
        <v>42</v>
      </c>
      <c r="D13808" t="s">
        <v>108</v>
      </c>
      <c r="E13808">
        <v>6</v>
      </c>
    </row>
    <row r="13809" spans="1:5" x14ac:dyDescent="0.2">
      <c r="A13809" s="43">
        <v>45379</v>
      </c>
      <c r="B13809" t="s">
        <v>102</v>
      </c>
      <c r="C13809" t="s">
        <v>43</v>
      </c>
      <c r="D13809" t="s">
        <v>108</v>
      </c>
      <c r="E13809">
        <v>109</v>
      </c>
    </row>
    <row r="13810" spans="1:5" x14ac:dyDescent="0.2">
      <c r="A13810" s="43">
        <v>45379</v>
      </c>
      <c r="B13810" t="s">
        <v>102</v>
      </c>
      <c r="C13810" t="s">
        <v>44</v>
      </c>
      <c r="D13810" t="s">
        <v>108</v>
      </c>
      <c r="E13810">
        <v>0</v>
      </c>
    </row>
    <row r="13811" spans="1:5" x14ac:dyDescent="0.2">
      <c r="A13811" s="43">
        <v>45379</v>
      </c>
      <c r="B13811" t="s">
        <v>102</v>
      </c>
      <c r="C13811" t="s">
        <v>45</v>
      </c>
      <c r="D13811" t="s">
        <v>108</v>
      </c>
      <c r="E13811">
        <v>0</v>
      </c>
    </row>
    <row r="13812" spans="1:5" x14ac:dyDescent="0.2">
      <c r="A13812" s="43">
        <v>45379</v>
      </c>
      <c r="B13812" t="s">
        <v>102</v>
      </c>
      <c r="C13812" t="s">
        <v>46</v>
      </c>
      <c r="D13812" t="s">
        <v>108</v>
      </c>
      <c r="E13812">
        <v>25</v>
      </c>
    </row>
    <row r="13813" spans="1:5" x14ac:dyDescent="0.2">
      <c r="A13813" s="43">
        <v>45379</v>
      </c>
      <c r="B13813" t="s">
        <v>102</v>
      </c>
      <c r="C13813" t="s">
        <v>48</v>
      </c>
      <c r="D13813" t="s">
        <v>108</v>
      </c>
      <c r="E13813">
        <v>812</v>
      </c>
    </row>
    <row r="13814" spans="1:5" x14ac:dyDescent="0.2">
      <c r="A13814" s="43">
        <v>45379</v>
      </c>
      <c r="B13814" t="s">
        <v>102</v>
      </c>
      <c r="C13814" t="s">
        <v>50</v>
      </c>
      <c r="D13814" t="s">
        <v>108</v>
      </c>
      <c r="E13814">
        <v>925</v>
      </c>
    </row>
    <row r="13815" spans="1:5" x14ac:dyDescent="0.2">
      <c r="A13815" s="43">
        <v>45379</v>
      </c>
      <c r="B13815" t="s">
        <v>102</v>
      </c>
      <c r="C13815" t="s">
        <v>51</v>
      </c>
      <c r="D13815" t="s">
        <v>108</v>
      </c>
      <c r="E13815" s="44">
        <v>1075</v>
      </c>
    </row>
    <row r="13816" spans="1:5" x14ac:dyDescent="0.2">
      <c r="A13816" s="43">
        <v>45379</v>
      </c>
      <c r="B13816" t="s">
        <v>102</v>
      </c>
      <c r="C13816" t="s">
        <v>52</v>
      </c>
      <c r="D13816" t="s">
        <v>108</v>
      </c>
      <c r="E13816">
        <v>2</v>
      </c>
    </row>
    <row r="13817" spans="1:5" x14ac:dyDescent="0.2">
      <c r="A13817" s="43">
        <v>45379</v>
      </c>
      <c r="B13817" t="s">
        <v>102</v>
      </c>
      <c r="C13817" t="s">
        <v>53</v>
      </c>
      <c r="D13817" t="s">
        <v>108</v>
      </c>
      <c r="E13817">
        <v>2</v>
      </c>
    </row>
    <row r="13818" spans="1:5" x14ac:dyDescent="0.2">
      <c r="A13818" s="43">
        <v>45379</v>
      </c>
      <c r="B13818" t="s">
        <v>102</v>
      </c>
      <c r="C13818" t="s">
        <v>54</v>
      </c>
      <c r="D13818" t="s">
        <v>108</v>
      </c>
      <c r="E13818">
        <v>0</v>
      </c>
    </row>
    <row r="13819" spans="1:5" x14ac:dyDescent="0.2">
      <c r="A13819" s="43">
        <v>45379</v>
      </c>
      <c r="B13819" t="s">
        <v>102</v>
      </c>
      <c r="C13819" t="s">
        <v>55</v>
      </c>
      <c r="D13819" t="s">
        <v>108</v>
      </c>
      <c r="E13819">
        <v>126</v>
      </c>
    </row>
    <row r="13820" spans="1:5" x14ac:dyDescent="0.2">
      <c r="A13820" s="43">
        <v>45379</v>
      </c>
      <c r="B13820" t="s">
        <v>102</v>
      </c>
      <c r="C13820" t="s">
        <v>56</v>
      </c>
      <c r="D13820" t="s">
        <v>108</v>
      </c>
      <c r="E13820">
        <v>206</v>
      </c>
    </row>
    <row r="13821" spans="1:5" x14ac:dyDescent="0.2">
      <c r="A13821" s="43">
        <v>45379</v>
      </c>
      <c r="B13821" t="s">
        <v>102</v>
      </c>
      <c r="C13821" t="s">
        <v>57</v>
      </c>
      <c r="D13821" t="s">
        <v>108</v>
      </c>
      <c r="E13821">
        <v>16</v>
      </c>
    </row>
    <row r="13822" spans="1:5" x14ac:dyDescent="0.2">
      <c r="A13822" s="43">
        <v>45379</v>
      </c>
      <c r="B13822" t="s">
        <v>102</v>
      </c>
      <c r="C13822" t="s">
        <v>58</v>
      </c>
      <c r="D13822" t="s">
        <v>108</v>
      </c>
      <c r="E13822">
        <v>576</v>
      </c>
    </row>
    <row r="13823" spans="1:5" x14ac:dyDescent="0.2">
      <c r="A13823" s="43">
        <v>45379</v>
      </c>
      <c r="B13823" t="s">
        <v>102</v>
      </c>
      <c r="C13823" t="s">
        <v>62</v>
      </c>
      <c r="D13823" t="s">
        <v>108</v>
      </c>
      <c r="E13823">
        <v>116</v>
      </c>
    </row>
    <row r="13824" spans="1:5" x14ac:dyDescent="0.2">
      <c r="A13824" s="43">
        <v>45379</v>
      </c>
      <c r="B13824" t="s">
        <v>102</v>
      </c>
      <c r="C13824" t="s">
        <v>68</v>
      </c>
      <c r="D13824" t="s">
        <v>108</v>
      </c>
      <c r="E13824">
        <v>398</v>
      </c>
    </row>
    <row r="13825" spans="1:5" x14ac:dyDescent="0.2">
      <c r="A13825" s="43">
        <v>45379</v>
      </c>
      <c r="B13825" t="s">
        <v>102</v>
      </c>
      <c r="C13825" t="s">
        <v>89</v>
      </c>
      <c r="D13825" t="s">
        <v>108</v>
      </c>
      <c r="E13825">
        <v>17</v>
      </c>
    </row>
    <row r="13826" spans="1:5" x14ac:dyDescent="0.2">
      <c r="A13826" s="43">
        <v>45379</v>
      </c>
      <c r="B13826" t="s">
        <v>102</v>
      </c>
      <c r="C13826" t="s">
        <v>70</v>
      </c>
      <c r="D13826" t="s">
        <v>108</v>
      </c>
      <c r="E13826">
        <v>231</v>
      </c>
    </row>
    <row r="13827" spans="1:5" x14ac:dyDescent="0.2">
      <c r="A13827" s="43">
        <v>45407</v>
      </c>
      <c r="B13827" t="s">
        <v>101</v>
      </c>
      <c r="C13827" t="s">
        <v>1</v>
      </c>
      <c r="D13827" t="s">
        <v>108</v>
      </c>
      <c r="E13827">
        <v>0</v>
      </c>
    </row>
    <row r="13828" spans="1:5" x14ac:dyDescent="0.2">
      <c r="A13828" s="43">
        <v>45407</v>
      </c>
      <c r="B13828" t="s">
        <v>101</v>
      </c>
      <c r="C13828" t="s">
        <v>3</v>
      </c>
      <c r="D13828" t="s">
        <v>108</v>
      </c>
      <c r="E13828">
        <v>0</v>
      </c>
    </row>
    <row r="13829" spans="1:5" x14ac:dyDescent="0.2">
      <c r="A13829" s="43">
        <v>45407</v>
      </c>
      <c r="B13829" t="s">
        <v>101</v>
      </c>
      <c r="C13829" t="s">
        <v>4</v>
      </c>
      <c r="D13829" t="s">
        <v>108</v>
      </c>
      <c r="E13829">
        <v>17</v>
      </c>
    </row>
    <row r="13830" spans="1:5" x14ac:dyDescent="0.2">
      <c r="A13830" s="43">
        <v>45407</v>
      </c>
      <c r="B13830" t="s">
        <v>101</v>
      </c>
      <c r="C13830" t="s">
        <v>5</v>
      </c>
      <c r="D13830" t="s">
        <v>108</v>
      </c>
      <c r="E13830" s="44">
        <v>1768</v>
      </c>
    </row>
    <row r="13831" spans="1:5" x14ac:dyDescent="0.2">
      <c r="A13831" s="43">
        <v>45407</v>
      </c>
      <c r="B13831" t="s">
        <v>101</v>
      </c>
      <c r="C13831" t="s">
        <v>6</v>
      </c>
      <c r="D13831" t="s">
        <v>108</v>
      </c>
      <c r="E13831">
        <v>2</v>
      </c>
    </row>
    <row r="13832" spans="1:5" x14ac:dyDescent="0.2">
      <c r="A13832" s="43">
        <v>45407</v>
      </c>
      <c r="B13832" t="s">
        <v>101</v>
      </c>
      <c r="C13832" t="s">
        <v>8</v>
      </c>
      <c r="D13832" t="s">
        <v>108</v>
      </c>
      <c r="E13832">
        <v>817</v>
      </c>
    </row>
    <row r="13833" spans="1:5" x14ac:dyDescent="0.2">
      <c r="A13833" s="43">
        <v>45407</v>
      </c>
      <c r="B13833" t="s">
        <v>101</v>
      </c>
      <c r="C13833" t="s">
        <v>9</v>
      </c>
      <c r="D13833" t="s">
        <v>108</v>
      </c>
      <c r="E13833">
        <v>219</v>
      </c>
    </row>
    <row r="13834" spans="1:5" x14ac:dyDescent="0.2">
      <c r="A13834" s="43">
        <v>45407</v>
      </c>
      <c r="B13834" t="s">
        <v>101</v>
      </c>
      <c r="C13834" t="s">
        <v>10</v>
      </c>
      <c r="D13834" t="s">
        <v>108</v>
      </c>
      <c r="E13834">
        <v>186</v>
      </c>
    </row>
    <row r="13835" spans="1:5" x14ac:dyDescent="0.2">
      <c r="A13835" s="43">
        <v>45407</v>
      </c>
      <c r="B13835" t="s">
        <v>101</v>
      </c>
      <c r="C13835" t="s">
        <v>12</v>
      </c>
      <c r="D13835" t="s">
        <v>108</v>
      </c>
      <c r="E13835" s="44">
        <v>5984</v>
      </c>
    </row>
    <row r="13836" spans="1:5" x14ac:dyDescent="0.2">
      <c r="A13836" s="43">
        <v>45407</v>
      </c>
      <c r="B13836" t="s">
        <v>101</v>
      </c>
      <c r="C13836" t="s">
        <v>14</v>
      </c>
      <c r="D13836" t="s">
        <v>108</v>
      </c>
      <c r="E13836">
        <v>24</v>
      </c>
    </row>
    <row r="13837" spans="1:5" x14ac:dyDescent="0.2">
      <c r="A13837" s="43">
        <v>45407</v>
      </c>
      <c r="B13837" t="s">
        <v>101</v>
      </c>
      <c r="C13837" t="s">
        <v>15</v>
      </c>
      <c r="D13837" t="s">
        <v>108</v>
      </c>
      <c r="E13837" s="44">
        <v>4560</v>
      </c>
    </row>
    <row r="13838" spans="1:5" x14ac:dyDescent="0.2">
      <c r="A13838" s="43">
        <v>45407</v>
      </c>
      <c r="B13838" t="s">
        <v>101</v>
      </c>
      <c r="C13838" t="s">
        <v>16</v>
      </c>
      <c r="D13838" t="s">
        <v>108</v>
      </c>
      <c r="E13838">
        <v>275</v>
      </c>
    </row>
    <row r="13839" spans="1:5" x14ac:dyDescent="0.2">
      <c r="A13839" s="43">
        <v>45407</v>
      </c>
      <c r="B13839" t="s">
        <v>101</v>
      </c>
      <c r="C13839" t="s">
        <v>17</v>
      </c>
      <c r="D13839" t="s">
        <v>108</v>
      </c>
      <c r="E13839">
        <v>0</v>
      </c>
    </row>
    <row r="13840" spans="1:5" x14ac:dyDescent="0.2">
      <c r="A13840" s="43">
        <v>45407</v>
      </c>
      <c r="B13840" t="s">
        <v>101</v>
      </c>
      <c r="C13840" t="s">
        <v>18</v>
      </c>
      <c r="D13840" t="s">
        <v>108</v>
      </c>
      <c r="E13840" s="44">
        <v>1077</v>
      </c>
    </row>
    <row r="13841" spans="1:5" x14ac:dyDescent="0.2">
      <c r="A13841" s="43">
        <v>45407</v>
      </c>
      <c r="B13841" t="s">
        <v>101</v>
      </c>
      <c r="C13841" t="s">
        <v>19</v>
      </c>
      <c r="D13841" t="s">
        <v>108</v>
      </c>
      <c r="E13841">
        <v>604</v>
      </c>
    </row>
    <row r="13842" spans="1:5" x14ac:dyDescent="0.2">
      <c r="A13842" s="43">
        <v>45407</v>
      </c>
      <c r="B13842" t="s">
        <v>101</v>
      </c>
      <c r="C13842" t="s">
        <v>20</v>
      </c>
      <c r="D13842" t="s">
        <v>108</v>
      </c>
      <c r="E13842">
        <v>76</v>
      </c>
    </row>
    <row r="13843" spans="1:5" x14ac:dyDescent="0.2">
      <c r="A13843" s="43">
        <v>45407</v>
      </c>
      <c r="B13843" t="s">
        <v>101</v>
      </c>
      <c r="C13843" t="s">
        <v>21</v>
      </c>
      <c r="D13843" t="s">
        <v>108</v>
      </c>
      <c r="E13843">
        <v>539</v>
      </c>
    </row>
    <row r="13844" spans="1:5" x14ac:dyDescent="0.2">
      <c r="A13844" s="43">
        <v>45407</v>
      </c>
      <c r="B13844" t="s">
        <v>101</v>
      </c>
      <c r="C13844" t="s">
        <v>22</v>
      </c>
      <c r="D13844" t="s">
        <v>108</v>
      </c>
      <c r="E13844">
        <v>487</v>
      </c>
    </row>
    <row r="13845" spans="1:5" x14ac:dyDescent="0.2">
      <c r="A13845" s="43">
        <v>45407</v>
      </c>
      <c r="B13845" t="s">
        <v>101</v>
      </c>
      <c r="C13845" t="s">
        <v>23</v>
      </c>
      <c r="D13845" t="s">
        <v>108</v>
      </c>
      <c r="E13845">
        <v>0</v>
      </c>
    </row>
    <row r="13846" spans="1:5" x14ac:dyDescent="0.2">
      <c r="A13846" s="43">
        <v>45407</v>
      </c>
      <c r="B13846" t="s">
        <v>101</v>
      </c>
      <c r="C13846" t="s">
        <v>25</v>
      </c>
      <c r="D13846" t="s">
        <v>108</v>
      </c>
      <c r="E13846">
        <v>55</v>
      </c>
    </row>
    <row r="13847" spans="1:5" x14ac:dyDescent="0.2">
      <c r="A13847" s="43">
        <v>45407</v>
      </c>
      <c r="B13847" t="s">
        <v>101</v>
      </c>
      <c r="C13847" t="s">
        <v>27</v>
      </c>
      <c r="D13847" t="s">
        <v>108</v>
      </c>
      <c r="E13847">
        <v>703</v>
      </c>
    </row>
    <row r="13848" spans="1:5" x14ac:dyDescent="0.2">
      <c r="A13848" s="43">
        <v>45407</v>
      </c>
      <c r="B13848" t="s">
        <v>101</v>
      </c>
      <c r="C13848" t="s">
        <v>28</v>
      </c>
      <c r="D13848" t="s">
        <v>108</v>
      </c>
      <c r="E13848">
        <v>0</v>
      </c>
    </row>
    <row r="13849" spans="1:5" x14ac:dyDescent="0.2">
      <c r="A13849" s="43">
        <v>45407</v>
      </c>
      <c r="B13849" t="s">
        <v>101</v>
      </c>
      <c r="C13849" t="s">
        <v>31</v>
      </c>
      <c r="D13849" t="s">
        <v>108</v>
      </c>
      <c r="E13849">
        <v>143</v>
      </c>
    </row>
    <row r="13850" spans="1:5" x14ac:dyDescent="0.2">
      <c r="A13850" s="43">
        <v>45407</v>
      </c>
      <c r="B13850" t="s">
        <v>101</v>
      </c>
      <c r="C13850" t="s">
        <v>32</v>
      </c>
      <c r="D13850" t="s">
        <v>108</v>
      </c>
      <c r="E13850" s="44">
        <v>3447</v>
      </c>
    </row>
    <row r="13851" spans="1:5" x14ac:dyDescent="0.2">
      <c r="A13851" s="43">
        <v>45407</v>
      </c>
      <c r="B13851" t="s">
        <v>101</v>
      </c>
      <c r="C13851" t="s">
        <v>33</v>
      </c>
      <c r="D13851" t="s">
        <v>108</v>
      </c>
      <c r="E13851" s="44">
        <v>3022</v>
      </c>
    </row>
    <row r="13852" spans="1:5" x14ac:dyDescent="0.2">
      <c r="A13852" s="43">
        <v>45407</v>
      </c>
      <c r="B13852" t="s">
        <v>101</v>
      </c>
      <c r="C13852" t="s">
        <v>35</v>
      </c>
      <c r="D13852" t="s">
        <v>108</v>
      </c>
      <c r="E13852">
        <v>0</v>
      </c>
    </row>
    <row r="13853" spans="1:5" x14ac:dyDescent="0.2">
      <c r="A13853" s="43">
        <v>45407</v>
      </c>
      <c r="B13853" t="s">
        <v>101</v>
      </c>
      <c r="C13853" t="s">
        <v>36</v>
      </c>
      <c r="D13853" t="s">
        <v>108</v>
      </c>
      <c r="E13853" s="44">
        <v>5349</v>
      </c>
    </row>
    <row r="13854" spans="1:5" x14ac:dyDescent="0.2">
      <c r="A13854" s="43">
        <v>45407</v>
      </c>
      <c r="B13854" t="s">
        <v>101</v>
      </c>
      <c r="C13854" t="s">
        <v>38</v>
      </c>
      <c r="D13854" t="s">
        <v>108</v>
      </c>
      <c r="E13854" s="44">
        <v>4253</v>
      </c>
    </row>
    <row r="13855" spans="1:5" x14ac:dyDescent="0.2">
      <c r="A13855" s="43">
        <v>45407</v>
      </c>
      <c r="B13855" t="s">
        <v>101</v>
      </c>
      <c r="C13855" t="s">
        <v>40</v>
      </c>
      <c r="D13855" t="s">
        <v>108</v>
      </c>
      <c r="E13855" s="44">
        <v>3431</v>
      </c>
    </row>
    <row r="13856" spans="1:5" x14ac:dyDescent="0.2">
      <c r="A13856" s="43">
        <v>45407</v>
      </c>
      <c r="B13856" t="s">
        <v>101</v>
      </c>
      <c r="C13856" t="s">
        <v>50</v>
      </c>
      <c r="D13856" t="s">
        <v>108</v>
      </c>
      <c r="E13856">
        <v>0</v>
      </c>
    </row>
    <row r="13857" spans="1:5" x14ac:dyDescent="0.2">
      <c r="A13857" s="43">
        <v>45407</v>
      </c>
      <c r="B13857" t="s">
        <v>101</v>
      </c>
      <c r="C13857" t="s">
        <v>58</v>
      </c>
      <c r="D13857" t="s">
        <v>108</v>
      </c>
      <c r="E13857">
        <v>10</v>
      </c>
    </row>
    <row r="13858" spans="1:5" x14ac:dyDescent="0.2">
      <c r="A13858" s="43">
        <v>45407</v>
      </c>
      <c r="B13858" t="s">
        <v>101</v>
      </c>
      <c r="C13858" t="s">
        <v>59</v>
      </c>
      <c r="D13858" t="s">
        <v>108</v>
      </c>
      <c r="E13858" s="44">
        <v>1647</v>
      </c>
    </row>
    <row r="13859" spans="1:5" x14ac:dyDescent="0.2">
      <c r="A13859" s="43">
        <v>45407</v>
      </c>
      <c r="B13859" t="s">
        <v>101</v>
      </c>
      <c r="C13859" t="s">
        <v>61</v>
      </c>
      <c r="D13859" t="s">
        <v>108</v>
      </c>
      <c r="E13859">
        <v>62</v>
      </c>
    </row>
    <row r="13860" spans="1:5" x14ac:dyDescent="0.2">
      <c r="A13860" s="43">
        <v>45407</v>
      </c>
      <c r="B13860" t="s">
        <v>101</v>
      </c>
      <c r="C13860" t="s">
        <v>62</v>
      </c>
      <c r="D13860" t="s">
        <v>108</v>
      </c>
      <c r="E13860" s="44">
        <v>1950</v>
      </c>
    </row>
    <row r="13861" spans="1:5" x14ac:dyDescent="0.2">
      <c r="A13861" s="43">
        <v>45407</v>
      </c>
      <c r="B13861" t="s">
        <v>101</v>
      </c>
      <c r="C13861" t="s">
        <v>63</v>
      </c>
      <c r="D13861" t="s">
        <v>108</v>
      </c>
      <c r="E13861">
        <v>0</v>
      </c>
    </row>
    <row r="13862" spans="1:5" x14ac:dyDescent="0.2">
      <c r="A13862" s="43">
        <v>45407</v>
      </c>
      <c r="B13862" t="s">
        <v>101</v>
      </c>
      <c r="C13862" t="s">
        <v>67</v>
      </c>
      <c r="D13862" t="s">
        <v>108</v>
      </c>
      <c r="E13862" s="44">
        <v>2321</v>
      </c>
    </row>
    <row r="13863" spans="1:5" x14ac:dyDescent="0.2">
      <c r="A13863" s="43">
        <v>45407</v>
      </c>
      <c r="B13863" t="s">
        <v>101</v>
      </c>
      <c r="C13863" t="s">
        <v>68</v>
      </c>
      <c r="D13863" t="s">
        <v>108</v>
      </c>
      <c r="E13863">
        <v>822</v>
      </c>
    </row>
    <row r="13864" spans="1:5" x14ac:dyDescent="0.2">
      <c r="A13864" s="43">
        <v>45407</v>
      </c>
      <c r="B13864" t="s">
        <v>101</v>
      </c>
      <c r="C13864" t="s">
        <v>89</v>
      </c>
      <c r="D13864" t="s">
        <v>108</v>
      </c>
      <c r="E13864">
        <v>10</v>
      </c>
    </row>
    <row r="13865" spans="1:5" x14ac:dyDescent="0.2">
      <c r="A13865" s="43">
        <v>45407</v>
      </c>
      <c r="B13865" t="s">
        <v>101</v>
      </c>
      <c r="C13865" t="s">
        <v>70</v>
      </c>
      <c r="D13865" t="s">
        <v>108</v>
      </c>
      <c r="E13865" s="44">
        <v>1847</v>
      </c>
    </row>
    <row r="13866" spans="1:5" x14ac:dyDescent="0.2">
      <c r="A13866" s="43">
        <v>45407</v>
      </c>
      <c r="B13866" t="s">
        <v>101</v>
      </c>
      <c r="C13866" t="s">
        <v>71</v>
      </c>
      <c r="D13866" t="s">
        <v>108</v>
      </c>
      <c r="E13866">
        <v>635</v>
      </c>
    </row>
    <row r="13867" spans="1:5" x14ac:dyDescent="0.2">
      <c r="A13867" s="43">
        <v>45407</v>
      </c>
      <c r="B13867" t="s">
        <v>102</v>
      </c>
      <c r="C13867" t="s">
        <v>4</v>
      </c>
      <c r="D13867" t="s">
        <v>108</v>
      </c>
      <c r="E13867">
        <v>0</v>
      </c>
    </row>
    <row r="13868" spans="1:5" x14ac:dyDescent="0.2">
      <c r="A13868" s="43">
        <v>45407</v>
      </c>
      <c r="B13868" t="s">
        <v>102</v>
      </c>
      <c r="C13868" t="s">
        <v>5</v>
      </c>
      <c r="D13868" t="s">
        <v>108</v>
      </c>
      <c r="E13868">
        <v>2</v>
      </c>
    </row>
    <row r="13869" spans="1:5" x14ac:dyDescent="0.2">
      <c r="A13869" s="43">
        <v>45407</v>
      </c>
      <c r="B13869" t="s">
        <v>102</v>
      </c>
      <c r="C13869" t="s">
        <v>8</v>
      </c>
      <c r="D13869" t="s">
        <v>108</v>
      </c>
      <c r="E13869">
        <v>12</v>
      </c>
    </row>
    <row r="13870" spans="1:5" x14ac:dyDescent="0.2">
      <c r="A13870" s="43">
        <v>45407</v>
      </c>
      <c r="B13870" t="s">
        <v>102</v>
      </c>
      <c r="C13870" t="s">
        <v>9</v>
      </c>
      <c r="D13870" t="s">
        <v>108</v>
      </c>
      <c r="E13870">
        <v>99</v>
      </c>
    </row>
    <row r="13871" spans="1:5" x14ac:dyDescent="0.2">
      <c r="A13871" s="43">
        <v>45407</v>
      </c>
      <c r="B13871" t="s">
        <v>102</v>
      </c>
      <c r="C13871" t="s">
        <v>11</v>
      </c>
      <c r="D13871" t="s">
        <v>108</v>
      </c>
      <c r="E13871">
        <v>21</v>
      </c>
    </row>
    <row r="13872" spans="1:5" x14ac:dyDescent="0.2">
      <c r="A13872" s="43">
        <v>45407</v>
      </c>
      <c r="B13872" t="s">
        <v>102</v>
      </c>
      <c r="C13872" t="s">
        <v>12</v>
      </c>
      <c r="D13872" t="s">
        <v>108</v>
      </c>
      <c r="E13872">
        <v>684</v>
      </c>
    </row>
    <row r="13873" spans="1:5" x14ac:dyDescent="0.2">
      <c r="A13873" s="43">
        <v>45407</v>
      </c>
      <c r="B13873" t="s">
        <v>102</v>
      </c>
      <c r="C13873" t="s">
        <v>13</v>
      </c>
      <c r="D13873" t="s">
        <v>108</v>
      </c>
      <c r="E13873">
        <v>224</v>
      </c>
    </row>
    <row r="13874" spans="1:5" x14ac:dyDescent="0.2">
      <c r="A13874" s="43">
        <v>45407</v>
      </c>
      <c r="B13874" t="s">
        <v>102</v>
      </c>
      <c r="C13874" t="s">
        <v>19</v>
      </c>
      <c r="D13874" t="s">
        <v>108</v>
      </c>
      <c r="E13874">
        <v>91</v>
      </c>
    </row>
    <row r="13875" spans="1:5" x14ac:dyDescent="0.2">
      <c r="A13875" s="43">
        <v>45407</v>
      </c>
      <c r="B13875" t="s">
        <v>102</v>
      </c>
      <c r="C13875" t="s">
        <v>21</v>
      </c>
      <c r="D13875" t="s">
        <v>108</v>
      </c>
      <c r="E13875">
        <v>20</v>
      </c>
    </row>
    <row r="13876" spans="1:5" x14ac:dyDescent="0.2">
      <c r="A13876" s="43">
        <v>45407</v>
      </c>
      <c r="B13876" t="s">
        <v>102</v>
      </c>
      <c r="C13876" t="s">
        <v>22</v>
      </c>
      <c r="D13876" t="s">
        <v>108</v>
      </c>
      <c r="E13876">
        <v>0</v>
      </c>
    </row>
    <row r="13877" spans="1:5" x14ac:dyDescent="0.2">
      <c r="A13877" s="43">
        <v>45407</v>
      </c>
      <c r="B13877" t="s">
        <v>102</v>
      </c>
      <c r="C13877" t="s">
        <v>24</v>
      </c>
      <c r="D13877" t="s">
        <v>108</v>
      </c>
      <c r="E13877">
        <v>5</v>
      </c>
    </row>
    <row r="13878" spans="1:5" x14ac:dyDescent="0.2">
      <c r="A13878" s="43">
        <v>45407</v>
      </c>
      <c r="B13878" t="s">
        <v>102</v>
      </c>
      <c r="C13878" t="s">
        <v>27</v>
      </c>
      <c r="D13878" t="s">
        <v>108</v>
      </c>
      <c r="E13878">
        <v>66</v>
      </c>
    </row>
    <row r="13879" spans="1:5" x14ac:dyDescent="0.2">
      <c r="A13879" s="43">
        <v>45407</v>
      </c>
      <c r="B13879" t="s">
        <v>102</v>
      </c>
      <c r="C13879" t="s">
        <v>36</v>
      </c>
      <c r="D13879" t="s">
        <v>108</v>
      </c>
      <c r="E13879">
        <v>449</v>
      </c>
    </row>
    <row r="13880" spans="1:5" x14ac:dyDescent="0.2">
      <c r="A13880" s="43">
        <v>45407</v>
      </c>
      <c r="B13880" t="s">
        <v>102</v>
      </c>
      <c r="C13880" t="s">
        <v>38</v>
      </c>
      <c r="D13880" t="s">
        <v>108</v>
      </c>
      <c r="E13880">
        <v>411</v>
      </c>
    </row>
    <row r="13881" spans="1:5" x14ac:dyDescent="0.2">
      <c r="A13881" s="43">
        <v>45407</v>
      </c>
      <c r="B13881" t="s">
        <v>102</v>
      </c>
      <c r="C13881" t="s">
        <v>40</v>
      </c>
      <c r="D13881" t="s">
        <v>108</v>
      </c>
      <c r="E13881">
        <v>329</v>
      </c>
    </row>
    <row r="13882" spans="1:5" x14ac:dyDescent="0.2">
      <c r="A13882" s="43">
        <v>45407</v>
      </c>
      <c r="B13882" t="s">
        <v>102</v>
      </c>
      <c r="C13882" t="s">
        <v>41</v>
      </c>
      <c r="D13882" t="s">
        <v>108</v>
      </c>
      <c r="E13882">
        <v>363</v>
      </c>
    </row>
    <row r="13883" spans="1:5" x14ac:dyDescent="0.2">
      <c r="A13883" s="43">
        <v>45407</v>
      </c>
      <c r="B13883" t="s">
        <v>102</v>
      </c>
      <c r="C13883" t="s">
        <v>42</v>
      </c>
      <c r="D13883" t="s">
        <v>108</v>
      </c>
      <c r="E13883">
        <v>5</v>
      </c>
    </row>
    <row r="13884" spans="1:5" x14ac:dyDescent="0.2">
      <c r="A13884" s="43">
        <v>45407</v>
      </c>
      <c r="B13884" t="s">
        <v>102</v>
      </c>
      <c r="C13884" t="s">
        <v>43</v>
      </c>
      <c r="D13884" t="s">
        <v>108</v>
      </c>
      <c r="E13884">
        <v>112</v>
      </c>
    </row>
    <row r="13885" spans="1:5" x14ac:dyDescent="0.2">
      <c r="A13885" s="43">
        <v>45407</v>
      </c>
      <c r="B13885" t="s">
        <v>102</v>
      </c>
      <c r="C13885" t="s">
        <v>44</v>
      </c>
      <c r="D13885" t="s">
        <v>108</v>
      </c>
      <c r="E13885">
        <v>0</v>
      </c>
    </row>
    <row r="13886" spans="1:5" x14ac:dyDescent="0.2">
      <c r="A13886" s="43">
        <v>45407</v>
      </c>
      <c r="B13886" t="s">
        <v>102</v>
      </c>
      <c r="C13886" t="s">
        <v>45</v>
      </c>
      <c r="D13886" t="s">
        <v>108</v>
      </c>
      <c r="E13886">
        <v>0</v>
      </c>
    </row>
    <row r="13887" spans="1:5" x14ac:dyDescent="0.2">
      <c r="A13887" s="43">
        <v>45407</v>
      </c>
      <c r="B13887" t="s">
        <v>102</v>
      </c>
      <c r="C13887" t="s">
        <v>46</v>
      </c>
      <c r="D13887" t="s">
        <v>108</v>
      </c>
      <c r="E13887">
        <v>21</v>
      </c>
    </row>
    <row r="13888" spans="1:5" x14ac:dyDescent="0.2">
      <c r="A13888" s="43">
        <v>45407</v>
      </c>
      <c r="B13888" t="s">
        <v>102</v>
      </c>
      <c r="C13888" t="s">
        <v>48</v>
      </c>
      <c r="D13888" t="s">
        <v>108</v>
      </c>
      <c r="E13888">
        <v>854</v>
      </c>
    </row>
    <row r="13889" spans="1:5" x14ac:dyDescent="0.2">
      <c r="A13889" s="43">
        <v>45407</v>
      </c>
      <c r="B13889" t="s">
        <v>102</v>
      </c>
      <c r="C13889" t="s">
        <v>50</v>
      </c>
      <c r="D13889" t="s">
        <v>108</v>
      </c>
      <c r="E13889">
        <v>941</v>
      </c>
    </row>
    <row r="13890" spans="1:5" x14ac:dyDescent="0.2">
      <c r="A13890" s="43">
        <v>45407</v>
      </c>
      <c r="B13890" t="s">
        <v>102</v>
      </c>
      <c r="C13890" t="s">
        <v>51</v>
      </c>
      <c r="D13890" t="s">
        <v>108</v>
      </c>
      <c r="E13890" s="44">
        <v>1135</v>
      </c>
    </row>
    <row r="13891" spans="1:5" x14ac:dyDescent="0.2">
      <c r="A13891" s="43">
        <v>45407</v>
      </c>
      <c r="B13891" t="s">
        <v>102</v>
      </c>
      <c r="C13891" t="s">
        <v>52</v>
      </c>
      <c r="D13891" t="s">
        <v>108</v>
      </c>
      <c r="E13891">
        <v>2</v>
      </c>
    </row>
    <row r="13892" spans="1:5" x14ac:dyDescent="0.2">
      <c r="A13892" s="43">
        <v>45407</v>
      </c>
      <c r="B13892" t="s">
        <v>102</v>
      </c>
      <c r="C13892" t="s">
        <v>53</v>
      </c>
      <c r="D13892" t="s">
        <v>108</v>
      </c>
      <c r="E13892">
        <v>9</v>
      </c>
    </row>
    <row r="13893" spans="1:5" x14ac:dyDescent="0.2">
      <c r="A13893" s="43">
        <v>45407</v>
      </c>
      <c r="B13893" t="s">
        <v>102</v>
      </c>
      <c r="C13893" t="s">
        <v>54</v>
      </c>
      <c r="D13893" t="s">
        <v>108</v>
      </c>
      <c r="E13893">
        <v>0</v>
      </c>
    </row>
    <row r="13894" spans="1:5" x14ac:dyDescent="0.2">
      <c r="A13894" s="43">
        <v>45407</v>
      </c>
      <c r="B13894" t="s">
        <v>102</v>
      </c>
      <c r="C13894" t="s">
        <v>55</v>
      </c>
      <c r="D13894" t="s">
        <v>108</v>
      </c>
      <c r="E13894">
        <v>148</v>
      </c>
    </row>
    <row r="13895" spans="1:5" x14ac:dyDescent="0.2">
      <c r="A13895" s="43">
        <v>45407</v>
      </c>
      <c r="B13895" t="s">
        <v>102</v>
      </c>
      <c r="C13895" t="s">
        <v>56</v>
      </c>
      <c r="D13895" t="s">
        <v>108</v>
      </c>
      <c r="E13895">
        <v>205</v>
      </c>
    </row>
    <row r="13896" spans="1:5" x14ac:dyDescent="0.2">
      <c r="A13896" s="43">
        <v>45407</v>
      </c>
      <c r="B13896" t="s">
        <v>102</v>
      </c>
      <c r="C13896" t="s">
        <v>57</v>
      </c>
      <c r="D13896" t="s">
        <v>108</v>
      </c>
      <c r="E13896">
        <v>23</v>
      </c>
    </row>
    <row r="13897" spans="1:5" x14ac:dyDescent="0.2">
      <c r="A13897" s="43">
        <v>45407</v>
      </c>
      <c r="B13897" t="s">
        <v>102</v>
      </c>
      <c r="C13897" t="s">
        <v>58</v>
      </c>
      <c r="D13897" t="s">
        <v>108</v>
      </c>
      <c r="E13897">
        <v>523</v>
      </c>
    </row>
    <row r="13898" spans="1:5" x14ac:dyDescent="0.2">
      <c r="A13898" s="43">
        <v>45407</v>
      </c>
      <c r="B13898" t="s">
        <v>102</v>
      </c>
      <c r="C13898" t="s">
        <v>62</v>
      </c>
      <c r="D13898" t="s">
        <v>108</v>
      </c>
      <c r="E13898">
        <v>123</v>
      </c>
    </row>
    <row r="13899" spans="1:5" x14ac:dyDescent="0.2">
      <c r="A13899" s="43">
        <v>45407</v>
      </c>
      <c r="B13899" t="s">
        <v>102</v>
      </c>
      <c r="C13899" t="s">
        <v>68</v>
      </c>
      <c r="D13899" t="s">
        <v>108</v>
      </c>
      <c r="E13899">
        <v>391</v>
      </c>
    </row>
    <row r="13900" spans="1:5" x14ac:dyDescent="0.2">
      <c r="A13900" s="43">
        <v>45407</v>
      </c>
      <c r="B13900" t="s">
        <v>102</v>
      </c>
      <c r="C13900" t="s">
        <v>89</v>
      </c>
      <c r="D13900" t="s">
        <v>108</v>
      </c>
      <c r="E13900">
        <v>18</v>
      </c>
    </row>
    <row r="13901" spans="1:5" x14ac:dyDescent="0.2">
      <c r="A13901" s="43">
        <v>45407</v>
      </c>
      <c r="B13901" t="s">
        <v>102</v>
      </c>
      <c r="C13901" t="s">
        <v>70</v>
      </c>
      <c r="D13901" t="s">
        <v>108</v>
      </c>
      <c r="E13901">
        <v>226</v>
      </c>
    </row>
    <row r="13902" spans="1:5" x14ac:dyDescent="0.2">
      <c r="A13902" s="43">
        <v>45442</v>
      </c>
      <c r="B13902" t="s">
        <v>101</v>
      </c>
      <c r="C13902" t="s">
        <v>1</v>
      </c>
      <c r="D13902" t="s">
        <v>108</v>
      </c>
      <c r="E13902">
        <v>0</v>
      </c>
    </row>
    <row r="13903" spans="1:5" x14ac:dyDescent="0.2">
      <c r="A13903" s="43">
        <v>45442</v>
      </c>
      <c r="B13903" t="s">
        <v>101</v>
      </c>
      <c r="C13903" t="s">
        <v>3</v>
      </c>
      <c r="D13903" t="s">
        <v>108</v>
      </c>
      <c r="E13903">
        <v>0</v>
      </c>
    </row>
    <row r="13904" spans="1:5" x14ac:dyDescent="0.2">
      <c r="A13904" s="43">
        <v>45442</v>
      </c>
      <c r="B13904" t="s">
        <v>101</v>
      </c>
      <c r="C13904" t="s">
        <v>4</v>
      </c>
      <c r="D13904" t="s">
        <v>108</v>
      </c>
      <c r="E13904">
        <v>8</v>
      </c>
    </row>
    <row r="13905" spans="1:5" x14ac:dyDescent="0.2">
      <c r="A13905" s="43">
        <v>45442</v>
      </c>
      <c r="B13905" t="s">
        <v>101</v>
      </c>
      <c r="C13905" t="s">
        <v>5</v>
      </c>
      <c r="D13905" t="s">
        <v>108</v>
      </c>
      <c r="E13905" s="44">
        <v>1885</v>
      </c>
    </row>
    <row r="13906" spans="1:5" x14ac:dyDescent="0.2">
      <c r="A13906" s="43">
        <v>45442</v>
      </c>
      <c r="B13906" t="s">
        <v>101</v>
      </c>
      <c r="C13906" t="s">
        <v>6</v>
      </c>
      <c r="D13906" t="s">
        <v>108</v>
      </c>
      <c r="E13906">
        <v>0</v>
      </c>
    </row>
    <row r="13907" spans="1:5" x14ac:dyDescent="0.2">
      <c r="A13907" s="43">
        <v>45442</v>
      </c>
      <c r="B13907" t="s">
        <v>101</v>
      </c>
      <c r="C13907" t="s">
        <v>8</v>
      </c>
      <c r="D13907" t="s">
        <v>108</v>
      </c>
      <c r="E13907">
        <v>765</v>
      </c>
    </row>
    <row r="13908" spans="1:5" x14ac:dyDescent="0.2">
      <c r="A13908" s="43">
        <v>45442</v>
      </c>
      <c r="B13908" t="s">
        <v>101</v>
      </c>
      <c r="C13908" t="s">
        <v>9</v>
      </c>
      <c r="D13908" t="s">
        <v>108</v>
      </c>
      <c r="E13908">
        <v>244</v>
      </c>
    </row>
    <row r="13909" spans="1:5" x14ac:dyDescent="0.2">
      <c r="A13909" s="43">
        <v>45442</v>
      </c>
      <c r="B13909" t="s">
        <v>101</v>
      </c>
      <c r="C13909" t="s">
        <v>10</v>
      </c>
      <c r="D13909" t="s">
        <v>108</v>
      </c>
      <c r="E13909">
        <v>145</v>
      </c>
    </row>
    <row r="13910" spans="1:5" x14ac:dyDescent="0.2">
      <c r="A13910" s="43">
        <v>45442</v>
      </c>
      <c r="B13910" t="s">
        <v>101</v>
      </c>
      <c r="C13910" t="s">
        <v>12</v>
      </c>
      <c r="D13910" t="s">
        <v>108</v>
      </c>
      <c r="E13910" s="44">
        <v>6014</v>
      </c>
    </row>
    <row r="13911" spans="1:5" x14ac:dyDescent="0.2">
      <c r="A13911" s="43">
        <v>45442</v>
      </c>
      <c r="B13911" t="s">
        <v>101</v>
      </c>
      <c r="C13911" t="s">
        <v>14</v>
      </c>
      <c r="D13911" t="s">
        <v>108</v>
      </c>
      <c r="E13911">
        <v>16</v>
      </c>
    </row>
    <row r="13912" spans="1:5" x14ac:dyDescent="0.2">
      <c r="A13912" s="43">
        <v>45442</v>
      </c>
      <c r="B13912" t="s">
        <v>101</v>
      </c>
      <c r="C13912" t="s">
        <v>15</v>
      </c>
      <c r="D13912" t="s">
        <v>108</v>
      </c>
      <c r="E13912" s="44">
        <v>4652</v>
      </c>
    </row>
    <row r="13913" spans="1:5" x14ac:dyDescent="0.2">
      <c r="A13913" s="43">
        <v>45442</v>
      </c>
      <c r="B13913" t="s">
        <v>101</v>
      </c>
      <c r="C13913" t="s">
        <v>16</v>
      </c>
      <c r="D13913" t="s">
        <v>108</v>
      </c>
      <c r="E13913">
        <v>291</v>
      </c>
    </row>
    <row r="13914" spans="1:5" x14ac:dyDescent="0.2">
      <c r="A13914" s="43">
        <v>45442</v>
      </c>
      <c r="B13914" t="s">
        <v>101</v>
      </c>
      <c r="C13914" t="s">
        <v>17</v>
      </c>
      <c r="D13914" t="s">
        <v>108</v>
      </c>
      <c r="E13914">
        <v>2</v>
      </c>
    </row>
    <row r="13915" spans="1:5" x14ac:dyDescent="0.2">
      <c r="A13915" s="43">
        <v>45442</v>
      </c>
      <c r="B13915" t="s">
        <v>101</v>
      </c>
      <c r="C13915" t="s">
        <v>18</v>
      </c>
      <c r="D13915" t="s">
        <v>108</v>
      </c>
      <c r="E13915">
        <v>993</v>
      </c>
    </row>
    <row r="13916" spans="1:5" x14ac:dyDescent="0.2">
      <c r="A13916" s="43">
        <v>45442</v>
      </c>
      <c r="B13916" t="s">
        <v>101</v>
      </c>
      <c r="C13916" t="s">
        <v>19</v>
      </c>
      <c r="D13916" t="s">
        <v>108</v>
      </c>
      <c r="E13916">
        <v>507</v>
      </c>
    </row>
    <row r="13917" spans="1:5" x14ac:dyDescent="0.2">
      <c r="A13917" s="43">
        <v>45442</v>
      </c>
      <c r="B13917" t="s">
        <v>101</v>
      </c>
      <c r="C13917" t="s">
        <v>20</v>
      </c>
      <c r="D13917" t="s">
        <v>108</v>
      </c>
      <c r="E13917">
        <v>83</v>
      </c>
    </row>
    <row r="13918" spans="1:5" x14ac:dyDescent="0.2">
      <c r="A13918" s="43">
        <v>45442</v>
      </c>
      <c r="B13918" t="s">
        <v>101</v>
      </c>
      <c r="C13918" t="s">
        <v>21</v>
      </c>
      <c r="D13918" t="s">
        <v>108</v>
      </c>
      <c r="E13918">
        <v>519</v>
      </c>
    </row>
    <row r="13919" spans="1:5" x14ac:dyDescent="0.2">
      <c r="A13919" s="43">
        <v>45442</v>
      </c>
      <c r="B13919" t="s">
        <v>101</v>
      </c>
      <c r="C13919" t="s">
        <v>22</v>
      </c>
      <c r="D13919" t="s">
        <v>108</v>
      </c>
      <c r="E13919">
        <v>414</v>
      </c>
    </row>
    <row r="13920" spans="1:5" x14ac:dyDescent="0.2">
      <c r="A13920" s="43">
        <v>45442</v>
      </c>
      <c r="B13920" t="s">
        <v>101</v>
      </c>
      <c r="C13920" t="s">
        <v>23</v>
      </c>
      <c r="D13920" t="s">
        <v>108</v>
      </c>
      <c r="E13920">
        <v>0</v>
      </c>
    </row>
    <row r="13921" spans="1:5" x14ac:dyDescent="0.2">
      <c r="A13921" s="43">
        <v>45442</v>
      </c>
      <c r="B13921" t="s">
        <v>101</v>
      </c>
      <c r="C13921" t="s">
        <v>25</v>
      </c>
      <c r="D13921" t="s">
        <v>108</v>
      </c>
      <c r="E13921">
        <v>108</v>
      </c>
    </row>
    <row r="13922" spans="1:5" x14ac:dyDescent="0.2">
      <c r="A13922" s="43">
        <v>45442</v>
      </c>
      <c r="B13922" t="s">
        <v>101</v>
      </c>
      <c r="C13922" t="s">
        <v>27</v>
      </c>
      <c r="D13922" t="s">
        <v>108</v>
      </c>
      <c r="E13922">
        <v>674</v>
      </c>
    </row>
    <row r="13923" spans="1:5" x14ac:dyDescent="0.2">
      <c r="A13923" s="43">
        <v>45442</v>
      </c>
      <c r="B13923" t="s">
        <v>101</v>
      </c>
      <c r="C13923" t="s">
        <v>28</v>
      </c>
      <c r="D13923" t="s">
        <v>108</v>
      </c>
      <c r="E13923">
        <v>2</v>
      </c>
    </row>
    <row r="13924" spans="1:5" x14ac:dyDescent="0.2">
      <c r="A13924" s="43">
        <v>45442</v>
      </c>
      <c r="B13924" t="s">
        <v>101</v>
      </c>
      <c r="C13924" t="s">
        <v>31</v>
      </c>
      <c r="D13924" t="s">
        <v>108</v>
      </c>
      <c r="E13924">
        <v>141</v>
      </c>
    </row>
    <row r="13925" spans="1:5" x14ac:dyDescent="0.2">
      <c r="A13925" s="43">
        <v>45442</v>
      </c>
      <c r="B13925" t="s">
        <v>101</v>
      </c>
      <c r="C13925" t="s">
        <v>32</v>
      </c>
      <c r="D13925" t="s">
        <v>108</v>
      </c>
      <c r="E13925" s="44">
        <v>3187</v>
      </c>
    </row>
    <row r="13926" spans="1:5" x14ac:dyDescent="0.2">
      <c r="A13926" s="43">
        <v>45442</v>
      </c>
      <c r="B13926" t="s">
        <v>101</v>
      </c>
      <c r="C13926" t="s">
        <v>33</v>
      </c>
      <c r="D13926" t="s">
        <v>108</v>
      </c>
      <c r="E13926" s="44">
        <v>2995</v>
      </c>
    </row>
    <row r="13927" spans="1:5" x14ac:dyDescent="0.2">
      <c r="A13927" s="43">
        <v>45442</v>
      </c>
      <c r="B13927" t="s">
        <v>101</v>
      </c>
      <c r="C13927" t="s">
        <v>35</v>
      </c>
      <c r="D13927" t="s">
        <v>108</v>
      </c>
      <c r="E13927">
        <v>0</v>
      </c>
    </row>
    <row r="13928" spans="1:5" x14ac:dyDescent="0.2">
      <c r="A13928" s="43">
        <v>45442</v>
      </c>
      <c r="B13928" t="s">
        <v>101</v>
      </c>
      <c r="C13928" t="s">
        <v>36</v>
      </c>
      <c r="D13928" t="s">
        <v>108</v>
      </c>
      <c r="E13928" s="44">
        <v>5042</v>
      </c>
    </row>
    <row r="13929" spans="1:5" x14ac:dyDescent="0.2">
      <c r="A13929" s="43">
        <v>45442</v>
      </c>
      <c r="B13929" t="s">
        <v>101</v>
      </c>
      <c r="C13929" t="s">
        <v>38</v>
      </c>
      <c r="D13929" t="s">
        <v>108</v>
      </c>
      <c r="E13929" s="44">
        <v>4254</v>
      </c>
    </row>
    <row r="13930" spans="1:5" x14ac:dyDescent="0.2">
      <c r="A13930" s="43">
        <v>45442</v>
      </c>
      <c r="B13930" t="s">
        <v>101</v>
      </c>
      <c r="C13930" t="s">
        <v>40</v>
      </c>
      <c r="D13930" t="s">
        <v>108</v>
      </c>
      <c r="E13930" s="44">
        <v>3298</v>
      </c>
    </row>
    <row r="13931" spans="1:5" x14ac:dyDescent="0.2">
      <c r="A13931" s="43">
        <v>45442</v>
      </c>
      <c r="B13931" t="s">
        <v>101</v>
      </c>
      <c r="C13931" t="s">
        <v>41</v>
      </c>
      <c r="D13931" t="s">
        <v>108</v>
      </c>
      <c r="E13931">
        <v>0</v>
      </c>
    </row>
    <row r="13932" spans="1:5" x14ac:dyDescent="0.2">
      <c r="A13932" s="43">
        <v>45442</v>
      </c>
      <c r="B13932" t="s">
        <v>101</v>
      </c>
      <c r="C13932" t="s">
        <v>50</v>
      </c>
      <c r="D13932" t="s">
        <v>108</v>
      </c>
      <c r="E13932">
        <v>0</v>
      </c>
    </row>
    <row r="13933" spans="1:5" x14ac:dyDescent="0.2">
      <c r="A13933" s="43">
        <v>45442</v>
      </c>
      <c r="B13933" t="s">
        <v>101</v>
      </c>
      <c r="C13933" t="s">
        <v>53</v>
      </c>
      <c r="D13933" t="s">
        <v>108</v>
      </c>
      <c r="E13933">
        <v>2</v>
      </c>
    </row>
    <row r="13934" spans="1:5" x14ac:dyDescent="0.2">
      <c r="A13934" s="43">
        <v>45442</v>
      </c>
      <c r="B13934" t="s">
        <v>101</v>
      </c>
      <c r="C13934" t="s">
        <v>58</v>
      </c>
      <c r="D13934" t="s">
        <v>108</v>
      </c>
      <c r="E13934">
        <v>9</v>
      </c>
    </row>
    <row r="13935" spans="1:5" x14ac:dyDescent="0.2">
      <c r="A13935" s="43">
        <v>45442</v>
      </c>
      <c r="B13935" t="s">
        <v>101</v>
      </c>
      <c r="C13935" t="s">
        <v>59</v>
      </c>
      <c r="D13935" t="s">
        <v>108</v>
      </c>
      <c r="E13935" s="44">
        <v>1651</v>
      </c>
    </row>
    <row r="13936" spans="1:5" x14ac:dyDescent="0.2">
      <c r="A13936" s="43">
        <v>45442</v>
      </c>
      <c r="B13936" t="s">
        <v>101</v>
      </c>
      <c r="C13936" t="s">
        <v>61</v>
      </c>
      <c r="D13936" t="s">
        <v>108</v>
      </c>
      <c r="E13936">
        <v>59</v>
      </c>
    </row>
    <row r="13937" spans="1:5" x14ac:dyDescent="0.2">
      <c r="A13937" s="43">
        <v>45442</v>
      </c>
      <c r="B13937" t="s">
        <v>101</v>
      </c>
      <c r="C13937" t="s">
        <v>62</v>
      </c>
      <c r="D13937" t="s">
        <v>108</v>
      </c>
      <c r="E13937" s="44">
        <v>1939</v>
      </c>
    </row>
    <row r="13938" spans="1:5" x14ac:dyDescent="0.2">
      <c r="A13938" s="43">
        <v>45442</v>
      </c>
      <c r="B13938" t="s">
        <v>101</v>
      </c>
      <c r="C13938" t="s">
        <v>63</v>
      </c>
      <c r="D13938" t="s">
        <v>108</v>
      </c>
      <c r="E13938">
        <v>0</v>
      </c>
    </row>
    <row r="13939" spans="1:5" x14ac:dyDescent="0.2">
      <c r="A13939" s="43">
        <v>45442</v>
      </c>
      <c r="B13939" t="s">
        <v>101</v>
      </c>
      <c r="C13939" t="s">
        <v>64</v>
      </c>
      <c r="D13939" t="s">
        <v>108</v>
      </c>
      <c r="E13939">
        <v>0</v>
      </c>
    </row>
    <row r="13940" spans="1:5" x14ac:dyDescent="0.2">
      <c r="A13940" s="43">
        <v>45442</v>
      </c>
      <c r="B13940" t="s">
        <v>101</v>
      </c>
      <c r="C13940" t="s">
        <v>67</v>
      </c>
      <c r="D13940" t="s">
        <v>108</v>
      </c>
      <c r="E13940" s="44">
        <v>2347</v>
      </c>
    </row>
    <row r="13941" spans="1:5" x14ac:dyDescent="0.2">
      <c r="A13941" s="43">
        <v>45442</v>
      </c>
      <c r="B13941" t="s">
        <v>101</v>
      </c>
      <c r="C13941" t="s">
        <v>68</v>
      </c>
      <c r="D13941" t="s">
        <v>108</v>
      </c>
      <c r="E13941">
        <v>816</v>
      </c>
    </row>
    <row r="13942" spans="1:5" x14ac:dyDescent="0.2">
      <c r="A13942" s="43">
        <v>45442</v>
      </c>
      <c r="B13942" t="s">
        <v>101</v>
      </c>
      <c r="C13942" t="s">
        <v>89</v>
      </c>
      <c r="D13942" t="s">
        <v>108</v>
      </c>
      <c r="E13942">
        <v>6</v>
      </c>
    </row>
    <row r="13943" spans="1:5" x14ac:dyDescent="0.2">
      <c r="A13943" s="43">
        <v>45442</v>
      </c>
      <c r="B13943" t="s">
        <v>101</v>
      </c>
      <c r="C13943" t="s">
        <v>70</v>
      </c>
      <c r="D13943" t="s">
        <v>108</v>
      </c>
      <c r="E13943" s="44">
        <v>1702</v>
      </c>
    </row>
    <row r="13944" spans="1:5" x14ac:dyDescent="0.2">
      <c r="A13944" s="43">
        <v>45442</v>
      </c>
      <c r="B13944" t="s">
        <v>101</v>
      </c>
      <c r="C13944" t="s">
        <v>71</v>
      </c>
      <c r="D13944" t="s">
        <v>108</v>
      </c>
      <c r="E13944">
        <v>594</v>
      </c>
    </row>
    <row r="13945" spans="1:5" x14ac:dyDescent="0.2">
      <c r="A13945" s="43">
        <v>45442</v>
      </c>
      <c r="B13945" t="s">
        <v>102</v>
      </c>
      <c r="C13945" t="s">
        <v>4</v>
      </c>
      <c r="D13945" t="s">
        <v>108</v>
      </c>
      <c r="E13945">
        <v>0</v>
      </c>
    </row>
    <row r="13946" spans="1:5" x14ac:dyDescent="0.2">
      <c r="A13946" s="43">
        <v>45442</v>
      </c>
      <c r="B13946" t="s">
        <v>102</v>
      </c>
      <c r="C13946" t="s">
        <v>5</v>
      </c>
      <c r="D13946" t="s">
        <v>108</v>
      </c>
      <c r="E13946">
        <v>5</v>
      </c>
    </row>
    <row r="13947" spans="1:5" x14ac:dyDescent="0.2">
      <c r="A13947" s="43">
        <v>45442</v>
      </c>
      <c r="B13947" t="s">
        <v>102</v>
      </c>
      <c r="C13947" t="s">
        <v>8</v>
      </c>
      <c r="D13947" t="s">
        <v>108</v>
      </c>
      <c r="E13947">
        <v>6</v>
      </c>
    </row>
    <row r="13948" spans="1:5" x14ac:dyDescent="0.2">
      <c r="A13948" s="43">
        <v>45442</v>
      </c>
      <c r="B13948" t="s">
        <v>102</v>
      </c>
      <c r="C13948" t="s">
        <v>9</v>
      </c>
      <c r="D13948" t="s">
        <v>108</v>
      </c>
      <c r="E13948">
        <v>84</v>
      </c>
    </row>
    <row r="13949" spans="1:5" x14ac:dyDescent="0.2">
      <c r="A13949" s="43">
        <v>45442</v>
      </c>
      <c r="B13949" t="s">
        <v>102</v>
      </c>
      <c r="C13949" t="s">
        <v>11</v>
      </c>
      <c r="D13949" t="s">
        <v>108</v>
      </c>
      <c r="E13949">
        <v>26</v>
      </c>
    </row>
    <row r="13950" spans="1:5" x14ac:dyDescent="0.2">
      <c r="A13950" s="43">
        <v>45442</v>
      </c>
      <c r="B13950" t="s">
        <v>102</v>
      </c>
      <c r="C13950" t="s">
        <v>12</v>
      </c>
      <c r="D13950" t="s">
        <v>108</v>
      </c>
      <c r="E13950">
        <v>624</v>
      </c>
    </row>
    <row r="13951" spans="1:5" x14ac:dyDescent="0.2">
      <c r="A13951" s="43">
        <v>45442</v>
      </c>
      <c r="B13951" t="s">
        <v>102</v>
      </c>
      <c r="C13951" t="s">
        <v>13</v>
      </c>
      <c r="D13951" t="s">
        <v>108</v>
      </c>
      <c r="E13951">
        <v>227</v>
      </c>
    </row>
    <row r="13952" spans="1:5" x14ac:dyDescent="0.2">
      <c r="A13952" s="43">
        <v>45442</v>
      </c>
      <c r="B13952" t="s">
        <v>102</v>
      </c>
      <c r="C13952" t="s">
        <v>19</v>
      </c>
      <c r="D13952" t="s">
        <v>108</v>
      </c>
      <c r="E13952">
        <v>20</v>
      </c>
    </row>
    <row r="13953" spans="1:5" x14ac:dyDescent="0.2">
      <c r="A13953" s="43">
        <v>45442</v>
      </c>
      <c r="B13953" t="s">
        <v>102</v>
      </c>
      <c r="C13953" t="s">
        <v>21</v>
      </c>
      <c r="D13953" t="s">
        <v>108</v>
      </c>
      <c r="E13953">
        <v>21</v>
      </c>
    </row>
    <row r="13954" spans="1:5" x14ac:dyDescent="0.2">
      <c r="A13954" s="43">
        <v>45442</v>
      </c>
      <c r="B13954" t="s">
        <v>102</v>
      </c>
      <c r="C13954" t="s">
        <v>22</v>
      </c>
      <c r="D13954" t="s">
        <v>108</v>
      </c>
      <c r="E13954">
        <v>0</v>
      </c>
    </row>
    <row r="13955" spans="1:5" x14ac:dyDescent="0.2">
      <c r="A13955" s="43">
        <v>45442</v>
      </c>
      <c r="B13955" t="s">
        <v>102</v>
      </c>
      <c r="C13955" t="s">
        <v>24</v>
      </c>
      <c r="D13955" t="s">
        <v>108</v>
      </c>
      <c r="E13955">
        <v>2</v>
      </c>
    </row>
    <row r="13956" spans="1:5" x14ac:dyDescent="0.2">
      <c r="A13956" s="43">
        <v>45442</v>
      </c>
      <c r="B13956" t="s">
        <v>102</v>
      </c>
      <c r="C13956" t="s">
        <v>27</v>
      </c>
      <c r="D13956" t="s">
        <v>108</v>
      </c>
      <c r="E13956">
        <v>33</v>
      </c>
    </row>
    <row r="13957" spans="1:5" x14ac:dyDescent="0.2">
      <c r="A13957" s="43">
        <v>45442</v>
      </c>
      <c r="B13957" t="s">
        <v>102</v>
      </c>
      <c r="C13957" t="s">
        <v>36</v>
      </c>
      <c r="D13957" t="s">
        <v>108</v>
      </c>
      <c r="E13957">
        <v>434</v>
      </c>
    </row>
    <row r="13958" spans="1:5" x14ac:dyDescent="0.2">
      <c r="A13958" s="43">
        <v>45442</v>
      </c>
      <c r="B13958" t="s">
        <v>102</v>
      </c>
      <c r="C13958" t="s">
        <v>38</v>
      </c>
      <c r="D13958" t="s">
        <v>108</v>
      </c>
      <c r="E13958">
        <v>424</v>
      </c>
    </row>
    <row r="13959" spans="1:5" x14ac:dyDescent="0.2">
      <c r="A13959" s="43">
        <v>45442</v>
      </c>
      <c r="B13959" t="s">
        <v>102</v>
      </c>
      <c r="C13959" t="s">
        <v>40</v>
      </c>
      <c r="D13959" t="s">
        <v>108</v>
      </c>
      <c r="E13959">
        <v>321</v>
      </c>
    </row>
    <row r="13960" spans="1:5" x14ac:dyDescent="0.2">
      <c r="A13960" s="43">
        <v>45442</v>
      </c>
      <c r="B13960" t="s">
        <v>102</v>
      </c>
      <c r="C13960" t="s">
        <v>41</v>
      </c>
      <c r="D13960" t="s">
        <v>108</v>
      </c>
      <c r="E13960">
        <v>481</v>
      </c>
    </row>
    <row r="13961" spans="1:5" x14ac:dyDescent="0.2">
      <c r="A13961" s="43">
        <v>45442</v>
      </c>
      <c r="B13961" t="s">
        <v>102</v>
      </c>
      <c r="C13961" t="s">
        <v>42</v>
      </c>
      <c r="D13961" t="s">
        <v>108</v>
      </c>
      <c r="E13961">
        <v>8</v>
      </c>
    </row>
    <row r="13962" spans="1:5" x14ac:dyDescent="0.2">
      <c r="A13962" s="43">
        <v>45442</v>
      </c>
      <c r="B13962" t="s">
        <v>102</v>
      </c>
      <c r="C13962" t="s">
        <v>43</v>
      </c>
      <c r="D13962" t="s">
        <v>108</v>
      </c>
      <c r="E13962">
        <v>122</v>
      </c>
    </row>
    <row r="13963" spans="1:5" x14ac:dyDescent="0.2">
      <c r="A13963" s="43">
        <v>45442</v>
      </c>
      <c r="B13963" t="s">
        <v>102</v>
      </c>
      <c r="C13963" t="s">
        <v>44</v>
      </c>
      <c r="D13963" t="s">
        <v>108</v>
      </c>
      <c r="E13963">
        <v>0</v>
      </c>
    </row>
    <row r="13964" spans="1:5" x14ac:dyDescent="0.2">
      <c r="A13964" s="43">
        <v>45442</v>
      </c>
      <c r="B13964" t="s">
        <v>102</v>
      </c>
      <c r="C13964" t="s">
        <v>45</v>
      </c>
      <c r="D13964" t="s">
        <v>108</v>
      </c>
      <c r="E13964">
        <v>0</v>
      </c>
    </row>
    <row r="13965" spans="1:5" x14ac:dyDescent="0.2">
      <c r="A13965" s="43">
        <v>45442</v>
      </c>
      <c r="B13965" t="s">
        <v>102</v>
      </c>
      <c r="C13965" t="s">
        <v>46</v>
      </c>
      <c r="D13965" t="s">
        <v>108</v>
      </c>
      <c r="E13965">
        <v>22</v>
      </c>
    </row>
    <row r="13966" spans="1:5" x14ac:dyDescent="0.2">
      <c r="A13966" s="43">
        <v>45442</v>
      </c>
      <c r="B13966" t="s">
        <v>102</v>
      </c>
      <c r="C13966" t="s">
        <v>48</v>
      </c>
      <c r="D13966" t="s">
        <v>108</v>
      </c>
      <c r="E13966">
        <v>890</v>
      </c>
    </row>
    <row r="13967" spans="1:5" x14ac:dyDescent="0.2">
      <c r="A13967" s="43">
        <v>45442</v>
      </c>
      <c r="B13967" t="s">
        <v>102</v>
      </c>
      <c r="C13967" t="s">
        <v>50</v>
      </c>
      <c r="D13967" t="s">
        <v>108</v>
      </c>
      <c r="E13967">
        <v>964</v>
      </c>
    </row>
    <row r="13968" spans="1:5" x14ac:dyDescent="0.2">
      <c r="A13968" s="43">
        <v>45442</v>
      </c>
      <c r="B13968" t="s">
        <v>102</v>
      </c>
      <c r="C13968" t="s">
        <v>51</v>
      </c>
      <c r="D13968" t="s">
        <v>108</v>
      </c>
      <c r="E13968" s="44">
        <v>1105</v>
      </c>
    </row>
    <row r="13969" spans="1:5" x14ac:dyDescent="0.2">
      <c r="A13969" s="43">
        <v>45442</v>
      </c>
      <c r="B13969" t="s">
        <v>102</v>
      </c>
      <c r="C13969" t="s">
        <v>52</v>
      </c>
      <c r="D13969" t="s">
        <v>108</v>
      </c>
      <c r="E13969">
        <v>2</v>
      </c>
    </row>
    <row r="13970" spans="1:5" x14ac:dyDescent="0.2">
      <c r="A13970" s="43">
        <v>45442</v>
      </c>
      <c r="B13970" t="s">
        <v>102</v>
      </c>
      <c r="C13970" t="s">
        <v>53</v>
      </c>
      <c r="D13970" t="s">
        <v>108</v>
      </c>
      <c r="E13970">
        <v>29</v>
      </c>
    </row>
    <row r="13971" spans="1:5" x14ac:dyDescent="0.2">
      <c r="A13971" s="43">
        <v>45442</v>
      </c>
      <c r="B13971" t="s">
        <v>102</v>
      </c>
      <c r="C13971" t="s">
        <v>54</v>
      </c>
      <c r="D13971" t="s">
        <v>108</v>
      </c>
      <c r="E13971">
        <v>2</v>
      </c>
    </row>
    <row r="13972" spans="1:5" x14ac:dyDescent="0.2">
      <c r="A13972" s="43">
        <v>45442</v>
      </c>
      <c r="B13972" t="s">
        <v>102</v>
      </c>
      <c r="C13972" t="s">
        <v>55</v>
      </c>
      <c r="D13972" t="s">
        <v>108</v>
      </c>
      <c r="E13972">
        <v>129</v>
      </c>
    </row>
    <row r="13973" spans="1:5" x14ac:dyDescent="0.2">
      <c r="A13973" s="43">
        <v>45442</v>
      </c>
      <c r="B13973" t="s">
        <v>102</v>
      </c>
      <c r="C13973" t="s">
        <v>56</v>
      </c>
      <c r="D13973" t="s">
        <v>108</v>
      </c>
      <c r="E13973">
        <v>178</v>
      </c>
    </row>
    <row r="13974" spans="1:5" x14ac:dyDescent="0.2">
      <c r="A13974" s="43">
        <v>45442</v>
      </c>
      <c r="B13974" t="s">
        <v>102</v>
      </c>
      <c r="C13974" t="s">
        <v>57</v>
      </c>
      <c r="D13974" t="s">
        <v>108</v>
      </c>
      <c r="E13974">
        <v>28</v>
      </c>
    </row>
    <row r="13975" spans="1:5" x14ac:dyDescent="0.2">
      <c r="A13975" s="43">
        <v>45442</v>
      </c>
      <c r="B13975" t="s">
        <v>102</v>
      </c>
      <c r="C13975" t="s">
        <v>58</v>
      </c>
      <c r="D13975" t="s">
        <v>108</v>
      </c>
      <c r="E13975">
        <v>467</v>
      </c>
    </row>
    <row r="13976" spans="1:5" x14ac:dyDescent="0.2">
      <c r="A13976" s="43">
        <v>45442</v>
      </c>
      <c r="B13976" t="s">
        <v>102</v>
      </c>
      <c r="C13976" t="s">
        <v>62</v>
      </c>
      <c r="D13976" t="s">
        <v>108</v>
      </c>
      <c r="E13976">
        <v>129</v>
      </c>
    </row>
    <row r="13977" spans="1:5" x14ac:dyDescent="0.2">
      <c r="A13977" s="43">
        <v>45442</v>
      </c>
      <c r="B13977" t="s">
        <v>102</v>
      </c>
      <c r="C13977" t="s">
        <v>68</v>
      </c>
      <c r="D13977" t="s">
        <v>108</v>
      </c>
      <c r="E13977">
        <v>391</v>
      </c>
    </row>
    <row r="13978" spans="1:5" x14ac:dyDescent="0.2">
      <c r="A13978" s="43">
        <v>45442</v>
      </c>
      <c r="B13978" t="s">
        <v>102</v>
      </c>
      <c r="C13978" t="s">
        <v>89</v>
      </c>
      <c r="D13978" t="s">
        <v>108</v>
      </c>
      <c r="E13978">
        <v>16</v>
      </c>
    </row>
    <row r="13979" spans="1:5" x14ac:dyDescent="0.2">
      <c r="A13979" s="43">
        <v>45442</v>
      </c>
      <c r="B13979" t="s">
        <v>102</v>
      </c>
      <c r="C13979" t="s">
        <v>70</v>
      </c>
      <c r="D13979" t="s">
        <v>108</v>
      </c>
      <c r="E13979">
        <v>169</v>
      </c>
    </row>
    <row r="13980" spans="1:5" x14ac:dyDescent="0.2">
      <c r="A13980" s="43">
        <v>45470</v>
      </c>
      <c r="B13980" t="s">
        <v>101</v>
      </c>
      <c r="C13980" t="s">
        <v>1</v>
      </c>
      <c r="D13980" t="s">
        <v>108</v>
      </c>
      <c r="E13980">
        <v>0</v>
      </c>
    </row>
    <row r="13981" spans="1:5" x14ac:dyDescent="0.2">
      <c r="A13981" s="43">
        <v>45470</v>
      </c>
      <c r="B13981" t="s">
        <v>101</v>
      </c>
      <c r="C13981" t="s">
        <v>3</v>
      </c>
      <c r="D13981" t="s">
        <v>108</v>
      </c>
      <c r="E13981">
        <v>0</v>
      </c>
    </row>
    <row r="13982" spans="1:5" x14ac:dyDescent="0.2">
      <c r="A13982" s="43">
        <v>45470</v>
      </c>
      <c r="B13982" t="s">
        <v>101</v>
      </c>
      <c r="C13982" t="s">
        <v>4</v>
      </c>
      <c r="D13982" t="s">
        <v>108</v>
      </c>
      <c r="E13982">
        <v>7</v>
      </c>
    </row>
    <row r="13983" spans="1:5" x14ac:dyDescent="0.2">
      <c r="A13983" s="43">
        <v>45470</v>
      </c>
      <c r="B13983" t="s">
        <v>101</v>
      </c>
      <c r="C13983" t="s">
        <v>5</v>
      </c>
      <c r="D13983" t="s">
        <v>108</v>
      </c>
      <c r="E13983" s="44">
        <v>1917</v>
      </c>
    </row>
    <row r="13984" spans="1:5" x14ac:dyDescent="0.2">
      <c r="A13984" s="43">
        <v>45470</v>
      </c>
      <c r="B13984" t="s">
        <v>101</v>
      </c>
      <c r="C13984" t="s">
        <v>6</v>
      </c>
      <c r="D13984" t="s">
        <v>108</v>
      </c>
      <c r="E13984">
        <v>0</v>
      </c>
    </row>
    <row r="13985" spans="1:5" x14ac:dyDescent="0.2">
      <c r="A13985" s="43">
        <v>45470</v>
      </c>
      <c r="B13985" t="s">
        <v>101</v>
      </c>
      <c r="C13985" t="s">
        <v>8</v>
      </c>
      <c r="D13985" t="s">
        <v>108</v>
      </c>
      <c r="E13985">
        <v>727</v>
      </c>
    </row>
    <row r="13986" spans="1:5" x14ac:dyDescent="0.2">
      <c r="A13986" s="43">
        <v>45470</v>
      </c>
      <c r="B13986" t="s">
        <v>101</v>
      </c>
      <c r="C13986" t="s">
        <v>9</v>
      </c>
      <c r="D13986" t="s">
        <v>108</v>
      </c>
      <c r="E13986">
        <v>278</v>
      </c>
    </row>
    <row r="13987" spans="1:5" x14ac:dyDescent="0.2">
      <c r="A13987" s="43">
        <v>45470</v>
      </c>
      <c r="B13987" t="s">
        <v>101</v>
      </c>
      <c r="C13987" t="s">
        <v>10</v>
      </c>
      <c r="D13987" t="s">
        <v>108</v>
      </c>
      <c r="E13987">
        <v>70</v>
      </c>
    </row>
    <row r="13988" spans="1:5" x14ac:dyDescent="0.2">
      <c r="A13988" s="43">
        <v>45470</v>
      </c>
      <c r="B13988" t="s">
        <v>101</v>
      </c>
      <c r="C13988" t="s">
        <v>12</v>
      </c>
      <c r="D13988" t="s">
        <v>108</v>
      </c>
      <c r="E13988" s="44">
        <v>6190</v>
      </c>
    </row>
    <row r="13989" spans="1:5" x14ac:dyDescent="0.2">
      <c r="A13989" s="43">
        <v>45470</v>
      </c>
      <c r="B13989" t="s">
        <v>101</v>
      </c>
      <c r="C13989" t="s">
        <v>14</v>
      </c>
      <c r="D13989" t="s">
        <v>108</v>
      </c>
      <c r="E13989">
        <v>17</v>
      </c>
    </row>
    <row r="13990" spans="1:5" x14ac:dyDescent="0.2">
      <c r="A13990" s="43">
        <v>45470</v>
      </c>
      <c r="B13990" t="s">
        <v>101</v>
      </c>
      <c r="C13990" t="s">
        <v>15</v>
      </c>
      <c r="D13990" t="s">
        <v>108</v>
      </c>
      <c r="E13990" s="44">
        <v>4621</v>
      </c>
    </row>
    <row r="13991" spans="1:5" x14ac:dyDescent="0.2">
      <c r="A13991" s="43">
        <v>45470</v>
      </c>
      <c r="B13991" t="s">
        <v>101</v>
      </c>
      <c r="C13991" t="s">
        <v>16</v>
      </c>
      <c r="D13991" t="s">
        <v>108</v>
      </c>
      <c r="E13991">
        <v>292</v>
      </c>
    </row>
    <row r="13992" spans="1:5" x14ac:dyDescent="0.2">
      <c r="A13992" s="43">
        <v>45470</v>
      </c>
      <c r="B13992" t="s">
        <v>101</v>
      </c>
      <c r="C13992" t="s">
        <v>17</v>
      </c>
      <c r="D13992" t="s">
        <v>108</v>
      </c>
      <c r="E13992">
        <v>0</v>
      </c>
    </row>
    <row r="13993" spans="1:5" x14ac:dyDescent="0.2">
      <c r="A13993" s="43">
        <v>45470</v>
      </c>
      <c r="B13993" t="s">
        <v>101</v>
      </c>
      <c r="C13993" t="s">
        <v>18</v>
      </c>
      <c r="D13993" t="s">
        <v>108</v>
      </c>
      <c r="E13993">
        <v>999</v>
      </c>
    </row>
    <row r="13994" spans="1:5" x14ac:dyDescent="0.2">
      <c r="A13994" s="43">
        <v>45470</v>
      </c>
      <c r="B13994" t="s">
        <v>101</v>
      </c>
      <c r="C13994" t="s">
        <v>19</v>
      </c>
      <c r="D13994" t="s">
        <v>108</v>
      </c>
      <c r="E13994">
        <v>359</v>
      </c>
    </row>
    <row r="13995" spans="1:5" x14ac:dyDescent="0.2">
      <c r="A13995" s="43">
        <v>45470</v>
      </c>
      <c r="B13995" t="s">
        <v>101</v>
      </c>
      <c r="C13995" t="s">
        <v>20</v>
      </c>
      <c r="D13995" t="s">
        <v>108</v>
      </c>
      <c r="E13995">
        <v>83</v>
      </c>
    </row>
    <row r="13996" spans="1:5" x14ac:dyDescent="0.2">
      <c r="A13996" s="43">
        <v>45470</v>
      </c>
      <c r="B13996" t="s">
        <v>101</v>
      </c>
      <c r="C13996" t="s">
        <v>21</v>
      </c>
      <c r="D13996" t="s">
        <v>108</v>
      </c>
      <c r="E13996">
        <v>538</v>
      </c>
    </row>
    <row r="13997" spans="1:5" x14ac:dyDescent="0.2">
      <c r="A13997" s="43">
        <v>45470</v>
      </c>
      <c r="B13997" t="s">
        <v>101</v>
      </c>
      <c r="C13997" t="s">
        <v>22</v>
      </c>
      <c r="D13997" t="s">
        <v>108</v>
      </c>
      <c r="E13997">
        <v>365</v>
      </c>
    </row>
    <row r="13998" spans="1:5" x14ac:dyDescent="0.2">
      <c r="A13998" s="43">
        <v>45470</v>
      </c>
      <c r="B13998" t="s">
        <v>101</v>
      </c>
      <c r="C13998" t="s">
        <v>23</v>
      </c>
      <c r="D13998" t="s">
        <v>108</v>
      </c>
      <c r="E13998">
        <v>0</v>
      </c>
    </row>
    <row r="13999" spans="1:5" x14ac:dyDescent="0.2">
      <c r="A13999" s="43">
        <v>45470</v>
      </c>
      <c r="B13999" t="s">
        <v>101</v>
      </c>
      <c r="C13999" t="s">
        <v>25</v>
      </c>
      <c r="D13999" t="s">
        <v>108</v>
      </c>
      <c r="E13999">
        <v>362</v>
      </c>
    </row>
    <row r="14000" spans="1:5" x14ac:dyDescent="0.2">
      <c r="A14000" s="43">
        <v>45470</v>
      </c>
      <c r="B14000" t="s">
        <v>101</v>
      </c>
      <c r="C14000" t="s">
        <v>27</v>
      </c>
      <c r="D14000" t="s">
        <v>108</v>
      </c>
      <c r="E14000">
        <v>504</v>
      </c>
    </row>
    <row r="14001" spans="1:5" x14ac:dyDescent="0.2">
      <c r="A14001" s="43">
        <v>45470</v>
      </c>
      <c r="B14001" t="s">
        <v>101</v>
      </c>
      <c r="C14001" t="s">
        <v>28</v>
      </c>
      <c r="D14001" t="s">
        <v>108</v>
      </c>
      <c r="E14001">
        <v>0</v>
      </c>
    </row>
    <row r="14002" spans="1:5" x14ac:dyDescent="0.2">
      <c r="A14002" s="43">
        <v>45470</v>
      </c>
      <c r="B14002" t="s">
        <v>101</v>
      </c>
      <c r="C14002" t="s">
        <v>31</v>
      </c>
      <c r="D14002" t="s">
        <v>108</v>
      </c>
      <c r="E14002">
        <v>137</v>
      </c>
    </row>
    <row r="14003" spans="1:5" x14ac:dyDescent="0.2">
      <c r="A14003" s="43">
        <v>45470</v>
      </c>
      <c r="B14003" t="s">
        <v>101</v>
      </c>
      <c r="C14003" t="s">
        <v>32</v>
      </c>
      <c r="D14003" t="s">
        <v>108</v>
      </c>
      <c r="E14003" s="44">
        <v>2846</v>
      </c>
    </row>
    <row r="14004" spans="1:5" x14ac:dyDescent="0.2">
      <c r="A14004" s="43">
        <v>45470</v>
      </c>
      <c r="B14004" t="s">
        <v>101</v>
      </c>
      <c r="C14004" t="s">
        <v>33</v>
      </c>
      <c r="D14004" t="s">
        <v>108</v>
      </c>
      <c r="E14004" s="44">
        <v>2945</v>
      </c>
    </row>
    <row r="14005" spans="1:5" x14ac:dyDescent="0.2">
      <c r="A14005" s="43">
        <v>45470</v>
      </c>
      <c r="B14005" t="s">
        <v>101</v>
      </c>
      <c r="C14005" t="s">
        <v>35</v>
      </c>
      <c r="D14005" t="s">
        <v>108</v>
      </c>
      <c r="E14005">
        <v>0</v>
      </c>
    </row>
    <row r="14006" spans="1:5" x14ac:dyDescent="0.2">
      <c r="A14006" s="43">
        <v>45470</v>
      </c>
      <c r="B14006" t="s">
        <v>101</v>
      </c>
      <c r="C14006" t="s">
        <v>36</v>
      </c>
      <c r="D14006" t="s">
        <v>108</v>
      </c>
      <c r="E14006" s="44">
        <v>5165</v>
      </c>
    </row>
    <row r="14007" spans="1:5" x14ac:dyDescent="0.2">
      <c r="A14007" s="43">
        <v>45470</v>
      </c>
      <c r="B14007" t="s">
        <v>101</v>
      </c>
      <c r="C14007" t="s">
        <v>38</v>
      </c>
      <c r="D14007" t="s">
        <v>108</v>
      </c>
      <c r="E14007" s="44">
        <v>4158</v>
      </c>
    </row>
    <row r="14008" spans="1:5" x14ac:dyDescent="0.2">
      <c r="A14008" s="43">
        <v>45470</v>
      </c>
      <c r="B14008" t="s">
        <v>101</v>
      </c>
      <c r="C14008" t="s">
        <v>40</v>
      </c>
      <c r="D14008" t="s">
        <v>108</v>
      </c>
      <c r="E14008" s="44">
        <v>3209</v>
      </c>
    </row>
    <row r="14009" spans="1:5" x14ac:dyDescent="0.2">
      <c r="A14009" s="43">
        <v>45470</v>
      </c>
      <c r="B14009" t="s">
        <v>101</v>
      </c>
      <c r="C14009" t="s">
        <v>50</v>
      </c>
      <c r="D14009" t="s">
        <v>108</v>
      </c>
      <c r="E14009">
        <v>0</v>
      </c>
    </row>
    <row r="14010" spans="1:5" x14ac:dyDescent="0.2">
      <c r="A14010" s="43">
        <v>45470</v>
      </c>
      <c r="B14010" t="s">
        <v>101</v>
      </c>
      <c r="C14010" t="s">
        <v>53</v>
      </c>
      <c r="D14010" t="s">
        <v>108</v>
      </c>
      <c r="E14010">
        <v>2</v>
      </c>
    </row>
    <row r="14011" spans="1:5" x14ac:dyDescent="0.2">
      <c r="A14011" s="43">
        <v>45470</v>
      </c>
      <c r="B14011" t="s">
        <v>101</v>
      </c>
      <c r="C14011" t="s">
        <v>58</v>
      </c>
      <c r="D14011" t="s">
        <v>108</v>
      </c>
      <c r="E14011">
        <v>10</v>
      </c>
    </row>
    <row r="14012" spans="1:5" x14ac:dyDescent="0.2">
      <c r="A14012" s="43">
        <v>45470</v>
      </c>
      <c r="B14012" t="s">
        <v>101</v>
      </c>
      <c r="C14012" t="s">
        <v>59</v>
      </c>
      <c r="D14012" t="s">
        <v>108</v>
      </c>
      <c r="E14012" s="44">
        <v>1630</v>
      </c>
    </row>
    <row r="14013" spans="1:5" x14ac:dyDescent="0.2">
      <c r="A14013" s="43">
        <v>45470</v>
      </c>
      <c r="B14013" t="s">
        <v>101</v>
      </c>
      <c r="C14013" t="s">
        <v>60</v>
      </c>
      <c r="D14013" t="s">
        <v>108</v>
      </c>
      <c r="E14013">
        <v>0</v>
      </c>
    </row>
    <row r="14014" spans="1:5" x14ac:dyDescent="0.2">
      <c r="A14014" s="43">
        <v>45470</v>
      </c>
      <c r="B14014" t="s">
        <v>101</v>
      </c>
      <c r="C14014" t="s">
        <v>61</v>
      </c>
      <c r="D14014" t="s">
        <v>108</v>
      </c>
      <c r="E14014">
        <v>56</v>
      </c>
    </row>
    <row r="14015" spans="1:5" x14ac:dyDescent="0.2">
      <c r="A14015" s="43">
        <v>45470</v>
      </c>
      <c r="B14015" t="s">
        <v>101</v>
      </c>
      <c r="C14015" t="s">
        <v>62</v>
      </c>
      <c r="D14015" t="s">
        <v>108</v>
      </c>
      <c r="E14015" s="44">
        <v>1911</v>
      </c>
    </row>
    <row r="14016" spans="1:5" x14ac:dyDescent="0.2">
      <c r="A14016" s="43">
        <v>45470</v>
      </c>
      <c r="B14016" t="s">
        <v>101</v>
      </c>
      <c r="C14016" t="s">
        <v>63</v>
      </c>
      <c r="D14016" t="s">
        <v>108</v>
      </c>
      <c r="E14016">
        <v>0</v>
      </c>
    </row>
    <row r="14017" spans="1:5" x14ac:dyDescent="0.2">
      <c r="A14017" s="43">
        <v>45470</v>
      </c>
      <c r="B14017" t="s">
        <v>101</v>
      </c>
      <c r="C14017" t="s">
        <v>67</v>
      </c>
      <c r="D14017" t="s">
        <v>108</v>
      </c>
      <c r="E14017" s="44">
        <v>2351</v>
      </c>
    </row>
    <row r="14018" spans="1:5" x14ac:dyDescent="0.2">
      <c r="A14018" s="43">
        <v>45470</v>
      </c>
      <c r="B14018" t="s">
        <v>101</v>
      </c>
      <c r="C14018" t="s">
        <v>68</v>
      </c>
      <c r="D14018" t="s">
        <v>108</v>
      </c>
      <c r="E14018">
        <v>829</v>
      </c>
    </row>
    <row r="14019" spans="1:5" x14ac:dyDescent="0.2">
      <c r="A14019" s="43">
        <v>45470</v>
      </c>
      <c r="B14019" t="s">
        <v>101</v>
      </c>
      <c r="C14019" t="s">
        <v>89</v>
      </c>
      <c r="D14019" t="s">
        <v>108</v>
      </c>
      <c r="E14019">
        <v>8</v>
      </c>
    </row>
    <row r="14020" spans="1:5" x14ac:dyDescent="0.2">
      <c r="A14020" s="43">
        <v>45470</v>
      </c>
      <c r="B14020" t="s">
        <v>101</v>
      </c>
      <c r="C14020" t="s">
        <v>70</v>
      </c>
      <c r="D14020" t="s">
        <v>108</v>
      </c>
      <c r="E14020" s="44">
        <v>1673</v>
      </c>
    </row>
    <row r="14021" spans="1:5" x14ac:dyDescent="0.2">
      <c r="A14021" s="43">
        <v>45470</v>
      </c>
      <c r="B14021" t="s">
        <v>101</v>
      </c>
      <c r="C14021" t="s">
        <v>71</v>
      </c>
      <c r="D14021" t="s">
        <v>108</v>
      </c>
      <c r="E14021">
        <v>632</v>
      </c>
    </row>
    <row r="14022" spans="1:5" x14ac:dyDescent="0.2">
      <c r="A14022" s="43">
        <v>45470</v>
      </c>
      <c r="B14022" t="s">
        <v>102</v>
      </c>
      <c r="C14022" t="s">
        <v>4</v>
      </c>
      <c r="D14022" t="s">
        <v>108</v>
      </c>
      <c r="E14022">
        <v>0</v>
      </c>
    </row>
    <row r="14023" spans="1:5" x14ac:dyDescent="0.2">
      <c r="A14023" s="43">
        <v>45470</v>
      </c>
      <c r="B14023" t="s">
        <v>102</v>
      </c>
      <c r="C14023" t="s">
        <v>5</v>
      </c>
      <c r="D14023" t="s">
        <v>108</v>
      </c>
      <c r="E14023">
        <v>0</v>
      </c>
    </row>
    <row r="14024" spans="1:5" x14ac:dyDescent="0.2">
      <c r="A14024" s="43">
        <v>45470</v>
      </c>
      <c r="B14024" t="s">
        <v>102</v>
      </c>
      <c r="C14024" t="s">
        <v>8</v>
      </c>
      <c r="D14024" t="s">
        <v>108</v>
      </c>
      <c r="E14024">
        <v>8</v>
      </c>
    </row>
    <row r="14025" spans="1:5" x14ac:dyDescent="0.2">
      <c r="A14025" s="43">
        <v>45470</v>
      </c>
      <c r="B14025" t="s">
        <v>102</v>
      </c>
      <c r="C14025" t="s">
        <v>9</v>
      </c>
      <c r="D14025" t="s">
        <v>108</v>
      </c>
      <c r="E14025">
        <v>73</v>
      </c>
    </row>
    <row r="14026" spans="1:5" x14ac:dyDescent="0.2">
      <c r="A14026" s="43">
        <v>45470</v>
      </c>
      <c r="B14026" t="s">
        <v>102</v>
      </c>
      <c r="C14026" t="s">
        <v>11</v>
      </c>
      <c r="D14026" t="s">
        <v>108</v>
      </c>
      <c r="E14026">
        <v>35</v>
      </c>
    </row>
    <row r="14027" spans="1:5" x14ac:dyDescent="0.2">
      <c r="A14027" s="43">
        <v>45470</v>
      </c>
      <c r="B14027" t="s">
        <v>102</v>
      </c>
      <c r="C14027" t="s">
        <v>12</v>
      </c>
      <c r="D14027" t="s">
        <v>108</v>
      </c>
      <c r="E14027">
        <v>621</v>
      </c>
    </row>
    <row r="14028" spans="1:5" x14ac:dyDescent="0.2">
      <c r="A14028" s="43">
        <v>45470</v>
      </c>
      <c r="B14028" t="s">
        <v>102</v>
      </c>
      <c r="C14028" t="s">
        <v>13</v>
      </c>
      <c r="D14028" t="s">
        <v>108</v>
      </c>
      <c r="E14028">
        <v>238</v>
      </c>
    </row>
    <row r="14029" spans="1:5" x14ac:dyDescent="0.2">
      <c r="A14029" s="43">
        <v>45470</v>
      </c>
      <c r="B14029" t="s">
        <v>102</v>
      </c>
      <c r="C14029" t="s">
        <v>19</v>
      </c>
      <c r="D14029" t="s">
        <v>108</v>
      </c>
      <c r="E14029">
        <v>21</v>
      </c>
    </row>
    <row r="14030" spans="1:5" x14ac:dyDescent="0.2">
      <c r="A14030" s="43">
        <v>45470</v>
      </c>
      <c r="B14030" t="s">
        <v>102</v>
      </c>
      <c r="C14030" t="s">
        <v>21</v>
      </c>
      <c r="D14030" t="s">
        <v>108</v>
      </c>
      <c r="E14030">
        <v>23</v>
      </c>
    </row>
    <row r="14031" spans="1:5" x14ac:dyDescent="0.2">
      <c r="A14031" s="43">
        <v>45470</v>
      </c>
      <c r="B14031" t="s">
        <v>102</v>
      </c>
      <c r="C14031" t="s">
        <v>22</v>
      </c>
      <c r="D14031" t="s">
        <v>108</v>
      </c>
      <c r="E14031">
        <v>0</v>
      </c>
    </row>
    <row r="14032" spans="1:5" x14ac:dyDescent="0.2">
      <c r="A14032" s="43">
        <v>45470</v>
      </c>
      <c r="B14032" t="s">
        <v>102</v>
      </c>
      <c r="C14032" t="s">
        <v>24</v>
      </c>
      <c r="D14032" t="s">
        <v>108</v>
      </c>
      <c r="E14032">
        <v>2</v>
      </c>
    </row>
    <row r="14033" spans="1:5" x14ac:dyDescent="0.2">
      <c r="A14033" s="43">
        <v>45470</v>
      </c>
      <c r="B14033" t="s">
        <v>102</v>
      </c>
      <c r="C14033" t="s">
        <v>27</v>
      </c>
      <c r="D14033" t="s">
        <v>108</v>
      </c>
      <c r="E14033">
        <v>32</v>
      </c>
    </row>
    <row r="14034" spans="1:5" x14ac:dyDescent="0.2">
      <c r="A14034" s="43">
        <v>45470</v>
      </c>
      <c r="B14034" t="s">
        <v>102</v>
      </c>
      <c r="C14034" t="s">
        <v>36</v>
      </c>
      <c r="D14034" t="s">
        <v>108</v>
      </c>
      <c r="E14034">
        <v>413</v>
      </c>
    </row>
    <row r="14035" spans="1:5" x14ac:dyDescent="0.2">
      <c r="A14035" s="43">
        <v>45470</v>
      </c>
      <c r="B14035" t="s">
        <v>102</v>
      </c>
      <c r="C14035" t="s">
        <v>38</v>
      </c>
      <c r="D14035" t="s">
        <v>108</v>
      </c>
      <c r="E14035">
        <v>436</v>
      </c>
    </row>
    <row r="14036" spans="1:5" x14ac:dyDescent="0.2">
      <c r="A14036" s="43">
        <v>45470</v>
      </c>
      <c r="B14036" t="s">
        <v>102</v>
      </c>
      <c r="C14036" t="s">
        <v>40</v>
      </c>
      <c r="D14036" t="s">
        <v>108</v>
      </c>
      <c r="E14036">
        <v>366</v>
      </c>
    </row>
    <row r="14037" spans="1:5" x14ac:dyDescent="0.2">
      <c r="A14037" s="43">
        <v>45470</v>
      </c>
      <c r="B14037" t="s">
        <v>102</v>
      </c>
      <c r="C14037" t="s">
        <v>41</v>
      </c>
      <c r="D14037" t="s">
        <v>108</v>
      </c>
      <c r="E14037">
        <v>509</v>
      </c>
    </row>
    <row r="14038" spans="1:5" x14ac:dyDescent="0.2">
      <c r="A14038" s="43">
        <v>45470</v>
      </c>
      <c r="B14038" t="s">
        <v>102</v>
      </c>
      <c r="C14038" t="s">
        <v>42</v>
      </c>
      <c r="D14038" t="s">
        <v>108</v>
      </c>
      <c r="E14038">
        <v>8</v>
      </c>
    </row>
    <row r="14039" spans="1:5" x14ac:dyDescent="0.2">
      <c r="A14039" s="43">
        <v>45470</v>
      </c>
      <c r="B14039" t="s">
        <v>102</v>
      </c>
      <c r="C14039" t="s">
        <v>43</v>
      </c>
      <c r="D14039" t="s">
        <v>108</v>
      </c>
      <c r="E14039">
        <v>135</v>
      </c>
    </row>
    <row r="14040" spans="1:5" x14ac:dyDescent="0.2">
      <c r="A14040" s="43">
        <v>45470</v>
      </c>
      <c r="B14040" t="s">
        <v>102</v>
      </c>
      <c r="C14040" t="s">
        <v>44</v>
      </c>
      <c r="D14040" t="s">
        <v>108</v>
      </c>
      <c r="E14040">
        <v>0</v>
      </c>
    </row>
    <row r="14041" spans="1:5" x14ac:dyDescent="0.2">
      <c r="A14041" s="43">
        <v>45470</v>
      </c>
      <c r="B14041" t="s">
        <v>102</v>
      </c>
      <c r="C14041" t="s">
        <v>45</v>
      </c>
      <c r="D14041" t="s">
        <v>108</v>
      </c>
      <c r="E14041">
        <v>0</v>
      </c>
    </row>
    <row r="14042" spans="1:5" x14ac:dyDescent="0.2">
      <c r="A14042" s="43">
        <v>45470</v>
      </c>
      <c r="B14042" t="s">
        <v>102</v>
      </c>
      <c r="C14042" t="s">
        <v>46</v>
      </c>
      <c r="D14042" t="s">
        <v>108</v>
      </c>
      <c r="E14042">
        <v>27</v>
      </c>
    </row>
    <row r="14043" spans="1:5" x14ac:dyDescent="0.2">
      <c r="A14043" s="43">
        <v>45470</v>
      </c>
      <c r="B14043" t="s">
        <v>102</v>
      </c>
      <c r="C14043" t="s">
        <v>48</v>
      </c>
      <c r="D14043" t="s">
        <v>108</v>
      </c>
      <c r="E14043">
        <v>893</v>
      </c>
    </row>
    <row r="14044" spans="1:5" x14ac:dyDescent="0.2">
      <c r="A14044" s="43">
        <v>45470</v>
      </c>
      <c r="B14044" t="s">
        <v>102</v>
      </c>
      <c r="C14044" t="s">
        <v>50</v>
      </c>
      <c r="D14044" t="s">
        <v>108</v>
      </c>
      <c r="E14044">
        <v>921</v>
      </c>
    </row>
    <row r="14045" spans="1:5" x14ac:dyDescent="0.2">
      <c r="A14045" s="43">
        <v>45470</v>
      </c>
      <c r="B14045" t="s">
        <v>102</v>
      </c>
      <c r="C14045" t="s">
        <v>51</v>
      </c>
      <c r="D14045" t="s">
        <v>108</v>
      </c>
      <c r="E14045" s="44">
        <v>1102</v>
      </c>
    </row>
    <row r="14046" spans="1:5" x14ac:dyDescent="0.2">
      <c r="A14046" s="43">
        <v>45470</v>
      </c>
      <c r="B14046" t="s">
        <v>102</v>
      </c>
      <c r="C14046" t="s">
        <v>52</v>
      </c>
      <c r="D14046" t="s">
        <v>108</v>
      </c>
      <c r="E14046">
        <v>2</v>
      </c>
    </row>
    <row r="14047" spans="1:5" x14ac:dyDescent="0.2">
      <c r="A14047" s="43">
        <v>45470</v>
      </c>
      <c r="B14047" t="s">
        <v>102</v>
      </c>
      <c r="C14047" t="s">
        <v>53</v>
      </c>
      <c r="D14047" t="s">
        <v>108</v>
      </c>
      <c r="E14047">
        <v>50</v>
      </c>
    </row>
    <row r="14048" spans="1:5" x14ac:dyDescent="0.2">
      <c r="A14048" s="43">
        <v>45470</v>
      </c>
      <c r="B14048" t="s">
        <v>102</v>
      </c>
      <c r="C14048" t="s">
        <v>54</v>
      </c>
      <c r="D14048" t="s">
        <v>108</v>
      </c>
      <c r="E14048">
        <v>2</v>
      </c>
    </row>
    <row r="14049" spans="1:5" x14ac:dyDescent="0.2">
      <c r="A14049" s="43">
        <v>45470</v>
      </c>
      <c r="B14049" t="s">
        <v>102</v>
      </c>
      <c r="C14049" t="s">
        <v>55</v>
      </c>
      <c r="D14049" t="s">
        <v>108</v>
      </c>
      <c r="E14049">
        <v>151</v>
      </c>
    </row>
    <row r="14050" spans="1:5" x14ac:dyDescent="0.2">
      <c r="A14050" s="43">
        <v>45470</v>
      </c>
      <c r="B14050" t="s">
        <v>102</v>
      </c>
      <c r="C14050" t="s">
        <v>56</v>
      </c>
      <c r="D14050" t="s">
        <v>108</v>
      </c>
      <c r="E14050">
        <v>174</v>
      </c>
    </row>
    <row r="14051" spans="1:5" x14ac:dyDescent="0.2">
      <c r="A14051" s="43">
        <v>45470</v>
      </c>
      <c r="B14051" t="s">
        <v>102</v>
      </c>
      <c r="C14051" t="s">
        <v>57</v>
      </c>
      <c r="D14051" t="s">
        <v>108</v>
      </c>
      <c r="E14051">
        <v>41</v>
      </c>
    </row>
    <row r="14052" spans="1:5" x14ac:dyDescent="0.2">
      <c r="A14052" s="43">
        <v>45470</v>
      </c>
      <c r="B14052" t="s">
        <v>102</v>
      </c>
      <c r="C14052" t="s">
        <v>58</v>
      </c>
      <c r="D14052" t="s">
        <v>108</v>
      </c>
      <c r="E14052">
        <v>448</v>
      </c>
    </row>
    <row r="14053" spans="1:5" x14ac:dyDescent="0.2">
      <c r="A14053" s="43">
        <v>45470</v>
      </c>
      <c r="B14053" t="s">
        <v>102</v>
      </c>
      <c r="C14053" t="s">
        <v>62</v>
      </c>
      <c r="D14053" t="s">
        <v>108</v>
      </c>
      <c r="E14053">
        <v>119</v>
      </c>
    </row>
    <row r="14054" spans="1:5" x14ac:dyDescent="0.2">
      <c r="A14054" s="43">
        <v>45470</v>
      </c>
      <c r="B14054" t="s">
        <v>102</v>
      </c>
      <c r="C14054" t="s">
        <v>68</v>
      </c>
      <c r="D14054" t="s">
        <v>108</v>
      </c>
      <c r="E14054">
        <v>396</v>
      </c>
    </row>
    <row r="14055" spans="1:5" x14ac:dyDescent="0.2">
      <c r="A14055" s="43">
        <v>45470</v>
      </c>
      <c r="B14055" t="s">
        <v>102</v>
      </c>
      <c r="C14055" t="s">
        <v>89</v>
      </c>
      <c r="D14055" t="s">
        <v>108</v>
      </c>
      <c r="E14055">
        <v>11</v>
      </c>
    </row>
    <row r="14056" spans="1:5" x14ac:dyDescent="0.2">
      <c r="A14056" s="43">
        <v>45470</v>
      </c>
      <c r="B14056" t="s">
        <v>102</v>
      </c>
      <c r="C14056" t="s">
        <v>70</v>
      </c>
      <c r="D14056" t="s">
        <v>108</v>
      </c>
      <c r="E14056">
        <v>189</v>
      </c>
    </row>
    <row r="14057" spans="1:5" x14ac:dyDescent="0.2">
      <c r="A14057" s="43">
        <v>45498</v>
      </c>
      <c r="B14057" t="s">
        <v>101</v>
      </c>
      <c r="C14057" t="s">
        <v>1</v>
      </c>
      <c r="D14057" t="s">
        <v>108</v>
      </c>
      <c r="E14057">
        <v>0</v>
      </c>
    </row>
    <row r="14058" spans="1:5" x14ac:dyDescent="0.2">
      <c r="A14058" s="43">
        <v>45498</v>
      </c>
      <c r="B14058" t="s">
        <v>101</v>
      </c>
      <c r="C14058" t="s">
        <v>3</v>
      </c>
      <c r="D14058" t="s">
        <v>108</v>
      </c>
      <c r="E14058">
        <v>0</v>
      </c>
    </row>
    <row r="14059" spans="1:5" x14ac:dyDescent="0.2">
      <c r="A14059" s="43">
        <v>45498</v>
      </c>
      <c r="B14059" t="s">
        <v>101</v>
      </c>
      <c r="C14059" t="s">
        <v>4</v>
      </c>
      <c r="D14059" t="s">
        <v>108</v>
      </c>
      <c r="E14059">
        <v>6</v>
      </c>
    </row>
    <row r="14060" spans="1:5" x14ac:dyDescent="0.2">
      <c r="A14060" s="43">
        <v>45498</v>
      </c>
      <c r="B14060" t="s">
        <v>101</v>
      </c>
      <c r="C14060" t="s">
        <v>5</v>
      </c>
      <c r="D14060" t="s">
        <v>108</v>
      </c>
      <c r="E14060" s="44">
        <v>1722</v>
      </c>
    </row>
    <row r="14061" spans="1:5" x14ac:dyDescent="0.2">
      <c r="A14061" s="43">
        <v>45498</v>
      </c>
      <c r="B14061" t="s">
        <v>101</v>
      </c>
      <c r="C14061" t="s">
        <v>6</v>
      </c>
      <c r="D14061" t="s">
        <v>108</v>
      </c>
      <c r="E14061">
        <v>0</v>
      </c>
    </row>
    <row r="14062" spans="1:5" x14ac:dyDescent="0.2">
      <c r="A14062" s="43">
        <v>45498</v>
      </c>
      <c r="B14062" t="s">
        <v>101</v>
      </c>
      <c r="C14062" t="s">
        <v>8</v>
      </c>
      <c r="D14062" t="s">
        <v>108</v>
      </c>
      <c r="E14062">
        <v>666</v>
      </c>
    </row>
    <row r="14063" spans="1:5" x14ac:dyDescent="0.2">
      <c r="A14063" s="43">
        <v>45498</v>
      </c>
      <c r="B14063" t="s">
        <v>101</v>
      </c>
      <c r="C14063" t="s">
        <v>9</v>
      </c>
      <c r="D14063" t="s">
        <v>108</v>
      </c>
      <c r="E14063">
        <v>266</v>
      </c>
    </row>
    <row r="14064" spans="1:5" x14ac:dyDescent="0.2">
      <c r="A14064" s="43">
        <v>45498</v>
      </c>
      <c r="B14064" t="s">
        <v>101</v>
      </c>
      <c r="C14064" t="s">
        <v>10</v>
      </c>
      <c r="D14064" t="s">
        <v>108</v>
      </c>
      <c r="E14064">
        <v>31</v>
      </c>
    </row>
    <row r="14065" spans="1:5" x14ac:dyDescent="0.2">
      <c r="A14065" s="43">
        <v>45498</v>
      </c>
      <c r="B14065" t="s">
        <v>101</v>
      </c>
      <c r="C14065" t="s">
        <v>12</v>
      </c>
      <c r="D14065" t="s">
        <v>108</v>
      </c>
      <c r="E14065" s="44">
        <v>6248</v>
      </c>
    </row>
    <row r="14066" spans="1:5" x14ac:dyDescent="0.2">
      <c r="A14066" s="43">
        <v>45498</v>
      </c>
      <c r="B14066" t="s">
        <v>101</v>
      </c>
      <c r="C14066" t="s">
        <v>14</v>
      </c>
      <c r="D14066" t="s">
        <v>108</v>
      </c>
      <c r="E14066">
        <v>7</v>
      </c>
    </row>
    <row r="14067" spans="1:5" x14ac:dyDescent="0.2">
      <c r="A14067" s="43">
        <v>45498</v>
      </c>
      <c r="B14067" t="s">
        <v>101</v>
      </c>
      <c r="C14067" t="s">
        <v>15</v>
      </c>
      <c r="D14067" t="s">
        <v>108</v>
      </c>
      <c r="E14067" s="44">
        <v>4606</v>
      </c>
    </row>
    <row r="14068" spans="1:5" x14ac:dyDescent="0.2">
      <c r="A14068" s="43">
        <v>45498</v>
      </c>
      <c r="B14068" t="s">
        <v>101</v>
      </c>
      <c r="C14068" t="s">
        <v>16</v>
      </c>
      <c r="D14068" t="s">
        <v>108</v>
      </c>
      <c r="E14068">
        <v>358</v>
      </c>
    </row>
    <row r="14069" spans="1:5" x14ac:dyDescent="0.2">
      <c r="A14069" s="43">
        <v>45498</v>
      </c>
      <c r="B14069" t="s">
        <v>101</v>
      </c>
      <c r="C14069" t="s">
        <v>17</v>
      </c>
      <c r="D14069" t="s">
        <v>108</v>
      </c>
      <c r="E14069">
        <v>0</v>
      </c>
    </row>
    <row r="14070" spans="1:5" x14ac:dyDescent="0.2">
      <c r="A14070" s="43">
        <v>45498</v>
      </c>
      <c r="B14070" t="s">
        <v>101</v>
      </c>
      <c r="C14070" t="s">
        <v>18</v>
      </c>
      <c r="D14070" t="s">
        <v>108</v>
      </c>
      <c r="E14070">
        <v>923</v>
      </c>
    </row>
    <row r="14071" spans="1:5" x14ac:dyDescent="0.2">
      <c r="A14071" s="43">
        <v>45498</v>
      </c>
      <c r="B14071" t="s">
        <v>101</v>
      </c>
      <c r="C14071" t="s">
        <v>19</v>
      </c>
      <c r="D14071" t="s">
        <v>108</v>
      </c>
      <c r="E14071">
        <v>236</v>
      </c>
    </row>
    <row r="14072" spans="1:5" x14ac:dyDescent="0.2">
      <c r="A14072" s="43">
        <v>45498</v>
      </c>
      <c r="B14072" t="s">
        <v>101</v>
      </c>
      <c r="C14072" t="s">
        <v>20</v>
      </c>
      <c r="D14072" t="s">
        <v>108</v>
      </c>
      <c r="E14072">
        <v>82</v>
      </c>
    </row>
    <row r="14073" spans="1:5" x14ac:dyDescent="0.2">
      <c r="A14073" s="43">
        <v>45498</v>
      </c>
      <c r="B14073" t="s">
        <v>101</v>
      </c>
      <c r="C14073" t="s">
        <v>21</v>
      </c>
      <c r="D14073" t="s">
        <v>108</v>
      </c>
      <c r="E14073">
        <v>483</v>
      </c>
    </row>
    <row r="14074" spans="1:5" x14ac:dyDescent="0.2">
      <c r="A14074" s="43">
        <v>45498</v>
      </c>
      <c r="B14074" t="s">
        <v>101</v>
      </c>
      <c r="C14074" t="s">
        <v>22</v>
      </c>
      <c r="D14074" t="s">
        <v>108</v>
      </c>
      <c r="E14074">
        <v>316</v>
      </c>
    </row>
    <row r="14075" spans="1:5" x14ac:dyDescent="0.2">
      <c r="A14075" s="43">
        <v>45498</v>
      </c>
      <c r="B14075" t="s">
        <v>101</v>
      </c>
      <c r="C14075" t="s">
        <v>23</v>
      </c>
      <c r="D14075" t="s">
        <v>108</v>
      </c>
      <c r="E14075">
        <v>0</v>
      </c>
    </row>
    <row r="14076" spans="1:5" x14ac:dyDescent="0.2">
      <c r="A14076" s="43">
        <v>45498</v>
      </c>
      <c r="B14076" t="s">
        <v>101</v>
      </c>
      <c r="C14076" t="s">
        <v>25</v>
      </c>
      <c r="D14076" t="s">
        <v>108</v>
      </c>
      <c r="E14076">
        <v>380</v>
      </c>
    </row>
    <row r="14077" spans="1:5" x14ac:dyDescent="0.2">
      <c r="A14077" s="43">
        <v>45498</v>
      </c>
      <c r="B14077" t="s">
        <v>101</v>
      </c>
      <c r="C14077" t="s">
        <v>27</v>
      </c>
      <c r="D14077" t="s">
        <v>108</v>
      </c>
      <c r="E14077">
        <v>142</v>
      </c>
    </row>
    <row r="14078" spans="1:5" x14ac:dyDescent="0.2">
      <c r="A14078" s="43">
        <v>45498</v>
      </c>
      <c r="B14078" t="s">
        <v>101</v>
      </c>
      <c r="C14078" t="s">
        <v>28</v>
      </c>
      <c r="D14078" t="s">
        <v>108</v>
      </c>
      <c r="E14078">
        <v>0</v>
      </c>
    </row>
    <row r="14079" spans="1:5" x14ac:dyDescent="0.2">
      <c r="A14079" s="43">
        <v>45498</v>
      </c>
      <c r="B14079" t="s">
        <v>101</v>
      </c>
      <c r="C14079" t="s">
        <v>29</v>
      </c>
      <c r="D14079" t="s">
        <v>108</v>
      </c>
      <c r="E14079">
        <v>0</v>
      </c>
    </row>
    <row r="14080" spans="1:5" x14ac:dyDescent="0.2">
      <c r="A14080" s="43">
        <v>45498</v>
      </c>
      <c r="B14080" t="s">
        <v>101</v>
      </c>
      <c r="C14080" t="s">
        <v>31</v>
      </c>
      <c r="D14080" t="s">
        <v>108</v>
      </c>
      <c r="E14080">
        <v>133</v>
      </c>
    </row>
    <row r="14081" spans="1:5" x14ac:dyDescent="0.2">
      <c r="A14081" s="43">
        <v>45498</v>
      </c>
      <c r="B14081" t="s">
        <v>101</v>
      </c>
      <c r="C14081" t="s">
        <v>32</v>
      </c>
      <c r="D14081" t="s">
        <v>108</v>
      </c>
      <c r="E14081" s="44">
        <v>2750</v>
      </c>
    </row>
    <row r="14082" spans="1:5" x14ac:dyDescent="0.2">
      <c r="A14082" s="43">
        <v>45498</v>
      </c>
      <c r="B14082" t="s">
        <v>101</v>
      </c>
      <c r="C14082" t="s">
        <v>33</v>
      </c>
      <c r="D14082" t="s">
        <v>108</v>
      </c>
      <c r="E14082" s="44">
        <v>2743</v>
      </c>
    </row>
    <row r="14083" spans="1:5" x14ac:dyDescent="0.2">
      <c r="A14083" s="43">
        <v>45498</v>
      </c>
      <c r="B14083" t="s">
        <v>101</v>
      </c>
      <c r="C14083" t="s">
        <v>35</v>
      </c>
      <c r="D14083" t="s">
        <v>108</v>
      </c>
      <c r="E14083">
        <v>0</v>
      </c>
    </row>
    <row r="14084" spans="1:5" x14ac:dyDescent="0.2">
      <c r="A14084" s="43">
        <v>45498</v>
      </c>
      <c r="B14084" t="s">
        <v>101</v>
      </c>
      <c r="C14084" t="s">
        <v>36</v>
      </c>
      <c r="D14084" t="s">
        <v>108</v>
      </c>
      <c r="E14084" s="44">
        <v>5165</v>
      </c>
    </row>
    <row r="14085" spans="1:5" x14ac:dyDescent="0.2">
      <c r="A14085" s="43">
        <v>45498</v>
      </c>
      <c r="B14085" t="s">
        <v>101</v>
      </c>
      <c r="C14085" t="s">
        <v>38</v>
      </c>
      <c r="D14085" t="s">
        <v>108</v>
      </c>
      <c r="E14085" s="44">
        <v>4044</v>
      </c>
    </row>
    <row r="14086" spans="1:5" x14ac:dyDescent="0.2">
      <c r="A14086" s="43">
        <v>45498</v>
      </c>
      <c r="B14086" t="s">
        <v>101</v>
      </c>
      <c r="C14086" t="s">
        <v>40</v>
      </c>
      <c r="D14086" t="s">
        <v>108</v>
      </c>
      <c r="E14086" s="44">
        <v>3118</v>
      </c>
    </row>
    <row r="14087" spans="1:5" x14ac:dyDescent="0.2">
      <c r="A14087" s="43">
        <v>45498</v>
      </c>
      <c r="B14087" t="s">
        <v>101</v>
      </c>
      <c r="C14087" t="s">
        <v>41</v>
      </c>
      <c r="D14087" t="s">
        <v>108</v>
      </c>
      <c r="E14087">
        <v>0</v>
      </c>
    </row>
    <row r="14088" spans="1:5" x14ac:dyDescent="0.2">
      <c r="A14088" s="43">
        <v>45498</v>
      </c>
      <c r="B14088" t="s">
        <v>101</v>
      </c>
      <c r="C14088" t="s">
        <v>50</v>
      </c>
      <c r="D14088" t="s">
        <v>108</v>
      </c>
      <c r="E14088">
        <v>0</v>
      </c>
    </row>
    <row r="14089" spans="1:5" x14ac:dyDescent="0.2">
      <c r="A14089" s="43">
        <v>45498</v>
      </c>
      <c r="B14089" t="s">
        <v>101</v>
      </c>
      <c r="C14089" t="s">
        <v>53</v>
      </c>
      <c r="D14089" t="s">
        <v>108</v>
      </c>
      <c r="E14089">
        <v>2</v>
      </c>
    </row>
    <row r="14090" spans="1:5" x14ac:dyDescent="0.2">
      <c r="A14090" s="43">
        <v>45498</v>
      </c>
      <c r="B14090" t="s">
        <v>101</v>
      </c>
      <c r="C14090" t="s">
        <v>58</v>
      </c>
      <c r="D14090" t="s">
        <v>108</v>
      </c>
      <c r="E14090">
        <v>2</v>
      </c>
    </row>
    <row r="14091" spans="1:5" x14ac:dyDescent="0.2">
      <c r="A14091" s="43">
        <v>45498</v>
      </c>
      <c r="B14091" t="s">
        <v>101</v>
      </c>
      <c r="C14091" t="s">
        <v>59</v>
      </c>
      <c r="D14091" t="s">
        <v>108</v>
      </c>
      <c r="E14091" s="44">
        <v>1691</v>
      </c>
    </row>
    <row r="14092" spans="1:5" x14ac:dyDescent="0.2">
      <c r="A14092" s="43">
        <v>45498</v>
      </c>
      <c r="B14092" t="s">
        <v>101</v>
      </c>
      <c r="C14092" t="s">
        <v>60</v>
      </c>
      <c r="D14092" t="s">
        <v>108</v>
      </c>
      <c r="E14092">
        <v>0</v>
      </c>
    </row>
    <row r="14093" spans="1:5" x14ac:dyDescent="0.2">
      <c r="A14093" s="43">
        <v>45498</v>
      </c>
      <c r="B14093" t="s">
        <v>101</v>
      </c>
      <c r="C14093" t="s">
        <v>61</v>
      </c>
      <c r="D14093" t="s">
        <v>108</v>
      </c>
      <c r="E14093">
        <v>51</v>
      </c>
    </row>
    <row r="14094" spans="1:5" x14ac:dyDescent="0.2">
      <c r="A14094" s="43">
        <v>45498</v>
      </c>
      <c r="B14094" t="s">
        <v>101</v>
      </c>
      <c r="C14094" t="s">
        <v>62</v>
      </c>
      <c r="D14094" t="s">
        <v>108</v>
      </c>
      <c r="E14094" s="44">
        <v>1897</v>
      </c>
    </row>
    <row r="14095" spans="1:5" x14ac:dyDescent="0.2">
      <c r="A14095" s="43">
        <v>45498</v>
      </c>
      <c r="B14095" t="s">
        <v>101</v>
      </c>
      <c r="C14095" t="s">
        <v>63</v>
      </c>
      <c r="D14095" t="s">
        <v>108</v>
      </c>
      <c r="E14095">
        <v>0</v>
      </c>
    </row>
    <row r="14096" spans="1:5" x14ac:dyDescent="0.2">
      <c r="A14096" s="43">
        <v>45498</v>
      </c>
      <c r="B14096" t="s">
        <v>101</v>
      </c>
      <c r="C14096" t="s">
        <v>67</v>
      </c>
      <c r="D14096" t="s">
        <v>108</v>
      </c>
      <c r="E14096" s="44">
        <v>2303</v>
      </c>
    </row>
    <row r="14097" spans="1:5" x14ac:dyDescent="0.2">
      <c r="A14097" s="43">
        <v>45498</v>
      </c>
      <c r="B14097" t="s">
        <v>101</v>
      </c>
      <c r="C14097" t="s">
        <v>68</v>
      </c>
      <c r="D14097" t="s">
        <v>108</v>
      </c>
      <c r="E14097">
        <v>791</v>
      </c>
    </row>
    <row r="14098" spans="1:5" x14ac:dyDescent="0.2">
      <c r="A14098" s="43">
        <v>45498</v>
      </c>
      <c r="B14098" t="s">
        <v>101</v>
      </c>
      <c r="C14098" t="s">
        <v>89</v>
      </c>
      <c r="D14098" t="s">
        <v>108</v>
      </c>
      <c r="E14098">
        <v>6</v>
      </c>
    </row>
    <row r="14099" spans="1:5" x14ac:dyDescent="0.2">
      <c r="A14099" s="43">
        <v>45498</v>
      </c>
      <c r="B14099" t="s">
        <v>101</v>
      </c>
      <c r="C14099" t="s">
        <v>70</v>
      </c>
      <c r="D14099" t="s">
        <v>108</v>
      </c>
      <c r="E14099" s="44">
        <v>1556</v>
      </c>
    </row>
    <row r="14100" spans="1:5" x14ac:dyDescent="0.2">
      <c r="A14100" s="43">
        <v>45498</v>
      </c>
      <c r="B14100" t="s">
        <v>101</v>
      </c>
      <c r="C14100" t="s">
        <v>71</v>
      </c>
      <c r="D14100" t="s">
        <v>108</v>
      </c>
      <c r="E14100">
        <v>618</v>
      </c>
    </row>
    <row r="14101" spans="1:5" x14ac:dyDescent="0.2">
      <c r="A14101" s="43">
        <v>45498</v>
      </c>
      <c r="B14101" t="s">
        <v>102</v>
      </c>
      <c r="C14101" t="s">
        <v>4</v>
      </c>
      <c r="D14101" t="s">
        <v>108</v>
      </c>
      <c r="E14101">
        <v>0</v>
      </c>
    </row>
    <row r="14102" spans="1:5" x14ac:dyDescent="0.2">
      <c r="A14102" s="43">
        <v>45498</v>
      </c>
      <c r="B14102" t="s">
        <v>102</v>
      </c>
      <c r="C14102" t="s">
        <v>5</v>
      </c>
      <c r="D14102" t="s">
        <v>108</v>
      </c>
      <c r="E14102">
        <v>0</v>
      </c>
    </row>
    <row r="14103" spans="1:5" x14ac:dyDescent="0.2">
      <c r="A14103" s="43">
        <v>45498</v>
      </c>
      <c r="B14103" t="s">
        <v>102</v>
      </c>
      <c r="C14103" t="s">
        <v>8</v>
      </c>
      <c r="D14103" t="s">
        <v>108</v>
      </c>
      <c r="E14103">
        <v>9</v>
      </c>
    </row>
    <row r="14104" spans="1:5" x14ac:dyDescent="0.2">
      <c r="A14104" s="43">
        <v>45498</v>
      </c>
      <c r="B14104" t="s">
        <v>102</v>
      </c>
      <c r="C14104" t="s">
        <v>9</v>
      </c>
      <c r="D14104" t="s">
        <v>108</v>
      </c>
      <c r="E14104">
        <v>53</v>
      </c>
    </row>
    <row r="14105" spans="1:5" x14ac:dyDescent="0.2">
      <c r="A14105" s="43">
        <v>45498</v>
      </c>
      <c r="B14105" t="s">
        <v>102</v>
      </c>
      <c r="C14105" t="s">
        <v>11</v>
      </c>
      <c r="D14105" t="s">
        <v>108</v>
      </c>
      <c r="E14105">
        <v>40</v>
      </c>
    </row>
    <row r="14106" spans="1:5" x14ac:dyDescent="0.2">
      <c r="A14106" s="43">
        <v>45498</v>
      </c>
      <c r="B14106" t="s">
        <v>102</v>
      </c>
      <c r="C14106" t="s">
        <v>12</v>
      </c>
      <c r="D14106" t="s">
        <v>108</v>
      </c>
      <c r="E14106">
        <v>632</v>
      </c>
    </row>
    <row r="14107" spans="1:5" x14ac:dyDescent="0.2">
      <c r="A14107" s="43">
        <v>45498</v>
      </c>
      <c r="B14107" t="s">
        <v>102</v>
      </c>
      <c r="C14107" t="s">
        <v>13</v>
      </c>
      <c r="D14107" t="s">
        <v>108</v>
      </c>
      <c r="E14107">
        <v>226</v>
      </c>
    </row>
    <row r="14108" spans="1:5" x14ac:dyDescent="0.2">
      <c r="A14108" s="43">
        <v>45498</v>
      </c>
      <c r="B14108" t="s">
        <v>102</v>
      </c>
      <c r="C14108" t="s">
        <v>19</v>
      </c>
      <c r="D14108" t="s">
        <v>108</v>
      </c>
      <c r="E14108">
        <v>21</v>
      </c>
    </row>
    <row r="14109" spans="1:5" x14ac:dyDescent="0.2">
      <c r="A14109" s="43">
        <v>45498</v>
      </c>
      <c r="B14109" t="s">
        <v>102</v>
      </c>
      <c r="C14109" t="s">
        <v>21</v>
      </c>
      <c r="D14109" t="s">
        <v>108</v>
      </c>
      <c r="E14109">
        <v>19</v>
      </c>
    </row>
    <row r="14110" spans="1:5" x14ac:dyDescent="0.2">
      <c r="A14110" s="43">
        <v>45498</v>
      </c>
      <c r="B14110" t="s">
        <v>102</v>
      </c>
      <c r="C14110" t="s">
        <v>22</v>
      </c>
      <c r="D14110" t="s">
        <v>108</v>
      </c>
      <c r="E14110">
        <v>2</v>
      </c>
    </row>
    <row r="14111" spans="1:5" x14ac:dyDescent="0.2">
      <c r="A14111" s="43">
        <v>45498</v>
      </c>
      <c r="B14111" t="s">
        <v>102</v>
      </c>
      <c r="C14111" t="s">
        <v>24</v>
      </c>
      <c r="D14111" t="s">
        <v>108</v>
      </c>
      <c r="E14111">
        <v>2</v>
      </c>
    </row>
    <row r="14112" spans="1:5" x14ac:dyDescent="0.2">
      <c r="A14112" s="43">
        <v>45498</v>
      </c>
      <c r="B14112" t="s">
        <v>102</v>
      </c>
      <c r="C14112" t="s">
        <v>27</v>
      </c>
      <c r="D14112" t="s">
        <v>108</v>
      </c>
      <c r="E14112">
        <v>3</v>
      </c>
    </row>
    <row r="14113" spans="1:5" x14ac:dyDescent="0.2">
      <c r="A14113" s="43">
        <v>45498</v>
      </c>
      <c r="B14113" t="s">
        <v>102</v>
      </c>
      <c r="C14113" t="s">
        <v>36</v>
      </c>
      <c r="D14113" t="s">
        <v>108</v>
      </c>
      <c r="E14113">
        <v>428</v>
      </c>
    </row>
    <row r="14114" spans="1:5" x14ac:dyDescent="0.2">
      <c r="A14114" s="43">
        <v>45498</v>
      </c>
      <c r="B14114" t="s">
        <v>102</v>
      </c>
      <c r="C14114" t="s">
        <v>38</v>
      </c>
      <c r="D14114" t="s">
        <v>108</v>
      </c>
      <c r="E14114">
        <v>416</v>
      </c>
    </row>
    <row r="14115" spans="1:5" x14ac:dyDescent="0.2">
      <c r="A14115" s="43">
        <v>45498</v>
      </c>
      <c r="B14115" t="s">
        <v>102</v>
      </c>
      <c r="C14115" t="s">
        <v>40</v>
      </c>
      <c r="D14115" t="s">
        <v>108</v>
      </c>
      <c r="E14115">
        <v>366</v>
      </c>
    </row>
    <row r="14116" spans="1:5" x14ac:dyDescent="0.2">
      <c r="A14116" s="43">
        <v>45498</v>
      </c>
      <c r="B14116" t="s">
        <v>102</v>
      </c>
      <c r="C14116" t="s">
        <v>41</v>
      </c>
      <c r="D14116" t="s">
        <v>108</v>
      </c>
      <c r="E14116">
        <v>393</v>
      </c>
    </row>
    <row r="14117" spans="1:5" x14ac:dyDescent="0.2">
      <c r="A14117" s="43">
        <v>45498</v>
      </c>
      <c r="B14117" t="s">
        <v>102</v>
      </c>
      <c r="C14117" t="s">
        <v>42</v>
      </c>
      <c r="D14117" t="s">
        <v>108</v>
      </c>
      <c r="E14117">
        <v>5</v>
      </c>
    </row>
    <row r="14118" spans="1:5" x14ac:dyDescent="0.2">
      <c r="A14118" s="43">
        <v>45498</v>
      </c>
      <c r="B14118" t="s">
        <v>102</v>
      </c>
      <c r="C14118" t="s">
        <v>43</v>
      </c>
      <c r="D14118" t="s">
        <v>108</v>
      </c>
      <c r="E14118">
        <v>142</v>
      </c>
    </row>
    <row r="14119" spans="1:5" x14ac:dyDescent="0.2">
      <c r="A14119" s="43">
        <v>45498</v>
      </c>
      <c r="B14119" t="s">
        <v>102</v>
      </c>
      <c r="C14119" t="s">
        <v>44</v>
      </c>
      <c r="D14119" t="s">
        <v>108</v>
      </c>
      <c r="E14119">
        <v>0</v>
      </c>
    </row>
    <row r="14120" spans="1:5" x14ac:dyDescent="0.2">
      <c r="A14120" s="43">
        <v>45498</v>
      </c>
      <c r="B14120" t="s">
        <v>102</v>
      </c>
      <c r="C14120" t="s">
        <v>45</v>
      </c>
      <c r="D14120" t="s">
        <v>108</v>
      </c>
      <c r="E14120">
        <v>0</v>
      </c>
    </row>
    <row r="14121" spans="1:5" x14ac:dyDescent="0.2">
      <c r="A14121" s="43">
        <v>45498</v>
      </c>
      <c r="B14121" t="s">
        <v>102</v>
      </c>
      <c r="C14121" t="s">
        <v>46</v>
      </c>
      <c r="D14121" t="s">
        <v>108</v>
      </c>
      <c r="E14121">
        <v>33</v>
      </c>
    </row>
    <row r="14122" spans="1:5" x14ac:dyDescent="0.2">
      <c r="A14122" s="43">
        <v>45498</v>
      </c>
      <c r="B14122" t="s">
        <v>102</v>
      </c>
      <c r="C14122" t="s">
        <v>48</v>
      </c>
      <c r="D14122" t="s">
        <v>108</v>
      </c>
      <c r="E14122">
        <v>909</v>
      </c>
    </row>
    <row r="14123" spans="1:5" x14ac:dyDescent="0.2">
      <c r="A14123" s="43">
        <v>45498</v>
      </c>
      <c r="B14123" t="s">
        <v>102</v>
      </c>
      <c r="C14123" t="s">
        <v>50</v>
      </c>
      <c r="D14123" t="s">
        <v>108</v>
      </c>
      <c r="E14123">
        <v>908</v>
      </c>
    </row>
    <row r="14124" spans="1:5" x14ac:dyDescent="0.2">
      <c r="A14124" s="43">
        <v>45498</v>
      </c>
      <c r="B14124" t="s">
        <v>102</v>
      </c>
      <c r="C14124" t="s">
        <v>51</v>
      </c>
      <c r="D14124" t="s">
        <v>108</v>
      </c>
      <c r="E14124" s="44">
        <v>1054</v>
      </c>
    </row>
    <row r="14125" spans="1:5" x14ac:dyDescent="0.2">
      <c r="A14125" s="43">
        <v>45498</v>
      </c>
      <c r="B14125" t="s">
        <v>102</v>
      </c>
      <c r="C14125" t="s">
        <v>52</v>
      </c>
      <c r="D14125" t="s">
        <v>108</v>
      </c>
      <c r="E14125">
        <v>2</v>
      </c>
    </row>
    <row r="14126" spans="1:5" x14ac:dyDescent="0.2">
      <c r="A14126" s="43">
        <v>45498</v>
      </c>
      <c r="B14126" t="s">
        <v>102</v>
      </c>
      <c r="C14126" t="s">
        <v>53</v>
      </c>
      <c r="D14126" t="s">
        <v>108</v>
      </c>
      <c r="E14126">
        <v>56</v>
      </c>
    </row>
    <row r="14127" spans="1:5" x14ac:dyDescent="0.2">
      <c r="A14127" s="43">
        <v>45498</v>
      </c>
      <c r="B14127" t="s">
        <v>102</v>
      </c>
      <c r="C14127" t="s">
        <v>54</v>
      </c>
      <c r="D14127" t="s">
        <v>108</v>
      </c>
      <c r="E14127">
        <v>2</v>
      </c>
    </row>
    <row r="14128" spans="1:5" x14ac:dyDescent="0.2">
      <c r="A14128" s="43">
        <v>45498</v>
      </c>
      <c r="B14128" t="s">
        <v>102</v>
      </c>
      <c r="C14128" t="s">
        <v>55</v>
      </c>
      <c r="D14128" t="s">
        <v>108</v>
      </c>
      <c r="E14128">
        <v>138</v>
      </c>
    </row>
    <row r="14129" spans="1:5" x14ac:dyDescent="0.2">
      <c r="A14129" s="43">
        <v>45498</v>
      </c>
      <c r="B14129" t="s">
        <v>102</v>
      </c>
      <c r="C14129" t="s">
        <v>56</v>
      </c>
      <c r="D14129" t="s">
        <v>108</v>
      </c>
      <c r="E14129">
        <v>152</v>
      </c>
    </row>
    <row r="14130" spans="1:5" x14ac:dyDescent="0.2">
      <c r="A14130" s="43">
        <v>45498</v>
      </c>
      <c r="B14130" t="s">
        <v>102</v>
      </c>
      <c r="C14130" t="s">
        <v>57</v>
      </c>
      <c r="D14130" t="s">
        <v>108</v>
      </c>
      <c r="E14130">
        <v>52</v>
      </c>
    </row>
    <row r="14131" spans="1:5" x14ac:dyDescent="0.2">
      <c r="A14131" s="43">
        <v>45498</v>
      </c>
      <c r="B14131" t="s">
        <v>102</v>
      </c>
      <c r="C14131" t="s">
        <v>58</v>
      </c>
      <c r="D14131" t="s">
        <v>108</v>
      </c>
      <c r="E14131">
        <v>423</v>
      </c>
    </row>
    <row r="14132" spans="1:5" x14ac:dyDescent="0.2">
      <c r="A14132" s="43">
        <v>45498</v>
      </c>
      <c r="B14132" t="s">
        <v>102</v>
      </c>
      <c r="C14132" t="s">
        <v>59</v>
      </c>
      <c r="D14132" t="s">
        <v>108</v>
      </c>
      <c r="E14132">
        <v>0</v>
      </c>
    </row>
    <row r="14133" spans="1:5" x14ac:dyDescent="0.2">
      <c r="A14133" s="43">
        <v>45498</v>
      </c>
      <c r="B14133" t="s">
        <v>102</v>
      </c>
      <c r="C14133" t="s">
        <v>62</v>
      </c>
      <c r="D14133" t="s">
        <v>108</v>
      </c>
      <c r="E14133">
        <v>107</v>
      </c>
    </row>
    <row r="14134" spans="1:5" x14ac:dyDescent="0.2">
      <c r="A14134" s="43">
        <v>45498</v>
      </c>
      <c r="B14134" t="s">
        <v>102</v>
      </c>
      <c r="C14134" t="s">
        <v>68</v>
      </c>
      <c r="D14134" t="s">
        <v>108</v>
      </c>
      <c r="E14134">
        <v>363</v>
      </c>
    </row>
    <row r="14135" spans="1:5" x14ac:dyDescent="0.2">
      <c r="A14135" s="43">
        <v>45498</v>
      </c>
      <c r="B14135" t="s">
        <v>102</v>
      </c>
      <c r="C14135" t="s">
        <v>89</v>
      </c>
      <c r="D14135" t="s">
        <v>108</v>
      </c>
      <c r="E14135">
        <v>11</v>
      </c>
    </row>
    <row r="14136" spans="1:5" x14ac:dyDescent="0.2">
      <c r="A14136" s="43">
        <v>45498</v>
      </c>
      <c r="B14136" t="s">
        <v>102</v>
      </c>
      <c r="C14136" t="s">
        <v>70</v>
      </c>
      <c r="D14136" t="s">
        <v>108</v>
      </c>
      <c r="E14136">
        <v>194</v>
      </c>
    </row>
    <row r="14137" spans="1:5" x14ac:dyDescent="0.2">
      <c r="A14137" s="43">
        <v>45533</v>
      </c>
      <c r="B14137" t="s">
        <v>101</v>
      </c>
      <c r="C14137" t="s">
        <v>1</v>
      </c>
      <c r="D14137" t="s">
        <v>108</v>
      </c>
      <c r="E14137">
        <v>0</v>
      </c>
    </row>
    <row r="14138" spans="1:5" x14ac:dyDescent="0.2">
      <c r="A14138" s="43">
        <v>45533</v>
      </c>
      <c r="B14138" t="s">
        <v>101</v>
      </c>
      <c r="C14138" t="s">
        <v>3</v>
      </c>
      <c r="D14138" t="s">
        <v>108</v>
      </c>
      <c r="E14138">
        <v>0</v>
      </c>
    </row>
    <row r="14139" spans="1:5" x14ac:dyDescent="0.2">
      <c r="A14139" s="43">
        <v>45533</v>
      </c>
      <c r="B14139" t="s">
        <v>101</v>
      </c>
      <c r="C14139" t="s">
        <v>4</v>
      </c>
      <c r="D14139" t="s">
        <v>108</v>
      </c>
      <c r="E14139">
        <v>6</v>
      </c>
    </row>
    <row r="14140" spans="1:5" x14ac:dyDescent="0.2">
      <c r="A14140" s="43">
        <v>45533</v>
      </c>
      <c r="B14140" t="s">
        <v>101</v>
      </c>
      <c r="C14140" t="s">
        <v>5</v>
      </c>
      <c r="D14140" t="s">
        <v>108</v>
      </c>
      <c r="E14140" s="44">
        <v>1731</v>
      </c>
    </row>
    <row r="14141" spans="1:5" x14ac:dyDescent="0.2">
      <c r="A14141" s="43">
        <v>45533</v>
      </c>
      <c r="B14141" t="s">
        <v>101</v>
      </c>
      <c r="C14141" t="s">
        <v>6</v>
      </c>
      <c r="D14141" t="s">
        <v>108</v>
      </c>
      <c r="E14141">
        <v>0</v>
      </c>
    </row>
    <row r="14142" spans="1:5" x14ac:dyDescent="0.2">
      <c r="A14142" s="43">
        <v>45533</v>
      </c>
      <c r="B14142" t="s">
        <v>101</v>
      </c>
      <c r="C14142" t="s">
        <v>8</v>
      </c>
      <c r="D14142" t="s">
        <v>108</v>
      </c>
      <c r="E14142">
        <v>687</v>
      </c>
    </row>
    <row r="14143" spans="1:5" x14ac:dyDescent="0.2">
      <c r="A14143" s="43">
        <v>45533</v>
      </c>
      <c r="B14143" t="s">
        <v>101</v>
      </c>
      <c r="C14143" t="s">
        <v>9</v>
      </c>
      <c r="D14143" t="s">
        <v>108</v>
      </c>
      <c r="E14143">
        <v>295</v>
      </c>
    </row>
    <row r="14144" spans="1:5" x14ac:dyDescent="0.2">
      <c r="A14144" s="43">
        <v>45533</v>
      </c>
      <c r="B14144" t="s">
        <v>101</v>
      </c>
      <c r="C14144" t="s">
        <v>10</v>
      </c>
      <c r="D14144" t="s">
        <v>108</v>
      </c>
      <c r="E14144">
        <v>21</v>
      </c>
    </row>
    <row r="14145" spans="1:5" x14ac:dyDescent="0.2">
      <c r="A14145" s="43">
        <v>45533</v>
      </c>
      <c r="B14145" t="s">
        <v>101</v>
      </c>
      <c r="C14145" t="s">
        <v>12</v>
      </c>
      <c r="D14145" t="s">
        <v>108</v>
      </c>
      <c r="E14145" s="44">
        <v>5891</v>
      </c>
    </row>
    <row r="14146" spans="1:5" x14ac:dyDescent="0.2">
      <c r="A14146" s="43">
        <v>45533</v>
      </c>
      <c r="B14146" t="s">
        <v>101</v>
      </c>
      <c r="C14146" t="s">
        <v>14</v>
      </c>
      <c r="D14146" t="s">
        <v>108</v>
      </c>
      <c r="E14146">
        <v>8</v>
      </c>
    </row>
    <row r="14147" spans="1:5" x14ac:dyDescent="0.2">
      <c r="A14147" s="43">
        <v>45533</v>
      </c>
      <c r="B14147" t="s">
        <v>101</v>
      </c>
      <c r="C14147" t="s">
        <v>15</v>
      </c>
      <c r="D14147" t="s">
        <v>108</v>
      </c>
      <c r="E14147" s="44">
        <v>4693</v>
      </c>
    </row>
    <row r="14148" spans="1:5" x14ac:dyDescent="0.2">
      <c r="A14148" s="43">
        <v>45533</v>
      </c>
      <c r="B14148" t="s">
        <v>101</v>
      </c>
      <c r="C14148" t="s">
        <v>16</v>
      </c>
      <c r="D14148" t="s">
        <v>108</v>
      </c>
      <c r="E14148">
        <v>317</v>
      </c>
    </row>
    <row r="14149" spans="1:5" x14ac:dyDescent="0.2">
      <c r="A14149" s="43">
        <v>45533</v>
      </c>
      <c r="B14149" t="s">
        <v>101</v>
      </c>
      <c r="C14149" t="s">
        <v>17</v>
      </c>
      <c r="D14149" t="s">
        <v>108</v>
      </c>
      <c r="E14149">
        <v>1</v>
      </c>
    </row>
    <row r="14150" spans="1:5" x14ac:dyDescent="0.2">
      <c r="A14150" s="43">
        <v>45533</v>
      </c>
      <c r="B14150" t="s">
        <v>101</v>
      </c>
      <c r="C14150" t="s">
        <v>18</v>
      </c>
      <c r="D14150" t="s">
        <v>108</v>
      </c>
      <c r="E14150">
        <v>969</v>
      </c>
    </row>
    <row r="14151" spans="1:5" x14ac:dyDescent="0.2">
      <c r="A14151" s="43">
        <v>45533</v>
      </c>
      <c r="B14151" t="s">
        <v>101</v>
      </c>
      <c r="C14151" t="s">
        <v>19</v>
      </c>
      <c r="D14151" t="s">
        <v>108</v>
      </c>
      <c r="E14151">
        <v>202</v>
      </c>
    </row>
    <row r="14152" spans="1:5" x14ac:dyDescent="0.2">
      <c r="A14152" s="43">
        <v>45533</v>
      </c>
      <c r="B14152" t="s">
        <v>101</v>
      </c>
      <c r="C14152" t="s">
        <v>20</v>
      </c>
      <c r="D14152" t="s">
        <v>108</v>
      </c>
      <c r="E14152">
        <v>74</v>
      </c>
    </row>
    <row r="14153" spans="1:5" x14ac:dyDescent="0.2">
      <c r="A14153" s="43">
        <v>45533</v>
      </c>
      <c r="B14153" t="s">
        <v>101</v>
      </c>
      <c r="C14153" t="s">
        <v>21</v>
      </c>
      <c r="D14153" t="s">
        <v>108</v>
      </c>
      <c r="E14153">
        <v>506</v>
      </c>
    </row>
    <row r="14154" spans="1:5" x14ac:dyDescent="0.2">
      <c r="A14154" s="43">
        <v>45533</v>
      </c>
      <c r="B14154" t="s">
        <v>101</v>
      </c>
      <c r="C14154" t="s">
        <v>22</v>
      </c>
      <c r="D14154" t="s">
        <v>108</v>
      </c>
      <c r="E14154">
        <v>342</v>
      </c>
    </row>
    <row r="14155" spans="1:5" x14ac:dyDescent="0.2">
      <c r="A14155" s="43">
        <v>45533</v>
      </c>
      <c r="B14155" t="s">
        <v>101</v>
      </c>
      <c r="C14155" t="s">
        <v>23</v>
      </c>
      <c r="D14155" t="s">
        <v>108</v>
      </c>
      <c r="E14155">
        <v>0</v>
      </c>
    </row>
    <row r="14156" spans="1:5" x14ac:dyDescent="0.2">
      <c r="A14156" s="43">
        <v>45533</v>
      </c>
      <c r="B14156" t="s">
        <v>101</v>
      </c>
      <c r="C14156" t="s">
        <v>25</v>
      </c>
      <c r="D14156" t="s">
        <v>108</v>
      </c>
      <c r="E14156">
        <v>334</v>
      </c>
    </row>
    <row r="14157" spans="1:5" x14ac:dyDescent="0.2">
      <c r="A14157" s="43">
        <v>45533</v>
      </c>
      <c r="B14157" t="s">
        <v>101</v>
      </c>
      <c r="C14157" t="s">
        <v>27</v>
      </c>
      <c r="D14157" t="s">
        <v>108</v>
      </c>
      <c r="E14157">
        <v>141</v>
      </c>
    </row>
    <row r="14158" spans="1:5" x14ac:dyDescent="0.2">
      <c r="A14158" s="43">
        <v>45533</v>
      </c>
      <c r="B14158" t="s">
        <v>101</v>
      </c>
      <c r="C14158" t="s">
        <v>28</v>
      </c>
      <c r="D14158" t="s">
        <v>108</v>
      </c>
      <c r="E14158">
        <v>0</v>
      </c>
    </row>
    <row r="14159" spans="1:5" x14ac:dyDescent="0.2">
      <c r="A14159" s="43">
        <v>45533</v>
      </c>
      <c r="B14159" t="s">
        <v>101</v>
      </c>
      <c r="C14159" t="s">
        <v>29</v>
      </c>
      <c r="D14159" t="s">
        <v>108</v>
      </c>
      <c r="E14159">
        <v>0</v>
      </c>
    </row>
    <row r="14160" spans="1:5" x14ac:dyDescent="0.2">
      <c r="A14160" s="43">
        <v>45533</v>
      </c>
      <c r="B14160" t="s">
        <v>101</v>
      </c>
      <c r="C14160" t="s">
        <v>31</v>
      </c>
      <c r="D14160" t="s">
        <v>108</v>
      </c>
      <c r="E14160">
        <v>168</v>
      </c>
    </row>
    <row r="14161" spans="1:5" x14ac:dyDescent="0.2">
      <c r="A14161" s="43">
        <v>45533</v>
      </c>
      <c r="B14161" t="s">
        <v>101</v>
      </c>
      <c r="C14161" t="s">
        <v>32</v>
      </c>
      <c r="D14161" t="s">
        <v>108</v>
      </c>
      <c r="E14161" s="44">
        <v>2789</v>
      </c>
    </row>
    <row r="14162" spans="1:5" x14ac:dyDescent="0.2">
      <c r="A14162" s="43">
        <v>45533</v>
      </c>
      <c r="B14162" t="s">
        <v>101</v>
      </c>
      <c r="C14162" t="s">
        <v>33</v>
      </c>
      <c r="D14162" t="s">
        <v>108</v>
      </c>
      <c r="E14162" s="44">
        <v>2832</v>
      </c>
    </row>
    <row r="14163" spans="1:5" x14ac:dyDescent="0.2">
      <c r="A14163" s="43">
        <v>45533</v>
      </c>
      <c r="B14163" t="s">
        <v>101</v>
      </c>
      <c r="C14163" t="s">
        <v>35</v>
      </c>
      <c r="D14163" t="s">
        <v>108</v>
      </c>
      <c r="E14163">
        <v>0</v>
      </c>
    </row>
    <row r="14164" spans="1:5" x14ac:dyDescent="0.2">
      <c r="A14164" s="43">
        <v>45533</v>
      </c>
      <c r="B14164" t="s">
        <v>101</v>
      </c>
      <c r="C14164" t="s">
        <v>36</v>
      </c>
      <c r="D14164" t="s">
        <v>108</v>
      </c>
      <c r="E14164" s="44">
        <v>5354</v>
      </c>
    </row>
    <row r="14165" spans="1:5" x14ac:dyDescent="0.2">
      <c r="A14165" s="43">
        <v>45533</v>
      </c>
      <c r="B14165" t="s">
        <v>101</v>
      </c>
      <c r="C14165" t="s">
        <v>38</v>
      </c>
      <c r="D14165" t="s">
        <v>108</v>
      </c>
      <c r="E14165" s="44">
        <v>3724</v>
      </c>
    </row>
    <row r="14166" spans="1:5" x14ac:dyDescent="0.2">
      <c r="A14166" s="43">
        <v>45533</v>
      </c>
      <c r="B14166" t="s">
        <v>101</v>
      </c>
      <c r="C14166" t="s">
        <v>40</v>
      </c>
      <c r="D14166" t="s">
        <v>108</v>
      </c>
      <c r="E14166" s="44">
        <v>3058</v>
      </c>
    </row>
    <row r="14167" spans="1:5" x14ac:dyDescent="0.2">
      <c r="A14167" s="43">
        <v>45533</v>
      </c>
      <c r="B14167" t="s">
        <v>101</v>
      </c>
      <c r="C14167" t="s">
        <v>41</v>
      </c>
      <c r="D14167" t="s">
        <v>108</v>
      </c>
      <c r="E14167">
        <v>0</v>
      </c>
    </row>
    <row r="14168" spans="1:5" x14ac:dyDescent="0.2">
      <c r="A14168" s="43">
        <v>45533</v>
      </c>
      <c r="B14168" t="s">
        <v>101</v>
      </c>
      <c r="C14168" t="s">
        <v>50</v>
      </c>
      <c r="D14168" t="s">
        <v>108</v>
      </c>
      <c r="E14168">
        <v>0</v>
      </c>
    </row>
    <row r="14169" spans="1:5" x14ac:dyDescent="0.2">
      <c r="A14169" s="43">
        <v>45533</v>
      </c>
      <c r="B14169" t="s">
        <v>101</v>
      </c>
      <c r="C14169" t="s">
        <v>53</v>
      </c>
      <c r="D14169" t="s">
        <v>108</v>
      </c>
      <c r="E14169">
        <v>7</v>
      </c>
    </row>
    <row r="14170" spans="1:5" x14ac:dyDescent="0.2">
      <c r="A14170" s="43">
        <v>45533</v>
      </c>
      <c r="B14170" t="s">
        <v>101</v>
      </c>
      <c r="C14170" t="s">
        <v>58</v>
      </c>
      <c r="D14170" t="s">
        <v>108</v>
      </c>
      <c r="E14170">
        <v>4</v>
      </c>
    </row>
    <row r="14171" spans="1:5" x14ac:dyDescent="0.2">
      <c r="A14171" s="43">
        <v>45533</v>
      </c>
      <c r="B14171" t="s">
        <v>101</v>
      </c>
      <c r="C14171" t="s">
        <v>59</v>
      </c>
      <c r="D14171" t="s">
        <v>108</v>
      </c>
      <c r="E14171" s="44">
        <v>1614</v>
      </c>
    </row>
    <row r="14172" spans="1:5" x14ac:dyDescent="0.2">
      <c r="A14172" s="43">
        <v>45533</v>
      </c>
      <c r="B14172" t="s">
        <v>101</v>
      </c>
      <c r="C14172" t="s">
        <v>61</v>
      </c>
      <c r="D14172" t="s">
        <v>108</v>
      </c>
      <c r="E14172">
        <v>53</v>
      </c>
    </row>
    <row r="14173" spans="1:5" x14ac:dyDescent="0.2">
      <c r="A14173" s="43">
        <v>45533</v>
      </c>
      <c r="B14173" t="s">
        <v>101</v>
      </c>
      <c r="C14173" t="s">
        <v>62</v>
      </c>
      <c r="D14173" t="s">
        <v>108</v>
      </c>
      <c r="E14173" s="44">
        <v>1918</v>
      </c>
    </row>
    <row r="14174" spans="1:5" x14ac:dyDescent="0.2">
      <c r="A14174" s="43">
        <v>45533</v>
      </c>
      <c r="B14174" t="s">
        <v>101</v>
      </c>
      <c r="C14174" t="s">
        <v>63</v>
      </c>
      <c r="D14174" t="s">
        <v>108</v>
      </c>
      <c r="E14174">
        <v>0</v>
      </c>
    </row>
    <row r="14175" spans="1:5" x14ac:dyDescent="0.2">
      <c r="A14175" s="43">
        <v>45533</v>
      </c>
      <c r="B14175" t="s">
        <v>101</v>
      </c>
      <c r="C14175" t="s">
        <v>65</v>
      </c>
      <c r="D14175" t="s">
        <v>108</v>
      </c>
      <c r="E14175">
        <v>0</v>
      </c>
    </row>
    <row r="14176" spans="1:5" x14ac:dyDescent="0.2">
      <c r="A14176" s="43">
        <v>45533</v>
      </c>
      <c r="B14176" t="s">
        <v>101</v>
      </c>
      <c r="C14176" t="s">
        <v>67</v>
      </c>
      <c r="D14176" t="s">
        <v>108</v>
      </c>
      <c r="E14176" s="44">
        <v>2423</v>
      </c>
    </row>
    <row r="14177" spans="1:5" x14ac:dyDescent="0.2">
      <c r="A14177" s="43">
        <v>45533</v>
      </c>
      <c r="B14177" t="s">
        <v>101</v>
      </c>
      <c r="C14177" t="s">
        <v>68</v>
      </c>
      <c r="D14177" t="s">
        <v>108</v>
      </c>
      <c r="E14177">
        <v>793</v>
      </c>
    </row>
    <row r="14178" spans="1:5" x14ac:dyDescent="0.2">
      <c r="A14178" s="43">
        <v>45533</v>
      </c>
      <c r="B14178" t="s">
        <v>101</v>
      </c>
      <c r="C14178" t="s">
        <v>89</v>
      </c>
      <c r="D14178" t="s">
        <v>108</v>
      </c>
      <c r="E14178">
        <v>8</v>
      </c>
    </row>
    <row r="14179" spans="1:5" x14ac:dyDescent="0.2">
      <c r="A14179" s="43">
        <v>45533</v>
      </c>
      <c r="B14179" t="s">
        <v>101</v>
      </c>
      <c r="C14179" t="s">
        <v>70</v>
      </c>
      <c r="D14179" t="s">
        <v>108</v>
      </c>
      <c r="E14179" s="44">
        <v>1489</v>
      </c>
    </row>
    <row r="14180" spans="1:5" x14ac:dyDescent="0.2">
      <c r="A14180" s="43">
        <v>45533</v>
      </c>
      <c r="B14180" t="s">
        <v>101</v>
      </c>
      <c r="C14180" t="s">
        <v>71</v>
      </c>
      <c r="D14180" t="s">
        <v>108</v>
      </c>
      <c r="E14180">
        <v>623</v>
      </c>
    </row>
    <row r="14181" spans="1:5" x14ac:dyDescent="0.2">
      <c r="A14181" s="43">
        <v>45533</v>
      </c>
      <c r="B14181" t="s">
        <v>102</v>
      </c>
      <c r="C14181" t="s">
        <v>4</v>
      </c>
      <c r="D14181" t="s">
        <v>108</v>
      </c>
      <c r="E14181">
        <v>0</v>
      </c>
    </row>
    <row r="14182" spans="1:5" x14ac:dyDescent="0.2">
      <c r="A14182" s="43">
        <v>45533</v>
      </c>
      <c r="B14182" t="s">
        <v>102</v>
      </c>
      <c r="C14182" t="s">
        <v>5</v>
      </c>
      <c r="D14182" t="s">
        <v>108</v>
      </c>
      <c r="E14182">
        <v>0</v>
      </c>
    </row>
    <row r="14183" spans="1:5" x14ac:dyDescent="0.2">
      <c r="A14183" s="43">
        <v>45533</v>
      </c>
      <c r="B14183" t="s">
        <v>102</v>
      </c>
      <c r="C14183" t="s">
        <v>8</v>
      </c>
      <c r="D14183" t="s">
        <v>108</v>
      </c>
      <c r="E14183">
        <v>9</v>
      </c>
    </row>
    <row r="14184" spans="1:5" x14ac:dyDescent="0.2">
      <c r="A14184" s="43">
        <v>45533</v>
      </c>
      <c r="B14184" t="s">
        <v>102</v>
      </c>
      <c r="C14184" t="s">
        <v>9</v>
      </c>
      <c r="D14184" t="s">
        <v>108</v>
      </c>
      <c r="E14184">
        <v>50</v>
      </c>
    </row>
    <row r="14185" spans="1:5" x14ac:dyDescent="0.2">
      <c r="A14185" s="43">
        <v>45533</v>
      </c>
      <c r="B14185" t="s">
        <v>102</v>
      </c>
      <c r="C14185" t="s">
        <v>11</v>
      </c>
      <c r="D14185" t="s">
        <v>108</v>
      </c>
      <c r="E14185">
        <v>46</v>
      </c>
    </row>
    <row r="14186" spans="1:5" x14ac:dyDescent="0.2">
      <c r="A14186" s="43">
        <v>45533</v>
      </c>
      <c r="B14186" t="s">
        <v>102</v>
      </c>
      <c r="C14186" t="s">
        <v>12</v>
      </c>
      <c r="D14186" t="s">
        <v>108</v>
      </c>
      <c r="E14186">
        <v>647</v>
      </c>
    </row>
    <row r="14187" spans="1:5" x14ac:dyDescent="0.2">
      <c r="A14187" s="43">
        <v>45533</v>
      </c>
      <c r="B14187" t="s">
        <v>102</v>
      </c>
      <c r="C14187" t="s">
        <v>13</v>
      </c>
      <c r="D14187" t="s">
        <v>108</v>
      </c>
      <c r="E14187">
        <v>212</v>
      </c>
    </row>
    <row r="14188" spans="1:5" x14ac:dyDescent="0.2">
      <c r="A14188" s="43">
        <v>45533</v>
      </c>
      <c r="B14188" t="s">
        <v>102</v>
      </c>
      <c r="C14188" t="s">
        <v>19</v>
      </c>
      <c r="D14188" t="s">
        <v>108</v>
      </c>
      <c r="E14188">
        <v>19</v>
      </c>
    </row>
    <row r="14189" spans="1:5" x14ac:dyDescent="0.2">
      <c r="A14189" s="43">
        <v>45533</v>
      </c>
      <c r="B14189" t="s">
        <v>102</v>
      </c>
      <c r="C14189" t="s">
        <v>21</v>
      </c>
      <c r="D14189" t="s">
        <v>108</v>
      </c>
      <c r="E14189">
        <v>22</v>
      </c>
    </row>
    <row r="14190" spans="1:5" x14ac:dyDescent="0.2">
      <c r="A14190" s="43">
        <v>45533</v>
      </c>
      <c r="B14190" t="s">
        <v>102</v>
      </c>
      <c r="C14190" t="s">
        <v>24</v>
      </c>
      <c r="D14190" t="s">
        <v>108</v>
      </c>
      <c r="E14190">
        <v>6</v>
      </c>
    </row>
    <row r="14191" spans="1:5" x14ac:dyDescent="0.2">
      <c r="A14191" s="43">
        <v>45533</v>
      </c>
      <c r="B14191" t="s">
        <v>102</v>
      </c>
      <c r="C14191" t="s">
        <v>27</v>
      </c>
      <c r="D14191" t="s">
        <v>108</v>
      </c>
      <c r="E14191">
        <v>4</v>
      </c>
    </row>
    <row r="14192" spans="1:5" x14ac:dyDescent="0.2">
      <c r="A14192" s="43">
        <v>45533</v>
      </c>
      <c r="B14192" t="s">
        <v>102</v>
      </c>
      <c r="C14192" t="s">
        <v>36</v>
      </c>
      <c r="D14192" t="s">
        <v>108</v>
      </c>
      <c r="E14192">
        <v>451</v>
      </c>
    </row>
    <row r="14193" spans="1:5" x14ac:dyDescent="0.2">
      <c r="A14193" s="43">
        <v>45533</v>
      </c>
      <c r="B14193" t="s">
        <v>102</v>
      </c>
      <c r="C14193" t="s">
        <v>38</v>
      </c>
      <c r="D14193" t="s">
        <v>108</v>
      </c>
      <c r="E14193">
        <v>392</v>
      </c>
    </row>
    <row r="14194" spans="1:5" x14ac:dyDescent="0.2">
      <c r="A14194" s="43">
        <v>45533</v>
      </c>
      <c r="B14194" t="s">
        <v>102</v>
      </c>
      <c r="C14194" t="s">
        <v>40</v>
      </c>
      <c r="D14194" t="s">
        <v>108</v>
      </c>
      <c r="E14194">
        <v>433</v>
      </c>
    </row>
    <row r="14195" spans="1:5" x14ac:dyDescent="0.2">
      <c r="A14195" s="43">
        <v>45533</v>
      </c>
      <c r="B14195" t="s">
        <v>102</v>
      </c>
      <c r="C14195" t="s">
        <v>41</v>
      </c>
      <c r="D14195" t="s">
        <v>108</v>
      </c>
      <c r="E14195">
        <v>274</v>
      </c>
    </row>
    <row r="14196" spans="1:5" x14ac:dyDescent="0.2">
      <c r="A14196" s="43">
        <v>45533</v>
      </c>
      <c r="B14196" t="s">
        <v>102</v>
      </c>
      <c r="C14196" t="s">
        <v>42</v>
      </c>
      <c r="D14196" t="s">
        <v>108</v>
      </c>
      <c r="E14196">
        <v>11</v>
      </c>
    </row>
    <row r="14197" spans="1:5" x14ac:dyDescent="0.2">
      <c r="A14197" s="43">
        <v>45533</v>
      </c>
      <c r="B14197" t="s">
        <v>102</v>
      </c>
      <c r="C14197" t="s">
        <v>43</v>
      </c>
      <c r="D14197" t="s">
        <v>108</v>
      </c>
      <c r="E14197">
        <v>161</v>
      </c>
    </row>
    <row r="14198" spans="1:5" x14ac:dyDescent="0.2">
      <c r="A14198" s="43">
        <v>45533</v>
      </c>
      <c r="B14198" t="s">
        <v>102</v>
      </c>
      <c r="C14198" t="s">
        <v>44</v>
      </c>
      <c r="D14198" t="s">
        <v>108</v>
      </c>
      <c r="E14198">
        <v>0</v>
      </c>
    </row>
    <row r="14199" spans="1:5" x14ac:dyDescent="0.2">
      <c r="A14199" s="43">
        <v>45533</v>
      </c>
      <c r="B14199" t="s">
        <v>102</v>
      </c>
      <c r="C14199" t="s">
        <v>45</v>
      </c>
      <c r="D14199" t="s">
        <v>108</v>
      </c>
      <c r="E14199">
        <v>0</v>
      </c>
    </row>
    <row r="14200" spans="1:5" x14ac:dyDescent="0.2">
      <c r="A14200" s="43">
        <v>45533</v>
      </c>
      <c r="B14200" t="s">
        <v>102</v>
      </c>
      <c r="C14200" t="s">
        <v>46</v>
      </c>
      <c r="D14200" t="s">
        <v>108</v>
      </c>
      <c r="E14200">
        <v>53</v>
      </c>
    </row>
    <row r="14201" spans="1:5" x14ac:dyDescent="0.2">
      <c r="A14201" s="43">
        <v>45533</v>
      </c>
      <c r="B14201" t="s">
        <v>102</v>
      </c>
      <c r="C14201" t="s">
        <v>48</v>
      </c>
      <c r="D14201" t="s">
        <v>108</v>
      </c>
      <c r="E14201">
        <v>890</v>
      </c>
    </row>
    <row r="14202" spans="1:5" x14ac:dyDescent="0.2">
      <c r="A14202" s="43">
        <v>45533</v>
      </c>
      <c r="B14202" t="s">
        <v>102</v>
      </c>
      <c r="C14202" t="s">
        <v>50</v>
      </c>
      <c r="D14202" t="s">
        <v>108</v>
      </c>
      <c r="E14202">
        <v>971</v>
      </c>
    </row>
    <row r="14203" spans="1:5" x14ac:dyDescent="0.2">
      <c r="A14203" s="43">
        <v>45533</v>
      </c>
      <c r="B14203" t="s">
        <v>102</v>
      </c>
      <c r="C14203" t="s">
        <v>51</v>
      </c>
      <c r="D14203" t="s">
        <v>108</v>
      </c>
      <c r="E14203">
        <v>978</v>
      </c>
    </row>
    <row r="14204" spans="1:5" x14ac:dyDescent="0.2">
      <c r="A14204" s="43">
        <v>45533</v>
      </c>
      <c r="B14204" t="s">
        <v>102</v>
      </c>
      <c r="C14204" t="s">
        <v>52</v>
      </c>
      <c r="D14204" t="s">
        <v>108</v>
      </c>
      <c r="E14204">
        <v>2</v>
      </c>
    </row>
    <row r="14205" spans="1:5" x14ac:dyDescent="0.2">
      <c r="A14205" s="43">
        <v>45533</v>
      </c>
      <c r="B14205" t="s">
        <v>102</v>
      </c>
      <c r="C14205" t="s">
        <v>53</v>
      </c>
      <c r="D14205" t="s">
        <v>108</v>
      </c>
      <c r="E14205">
        <v>67</v>
      </c>
    </row>
    <row r="14206" spans="1:5" x14ac:dyDescent="0.2">
      <c r="A14206" s="43">
        <v>45533</v>
      </c>
      <c r="B14206" t="s">
        <v>102</v>
      </c>
      <c r="C14206" t="s">
        <v>54</v>
      </c>
      <c r="D14206" t="s">
        <v>108</v>
      </c>
      <c r="E14206">
        <v>0</v>
      </c>
    </row>
    <row r="14207" spans="1:5" x14ac:dyDescent="0.2">
      <c r="A14207" s="43">
        <v>45533</v>
      </c>
      <c r="B14207" t="s">
        <v>102</v>
      </c>
      <c r="C14207" t="s">
        <v>55</v>
      </c>
      <c r="D14207" t="s">
        <v>108</v>
      </c>
      <c r="E14207">
        <v>132</v>
      </c>
    </row>
    <row r="14208" spans="1:5" x14ac:dyDescent="0.2">
      <c r="A14208" s="43">
        <v>45533</v>
      </c>
      <c r="B14208" t="s">
        <v>102</v>
      </c>
      <c r="C14208" t="s">
        <v>56</v>
      </c>
      <c r="D14208" t="s">
        <v>108</v>
      </c>
      <c r="E14208">
        <v>152</v>
      </c>
    </row>
    <row r="14209" spans="1:5" x14ac:dyDescent="0.2">
      <c r="A14209" s="43">
        <v>45533</v>
      </c>
      <c r="B14209" t="s">
        <v>102</v>
      </c>
      <c r="C14209" t="s">
        <v>57</v>
      </c>
      <c r="D14209" t="s">
        <v>108</v>
      </c>
      <c r="E14209">
        <v>61</v>
      </c>
    </row>
    <row r="14210" spans="1:5" x14ac:dyDescent="0.2">
      <c r="A14210" s="43">
        <v>45533</v>
      </c>
      <c r="B14210" t="s">
        <v>102</v>
      </c>
      <c r="C14210" t="s">
        <v>58</v>
      </c>
      <c r="D14210" t="s">
        <v>108</v>
      </c>
      <c r="E14210">
        <v>489</v>
      </c>
    </row>
    <row r="14211" spans="1:5" x14ac:dyDescent="0.2">
      <c r="A14211" s="43">
        <v>45533</v>
      </c>
      <c r="B14211" t="s">
        <v>102</v>
      </c>
      <c r="C14211" t="s">
        <v>59</v>
      </c>
      <c r="D14211" t="s">
        <v>108</v>
      </c>
      <c r="E14211">
        <v>0</v>
      </c>
    </row>
    <row r="14212" spans="1:5" x14ac:dyDescent="0.2">
      <c r="A14212" s="43">
        <v>45533</v>
      </c>
      <c r="B14212" t="s">
        <v>102</v>
      </c>
      <c r="C14212" t="s">
        <v>62</v>
      </c>
      <c r="D14212" t="s">
        <v>108</v>
      </c>
      <c r="E14212">
        <v>110</v>
      </c>
    </row>
    <row r="14213" spans="1:5" x14ac:dyDescent="0.2">
      <c r="A14213" s="43">
        <v>45533</v>
      </c>
      <c r="B14213" t="s">
        <v>102</v>
      </c>
      <c r="C14213" t="s">
        <v>68</v>
      </c>
      <c r="D14213" t="s">
        <v>108</v>
      </c>
      <c r="E14213">
        <v>359</v>
      </c>
    </row>
    <row r="14214" spans="1:5" x14ac:dyDescent="0.2">
      <c r="A14214" s="43">
        <v>45533</v>
      </c>
      <c r="B14214" t="s">
        <v>102</v>
      </c>
      <c r="C14214" t="s">
        <v>89</v>
      </c>
      <c r="D14214" t="s">
        <v>108</v>
      </c>
      <c r="E14214">
        <v>12</v>
      </c>
    </row>
    <row r="14215" spans="1:5" x14ac:dyDescent="0.2">
      <c r="A14215" s="43">
        <v>45533</v>
      </c>
      <c r="B14215" t="s">
        <v>102</v>
      </c>
      <c r="C14215" t="s">
        <v>70</v>
      </c>
      <c r="D14215" t="s">
        <v>108</v>
      </c>
      <c r="E14215">
        <v>189</v>
      </c>
    </row>
    <row r="14216" spans="1:5" x14ac:dyDescent="0.2">
      <c r="A14216" s="43">
        <v>45561</v>
      </c>
      <c r="B14216" t="s">
        <v>101</v>
      </c>
      <c r="C14216" t="s">
        <v>1</v>
      </c>
      <c r="D14216" t="s">
        <v>108</v>
      </c>
      <c r="E14216">
        <v>0</v>
      </c>
    </row>
    <row r="14217" spans="1:5" x14ac:dyDescent="0.2">
      <c r="A14217" s="43">
        <v>45561</v>
      </c>
      <c r="B14217" t="s">
        <v>101</v>
      </c>
      <c r="C14217" t="s">
        <v>3</v>
      </c>
      <c r="D14217" t="s">
        <v>108</v>
      </c>
      <c r="E14217">
        <v>2</v>
      </c>
    </row>
    <row r="14218" spans="1:5" x14ac:dyDescent="0.2">
      <c r="A14218" s="43">
        <v>45561</v>
      </c>
      <c r="B14218" t="s">
        <v>101</v>
      </c>
      <c r="C14218" t="s">
        <v>4</v>
      </c>
      <c r="D14218" t="s">
        <v>108</v>
      </c>
      <c r="E14218">
        <v>7</v>
      </c>
    </row>
    <row r="14219" spans="1:5" x14ac:dyDescent="0.2">
      <c r="A14219" s="43">
        <v>45561</v>
      </c>
      <c r="B14219" t="s">
        <v>101</v>
      </c>
      <c r="C14219" t="s">
        <v>5</v>
      </c>
      <c r="D14219" t="s">
        <v>108</v>
      </c>
      <c r="E14219" s="44">
        <v>1801</v>
      </c>
    </row>
    <row r="14220" spans="1:5" x14ac:dyDescent="0.2">
      <c r="A14220" s="43">
        <v>45561</v>
      </c>
      <c r="B14220" t="s">
        <v>101</v>
      </c>
      <c r="C14220" t="s">
        <v>6</v>
      </c>
      <c r="D14220" t="s">
        <v>108</v>
      </c>
      <c r="E14220">
        <v>0</v>
      </c>
    </row>
    <row r="14221" spans="1:5" x14ac:dyDescent="0.2">
      <c r="A14221" s="43">
        <v>45561</v>
      </c>
      <c r="B14221" t="s">
        <v>101</v>
      </c>
      <c r="C14221" t="s">
        <v>8</v>
      </c>
      <c r="D14221" t="s">
        <v>108</v>
      </c>
      <c r="E14221">
        <v>728</v>
      </c>
    </row>
    <row r="14222" spans="1:5" x14ac:dyDescent="0.2">
      <c r="A14222" s="43">
        <v>45561</v>
      </c>
      <c r="B14222" t="s">
        <v>101</v>
      </c>
      <c r="C14222" t="s">
        <v>9</v>
      </c>
      <c r="D14222" t="s">
        <v>108</v>
      </c>
      <c r="E14222">
        <v>320</v>
      </c>
    </row>
    <row r="14223" spans="1:5" x14ac:dyDescent="0.2">
      <c r="A14223" s="43">
        <v>45561</v>
      </c>
      <c r="B14223" t="s">
        <v>101</v>
      </c>
      <c r="C14223" t="s">
        <v>10</v>
      </c>
      <c r="D14223" t="s">
        <v>108</v>
      </c>
      <c r="E14223">
        <v>23</v>
      </c>
    </row>
    <row r="14224" spans="1:5" x14ac:dyDescent="0.2">
      <c r="A14224" s="43">
        <v>45561</v>
      </c>
      <c r="B14224" t="s">
        <v>101</v>
      </c>
      <c r="C14224" t="s">
        <v>12</v>
      </c>
      <c r="D14224" t="s">
        <v>108</v>
      </c>
      <c r="E14224" s="44">
        <v>5577</v>
      </c>
    </row>
    <row r="14225" spans="1:5" x14ac:dyDescent="0.2">
      <c r="A14225" s="43">
        <v>45561</v>
      </c>
      <c r="B14225" t="s">
        <v>101</v>
      </c>
      <c r="C14225" t="s">
        <v>14</v>
      </c>
      <c r="D14225" t="s">
        <v>108</v>
      </c>
      <c r="E14225">
        <v>13</v>
      </c>
    </row>
    <row r="14226" spans="1:5" x14ac:dyDescent="0.2">
      <c r="A14226" s="43">
        <v>45561</v>
      </c>
      <c r="B14226" t="s">
        <v>101</v>
      </c>
      <c r="C14226" t="s">
        <v>15</v>
      </c>
      <c r="D14226" t="s">
        <v>108</v>
      </c>
      <c r="E14226" s="44">
        <v>4781</v>
      </c>
    </row>
    <row r="14227" spans="1:5" x14ac:dyDescent="0.2">
      <c r="A14227" s="43">
        <v>45561</v>
      </c>
      <c r="B14227" t="s">
        <v>101</v>
      </c>
      <c r="C14227" t="s">
        <v>16</v>
      </c>
      <c r="D14227" t="s">
        <v>108</v>
      </c>
      <c r="E14227">
        <v>296</v>
      </c>
    </row>
    <row r="14228" spans="1:5" x14ac:dyDescent="0.2">
      <c r="A14228" s="43">
        <v>45561</v>
      </c>
      <c r="B14228" t="s">
        <v>101</v>
      </c>
      <c r="C14228" t="s">
        <v>17</v>
      </c>
      <c r="D14228" t="s">
        <v>108</v>
      </c>
      <c r="E14228">
        <v>0</v>
      </c>
    </row>
    <row r="14229" spans="1:5" x14ac:dyDescent="0.2">
      <c r="A14229" s="43">
        <v>45561</v>
      </c>
      <c r="B14229" t="s">
        <v>101</v>
      </c>
      <c r="C14229" t="s">
        <v>18</v>
      </c>
      <c r="D14229" t="s">
        <v>108</v>
      </c>
      <c r="E14229">
        <v>965</v>
      </c>
    </row>
    <row r="14230" spans="1:5" x14ac:dyDescent="0.2">
      <c r="A14230" s="43">
        <v>45561</v>
      </c>
      <c r="B14230" t="s">
        <v>101</v>
      </c>
      <c r="C14230" t="s">
        <v>19</v>
      </c>
      <c r="D14230" t="s">
        <v>108</v>
      </c>
      <c r="E14230">
        <v>139</v>
      </c>
    </row>
    <row r="14231" spans="1:5" x14ac:dyDescent="0.2">
      <c r="A14231" s="43">
        <v>45561</v>
      </c>
      <c r="B14231" t="s">
        <v>101</v>
      </c>
      <c r="C14231" t="s">
        <v>20</v>
      </c>
      <c r="D14231" t="s">
        <v>108</v>
      </c>
      <c r="E14231">
        <v>69</v>
      </c>
    </row>
    <row r="14232" spans="1:5" x14ac:dyDescent="0.2">
      <c r="A14232" s="43">
        <v>45561</v>
      </c>
      <c r="B14232" t="s">
        <v>101</v>
      </c>
      <c r="C14232" t="s">
        <v>21</v>
      </c>
      <c r="D14232" t="s">
        <v>108</v>
      </c>
      <c r="E14232">
        <v>465</v>
      </c>
    </row>
    <row r="14233" spans="1:5" x14ac:dyDescent="0.2">
      <c r="A14233" s="43">
        <v>45561</v>
      </c>
      <c r="B14233" t="s">
        <v>101</v>
      </c>
      <c r="C14233" t="s">
        <v>22</v>
      </c>
      <c r="D14233" t="s">
        <v>108</v>
      </c>
      <c r="E14233">
        <v>334</v>
      </c>
    </row>
    <row r="14234" spans="1:5" x14ac:dyDescent="0.2">
      <c r="A14234" s="43">
        <v>45561</v>
      </c>
      <c r="B14234" t="s">
        <v>101</v>
      </c>
      <c r="C14234" t="s">
        <v>23</v>
      </c>
      <c r="D14234" t="s">
        <v>108</v>
      </c>
      <c r="E14234">
        <v>2</v>
      </c>
    </row>
    <row r="14235" spans="1:5" x14ac:dyDescent="0.2">
      <c r="A14235" s="43">
        <v>45561</v>
      </c>
      <c r="B14235" t="s">
        <v>101</v>
      </c>
      <c r="C14235" t="s">
        <v>25</v>
      </c>
      <c r="D14235" t="s">
        <v>108</v>
      </c>
      <c r="E14235">
        <v>273</v>
      </c>
    </row>
    <row r="14236" spans="1:5" x14ac:dyDescent="0.2">
      <c r="A14236" s="43">
        <v>45561</v>
      </c>
      <c r="B14236" t="s">
        <v>101</v>
      </c>
      <c r="C14236" t="s">
        <v>27</v>
      </c>
      <c r="D14236" t="s">
        <v>108</v>
      </c>
      <c r="E14236">
        <v>132</v>
      </c>
    </row>
    <row r="14237" spans="1:5" x14ac:dyDescent="0.2">
      <c r="A14237" s="43">
        <v>45561</v>
      </c>
      <c r="B14237" t="s">
        <v>101</v>
      </c>
      <c r="C14237" t="s">
        <v>28</v>
      </c>
      <c r="D14237" t="s">
        <v>108</v>
      </c>
      <c r="E14237">
        <v>0</v>
      </c>
    </row>
    <row r="14238" spans="1:5" x14ac:dyDescent="0.2">
      <c r="A14238" s="43">
        <v>45561</v>
      </c>
      <c r="B14238" t="s">
        <v>101</v>
      </c>
      <c r="C14238" t="s">
        <v>29</v>
      </c>
      <c r="D14238" t="s">
        <v>108</v>
      </c>
      <c r="E14238">
        <v>0</v>
      </c>
    </row>
    <row r="14239" spans="1:5" x14ac:dyDescent="0.2">
      <c r="A14239" s="43">
        <v>45561</v>
      </c>
      <c r="B14239" t="s">
        <v>101</v>
      </c>
      <c r="C14239" t="s">
        <v>31</v>
      </c>
      <c r="D14239" t="s">
        <v>108</v>
      </c>
      <c r="E14239">
        <v>168</v>
      </c>
    </row>
    <row r="14240" spans="1:5" x14ac:dyDescent="0.2">
      <c r="A14240" s="43">
        <v>45561</v>
      </c>
      <c r="B14240" t="s">
        <v>101</v>
      </c>
      <c r="C14240" t="s">
        <v>32</v>
      </c>
      <c r="D14240" t="s">
        <v>108</v>
      </c>
      <c r="E14240" s="44">
        <v>2682</v>
      </c>
    </row>
    <row r="14241" spans="1:5" x14ac:dyDescent="0.2">
      <c r="A14241" s="43">
        <v>45561</v>
      </c>
      <c r="B14241" t="s">
        <v>101</v>
      </c>
      <c r="C14241" t="s">
        <v>33</v>
      </c>
      <c r="D14241" t="s">
        <v>108</v>
      </c>
      <c r="E14241" s="44">
        <v>2704</v>
      </c>
    </row>
    <row r="14242" spans="1:5" x14ac:dyDescent="0.2">
      <c r="A14242" s="43">
        <v>45561</v>
      </c>
      <c r="B14242" t="s">
        <v>101</v>
      </c>
      <c r="C14242" t="s">
        <v>34</v>
      </c>
      <c r="D14242" t="s">
        <v>108</v>
      </c>
      <c r="E14242">
        <v>0</v>
      </c>
    </row>
    <row r="14243" spans="1:5" x14ac:dyDescent="0.2">
      <c r="A14243" s="43">
        <v>45561</v>
      </c>
      <c r="B14243" t="s">
        <v>101</v>
      </c>
      <c r="C14243" t="s">
        <v>35</v>
      </c>
      <c r="D14243" t="s">
        <v>108</v>
      </c>
      <c r="E14243">
        <v>0</v>
      </c>
    </row>
    <row r="14244" spans="1:5" x14ac:dyDescent="0.2">
      <c r="A14244" s="43">
        <v>45561</v>
      </c>
      <c r="B14244" t="s">
        <v>101</v>
      </c>
      <c r="C14244" t="s">
        <v>36</v>
      </c>
      <c r="D14244" t="s">
        <v>108</v>
      </c>
      <c r="E14244" s="44">
        <v>5423</v>
      </c>
    </row>
    <row r="14245" spans="1:5" x14ac:dyDescent="0.2">
      <c r="A14245" s="43">
        <v>45561</v>
      </c>
      <c r="B14245" t="s">
        <v>101</v>
      </c>
      <c r="C14245" t="s">
        <v>38</v>
      </c>
      <c r="D14245" t="s">
        <v>108</v>
      </c>
      <c r="E14245" s="44">
        <v>3682</v>
      </c>
    </row>
    <row r="14246" spans="1:5" x14ac:dyDescent="0.2">
      <c r="A14246" s="43">
        <v>45561</v>
      </c>
      <c r="B14246" t="s">
        <v>101</v>
      </c>
      <c r="C14246" t="s">
        <v>40</v>
      </c>
      <c r="D14246" t="s">
        <v>108</v>
      </c>
      <c r="E14246" s="44">
        <v>2923</v>
      </c>
    </row>
    <row r="14247" spans="1:5" x14ac:dyDescent="0.2">
      <c r="A14247" s="43">
        <v>45561</v>
      </c>
      <c r="B14247" t="s">
        <v>101</v>
      </c>
      <c r="C14247" t="s">
        <v>41</v>
      </c>
      <c r="D14247" t="s">
        <v>108</v>
      </c>
      <c r="E14247">
        <v>0</v>
      </c>
    </row>
    <row r="14248" spans="1:5" x14ac:dyDescent="0.2">
      <c r="A14248" s="43">
        <v>45561</v>
      </c>
      <c r="B14248" t="s">
        <v>101</v>
      </c>
      <c r="C14248" t="s">
        <v>50</v>
      </c>
      <c r="D14248" t="s">
        <v>108</v>
      </c>
      <c r="E14248">
        <v>0</v>
      </c>
    </row>
    <row r="14249" spans="1:5" x14ac:dyDescent="0.2">
      <c r="A14249" s="43">
        <v>45561</v>
      </c>
      <c r="B14249" t="s">
        <v>101</v>
      </c>
      <c r="C14249" t="s">
        <v>53</v>
      </c>
      <c r="D14249" t="s">
        <v>108</v>
      </c>
      <c r="E14249">
        <v>10</v>
      </c>
    </row>
    <row r="14250" spans="1:5" x14ac:dyDescent="0.2">
      <c r="A14250" s="43">
        <v>45561</v>
      </c>
      <c r="B14250" t="s">
        <v>101</v>
      </c>
      <c r="C14250" t="s">
        <v>58</v>
      </c>
      <c r="D14250" t="s">
        <v>108</v>
      </c>
      <c r="E14250">
        <v>2</v>
      </c>
    </row>
    <row r="14251" spans="1:5" x14ac:dyDescent="0.2">
      <c r="A14251" s="43">
        <v>45561</v>
      </c>
      <c r="B14251" t="s">
        <v>101</v>
      </c>
      <c r="C14251" t="s">
        <v>59</v>
      </c>
      <c r="D14251" t="s">
        <v>108</v>
      </c>
      <c r="E14251" s="44">
        <v>1408</v>
      </c>
    </row>
    <row r="14252" spans="1:5" x14ac:dyDescent="0.2">
      <c r="A14252" s="43">
        <v>45561</v>
      </c>
      <c r="B14252" t="s">
        <v>101</v>
      </c>
      <c r="C14252" t="s">
        <v>61</v>
      </c>
      <c r="D14252" t="s">
        <v>108</v>
      </c>
      <c r="E14252">
        <v>54</v>
      </c>
    </row>
    <row r="14253" spans="1:5" x14ac:dyDescent="0.2">
      <c r="A14253" s="43">
        <v>45561</v>
      </c>
      <c r="B14253" t="s">
        <v>101</v>
      </c>
      <c r="C14253" t="s">
        <v>62</v>
      </c>
      <c r="D14253" t="s">
        <v>108</v>
      </c>
      <c r="E14253" s="44">
        <v>1917</v>
      </c>
    </row>
    <row r="14254" spans="1:5" x14ac:dyDescent="0.2">
      <c r="A14254" s="43">
        <v>45561</v>
      </c>
      <c r="B14254" t="s">
        <v>101</v>
      </c>
      <c r="C14254" t="s">
        <v>63</v>
      </c>
      <c r="D14254" t="s">
        <v>108</v>
      </c>
      <c r="E14254">
        <v>0</v>
      </c>
    </row>
    <row r="14255" spans="1:5" x14ac:dyDescent="0.2">
      <c r="A14255" s="43">
        <v>45561</v>
      </c>
      <c r="B14255" t="s">
        <v>101</v>
      </c>
      <c r="C14255" t="s">
        <v>65</v>
      </c>
      <c r="D14255" t="s">
        <v>108</v>
      </c>
      <c r="E14255">
        <v>0</v>
      </c>
    </row>
    <row r="14256" spans="1:5" x14ac:dyDescent="0.2">
      <c r="A14256" s="43">
        <v>45561</v>
      </c>
      <c r="B14256" t="s">
        <v>101</v>
      </c>
      <c r="C14256" t="s">
        <v>67</v>
      </c>
      <c r="D14256" t="s">
        <v>108</v>
      </c>
      <c r="E14256" s="44">
        <v>2432</v>
      </c>
    </row>
    <row r="14257" spans="1:5" x14ac:dyDescent="0.2">
      <c r="A14257" s="43">
        <v>45561</v>
      </c>
      <c r="B14257" t="s">
        <v>101</v>
      </c>
      <c r="C14257" t="s">
        <v>68</v>
      </c>
      <c r="D14257" t="s">
        <v>108</v>
      </c>
      <c r="E14257">
        <v>772</v>
      </c>
    </row>
    <row r="14258" spans="1:5" x14ac:dyDescent="0.2">
      <c r="A14258" s="43">
        <v>45561</v>
      </c>
      <c r="B14258" t="s">
        <v>101</v>
      </c>
      <c r="C14258" t="s">
        <v>89</v>
      </c>
      <c r="D14258" t="s">
        <v>108</v>
      </c>
      <c r="E14258">
        <v>12</v>
      </c>
    </row>
    <row r="14259" spans="1:5" x14ac:dyDescent="0.2">
      <c r="A14259" s="43">
        <v>45561</v>
      </c>
      <c r="B14259" t="s">
        <v>101</v>
      </c>
      <c r="C14259" t="s">
        <v>70</v>
      </c>
      <c r="D14259" t="s">
        <v>108</v>
      </c>
      <c r="E14259" s="44">
        <v>1494</v>
      </c>
    </row>
    <row r="14260" spans="1:5" x14ac:dyDescent="0.2">
      <c r="A14260" s="43">
        <v>45561</v>
      </c>
      <c r="B14260" t="s">
        <v>101</v>
      </c>
      <c r="C14260" t="s">
        <v>71</v>
      </c>
      <c r="D14260" t="s">
        <v>108</v>
      </c>
      <c r="E14260">
        <v>637</v>
      </c>
    </row>
    <row r="14261" spans="1:5" x14ac:dyDescent="0.2">
      <c r="A14261" s="43">
        <v>45561</v>
      </c>
      <c r="B14261" t="s">
        <v>102</v>
      </c>
      <c r="C14261" t="s">
        <v>4</v>
      </c>
      <c r="D14261" t="s">
        <v>108</v>
      </c>
      <c r="E14261">
        <v>0</v>
      </c>
    </row>
    <row r="14262" spans="1:5" x14ac:dyDescent="0.2">
      <c r="A14262" s="43">
        <v>45561</v>
      </c>
      <c r="B14262" t="s">
        <v>102</v>
      </c>
      <c r="C14262" t="s">
        <v>5</v>
      </c>
      <c r="D14262" t="s">
        <v>108</v>
      </c>
      <c r="E14262">
        <v>2</v>
      </c>
    </row>
    <row r="14263" spans="1:5" x14ac:dyDescent="0.2">
      <c r="A14263" s="43">
        <v>45561</v>
      </c>
      <c r="B14263" t="s">
        <v>102</v>
      </c>
      <c r="C14263" t="s">
        <v>8</v>
      </c>
      <c r="D14263" t="s">
        <v>108</v>
      </c>
      <c r="E14263">
        <v>12</v>
      </c>
    </row>
    <row r="14264" spans="1:5" x14ac:dyDescent="0.2">
      <c r="A14264" s="43">
        <v>45561</v>
      </c>
      <c r="B14264" t="s">
        <v>102</v>
      </c>
      <c r="C14264" t="s">
        <v>9</v>
      </c>
      <c r="D14264" t="s">
        <v>108</v>
      </c>
      <c r="E14264">
        <v>44</v>
      </c>
    </row>
    <row r="14265" spans="1:5" x14ac:dyDescent="0.2">
      <c r="A14265" s="43">
        <v>45561</v>
      </c>
      <c r="B14265" t="s">
        <v>102</v>
      </c>
      <c r="C14265" t="s">
        <v>11</v>
      </c>
      <c r="D14265" t="s">
        <v>108</v>
      </c>
      <c r="E14265">
        <v>57</v>
      </c>
    </row>
    <row r="14266" spans="1:5" x14ac:dyDescent="0.2">
      <c r="A14266" s="43">
        <v>45561</v>
      </c>
      <c r="B14266" t="s">
        <v>102</v>
      </c>
      <c r="C14266" t="s">
        <v>12</v>
      </c>
      <c r="D14266" t="s">
        <v>108</v>
      </c>
      <c r="E14266">
        <v>634</v>
      </c>
    </row>
    <row r="14267" spans="1:5" x14ac:dyDescent="0.2">
      <c r="A14267" s="43">
        <v>45561</v>
      </c>
      <c r="B14267" t="s">
        <v>102</v>
      </c>
      <c r="C14267" t="s">
        <v>13</v>
      </c>
      <c r="D14267" t="s">
        <v>108</v>
      </c>
      <c r="E14267">
        <v>210</v>
      </c>
    </row>
    <row r="14268" spans="1:5" x14ac:dyDescent="0.2">
      <c r="A14268" s="43">
        <v>45561</v>
      </c>
      <c r="B14268" t="s">
        <v>102</v>
      </c>
      <c r="C14268" t="s">
        <v>19</v>
      </c>
      <c r="D14268" t="s">
        <v>108</v>
      </c>
      <c r="E14268">
        <v>9</v>
      </c>
    </row>
    <row r="14269" spans="1:5" x14ac:dyDescent="0.2">
      <c r="A14269" s="43">
        <v>45561</v>
      </c>
      <c r="B14269" t="s">
        <v>102</v>
      </c>
      <c r="C14269" t="s">
        <v>21</v>
      </c>
      <c r="D14269" t="s">
        <v>108</v>
      </c>
      <c r="E14269">
        <v>19</v>
      </c>
    </row>
    <row r="14270" spans="1:5" x14ac:dyDescent="0.2">
      <c r="A14270" s="43">
        <v>45561</v>
      </c>
      <c r="B14270" t="s">
        <v>102</v>
      </c>
      <c r="C14270" t="s">
        <v>24</v>
      </c>
      <c r="D14270" t="s">
        <v>108</v>
      </c>
      <c r="E14270">
        <v>14</v>
      </c>
    </row>
    <row r="14271" spans="1:5" x14ac:dyDescent="0.2">
      <c r="A14271" s="43">
        <v>45561</v>
      </c>
      <c r="B14271" t="s">
        <v>102</v>
      </c>
      <c r="C14271" t="s">
        <v>27</v>
      </c>
      <c r="D14271" t="s">
        <v>108</v>
      </c>
      <c r="E14271">
        <v>25</v>
      </c>
    </row>
    <row r="14272" spans="1:5" x14ac:dyDescent="0.2">
      <c r="A14272" s="43">
        <v>45561</v>
      </c>
      <c r="B14272" t="s">
        <v>102</v>
      </c>
      <c r="C14272" t="s">
        <v>36</v>
      </c>
      <c r="D14272" t="s">
        <v>108</v>
      </c>
      <c r="E14272">
        <v>477</v>
      </c>
    </row>
    <row r="14273" spans="1:5" x14ac:dyDescent="0.2">
      <c r="A14273" s="43">
        <v>45561</v>
      </c>
      <c r="B14273" t="s">
        <v>102</v>
      </c>
      <c r="C14273" t="s">
        <v>38</v>
      </c>
      <c r="D14273" t="s">
        <v>108</v>
      </c>
      <c r="E14273">
        <v>368</v>
      </c>
    </row>
    <row r="14274" spans="1:5" x14ac:dyDescent="0.2">
      <c r="A14274" s="43">
        <v>45561</v>
      </c>
      <c r="B14274" t="s">
        <v>102</v>
      </c>
      <c r="C14274" t="s">
        <v>40</v>
      </c>
      <c r="D14274" t="s">
        <v>108</v>
      </c>
      <c r="E14274">
        <v>424</v>
      </c>
    </row>
    <row r="14275" spans="1:5" x14ac:dyDescent="0.2">
      <c r="A14275" s="43">
        <v>45561</v>
      </c>
      <c r="B14275" t="s">
        <v>102</v>
      </c>
      <c r="C14275" t="s">
        <v>41</v>
      </c>
      <c r="D14275" t="s">
        <v>108</v>
      </c>
      <c r="E14275">
        <v>214</v>
      </c>
    </row>
    <row r="14276" spans="1:5" x14ac:dyDescent="0.2">
      <c r="A14276" s="43">
        <v>45561</v>
      </c>
      <c r="B14276" t="s">
        <v>102</v>
      </c>
      <c r="C14276" t="s">
        <v>42</v>
      </c>
      <c r="D14276" t="s">
        <v>108</v>
      </c>
      <c r="E14276">
        <v>10</v>
      </c>
    </row>
    <row r="14277" spans="1:5" x14ac:dyDescent="0.2">
      <c r="A14277" s="43">
        <v>45561</v>
      </c>
      <c r="B14277" t="s">
        <v>102</v>
      </c>
      <c r="C14277" t="s">
        <v>43</v>
      </c>
      <c r="D14277" t="s">
        <v>108</v>
      </c>
      <c r="E14277">
        <v>141</v>
      </c>
    </row>
    <row r="14278" spans="1:5" x14ac:dyDescent="0.2">
      <c r="A14278" s="43">
        <v>45561</v>
      </c>
      <c r="B14278" t="s">
        <v>102</v>
      </c>
      <c r="C14278" t="s">
        <v>44</v>
      </c>
      <c r="D14278" t="s">
        <v>108</v>
      </c>
      <c r="E14278">
        <v>0</v>
      </c>
    </row>
    <row r="14279" spans="1:5" x14ac:dyDescent="0.2">
      <c r="A14279" s="43">
        <v>45561</v>
      </c>
      <c r="B14279" t="s">
        <v>102</v>
      </c>
      <c r="C14279" t="s">
        <v>45</v>
      </c>
      <c r="D14279" t="s">
        <v>108</v>
      </c>
      <c r="E14279">
        <v>0</v>
      </c>
    </row>
    <row r="14280" spans="1:5" x14ac:dyDescent="0.2">
      <c r="A14280" s="43">
        <v>45561</v>
      </c>
      <c r="B14280" t="s">
        <v>102</v>
      </c>
      <c r="C14280" t="s">
        <v>46</v>
      </c>
      <c r="D14280" t="s">
        <v>108</v>
      </c>
      <c r="E14280">
        <v>57</v>
      </c>
    </row>
    <row r="14281" spans="1:5" x14ac:dyDescent="0.2">
      <c r="A14281" s="43">
        <v>45561</v>
      </c>
      <c r="B14281" t="s">
        <v>102</v>
      </c>
      <c r="C14281" t="s">
        <v>48</v>
      </c>
      <c r="D14281" t="s">
        <v>108</v>
      </c>
      <c r="E14281">
        <v>869</v>
      </c>
    </row>
    <row r="14282" spans="1:5" x14ac:dyDescent="0.2">
      <c r="A14282" s="43">
        <v>45561</v>
      </c>
      <c r="B14282" t="s">
        <v>102</v>
      </c>
      <c r="C14282" t="s">
        <v>50</v>
      </c>
      <c r="D14282" t="s">
        <v>108</v>
      </c>
      <c r="E14282">
        <v>863</v>
      </c>
    </row>
    <row r="14283" spans="1:5" x14ac:dyDescent="0.2">
      <c r="A14283" s="43">
        <v>45561</v>
      </c>
      <c r="B14283" t="s">
        <v>102</v>
      </c>
      <c r="C14283" t="s">
        <v>51</v>
      </c>
      <c r="D14283" t="s">
        <v>108</v>
      </c>
      <c r="E14283" s="44">
        <v>1101</v>
      </c>
    </row>
    <row r="14284" spans="1:5" x14ac:dyDescent="0.2">
      <c r="A14284" s="43">
        <v>45561</v>
      </c>
      <c r="B14284" t="s">
        <v>102</v>
      </c>
      <c r="C14284" t="s">
        <v>52</v>
      </c>
      <c r="D14284" t="s">
        <v>108</v>
      </c>
      <c r="E14284">
        <v>2</v>
      </c>
    </row>
    <row r="14285" spans="1:5" x14ac:dyDescent="0.2">
      <c r="A14285" s="43">
        <v>45561</v>
      </c>
      <c r="B14285" t="s">
        <v>102</v>
      </c>
      <c r="C14285" t="s">
        <v>53</v>
      </c>
      <c r="D14285" t="s">
        <v>108</v>
      </c>
      <c r="E14285">
        <v>80</v>
      </c>
    </row>
    <row r="14286" spans="1:5" x14ac:dyDescent="0.2">
      <c r="A14286" s="43">
        <v>45561</v>
      </c>
      <c r="B14286" t="s">
        <v>102</v>
      </c>
      <c r="C14286" t="s">
        <v>54</v>
      </c>
      <c r="D14286" t="s">
        <v>108</v>
      </c>
      <c r="E14286">
        <v>0</v>
      </c>
    </row>
    <row r="14287" spans="1:5" x14ac:dyDescent="0.2">
      <c r="A14287" s="43">
        <v>45561</v>
      </c>
      <c r="B14287" t="s">
        <v>102</v>
      </c>
      <c r="C14287" t="s">
        <v>55</v>
      </c>
      <c r="D14287" t="s">
        <v>108</v>
      </c>
      <c r="E14287">
        <v>143</v>
      </c>
    </row>
    <row r="14288" spans="1:5" x14ac:dyDescent="0.2">
      <c r="A14288" s="43">
        <v>45561</v>
      </c>
      <c r="B14288" t="s">
        <v>102</v>
      </c>
      <c r="C14288" t="s">
        <v>56</v>
      </c>
      <c r="D14288" t="s">
        <v>108</v>
      </c>
      <c r="E14288">
        <v>108</v>
      </c>
    </row>
    <row r="14289" spans="1:5" x14ac:dyDescent="0.2">
      <c r="A14289" s="43">
        <v>45561</v>
      </c>
      <c r="B14289" t="s">
        <v>102</v>
      </c>
      <c r="C14289" t="s">
        <v>57</v>
      </c>
      <c r="D14289" t="s">
        <v>108</v>
      </c>
      <c r="E14289">
        <v>38</v>
      </c>
    </row>
    <row r="14290" spans="1:5" x14ac:dyDescent="0.2">
      <c r="A14290" s="43">
        <v>45561</v>
      </c>
      <c r="B14290" t="s">
        <v>102</v>
      </c>
      <c r="C14290" t="s">
        <v>58</v>
      </c>
      <c r="D14290" t="s">
        <v>108</v>
      </c>
      <c r="E14290">
        <v>507</v>
      </c>
    </row>
    <row r="14291" spans="1:5" x14ac:dyDescent="0.2">
      <c r="A14291" s="43">
        <v>45561</v>
      </c>
      <c r="B14291" t="s">
        <v>102</v>
      </c>
      <c r="C14291" t="s">
        <v>59</v>
      </c>
      <c r="D14291" t="s">
        <v>108</v>
      </c>
      <c r="E14291">
        <v>0</v>
      </c>
    </row>
    <row r="14292" spans="1:5" x14ac:dyDescent="0.2">
      <c r="A14292" s="43">
        <v>45561</v>
      </c>
      <c r="B14292" t="s">
        <v>102</v>
      </c>
      <c r="C14292" t="s">
        <v>62</v>
      </c>
      <c r="D14292" t="s">
        <v>108</v>
      </c>
      <c r="E14292">
        <v>116</v>
      </c>
    </row>
    <row r="14293" spans="1:5" x14ac:dyDescent="0.2">
      <c r="A14293" s="43">
        <v>45561</v>
      </c>
      <c r="B14293" t="s">
        <v>102</v>
      </c>
      <c r="C14293" t="s">
        <v>68</v>
      </c>
      <c r="D14293" t="s">
        <v>108</v>
      </c>
      <c r="E14293">
        <v>362</v>
      </c>
    </row>
    <row r="14294" spans="1:5" x14ac:dyDescent="0.2">
      <c r="A14294" s="43">
        <v>45561</v>
      </c>
      <c r="B14294" t="s">
        <v>102</v>
      </c>
      <c r="C14294" t="s">
        <v>89</v>
      </c>
      <c r="D14294" t="s">
        <v>108</v>
      </c>
      <c r="E14294">
        <v>14</v>
      </c>
    </row>
    <row r="14295" spans="1:5" x14ac:dyDescent="0.2">
      <c r="A14295" s="43">
        <v>45561</v>
      </c>
      <c r="B14295" t="s">
        <v>102</v>
      </c>
      <c r="C14295" t="s">
        <v>70</v>
      </c>
      <c r="D14295" t="s">
        <v>108</v>
      </c>
      <c r="E14295">
        <v>162</v>
      </c>
    </row>
    <row r="14296" spans="1:5" x14ac:dyDescent="0.2">
      <c r="A14296" s="43">
        <v>45596</v>
      </c>
      <c r="B14296" t="s">
        <v>101</v>
      </c>
      <c r="C14296" t="s">
        <v>1</v>
      </c>
      <c r="D14296" t="s">
        <v>108</v>
      </c>
      <c r="E14296">
        <v>0</v>
      </c>
    </row>
    <row r="14297" spans="1:5" x14ac:dyDescent="0.2">
      <c r="A14297" s="43">
        <v>45596</v>
      </c>
      <c r="B14297" t="s">
        <v>101</v>
      </c>
      <c r="C14297" t="s">
        <v>3</v>
      </c>
      <c r="D14297" t="s">
        <v>108</v>
      </c>
      <c r="E14297">
        <v>2</v>
      </c>
    </row>
    <row r="14298" spans="1:5" x14ac:dyDescent="0.2">
      <c r="A14298" s="43">
        <v>45596</v>
      </c>
      <c r="B14298" t="s">
        <v>101</v>
      </c>
      <c r="C14298" t="s">
        <v>4</v>
      </c>
      <c r="D14298" t="s">
        <v>108</v>
      </c>
      <c r="E14298">
        <v>8</v>
      </c>
    </row>
    <row r="14299" spans="1:5" x14ac:dyDescent="0.2">
      <c r="A14299" s="43">
        <v>45596</v>
      </c>
      <c r="B14299" t="s">
        <v>101</v>
      </c>
      <c r="C14299" t="s">
        <v>5</v>
      </c>
      <c r="D14299" t="s">
        <v>108</v>
      </c>
      <c r="E14299" s="44">
        <v>1926</v>
      </c>
    </row>
    <row r="14300" spans="1:5" x14ac:dyDescent="0.2">
      <c r="A14300" s="43">
        <v>45596</v>
      </c>
      <c r="B14300" t="s">
        <v>101</v>
      </c>
      <c r="C14300" t="s">
        <v>6</v>
      </c>
      <c r="D14300" t="s">
        <v>108</v>
      </c>
      <c r="E14300">
        <v>0</v>
      </c>
    </row>
    <row r="14301" spans="1:5" x14ac:dyDescent="0.2">
      <c r="A14301" s="43">
        <v>45596</v>
      </c>
      <c r="B14301" t="s">
        <v>101</v>
      </c>
      <c r="C14301" t="s">
        <v>8</v>
      </c>
      <c r="D14301" t="s">
        <v>108</v>
      </c>
      <c r="E14301">
        <v>688</v>
      </c>
    </row>
    <row r="14302" spans="1:5" x14ac:dyDescent="0.2">
      <c r="A14302" s="43">
        <v>45596</v>
      </c>
      <c r="B14302" t="s">
        <v>101</v>
      </c>
      <c r="C14302" t="s">
        <v>9</v>
      </c>
      <c r="D14302" t="s">
        <v>108</v>
      </c>
      <c r="E14302">
        <v>331</v>
      </c>
    </row>
    <row r="14303" spans="1:5" x14ac:dyDescent="0.2">
      <c r="A14303" s="43">
        <v>45596</v>
      </c>
      <c r="B14303" t="s">
        <v>101</v>
      </c>
      <c r="C14303" t="s">
        <v>10</v>
      </c>
      <c r="D14303" t="s">
        <v>108</v>
      </c>
      <c r="E14303">
        <v>19</v>
      </c>
    </row>
    <row r="14304" spans="1:5" x14ac:dyDescent="0.2">
      <c r="A14304" s="43">
        <v>45596</v>
      </c>
      <c r="B14304" t="s">
        <v>101</v>
      </c>
      <c r="C14304" t="s">
        <v>12</v>
      </c>
      <c r="D14304" t="s">
        <v>108</v>
      </c>
      <c r="E14304" s="44">
        <v>5446</v>
      </c>
    </row>
    <row r="14305" spans="1:5" x14ac:dyDescent="0.2">
      <c r="A14305" s="43">
        <v>45596</v>
      </c>
      <c r="B14305" t="s">
        <v>101</v>
      </c>
      <c r="C14305" t="s">
        <v>14</v>
      </c>
      <c r="D14305" t="s">
        <v>108</v>
      </c>
      <c r="E14305">
        <v>15</v>
      </c>
    </row>
    <row r="14306" spans="1:5" x14ac:dyDescent="0.2">
      <c r="A14306" s="43">
        <v>45596</v>
      </c>
      <c r="B14306" t="s">
        <v>101</v>
      </c>
      <c r="C14306" t="s">
        <v>15</v>
      </c>
      <c r="D14306" t="s">
        <v>108</v>
      </c>
      <c r="E14306" s="44">
        <v>4869</v>
      </c>
    </row>
    <row r="14307" spans="1:5" x14ac:dyDescent="0.2">
      <c r="A14307" s="43">
        <v>45596</v>
      </c>
      <c r="B14307" t="s">
        <v>101</v>
      </c>
      <c r="C14307" t="s">
        <v>16</v>
      </c>
      <c r="D14307" t="s">
        <v>108</v>
      </c>
      <c r="E14307">
        <v>245</v>
      </c>
    </row>
    <row r="14308" spans="1:5" x14ac:dyDescent="0.2">
      <c r="A14308" s="43">
        <v>45596</v>
      </c>
      <c r="B14308" t="s">
        <v>101</v>
      </c>
      <c r="C14308" t="s">
        <v>17</v>
      </c>
      <c r="D14308" t="s">
        <v>108</v>
      </c>
      <c r="E14308">
        <v>0</v>
      </c>
    </row>
    <row r="14309" spans="1:5" x14ac:dyDescent="0.2">
      <c r="A14309" s="43">
        <v>45596</v>
      </c>
      <c r="B14309" t="s">
        <v>101</v>
      </c>
      <c r="C14309" t="s">
        <v>18</v>
      </c>
      <c r="D14309" t="s">
        <v>108</v>
      </c>
      <c r="E14309">
        <v>826</v>
      </c>
    </row>
    <row r="14310" spans="1:5" x14ac:dyDescent="0.2">
      <c r="A14310" s="43">
        <v>45596</v>
      </c>
      <c r="B14310" t="s">
        <v>101</v>
      </c>
      <c r="C14310" t="s">
        <v>19</v>
      </c>
      <c r="D14310" t="s">
        <v>108</v>
      </c>
      <c r="E14310">
        <v>136</v>
      </c>
    </row>
    <row r="14311" spans="1:5" x14ac:dyDescent="0.2">
      <c r="A14311" s="43">
        <v>45596</v>
      </c>
      <c r="B14311" t="s">
        <v>101</v>
      </c>
      <c r="C14311" t="s">
        <v>20</v>
      </c>
      <c r="D14311" t="s">
        <v>108</v>
      </c>
      <c r="E14311">
        <v>80</v>
      </c>
    </row>
    <row r="14312" spans="1:5" x14ac:dyDescent="0.2">
      <c r="A14312" s="43">
        <v>45596</v>
      </c>
      <c r="B14312" t="s">
        <v>101</v>
      </c>
      <c r="C14312" t="s">
        <v>21</v>
      </c>
      <c r="D14312" t="s">
        <v>108</v>
      </c>
      <c r="E14312">
        <v>498</v>
      </c>
    </row>
    <row r="14313" spans="1:5" x14ac:dyDescent="0.2">
      <c r="A14313" s="43">
        <v>45596</v>
      </c>
      <c r="B14313" t="s">
        <v>101</v>
      </c>
      <c r="C14313" t="s">
        <v>22</v>
      </c>
      <c r="D14313" t="s">
        <v>108</v>
      </c>
      <c r="E14313">
        <v>355</v>
      </c>
    </row>
    <row r="14314" spans="1:5" x14ac:dyDescent="0.2">
      <c r="A14314" s="43">
        <v>45596</v>
      </c>
      <c r="B14314" t="s">
        <v>101</v>
      </c>
      <c r="C14314" t="s">
        <v>23</v>
      </c>
      <c r="D14314" t="s">
        <v>108</v>
      </c>
      <c r="E14314">
        <v>2</v>
      </c>
    </row>
    <row r="14315" spans="1:5" x14ac:dyDescent="0.2">
      <c r="A14315" s="43">
        <v>45596</v>
      </c>
      <c r="B14315" t="s">
        <v>101</v>
      </c>
      <c r="C14315" t="s">
        <v>25</v>
      </c>
      <c r="D14315" t="s">
        <v>108</v>
      </c>
      <c r="E14315">
        <v>184</v>
      </c>
    </row>
    <row r="14316" spans="1:5" x14ac:dyDescent="0.2">
      <c r="A14316" s="43">
        <v>45596</v>
      </c>
      <c r="B14316" t="s">
        <v>101</v>
      </c>
      <c r="C14316" t="s">
        <v>27</v>
      </c>
      <c r="D14316" t="s">
        <v>108</v>
      </c>
      <c r="E14316">
        <v>59</v>
      </c>
    </row>
    <row r="14317" spans="1:5" x14ac:dyDescent="0.2">
      <c r="A14317" s="43">
        <v>45596</v>
      </c>
      <c r="B14317" t="s">
        <v>101</v>
      </c>
      <c r="C14317" t="s">
        <v>28</v>
      </c>
      <c r="D14317" t="s">
        <v>108</v>
      </c>
      <c r="E14317">
        <v>2</v>
      </c>
    </row>
    <row r="14318" spans="1:5" x14ac:dyDescent="0.2">
      <c r="A14318" s="43">
        <v>45596</v>
      </c>
      <c r="B14318" t="s">
        <v>101</v>
      </c>
      <c r="C14318" t="s">
        <v>29</v>
      </c>
      <c r="D14318" t="s">
        <v>108</v>
      </c>
      <c r="E14318">
        <v>0</v>
      </c>
    </row>
    <row r="14319" spans="1:5" x14ac:dyDescent="0.2">
      <c r="A14319" s="43">
        <v>45596</v>
      </c>
      <c r="B14319" t="s">
        <v>101</v>
      </c>
      <c r="C14319" t="s">
        <v>31</v>
      </c>
      <c r="D14319" t="s">
        <v>108</v>
      </c>
      <c r="E14319">
        <v>166</v>
      </c>
    </row>
    <row r="14320" spans="1:5" x14ac:dyDescent="0.2">
      <c r="A14320" s="43">
        <v>45596</v>
      </c>
      <c r="B14320" t="s">
        <v>101</v>
      </c>
      <c r="C14320" t="s">
        <v>32</v>
      </c>
      <c r="D14320" t="s">
        <v>108</v>
      </c>
      <c r="E14320" s="44">
        <v>2430</v>
      </c>
    </row>
    <row r="14321" spans="1:5" x14ac:dyDescent="0.2">
      <c r="A14321" s="43">
        <v>45596</v>
      </c>
      <c r="B14321" t="s">
        <v>101</v>
      </c>
      <c r="C14321" t="s">
        <v>33</v>
      </c>
      <c r="D14321" t="s">
        <v>108</v>
      </c>
      <c r="E14321" s="44">
        <v>2721</v>
      </c>
    </row>
    <row r="14322" spans="1:5" x14ac:dyDescent="0.2">
      <c r="A14322" s="43">
        <v>45596</v>
      </c>
      <c r="B14322" t="s">
        <v>101</v>
      </c>
      <c r="C14322" t="s">
        <v>35</v>
      </c>
      <c r="D14322" t="s">
        <v>108</v>
      </c>
      <c r="E14322">
        <v>2</v>
      </c>
    </row>
    <row r="14323" spans="1:5" x14ac:dyDescent="0.2">
      <c r="A14323" s="43">
        <v>45596</v>
      </c>
      <c r="B14323" t="s">
        <v>101</v>
      </c>
      <c r="C14323" t="s">
        <v>36</v>
      </c>
      <c r="D14323" t="s">
        <v>108</v>
      </c>
      <c r="E14323" s="44">
        <v>5382</v>
      </c>
    </row>
    <row r="14324" spans="1:5" x14ac:dyDescent="0.2">
      <c r="A14324" s="43">
        <v>45596</v>
      </c>
      <c r="B14324" t="s">
        <v>101</v>
      </c>
      <c r="C14324" t="s">
        <v>38</v>
      </c>
      <c r="D14324" t="s">
        <v>108</v>
      </c>
      <c r="E14324" s="44">
        <v>3423</v>
      </c>
    </row>
    <row r="14325" spans="1:5" x14ac:dyDescent="0.2">
      <c r="A14325" s="43">
        <v>45596</v>
      </c>
      <c r="B14325" t="s">
        <v>101</v>
      </c>
      <c r="C14325" t="s">
        <v>40</v>
      </c>
      <c r="D14325" t="s">
        <v>108</v>
      </c>
      <c r="E14325" s="44">
        <v>2604</v>
      </c>
    </row>
    <row r="14326" spans="1:5" x14ac:dyDescent="0.2">
      <c r="A14326" s="43">
        <v>45596</v>
      </c>
      <c r="B14326" t="s">
        <v>101</v>
      </c>
      <c r="C14326" t="s">
        <v>41</v>
      </c>
      <c r="D14326" t="s">
        <v>108</v>
      </c>
      <c r="E14326">
        <v>0</v>
      </c>
    </row>
    <row r="14327" spans="1:5" x14ac:dyDescent="0.2">
      <c r="A14327" s="43">
        <v>45596</v>
      </c>
      <c r="B14327" t="s">
        <v>101</v>
      </c>
      <c r="C14327" t="s">
        <v>53</v>
      </c>
      <c r="D14327" t="s">
        <v>108</v>
      </c>
      <c r="E14327">
        <v>14</v>
      </c>
    </row>
    <row r="14328" spans="1:5" x14ac:dyDescent="0.2">
      <c r="A14328" s="43">
        <v>45596</v>
      </c>
      <c r="B14328" t="s">
        <v>101</v>
      </c>
      <c r="C14328" t="s">
        <v>58</v>
      </c>
      <c r="D14328" t="s">
        <v>108</v>
      </c>
      <c r="E14328">
        <v>8</v>
      </c>
    </row>
    <row r="14329" spans="1:5" x14ac:dyDescent="0.2">
      <c r="A14329" s="43">
        <v>45596</v>
      </c>
      <c r="B14329" t="s">
        <v>101</v>
      </c>
      <c r="C14329" t="s">
        <v>59</v>
      </c>
      <c r="D14329" t="s">
        <v>108</v>
      </c>
      <c r="E14329" s="44">
        <v>1561</v>
      </c>
    </row>
    <row r="14330" spans="1:5" x14ac:dyDescent="0.2">
      <c r="A14330" s="43">
        <v>45596</v>
      </c>
      <c r="B14330" t="s">
        <v>101</v>
      </c>
      <c r="C14330" t="s">
        <v>61</v>
      </c>
      <c r="D14330" t="s">
        <v>108</v>
      </c>
      <c r="E14330">
        <v>56</v>
      </c>
    </row>
    <row r="14331" spans="1:5" x14ac:dyDescent="0.2">
      <c r="A14331" s="43">
        <v>45596</v>
      </c>
      <c r="B14331" t="s">
        <v>101</v>
      </c>
      <c r="C14331" t="s">
        <v>62</v>
      </c>
      <c r="D14331" t="s">
        <v>108</v>
      </c>
      <c r="E14331" s="44">
        <v>2304</v>
      </c>
    </row>
    <row r="14332" spans="1:5" x14ac:dyDescent="0.2">
      <c r="A14332" s="43">
        <v>45596</v>
      </c>
      <c r="B14332" t="s">
        <v>101</v>
      </c>
      <c r="C14332" t="s">
        <v>63</v>
      </c>
      <c r="D14332" t="s">
        <v>108</v>
      </c>
      <c r="E14332">
        <v>0</v>
      </c>
    </row>
    <row r="14333" spans="1:5" x14ac:dyDescent="0.2">
      <c r="A14333" s="43">
        <v>45596</v>
      </c>
      <c r="B14333" t="s">
        <v>101</v>
      </c>
      <c r="C14333" t="s">
        <v>65</v>
      </c>
      <c r="D14333" t="s">
        <v>108</v>
      </c>
      <c r="E14333">
        <v>0</v>
      </c>
    </row>
    <row r="14334" spans="1:5" x14ac:dyDescent="0.2">
      <c r="A14334" s="43">
        <v>45596</v>
      </c>
      <c r="B14334" t="s">
        <v>101</v>
      </c>
      <c r="C14334" t="s">
        <v>67</v>
      </c>
      <c r="D14334" t="s">
        <v>108</v>
      </c>
      <c r="E14334" s="44">
        <v>2341</v>
      </c>
    </row>
    <row r="14335" spans="1:5" x14ac:dyDescent="0.2">
      <c r="A14335" s="43">
        <v>45596</v>
      </c>
      <c r="B14335" t="s">
        <v>101</v>
      </c>
      <c r="C14335" t="s">
        <v>68</v>
      </c>
      <c r="D14335" t="s">
        <v>108</v>
      </c>
      <c r="E14335">
        <v>668</v>
      </c>
    </row>
    <row r="14336" spans="1:5" x14ac:dyDescent="0.2">
      <c r="A14336" s="43">
        <v>45596</v>
      </c>
      <c r="B14336" t="s">
        <v>101</v>
      </c>
      <c r="C14336" t="s">
        <v>89</v>
      </c>
      <c r="D14336" t="s">
        <v>108</v>
      </c>
      <c r="E14336">
        <v>5</v>
      </c>
    </row>
    <row r="14337" spans="1:5" x14ac:dyDescent="0.2">
      <c r="A14337" s="43">
        <v>45596</v>
      </c>
      <c r="B14337" t="s">
        <v>101</v>
      </c>
      <c r="C14337" t="s">
        <v>70</v>
      </c>
      <c r="D14337" t="s">
        <v>108</v>
      </c>
      <c r="E14337" s="44">
        <v>1368</v>
      </c>
    </row>
    <row r="14338" spans="1:5" x14ac:dyDescent="0.2">
      <c r="A14338" s="43">
        <v>45596</v>
      </c>
      <c r="B14338" t="s">
        <v>101</v>
      </c>
      <c r="C14338" t="s">
        <v>71</v>
      </c>
      <c r="D14338" t="s">
        <v>108</v>
      </c>
      <c r="E14338">
        <v>734</v>
      </c>
    </row>
    <row r="14339" spans="1:5" x14ac:dyDescent="0.2">
      <c r="A14339" s="43">
        <v>45596</v>
      </c>
      <c r="B14339" t="s">
        <v>102</v>
      </c>
      <c r="C14339" t="s">
        <v>4</v>
      </c>
      <c r="D14339" t="s">
        <v>108</v>
      </c>
      <c r="E14339">
        <v>0</v>
      </c>
    </row>
    <row r="14340" spans="1:5" x14ac:dyDescent="0.2">
      <c r="A14340" s="43">
        <v>45596</v>
      </c>
      <c r="B14340" t="s">
        <v>102</v>
      </c>
      <c r="C14340" t="s">
        <v>5</v>
      </c>
      <c r="D14340" t="s">
        <v>108</v>
      </c>
      <c r="E14340">
        <v>0</v>
      </c>
    </row>
    <row r="14341" spans="1:5" x14ac:dyDescent="0.2">
      <c r="A14341" s="43">
        <v>45596</v>
      </c>
      <c r="B14341" t="s">
        <v>102</v>
      </c>
      <c r="C14341" t="s">
        <v>8</v>
      </c>
      <c r="D14341" t="s">
        <v>108</v>
      </c>
      <c r="E14341">
        <v>13</v>
      </c>
    </row>
    <row r="14342" spans="1:5" x14ac:dyDescent="0.2">
      <c r="A14342" s="43">
        <v>45596</v>
      </c>
      <c r="B14342" t="s">
        <v>102</v>
      </c>
      <c r="C14342" t="s">
        <v>9</v>
      </c>
      <c r="D14342" t="s">
        <v>108</v>
      </c>
      <c r="E14342">
        <v>45</v>
      </c>
    </row>
    <row r="14343" spans="1:5" x14ac:dyDescent="0.2">
      <c r="A14343" s="43">
        <v>45596</v>
      </c>
      <c r="B14343" t="s">
        <v>102</v>
      </c>
      <c r="C14343" t="s">
        <v>11</v>
      </c>
      <c r="D14343" t="s">
        <v>108</v>
      </c>
      <c r="E14343">
        <v>58</v>
      </c>
    </row>
    <row r="14344" spans="1:5" x14ac:dyDescent="0.2">
      <c r="A14344" s="43">
        <v>45596</v>
      </c>
      <c r="B14344" t="s">
        <v>102</v>
      </c>
      <c r="C14344" t="s">
        <v>12</v>
      </c>
      <c r="D14344" t="s">
        <v>108</v>
      </c>
      <c r="E14344">
        <v>636</v>
      </c>
    </row>
    <row r="14345" spans="1:5" x14ac:dyDescent="0.2">
      <c r="A14345" s="43">
        <v>45596</v>
      </c>
      <c r="B14345" t="s">
        <v>102</v>
      </c>
      <c r="C14345" t="s">
        <v>13</v>
      </c>
      <c r="D14345" t="s">
        <v>108</v>
      </c>
      <c r="E14345">
        <v>184</v>
      </c>
    </row>
    <row r="14346" spans="1:5" x14ac:dyDescent="0.2">
      <c r="A14346" s="43">
        <v>45596</v>
      </c>
      <c r="B14346" t="s">
        <v>102</v>
      </c>
      <c r="C14346" t="s">
        <v>19</v>
      </c>
      <c r="D14346" t="s">
        <v>108</v>
      </c>
      <c r="E14346">
        <v>4</v>
      </c>
    </row>
    <row r="14347" spans="1:5" x14ac:dyDescent="0.2">
      <c r="A14347" s="43">
        <v>45596</v>
      </c>
      <c r="B14347" t="s">
        <v>102</v>
      </c>
      <c r="C14347" t="s">
        <v>21</v>
      </c>
      <c r="D14347" t="s">
        <v>108</v>
      </c>
      <c r="E14347">
        <v>2</v>
      </c>
    </row>
    <row r="14348" spans="1:5" x14ac:dyDescent="0.2">
      <c r="A14348" s="43">
        <v>45596</v>
      </c>
      <c r="B14348" t="s">
        <v>102</v>
      </c>
      <c r="C14348" t="s">
        <v>24</v>
      </c>
      <c r="D14348" t="s">
        <v>108</v>
      </c>
      <c r="E14348">
        <v>21</v>
      </c>
    </row>
    <row r="14349" spans="1:5" x14ac:dyDescent="0.2">
      <c r="A14349" s="43">
        <v>45596</v>
      </c>
      <c r="B14349" t="s">
        <v>102</v>
      </c>
      <c r="C14349" t="s">
        <v>27</v>
      </c>
      <c r="D14349" t="s">
        <v>108</v>
      </c>
      <c r="E14349">
        <v>2</v>
      </c>
    </row>
    <row r="14350" spans="1:5" x14ac:dyDescent="0.2">
      <c r="A14350" s="43">
        <v>45596</v>
      </c>
      <c r="B14350" t="s">
        <v>102</v>
      </c>
      <c r="C14350" t="s">
        <v>36</v>
      </c>
      <c r="D14350" t="s">
        <v>108</v>
      </c>
      <c r="E14350">
        <v>487</v>
      </c>
    </row>
    <row r="14351" spans="1:5" x14ac:dyDescent="0.2">
      <c r="A14351" s="43">
        <v>45596</v>
      </c>
      <c r="B14351" t="s">
        <v>102</v>
      </c>
      <c r="C14351" t="s">
        <v>38</v>
      </c>
      <c r="D14351" t="s">
        <v>108</v>
      </c>
      <c r="E14351">
        <v>377</v>
      </c>
    </row>
    <row r="14352" spans="1:5" x14ac:dyDescent="0.2">
      <c r="A14352" s="43">
        <v>45596</v>
      </c>
      <c r="B14352" t="s">
        <v>102</v>
      </c>
      <c r="C14352" t="s">
        <v>40</v>
      </c>
      <c r="D14352" t="s">
        <v>108</v>
      </c>
      <c r="E14352">
        <v>505</v>
      </c>
    </row>
    <row r="14353" spans="1:5" x14ac:dyDescent="0.2">
      <c r="A14353" s="43">
        <v>45596</v>
      </c>
      <c r="B14353" t="s">
        <v>102</v>
      </c>
      <c r="C14353" t="s">
        <v>41</v>
      </c>
      <c r="D14353" t="s">
        <v>108</v>
      </c>
      <c r="E14353">
        <v>162</v>
      </c>
    </row>
    <row r="14354" spans="1:5" x14ac:dyDescent="0.2">
      <c r="A14354" s="43">
        <v>45596</v>
      </c>
      <c r="B14354" t="s">
        <v>102</v>
      </c>
      <c r="C14354" t="s">
        <v>42</v>
      </c>
      <c r="D14354" t="s">
        <v>108</v>
      </c>
      <c r="E14354">
        <v>9</v>
      </c>
    </row>
    <row r="14355" spans="1:5" x14ac:dyDescent="0.2">
      <c r="A14355" s="43">
        <v>45596</v>
      </c>
      <c r="B14355" t="s">
        <v>102</v>
      </c>
      <c r="C14355" t="s">
        <v>43</v>
      </c>
      <c r="D14355" t="s">
        <v>108</v>
      </c>
      <c r="E14355">
        <v>149</v>
      </c>
    </row>
    <row r="14356" spans="1:5" x14ac:dyDescent="0.2">
      <c r="A14356" s="43">
        <v>45596</v>
      </c>
      <c r="B14356" t="s">
        <v>102</v>
      </c>
      <c r="C14356" t="s">
        <v>44</v>
      </c>
      <c r="D14356" t="s">
        <v>108</v>
      </c>
      <c r="E14356">
        <v>0</v>
      </c>
    </row>
    <row r="14357" spans="1:5" x14ac:dyDescent="0.2">
      <c r="A14357" s="43">
        <v>45596</v>
      </c>
      <c r="B14357" t="s">
        <v>102</v>
      </c>
      <c r="C14357" t="s">
        <v>45</v>
      </c>
      <c r="D14357" t="s">
        <v>108</v>
      </c>
      <c r="E14357">
        <v>0</v>
      </c>
    </row>
    <row r="14358" spans="1:5" x14ac:dyDescent="0.2">
      <c r="A14358" s="43">
        <v>45596</v>
      </c>
      <c r="B14358" t="s">
        <v>102</v>
      </c>
      <c r="C14358" t="s">
        <v>46</v>
      </c>
      <c r="D14358" t="s">
        <v>108</v>
      </c>
      <c r="E14358">
        <v>59</v>
      </c>
    </row>
    <row r="14359" spans="1:5" x14ac:dyDescent="0.2">
      <c r="A14359" s="43">
        <v>45596</v>
      </c>
      <c r="B14359" t="s">
        <v>102</v>
      </c>
      <c r="C14359" t="s">
        <v>48</v>
      </c>
      <c r="D14359" t="s">
        <v>108</v>
      </c>
      <c r="E14359">
        <v>838</v>
      </c>
    </row>
    <row r="14360" spans="1:5" x14ac:dyDescent="0.2">
      <c r="A14360" s="43">
        <v>45596</v>
      </c>
      <c r="B14360" t="s">
        <v>102</v>
      </c>
      <c r="C14360" t="s">
        <v>50</v>
      </c>
      <c r="D14360" t="s">
        <v>108</v>
      </c>
      <c r="E14360">
        <v>800</v>
      </c>
    </row>
    <row r="14361" spans="1:5" x14ac:dyDescent="0.2">
      <c r="A14361" s="43">
        <v>45596</v>
      </c>
      <c r="B14361" t="s">
        <v>102</v>
      </c>
      <c r="C14361" t="s">
        <v>51</v>
      </c>
      <c r="D14361" t="s">
        <v>108</v>
      </c>
      <c r="E14361" s="44">
        <v>1087</v>
      </c>
    </row>
    <row r="14362" spans="1:5" x14ac:dyDescent="0.2">
      <c r="A14362" s="43">
        <v>45596</v>
      </c>
      <c r="B14362" t="s">
        <v>102</v>
      </c>
      <c r="C14362" t="s">
        <v>52</v>
      </c>
      <c r="D14362" t="s">
        <v>108</v>
      </c>
      <c r="E14362">
        <v>2</v>
      </c>
    </row>
    <row r="14363" spans="1:5" x14ac:dyDescent="0.2">
      <c r="A14363" s="43">
        <v>45596</v>
      </c>
      <c r="B14363" t="s">
        <v>102</v>
      </c>
      <c r="C14363" t="s">
        <v>53</v>
      </c>
      <c r="D14363" t="s">
        <v>108</v>
      </c>
      <c r="E14363">
        <v>99</v>
      </c>
    </row>
    <row r="14364" spans="1:5" x14ac:dyDescent="0.2">
      <c r="A14364" s="43">
        <v>45596</v>
      </c>
      <c r="B14364" t="s">
        <v>102</v>
      </c>
      <c r="C14364" t="s">
        <v>54</v>
      </c>
      <c r="D14364" t="s">
        <v>108</v>
      </c>
      <c r="E14364">
        <v>0</v>
      </c>
    </row>
    <row r="14365" spans="1:5" x14ac:dyDescent="0.2">
      <c r="A14365" s="43">
        <v>45596</v>
      </c>
      <c r="B14365" t="s">
        <v>102</v>
      </c>
      <c r="C14365" t="s">
        <v>55</v>
      </c>
      <c r="D14365" t="s">
        <v>108</v>
      </c>
      <c r="E14365">
        <v>152</v>
      </c>
    </row>
    <row r="14366" spans="1:5" x14ac:dyDescent="0.2">
      <c r="A14366" s="43">
        <v>45596</v>
      </c>
      <c r="B14366" t="s">
        <v>102</v>
      </c>
      <c r="C14366" t="s">
        <v>56</v>
      </c>
      <c r="D14366" t="s">
        <v>108</v>
      </c>
      <c r="E14366">
        <v>97</v>
      </c>
    </row>
    <row r="14367" spans="1:5" x14ac:dyDescent="0.2">
      <c r="A14367" s="43">
        <v>45596</v>
      </c>
      <c r="B14367" t="s">
        <v>102</v>
      </c>
      <c r="C14367" t="s">
        <v>57</v>
      </c>
      <c r="D14367" t="s">
        <v>108</v>
      </c>
      <c r="E14367">
        <v>22</v>
      </c>
    </row>
    <row r="14368" spans="1:5" x14ac:dyDescent="0.2">
      <c r="A14368" s="43">
        <v>45596</v>
      </c>
      <c r="B14368" t="s">
        <v>102</v>
      </c>
      <c r="C14368" t="s">
        <v>58</v>
      </c>
      <c r="D14368" t="s">
        <v>108</v>
      </c>
      <c r="E14368">
        <v>579</v>
      </c>
    </row>
    <row r="14369" spans="1:5" x14ac:dyDescent="0.2">
      <c r="A14369" s="43">
        <v>45596</v>
      </c>
      <c r="B14369" t="s">
        <v>102</v>
      </c>
      <c r="C14369" t="s">
        <v>59</v>
      </c>
      <c r="D14369" t="s">
        <v>108</v>
      </c>
      <c r="E14369">
        <v>0</v>
      </c>
    </row>
    <row r="14370" spans="1:5" x14ac:dyDescent="0.2">
      <c r="A14370" s="43">
        <v>45596</v>
      </c>
      <c r="B14370" t="s">
        <v>102</v>
      </c>
      <c r="C14370" t="s">
        <v>62</v>
      </c>
      <c r="D14370" t="s">
        <v>108</v>
      </c>
      <c r="E14370">
        <v>109</v>
      </c>
    </row>
    <row r="14371" spans="1:5" x14ac:dyDescent="0.2">
      <c r="A14371" s="43">
        <v>45596</v>
      </c>
      <c r="B14371" t="s">
        <v>102</v>
      </c>
      <c r="C14371" t="s">
        <v>68</v>
      </c>
      <c r="D14371" t="s">
        <v>108</v>
      </c>
      <c r="E14371">
        <v>362</v>
      </c>
    </row>
    <row r="14372" spans="1:5" x14ac:dyDescent="0.2">
      <c r="A14372" s="43">
        <v>45596</v>
      </c>
      <c r="B14372" t="s">
        <v>102</v>
      </c>
      <c r="C14372" t="s">
        <v>89</v>
      </c>
      <c r="D14372" t="s">
        <v>108</v>
      </c>
      <c r="E14372">
        <v>18</v>
      </c>
    </row>
    <row r="14373" spans="1:5" x14ac:dyDescent="0.2">
      <c r="A14373" s="43">
        <v>45596</v>
      </c>
      <c r="B14373" t="s">
        <v>102</v>
      </c>
      <c r="C14373" t="s">
        <v>70</v>
      </c>
      <c r="D14373" t="s">
        <v>108</v>
      </c>
      <c r="E14373">
        <v>162</v>
      </c>
    </row>
  </sheetData>
  <autoFilter ref="A1:E14373" xr:uid="{64E77463-8C87-D541-B4AE-B3A348BF741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D6A14-4A59-0147-B68E-238698DBF07F}">
  <dimension ref="A1:O337"/>
  <sheetViews>
    <sheetView workbookViewId="0">
      <selection activeCell="E9" sqref="E9"/>
    </sheetView>
  </sheetViews>
  <sheetFormatPr baseColWidth="10" defaultRowHeight="16" x14ac:dyDescent="0.2"/>
  <cols>
    <col min="1" max="1" width="13.6640625" bestFit="1" customWidth="1"/>
    <col min="2" max="2" width="13" bestFit="1" customWidth="1"/>
    <col min="3" max="3" width="22.1640625" bestFit="1" customWidth="1"/>
    <col min="4" max="4" width="22.83203125" bestFit="1" customWidth="1"/>
    <col min="5" max="5" width="14.83203125" bestFit="1" customWidth="1"/>
    <col min="7" max="7" width="18.6640625" bestFit="1" customWidth="1"/>
    <col min="8" max="8" width="16" bestFit="1" customWidth="1"/>
    <col min="9" max="9" width="14.1640625" bestFit="1" customWidth="1"/>
    <col min="10" max="10" width="10.83203125" bestFit="1" customWidth="1"/>
    <col min="11" max="11" width="13.1640625" bestFit="1" customWidth="1"/>
    <col min="12" max="12" width="10.5" bestFit="1" customWidth="1"/>
    <col min="14" max="14" width="12.6640625" bestFit="1" customWidth="1"/>
  </cols>
  <sheetData>
    <row r="1" spans="1:15" x14ac:dyDescent="0.2">
      <c r="A1" t="s">
        <v>93</v>
      </c>
      <c r="B1" t="s">
        <v>94</v>
      </c>
      <c r="C1" t="s">
        <v>95</v>
      </c>
      <c r="D1" t="s">
        <v>103</v>
      </c>
      <c r="E1" t="s">
        <v>104</v>
      </c>
      <c r="G1" s="18" t="s">
        <v>94</v>
      </c>
      <c r="H1" t="s">
        <v>109</v>
      </c>
    </row>
    <row r="2" spans="1:15" x14ac:dyDescent="0.2">
      <c r="A2" s="43">
        <v>44315</v>
      </c>
      <c r="B2" t="s">
        <v>101</v>
      </c>
      <c r="C2" t="s">
        <v>89</v>
      </c>
      <c r="D2" t="s">
        <v>105</v>
      </c>
      <c r="E2">
        <v>6</v>
      </c>
    </row>
    <row r="3" spans="1:15" x14ac:dyDescent="0.2">
      <c r="A3" s="43">
        <v>44315</v>
      </c>
      <c r="B3" t="s">
        <v>102</v>
      </c>
      <c r="C3" t="s">
        <v>89</v>
      </c>
      <c r="D3" t="s">
        <v>105</v>
      </c>
      <c r="E3">
        <v>4</v>
      </c>
      <c r="G3" s="18" t="s">
        <v>110</v>
      </c>
      <c r="H3" s="18" t="s">
        <v>90</v>
      </c>
    </row>
    <row r="4" spans="1:15" ht="17" thickBot="1" x14ac:dyDescent="0.25">
      <c r="A4" s="43">
        <v>44329</v>
      </c>
      <c r="B4" t="s">
        <v>101</v>
      </c>
      <c r="C4" t="s">
        <v>89</v>
      </c>
      <c r="D4" t="s">
        <v>105</v>
      </c>
      <c r="E4">
        <v>2</v>
      </c>
      <c r="G4" s="18" t="s">
        <v>91</v>
      </c>
      <c r="H4" t="s">
        <v>105</v>
      </c>
      <c r="I4" t="s">
        <v>107</v>
      </c>
      <c r="J4" t="s">
        <v>108</v>
      </c>
      <c r="K4" t="s">
        <v>106</v>
      </c>
      <c r="L4" t="s">
        <v>92</v>
      </c>
    </row>
    <row r="5" spans="1:15" ht="17" thickBot="1" x14ac:dyDescent="0.25">
      <c r="A5" s="43">
        <v>44329</v>
      </c>
      <c r="B5" t="s">
        <v>102</v>
      </c>
      <c r="C5" t="s">
        <v>89</v>
      </c>
      <c r="D5" t="s">
        <v>105</v>
      </c>
      <c r="E5">
        <v>7</v>
      </c>
      <c r="G5" s="45" t="s">
        <v>111</v>
      </c>
      <c r="H5">
        <v>622</v>
      </c>
      <c r="I5">
        <v>170</v>
      </c>
      <c r="J5">
        <v>206</v>
      </c>
      <c r="K5">
        <v>248</v>
      </c>
      <c r="L5">
        <v>1246</v>
      </c>
      <c r="N5" s="46" t="s">
        <v>0</v>
      </c>
      <c r="O5" s="46" t="s">
        <v>112</v>
      </c>
    </row>
    <row r="6" spans="1:15" x14ac:dyDescent="0.2">
      <c r="A6" s="43">
        <v>44406</v>
      </c>
      <c r="B6" t="s">
        <v>101</v>
      </c>
      <c r="C6" t="s">
        <v>89</v>
      </c>
      <c r="D6" t="s">
        <v>105</v>
      </c>
      <c r="E6">
        <v>22</v>
      </c>
      <c r="G6" s="47" t="s">
        <v>114</v>
      </c>
      <c r="H6">
        <v>10</v>
      </c>
      <c r="I6">
        <v>6</v>
      </c>
      <c r="J6">
        <v>0</v>
      </c>
      <c r="K6">
        <v>4</v>
      </c>
      <c r="L6">
        <v>20</v>
      </c>
      <c r="N6" s="54">
        <v>44315</v>
      </c>
      <c r="O6" s="55">
        <v>20</v>
      </c>
    </row>
    <row r="7" spans="1:15" x14ac:dyDescent="0.2">
      <c r="A7" s="43">
        <v>44406</v>
      </c>
      <c r="B7" t="s">
        <v>102</v>
      </c>
      <c r="C7" t="s">
        <v>89</v>
      </c>
      <c r="D7" t="s">
        <v>105</v>
      </c>
      <c r="E7">
        <v>54</v>
      </c>
      <c r="G7" s="47" t="s">
        <v>115</v>
      </c>
      <c r="H7">
        <v>9</v>
      </c>
      <c r="I7">
        <v>6</v>
      </c>
      <c r="J7">
        <v>0</v>
      </c>
      <c r="K7">
        <v>4</v>
      </c>
      <c r="L7">
        <v>19</v>
      </c>
      <c r="N7" s="54">
        <v>44329</v>
      </c>
      <c r="O7" s="55">
        <v>19</v>
      </c>
    </row>
    <row r="8" spans="1:15" x14ac:dyDescent="0.2">
      <c r="A8" s="43">
        <v>44434</v>
      </c>
      <c r="B8" t="s">
        <v>101</v>
      </c>
      <c r="C8" t="s">
        <v>89</v>
      </c>
      <c r="D8" t="s">
        <v>105</v>
      </c>
      <c r="E8">
        <v>18</v>
      </c>
      <c r="G8" s="47" t="s">
        <v>117</v>
      </c>
      <c r="H8">
        <v>76</v>
      </c>
      <c r="I8">
        <v>33</v>
      </c>
      <c r="J8">
        <v>29</v>
      </c>
      <c r="K8">
        <v>46</v>
      </c>
      <c r="L8">
        <v>184</v>
      </c>
      <c r="N8" s="54">
        <v>44406</v>
      </c>
      <c r="O8" s="55">
        <v>184</v>
      </c>
    </row>
    <row r="9" spans="1:15" x14ac:dyDescent="0.2">
      <c r="A9" s="43">
        <v>44434</v>
      </c>
      <c r="B9" t="s">
        <v>102</v>
      </c>
      <c r="C9" t="s">
        <v>89</v>
      </c>
      <c r="D9" t="s">
        <v>105</v>
      </c>
      <c r="E9">
        <v>54</v>
      </c>
      <c r="G9" s="47" t="s">
        <v>118</v>
      </c>
      <c r="H9">
        <v>72</v>
      </c>
      <c r="I9">
        <v>22</v>
      </c>
      <c r="J9">
        <v>30</v>
      </c>
      <c r="K9">
        <v>44</v>
      </c>
      <c r="L9">
        <v>168</v>
      </c>
      <c r="N9" s="54">
        <v>44434</v>
      </c>
      <c r="O9" s="55">
        <v>168</v>
      </c>
    </row>
    <row r="10" spans="1:15" x14ac:dyDescent="0.2">
      <c r="A10" s="43">
        <v>44469</v>
      </c>
      <c r="B10" t="s">
        <v>101</v>
      </c>
      <c r="C10" t="s">
        <v>89</v>
      </c>
      <c r="D10" t="s">
        <v>105</v>
      </c>
      <c r="E10">
        <v>23</v>
      </c>
      <c r="G10" s="47" t="s">
        <v>119</v>
      </c>
      <c r="H10">
        <v>81</v>
      </c>
      <c r="I10">
        <v>24</v>
      </c>
      <c r="J10">
        <v>33</v>
      </c>
      <c r="K10">
        <v>29</v>
      </c>
      <c r="L10">
        <v>167</v>
      </c>
      <c r="N10" s="54">
        <v>44469</v>
      </c>
      <c r="O10" s="55">
        <v>167</v>
      </c>
    </row>
    <row r="11" spans="1:15" x14ac:dyDescent="0.2">
      <c r="A11" s="43">
        <v>44469</v>
      </c>
      <c r="B11" t="s">
        <v>102</v>
      </c>
      <c r="C11" t="s">
        <v>89</v>
      </c>
      <c r="D11" t="s">
        <v>105</v>
      </c>
      <c r="E11">
        <v>58</v>
      </c>
      <c r="G11" s="47" t="s">
        <v>121</v>
      </c>
      <c r="H11">
        <v>82</v>
      </c>
      <c r="I11">
        <v>25</v>
      </c>
      <c r="J11">
        <v>38</v>
      </c>
      <c r="K11">
        <v>42</v>
      </c>
      <c r="L11">
        <v>187</v>
      </c>
      <c r="N11" s="54">
        <v>44497</v>
      </c>
      <c r="O11" s="55">
        <v>187</v>
      </c>
    </row>
    <row r="12" spans="1:15" x14ac:dyDescent="0.2">
      <c r="A12" s="43">
        <v>44497</v>
      </c>
      <c r="B12" t="s">
        <v>101</v>
      </c>
      <c r="C12" t="s">
        <v>89</v>
      </c>
      <c r="D12" t="s">
        <v>105</v>
      </c>
      <c r="E12">
        <v>34</v>
      </c>
      <c r="G12" s="47" t="s">
        <v>122</v>
      </c>
      <c r="H12">
        <v>124</v>
      </c>
      <c r="I12">
        <v>24</v>
      </c>
      <c r="J12">
        <v>32</v>
      </c>
      <c r="K12">
        <v>41</v>
      </c>
      <c r="L12">
        <v>221</v>
      </c>
      <c r="N12" s="54">
        <v>44525</v>
      </c>
      <c r="O12" s="55">
        <v>221</v>
      </c>
    </row>
    <row r="13" spans="1:15" x14ac:dyDescent="0.2">
      <c r="A13" s="43">
        <v>44497</v>
      </c>
      <c r="B13" t="s">
        <v>102</v>
      </c>
      <c r="C13" t="s">
        <v>89</v>
      </c>
      <c r="D13" t="s">
        <v>105</v>
      </c>
      <c r="E13">
        <v>48</v>
      </c>
      <c r="G13" s="47" t="s">
        <v>123</v>
      </c>
      <c r="H13">
        <v>168</v>
      </c>
      <c r="I13">
        <v>30</v>
      </c>
      <c r="J13">
        <v>44</v>
      </c>
      <c r="K13">
        <v>38</v>
      </c>
      <c r="L13">
        <v>280</v>
      </c>
      <c r="N13" s="54">
        <v>44553</v>
      </c>
      <c r="O13" s="55">
        <v>280</v>
      </c>
    </row>
    <row r="14" spans="1:15" x14ac:dyDescent="0.2">
      <c r="A14" s="43">
        <v>44525</v>
      </c>
      <c r="B14" t="s">
        <v>101</v>
      </c>
      <c r="C14" t="s">
        <v>89</v>
      </c>
      <c r="D14" t="s">
        <v>105</v>
      </c>
      <c r="E14">
        <v>52</v>
      </c>
      <c r="G14" s="45" t="s">
        <v>124</v>
      </c>
      <c r="H14">
        <v>1430</v>
      </c>
      <c r="I14">
        <v>272</v>
      </c>
      <c r="J14">
        <v>245</v>
      </c>
      <c r="K14">
        <v>567</v>
      </c>
      <c r="L14">
        <v>2514</v>
      </c>
      <c r="N14" s="54">
        <v>44588</v>
      </c>
      <c r="O14" s="55">
        <v>243</v>
      </c>
    </row>
    <row r="15" spans="1:15" x14ac:dyDescent="0.2">
      <c r="A15" s="43">
        <v>44525</v>
      </c>
      <c r="B15" t="s">
        <v>102</v>
      </c>
      <c r="C15" t="s">
        <v>89</v>
      </c>
      <c r="D15" t="s">
        <v>105</v>
      </c>
      <c r="E15">
        <v>72</v>
      </c>
      <c r="G15" s="47" t="s">
        <v>126</v>
      </c>
      <c r="H15">
        <v>139</v>
      </c>
      <c r="I15">
        <v>26</v>
      </c>
      <c r="J15">
        <v>42</v>
      </c>
      <c r="K15">
        <v>36</v>
      </c>
      <c r="L15">
        <v>243</v>
      </c>
      <c r="N15" s="54">
        <v>44616</v>
      </c>
      <c r="O15" s="55">
        <v>232</v>
      </c>
    </row>
    <row r="16" spans="1:15" x14ac:dyDescent="0.2">
      <c r="A16" s="43">
        <v>44553</v>
      </c>
      <c r="B16" t="s">
        <v>101</v>
      </c>
      <c r="C16" t="s">
        <v>89</v>
      </c>
      <c r="D16" t="s">
        <v>105</v>
      </c>
      <c r="E16">
        <v>94</v>
      </c>
      <c r="G16" s="47" t="s">
        <v>127</v>
      </c>
      <c r="H16">
        <v>122</v>
      </c>
      <c r="I16">
        <v>23</v>
      </c>
      <c r="J16">
        <v>40</v>
      </c>
      <c r="K16">
        <v>47</v>
      </c>
      <c r="L16">
        <v>232</v>
      </c>
      <c r="N16" s="54">
        <v>44651</v>
      </c>
      <c r="O16" s="55">
        <v>187</v>
      </c>
    </row>
    <row r="17" spans="1:15" x14ac:dyDescent="0.2">
      <c r="A17" s="43">
        <v>44553</v>
      </c>
      <c r="B17" t="s">
        <v>102</v>
      </c>
      <c r="C17" t="s">
        <v>89</v>
      </c>
      <c r="D17" t="s">
        <v>105</v>
      </c>
      <c r="E17">
        <v>74</v>
      </c>
      <c r="G17" s="47" t="s">
        <v>128</v>
      </c>
      <c r="H17">
        <v>82</v>
      </c>
      <c r="I17">
        <v>22</v>
      </c>
      <c r="J17">
        <v>33</v>
      </c>
      <c r="K17">
        <v>50</v>
      </c>
      <c r="L17">
        <v>187</v>
      </c>
      <c r="N17" s="54">
        <v>44679</v>
      </c>
      <c r="O17" s="55">
        <v>194</v>
      </c>
    </row>
    <row r="18" spans="1:15" x14ac:dyDescent="0.2">
      <c r="A18" s="43">
        <v>44588</v>
      </c>
      <c r="B18" t="s">
        <v>101</v>
      </c>
      <c r="C18" t="s">
        <v>89</v>
      </c>
      <c r="D18" t="s">
        <v>105</v>
      </c>
      <c r="E18">
        <v>77</v>
      </c>
      <c r="G18" s="47" t="s">
        <v>114</v>
      </c>
      <c r="H18">
        <v>94</v>
      </c>
      <c r="I18">
        <v>26</v>
      </c>
      <c r="J18">
        <v>28</v>
      </c>
      <c r="K18">
        <v>46</v>
      </c>
      <c r="L18">
        <v>194</v>
      </c>
      <c r="N18" s="54">
        <v>44707</v>
      </c>
      <c r="O18" s="55">
        <v>212</v>
      </c>
    </row>
    <row r="19" spans="1:15" x14ac:dyDescent="0.2">
      <c r="A19" s="43">
        <v>44588</v>
      </c>
      <c r="B19" t="s">
        <v>102</v>
      </c>
      <c r="C19" t="s">
        <v>89</v>
      </c>
      <c r="D19" t="s">
        <v>105</v>
      </c>
      <c r="E19">
        <v>62</v>
      </c>
      <c r="G19" s="47" t="s">
        <v>115</v>
      </c>
      <c r="H19">
        <v>129</v>
      </c>
      <c r="I19">
        <v>18</v>
      </c>
      <c r="J19">
        <v>20</v>
      </c>
      <c r="K19">
        <v>45</v>
      </c>
      <c r="L19">
        <v>212</v>
      </c>
      <c r="N19" s="54">
        <v>44742</v>
      </c>
      <c r="O19" s="55">
        <v>187</v>
      </c>
    </row>
    <row r="20" spans="1:15" x14ac:dyDescent="0.2">
      <c r="A20" s="43">
        <v>44616</v>
      </c>
      <c r="B20" t="s">
        <v>101</v>
      </c>
      <c r="C20" t="s">
        <v>89</v>
      </c>
      <c r="D20" t="s">
        <v>105</v>
      </c>
      <c r="E20">
        <v>55</v>
      </c>
      <c r="G20" s="47" t="s">
        <v>129</v>
      </c>
      <c r="H20">
        <v>112</v>
      </c>
      <c r="I20">
        <v>19</v>
      </c>
      <c r="J20">
        <v>17</v>
      </c>
      <c r="K20">
        <v>39</v>
      </c>
      <c r="L20">
        <v>187</v>
      </c>
      <c r="N20" s="54">
        <v>44770</v>
      </c>
      <c r="O20" s="55">
        <v>178</v>
      </c>
    </row>
    <row r="21" spans="1:15" x14ac:dyDescent="0.2">
      <c r="A21" s="43">
        <v>44616</v>
      </c>
      <c r="B21" t="s">
        <v>102</v>
      </c>
      <c r="C21" t="s">
        <v>89</v>
      </c>
      <c r="D21" t="s">
        <v>105</v>
      </c>
      <c r="E21">
        <v>67</v>
      </c>
      <c r="G21" s="47" t="s">
        <v>117</v>
      </c>
      <c r="H21">
        <v>92</v>
      </c>
      <c r="I21">
        <v>27</v>
      </c>
      <c r="J21">
        <v>20</v>
      </c>
      <c r="K21">
        <v>39</v>
      </c>
      <c r="L21">
        <v>178</v>
      </c>
      <c r="N21" s="54">
        <v>44798</v>
      </c>
      <c r="O21" s="55">
        <v>198</v>
      </c>
    </row>
    <row r="22" spans="1:15" x14ac:dyDescent="0.2">
      <c r="A22" s="43">
        <v>44651</v>
      </c>
      <c r="B22" t="s">
        <v>101</v>
      </c>
      <c r="C22" t="s">
        <v>89</v>
      </c>
      <c r="D22" t="s">
        <v>105</v>
      </c>
      <c r="E22">
        <v>40</v>
      </c>
      <c r="G22" s="47" t="s">
        <v>118</v>
      </c>
      <c r="H22">
        <v>130</v>
      </c>
      <c r="I22">
        <v>13</v>
      </c>
      <c r="J22">
        <v>15</v>
      </c>
      <c r="K22">
        <v>40</v>
      </c>
      <c r="L22">
        <v>198</v>
      </c>
      <c r="N22" s="54">
        <v>44833</v>
      </c>
      <c r="O22" s="55">
        <v>197</v>
      </c>
    </row>
    <row r="23" spans="1:15" x14ac:dyDescent="0.2">
      <c r="A23" s="43">
        <v>44651</v>
      </c>
      <c r="B23" t="s">
        <v>102</v>
      </c>
      <c r="C23" t="s">
        <v>89</v>
      </c>
      <c r="D23" t="s">
        <v>105</v>
      </c>
      <c r="E23">
        <v>42</v>
      </c>
      <c r="G23" s="47" t="s">
        <v>119</v>
      </c>
      <c r="H23">
        <v>117</v>
      </c>
      <c r="I23">
        <v>27</v>
      </c>
      <c r="J23">
        <v>13</v>
      </c>
      <c r="K23">
        <v>40</v>
      </c>
      <c r="L23">
        <v>197</v>
      </c>
      <c r="N23" s="54">
        <v>44861</v>
      </c>
      <c r="O23" s="55">
        <v>221</v>
      </c>
    </row>
    <row r="24" spans="1:15" x14ac:dyDescent="0.2">
      <c r="A24" s="43">
        <v>44679</v>
      </c>
      <c r="B24" t="s">
        <v>101</v>
      </c>
      <c r="C24" t="s">
        <v>89</v>
      </c>
      <c r="D24" t="s">
        <v>105</v>
      </c>
      <c r="E24">
        <v>49</v>
      </c>
      <c r="G24" s="47" t="s">
        <v>121</v>
      </c>
      <c r="H24">
        <v>131</v>
      </c>
      <c r="I24">
        <v>20</v>
      </c>
      <c r="J24">
        <v>7</v>
      </c>
      <c r="K24">
        <v>63</v>
      </c>
      <c r="L24">
        <v>221</v>
      </c>
      <c r="N24" s="54">
        <v>44889</v>
      </c>
      <c r="O24" s="55">
        <v>242</v>
      </c>
    </row>
    <row r="25" spans="1:15" x14ac:dyDescent="0.2">
      <c r="A25" s="43">
        <v>44679</v>
      </c>
      <c r="B25" t="s">
        <v>102</v>
      </c>
      <c r="C25" t="s">
        <v>89</v>
      </c>
      <c r="D25" t="s">
        <v>105</v>
      </c>
      <c r="E25">
        <v>45</v>
      </c>
      <c r="G25" s="47" t="s">
        <v>122</v>
      </c>
      <c r="H25">
        <v>140</v>
      </c>
      <c r="I25">
        <v>31</v>
      </c>
      <c r="J25">
        <v>6</v>
      </c>
      <c r="K25">
        <v>65</v>
      </c>
      <c r="L25">
        <v>242</v>
      </c>
      <c r="N25" s="54">
        <v>44917</v>
      </c>
      <c r="O25" s="55">
        <v>223</v>
      </c>
    </row>
    <row r="26" spans="1:15" x14ac:dyDescent="0.2">
      <c r="A26" s="43">
        <v>44707</v>
      </c>
      <c r="B26" t="s">
        <v>101</v>
      </c>
      <c r="C26" t="s">
        <v>89</v>
      </c>
      <c r="D26" t="s">
        <v>105</v>
      </c>
      <c r="E26">
        <v>48</v>
      </c>
      <c r="G26" s="47" t="s">
        <v>123</v>
      </c>
      <c r="H26">
        <v>142</v>
      </c>
      <c r="I26">
        <v>20</v>
      </c>
      <c r="J26">
        <v>4</v>
      </c>
      <c r="K26">
        <v>57</v>
      </c>
      <c r="L26">
        <v>223</v>
      </c>
      <c r="N26" s="54">
        <v>44952</v>
      </c>
      <c r="O26" s="55">
        <v>206</v>
      </c>
    </row>
    <row r="27" spans="1:15" x14ac:dyDescent="0.2">
      <c r="A27" s="43">
        <v>44707</v>
      </c>
      <c r="B27" t="s">
        <v>102</v>
      </c>
      <c r="C27" t="s">
        <v>89</v>
      </c>
      <c r="D27" t="s">
        <v>105</v>
      </c>
      <c r="E27">
        <v>81</v>
      </c>
      <c r="G27" s="45" t="s">
        <v>130</v>
      </c>
      <c r="H27">
        <v>1815</v>
      </c>
      <c r="I27">
        <v>286</v>
      </c>
      <c r="J27">
        <v>79</v>
      </c>
      <c r="K27">
        <v>535</v>
      </c>
      <c r="L27">
        <v>2715</v>
      </c>
      <c r="N27" s="54">
        <v>44980</v>
      </c>
      <c r="O27" s="55">
        <v>201</v>
      </c>
    </row>
    <row r="28" spans="1:15" x14ac:dyDescent="0.2">
      <c r="A28" s="43">
        <v>44742</v>
      </c>
      <c r="B28" t="s">
        <v>101</v>
      </c>
      <c r="C28" t="s">
        <v>89</v>
      </c>
      <c r="D28" t="s">
        <v>105</v>
      </c>
      <c r="E28">
        <v>41</v>
      </c>
      <c r="G28" s="47" t="s">
        <v>126</v>
      </c>
      <c r="H28">
        <v>132</v>
      </c>
      <c r="I28">
        <v>23</v>
      </c>
      <c r="J28">
        <v>4</v>
      </c>
      <c r="K28">
        <v>47</v>
      </c>
      <c r="L28">
        <v>206</v>
      </c>
      <c r="N28" s="54">
        <v>45015</v>
      </c>
      <c r="O28" s="55">
        <v>222</v>
      </c>
    </row>
    <row r="29" spans="1:15" x14ac:dyDescent="0.2">
      <c r="A29" s="43">
        <v>44742</v>
      </c>
      <c r="B29" t="s">
        <v>102</v>
      </c>
      <c r="C29" t="s">
        <v>89</v>
      </c>
      <c r="D29" t="s">
        <v>105</v>
      </c>
      <c r="E29">
        <v>71</v>
      </c>
      <c r="G29" s="47" t="s">
        <v>127</v>
      </c>
      <c r="H29">
        <v>154</v>
      </c>
      <c r="I29">
        <v>11</v>
      </c>
      <c r="J29">
        <v>2</v>
      </c>
      <c r="K29">
        <v>34</v>
      </c>
      <c r="L29">
        <v>201</v>
      </c>
      <c r="N29" s="54">
        <v>45043</v>
      </c>
      <c r="O29" s="55">
        <v>214</v>
      </c>
    </row>
    <row r="30" spans="1:15" x14ac:dyDescent="0.2">
      <c r="A30" s="43">
        <v>44770</v>
      </c>
      <c r="B30" t="s">
        <v>101</v>
      </c>
      <c r="C30" t="s">
        <v>89</v>
      </c>
      <c r="D30" t="s">
        <v>105</v>
      </c>
      <c r="E30">
        <v>44</v>
      </c>
      <c r="G30" s="47" t="s">
        <v>128</v>
      </c>
      <c r="H30">
        <v>151</v>
      </c>
      <c r="I30">
        <v>26</v>
      </c>
      <c r="J30">
        <v>4</v>
      </c>
      <c r="K30">
        <v>41</v>
      </c>
      <c r="L30">
        <v>222</v>
      </c>
      <c r="N30" s="54">
        <v>45071</v>
      </c>
      <c r="O30" s="55">
        <v>254</v>
      </c>
    </row>
    <row r="31" spans="1:15" x14ac:dyDescent="0.2">
      <c r="A31" s="43">
        <v>44770</v>
      </c>
      <c r="B31" t="s">
        <v>102</v>
      </c>
      <c r="C31" t="s">
        <v>89</v>
      </c>
      <c r="D31" t="s">
        <v>105</v>
      </c>
      <c r="E31">
        <v>48</v>
      </c>
      <c r="G31" s="47" t="s">
        <v>114</v>
      </c>
      <c r="H31">
        <v>148</v>
      </c>
      <c r="I31">
        <v>23</v>
      </c>
      <c r="J31">
        <v>4</v>
      </c>
      <c r="K31">
        <v>39</v>
      </c>
      <c r="L31">
        <v>214</v>
      </c>
      <c r="N31" s="54">
        <v>45106</v>
      </c>
      <c r="O31" s="55">
        <v>207</v>
      </c>
    </row>
    <row r="32" spans="1:15" x14ac:dyDescent="0.2">
      <c r="A32" s="43">
        <v>44798</v>
      </c>
      <c r="B32" t="s">
        <v>101</v>
      </c>
      <c r="C32" t="s">
        <v>89</v>
      </c>
      <c r="D32" t="s">
        <v>105</v>
      </c>
      <c r="E32">
        <v>71</v>
      </c>
      <c r="G32" s="47" t="s">
        <v>115</v>
      </c>
      <c r="H32">
        <v>168</v>
      </c>
      <c r="I32">
        <v>29</v>
      </c>
      <c r="J32">
        <v>6</v>
      </c>
      <c r="K32">
        <v>51</v>
      </c>
      <c r="L32">
        <v>254</v>
      </c>
      <c r="N32" s="54">
        <v>45134</v>
      </c>
      <c r="O32" s="55">
        <v>239</v>
      </c>
    </row>
    <row r="33" spans="1:15" x14ac:dyDescent="0.2">
      <c r="A33" s="43">
        <v>44798</v>
      </c>
      <c r="B33" t="s">
        <v>102</v>
      </c>
      <c r="C33" t="s">
        <v>89</v>
      </c>
      <c r="D33" t="s">
        <v>105</v>
      </c>
      <c r="E33">
        <v>59</v>
      </c>
      <c r="G33" s="47" t="s">
        <v>129</v>
      </c>
      <c r="H33">
        <v>128</v>
      </c>
      <c r="I33">
        <v>24</v>
      </c>
      <c r="J33">
        <v>8</v>
      </c>
      <c r="K33">
        <v>47</v>
      </c>
      <c r="L33">
        <v>207</v>
      </c>
      <c r="N33" s="54">
        <v>45169</v>
      </c>
      <c r="O33" s="55">
        <v>239</v>
      </c>
    </row>
    <row r="34" spans="1:15" x14ac:dyDescent="0.2">
      <c r="A34" s="43">
        <v>44833</v>
      </c>
      <c r="B34" t="s">
        <v>101</v>
      </c>
      <c r="C34" t="s">
        <v>89</v>
      </c>
      <c r="D34" t="s">
        <v>105</v>
      </c>
      <c r="E34">
        <v>68</v>
      </c>
      <c r="G34" s="47" t="s">
        <v>117</v>
      </c>
      <c r="H34">
        <v>154</v>
      </c>
      <c r="I34">
        <v>28</v>
      </c>
      <c r="J34">
        <v>10</v>
      </c>
      <c r="K34">
        <v>47</v>
      </c>
      <c r="L34">
        <v>239</v>
      </c>
      <c r="N34" s="54">
        <v>45197</v>
      </c>
      <c r="O34" s="55">
        <v>242</v>
      </c>
    </row>
    <row r="35" spans="1:15" x14ac:dyDescent="0.2">
      <c r="A35" s="43">
        <v>44833</v>
      </c>
      <c r="B35" t="s">
        <v>102</v>
      </c>
      <c r="C35" t="s">
        <v>89</v>
      </c>
      <c r="D35" t="s">
        <v>105</v>
      </c>
      <c r="E35">
        <v>49</v>
      </c>
      <c r="G35" s="47" t="s">
        <v>118</v>
      </c>
      <c r="H35">
        <v>168</v>
      </c>
      <c r="I35">
        <v>22</v>
      </c>
      <c r="J35">
        <v>6</v>
      </c>
      <c r="K35">
        <v>43</v>
      </c>
      <c r="L35">
        <v>239</v>
      </c>
      <c r="N35" s="54">
        <v>45225</v>
      </c>
      <c r="O35" s="55">
        <v>238</v>
      </c>
    </row>
    <row r="36" spans="1:15" x14ac:dyDescent="0.2">
      <c r="A36" s="43">
        <v>44861</v>
      </c>
      <c r="B36" t="s">
        <v>101</v>
      </c>
      <c r="C36" t="s">
        <v>89</v>
      </c>
      <c r="D36" t="s">
        <v>105</v>
      </c>
      <c r="E36">
        <v>88</v>
      </c>
      <c r="G36" s="47" t="s">
        <v>119</v>
      </c>
      <c r="H36">
        <v>157</v>
      </c>
      <c r="I36">
        <v>28</v>
      </c>
      <c r="J36">
        <v>12</v>
      </c>
      <c r="K36">
        <v>45</v>
      </c>
      <c r="L36">
        <v>242</v>
      </c>
      <c r="N36" s="54">
        <v>45260</v>
      </c>
      <c r="O36" s="55">
        <v>259</v>
      </c>
    </row>
    <row r="37" spans="1:15" x14ac:dyDescent="0.2">
      <c r="A37" s="43">
        <v>44861</v>
      </c>
      <c r="B37" t="s">
        <v>102</v>
      </c>
      <c r="C37" t="s">
        <v>89</v>
      </c>
      <c r="D37" t="s">
        <v>105</v>
      </c>
      <c r="E37">
        <v>43</v>
      </c>
      <c r="G37" s="47" t="s">
        <v>121</v>
      </c>
      <c r="H37">
        <v>149</v>
      </c>
      <c r="I37">
        <v>24</v>
      </c>
      <c r="J37">
        <v>9</v>
      </c>
      <c r="K37">
        <v>56</v>
      </c>
      <c r="L37">
        <v>238</v>
      </c>
      <c r="N37" s="54">
        <v>45288</v>
      </c>
      <c r="O37" s="55">
        <v>194</v>
      </c>
    </row>
    <row r="38" spans="1:15" x14ac:dyDescent="0.2">
      <c r="A38" s="43">
        <v>44889</v>
      </c>
      <c r="B38" t="s">
        <v>101</v>
      </c>
      <c r="C38" t="s">
        <v>89</v>
      </c>
      <c r="D38" t="s">
        <v>105</v>
      </c>
      <c r="E38">
        <v>97</v>
      </c>
      <c r="G38" s="47" t="s">
        <v>122</v>
      </c>
      <c r="H38">
        <v>173</v>
      </c>
      <c r="I38">
        <v>27</v>
      </c>
      <c r="J38">
        <v>12</v>
      </c>
      <c r="K38">
        <v>47</v>
      </c>
      <c r="L38">
        <v>259</v>
      </c>
      <c r="N38" s="54">
        <v>45316</v>
      </c>
      <c r="O38" s="55">
        <v>1446</v>
      </c>
    </row>
    <row r="39" spans="1:15" x14ac:dyDescent="0.2">
      <c r="A39" s="43">
        <v>44889</v>
      </c>
      <c r="B39" t="s">
        <v>102</v>
      </c>
      <c r="C39" t="s">
        <v>89</v>
      </c>
      <c r="D39" t="s">
        <v>105</v>
      </c>
      <c r="E39">
        <v>43</v>
      </c>
      <c r="G39" s="47" t="s">
        <v>123</v>
      </c>
      <c r="H39">
        <v>133</v>
      </c>
      <c r="I39">
        <v>21</v>
      </c>
      <c r="J39">
        <v>2</v>
      </c>
      <c r="K39">
        <v>38</v>
      </c>
      <c r="L39">
        <v>194</v>
      </c>
      <c r="N39" s="54">
        <v>45344</v>
      </c>
      <c r="O39" s="55">
        <v>1353</v>
      </c>
    </row>
    <row r="40" spans="1:15" x14ac:dyDescent="0.2">
      <c r="A40" s="43">
        <v>44917</v>
      </c>
      <c r="B40" t="s">
        <v>101</v>
      </c>
      <c r="C40" t="s">
        <v>89</v>
      </c>
      <c r="D40" t="s">
        <v>105</v>
      </c>
      <c r="E40">
        <v>83</v>
      </c>
      <c r="G40" s="45" t="s">
        <v>131</v>
      </c>
      <c r="H40">
        <v>10484</v>
      </c>
      <c r="I40">
        <v>495</v>
      </c>
      <c r="J40">
        <v>223</v>
      </c>
      <c r="K40">
        <v>2141</v>
      </c>
      <c r="L40">
        <v>13343</v>
      </c>
      <c r="N40" s="54">
        <v>45379</v>
      </c>
      <c r="O40" s="55">
        <v>1332</v>
      </c>
    </row>
    <row r="41" spans="1:15" x14ac:dyDescent="0.2">
      <c r="A41" s="43">
        <v>44917</v>
      </c>
      <c r="B41" t="s">
        <v>102</v>
      </c>
      <c r="C41" t="s">
        <v>89</v>
      </c>
      <c r="D41" t="s">
        <v>105</v>
      </c>
      <c r="E41">
        <v>59</v>
      </c>
      <c r="G41" s="47" t="s">
        <v>126</v>
      </c>
      <c r="H41">
        <v>1158</v>
      </c>
      <c r="I41">
        <v>47</v>
      </c>
      <c r="J41">
        <v>18</v>
      </c>
      <c r="K41">
        <v>223</v>
      </c>
      <c r="L41">
        <v>1446</v>
      </c>
      <c r="N41" s="54">
        <v>45403</v>
      </c>
      <c r="O41" s="55">
        <v>1322</v>
      </c>
    </row>
    <row r="42" spans="1:15" x14ac:dyDescent="0.2">
      <c r="A42" s="43">
        <v>44952</v>
      </c>
      <c r="B42" t="s">
        <v>101</v>
      </c>
      <c r="C42" t="s">
        <v>89</v>
      </c>
      <c r="D42" t="s">
        <v>105</v>
      </c>
      <c r="E42">
        <v>64</v>
      </c>
      <c r="G42" s="47" t="s">
        <v>127</v>
      </c>
      <c r="H42">
        <v>1069</v>
      </c>
      <c r="I42">
        <v>43</v>
      </c>
      <c r="J42">
        <v>23</v>
      </c>
      <c r="K42">
        <v>218</v>
      </c>
      <c r="L42">
        <v>1353</v>
      </c>
      <c r="N42" s="54">
        <v>45442</v>
      </c>
      <c r="O42" s="55">
        <v>1337</v>
      </c>
    </row>
    <row r="43" spans="1:15" x14ac:dyDescent="0.2">
      <c r="A43" s="43">
        <v>44952</v>
      </c>
      <c r="B43" t="s">
        <v>102</v>
      </c>
      <c r="C43" t="s">
        <v>89</v>
      </c>
      <c r="D43" t="s">
        <v>105</v>
      </c>
      <c r="E43">
        <v>68</v>
      </c>
      <c r="G43" s="47" t="s">
        <v>128</v>
      </c>
      <c r="H43">
        <v>1040</v>
      </c>
      <c r="I43">
        <v>44</v>
      </c>
      <c r="J43">
        <v>27</v>
      </c>
      <c r="K43">
        <v>221</v>
      </c>
      <c r="L43">
        <v>1332</v>
      </c>
      <c r="N43" s="54">
        <v>45465</v>
      </c>
      <c r="O43" s="55">
        <v>1374</v>
      </c>
    </row>
    <row r="44" spans="1:15" x14ac:dyDescent="0.2">
      <c r="A44" s="43">
        <v>44980</v>
      </c>
      <c r="B44" t="s">
        <v>101</v>
      </c>
      <c r="C44" t="s">
        <v>89</v>
      </c>
      <c r="D44" t="s">
        <v>105</v>
      </c>
      <c r="E44">
        <v>70</v>
      </c>
      <c r="G44" s="47" t="s">
        <v>114</v>
      </c>
      <c r="H44">
        <v>1004</v>
      </c>
      <c r="I44">
        <v>50</v>
      </c>
      <c r="J44">
        <v>28</v>
      </c>
      <c r="K44">
        <v>240</v>
      </c>
      <c r="L44">
        <v>1322</v>
      </c>
      <c r="N44" s="54">
        <v>45498</v>
      </c>
      <c r="O44" s="55">
        <v>1292</v>
      </c>
    </row>
    <row r="45" spans="1:15" x14ac:dyDescent="0.2">
      <c r="A45" s="43">
        <v>44980</v>
      </c>
      <c r="B45" t="s">
        <v>102</v>
      </c>
      <c r="C45" t="s">
        <v>89</v>
      </c>
      <c r="D45" t="s">
        <v>105</v>
      </c>
      <c r="E45">
        <v>84</v>
      </c>
      <c r="G45" s="47" t="s">
        <v>115</v>
      </c>
      <c r="H45">
        <v>1042</v>
      </c>
      <c r="I45">
        <v>55</v>
      </c>
      <c r="J45">
        <v>22</v>
      </c>
      <c r="K45">
        <v>218</v>
      </c>
      <c r="L45">
        <v>1337</v>
      </c>
      <c r="N45" s="54">
        <v>45525</v>
      </c>
      <c r="O45" s="55">
        <v>1340</v>
      </c>
    </row>
    <row r="46" spans="1:15" x14ac:dyDescent="0.2">
      <c r="A46" s="43">
        <v>45015</v>
      </c>
      <c r="B46" t="s">
        <v>101</v>
      </c>
      <c r="C46" t="s">
        <v>89</v>
      </c>
      <c r="D46" t="s">
        <v>105</v>
      </c>
      <c r="E46">
        <v>87</v>
      </c>
      <c r="G46" s="47" t="s">
        <v>129</v>
      </c>
      <c r="H46">
        <v>1083</v>
      </c>
      <c r="I46">
        <v>53</v>
      </c>
      <c r="J46">
        <v>19</v>
      </c>
      <c r="K46">
        <v>219</v>
      </c>
      <c r="L46">
        <v>1374</v>
      </c>
      <c r="N46" s="54">
        <v>45561</v>
      </c>
      <c r="O46" s="55">
        <v>1319</v>
      </c>
    </row>
    <row r="47" spans="1:15" ht="17" thickBot="1" x14ac:dyDescent="0.25">
      <c r="A47" s="43">
        <v>45015</v>
      </c>
      <c r="B47" t="s">
        <v>102</v>
      </c>
      <c r="C47" t="s">
        <v>89</v>
      </c>
      <c r="D47" t="s">
        <v>105</v>
      </c>
      <c r="E47">
        <v>64</v>
      </c>
      <c r="G47" s="47" t="s">
        <v>117</v>
      </c>
      <c r="H47">
        <v>1053</v>
      </c>
      <c r="I47">
        <v>38</v>
      </c>
      <c r="J47">
        <v>17</v>
      </c>
      <c r="K47">
        <v>184</v>
      </c>
      <c r="L47">
        <v>1292</v>
      </c>
      <c r="N47" s="56">
        <v>45586</v>
      </c>
      <c r="O47" s="57">
        <v>1228</v>
      </c>
    </row>
    <row r="48" spans="1:15" x14ac:dyDescent="0.2">
      <c r="A48" s="43">
        <v>45043</v>
      </c>
      <c r="B48" t="s">
        <v>101</v>
      </c>
      <c r="C48" t="s">
        <v>89</v>
      </c>
      <c r="D48" t="s">
        <v>105</v>
      </c>
      <c r="E48">
        <v>61</v>
      </c>
      <c r="G48" s="47" t="s">
        <v>118</v>
      </c>
      <c r="H48">
        <v>1087</v>
      </c>
      <c r="I48">
        <v>48</v>
      </c>
      <c r="J48">
        <v>20</v>
      </c>
      <c r="K48">
        <v>185</v>
      </c>
      <c r="L48">
        <v>1340</v>
      </c>
    </row>
    <row r="49" spans="1:12" x14ac:dyDescent="0.2">
      <c r="A49" s="43">
        <v>45043</v>
      </c>
      <c r="B49" t="s">
        <v>102</v>
      </c>
      <c r="C49" t="s">
        <v>89</v>
      </c>
      <c r="D49" t="s">
        <v>105</v>
      </c>
      <c r="E49">
        <v>87</v>
      </c>
      <c r="G49" s="47" t="s">
        <v>119</v>
      </c>
      <c r="H49">
        <v>1037</v>
      </c>
      <c r="I49">
        <v>48</v>
      </c>
      <c r="J49">
        <v>26</v>
      </c>
      <c r="K49">
        <v>208</v>
      </c>
      <c r="L49">
        <v>1319</v>
      </c>
    </row>
    <row r="50" spans="1:12" x14ac:dyDescent="0.2">
      <c r="A50" s="43">
        <v>45071</v>
      </c>
      <c r="B50" t="s">
        <v>101</v>
      </c>
      <c r="C50" t="s">
        <v>89</v>
      </c>
      <c r="D50" t="s">
        <v>105</v>
      </c>
      <c r="E50">
        <v>90</v>
      </c>
      <c r="G50" s="47" t="s">
        <v>121</v>
      </c>
      <c r="H50">
        <v>911</v>
      </c>
      <c r="I50">
        <v>69</v>
      </c>
      <c r="J50">
        <v>23</v>
      </c>
      <c r="K50">
        <v>225</v>
      </c>
      <c r="L50">
        <v>1228</v>
      </c>
    </row>
    <row r="51" spans="1:12" x14ac:dyDescent="0.2">
      <c r="A51" s="43">
        <v>45071</v>
      </c>
      <c r="B51" t="s">
        <v>102</v>
      </c>
      <c r="C51" t="s">
        <v>89</v>
      </c>
      <c r="D51" t="s">
        <v>105</v>
      </c>
      <c r="E51">
        <v>78</v>
      </c>
      <c r="G51" s="45" t="s">
        <v>92</v>
      </c>
      <c r="H51">
        <v>14351</v>
      </c>
      <c r="I51">
        <v>1223</v>
      </c>
      <c r="J51">
        <v>753</v>
      </c>
      <c r="K51">
        <v>3491</v>
      </c>
      <c r="L51">
        <v>19818</v>
      </c>
    </row>
    <row r="52" spans="1:12" x14ac:dyDescent="0.2">
      <c r="A52" s="43">
        <v>45106</v>
      </c>
      <c r="B52" t="s">
        <v>101</v>
      </c>
      <c r="C52" t="s">
        <v>89</v>
      </c>
      <c r="D52" t="s">
        <v>105</v>
      </c>
      <c r="E52">
        <v>69</v>
      </c>
    </row>
    <row r="53" spans="1:12" x14ac:dyDescent="0.2">
      <c r="A53" s="43">
        <v>45106</v>
      </c>
      <c r="B53" t="s">
        <v>102</v>
      </c>
      <c r="C53" t="s">
        <v>89</v>
      </c>
      <c r="D53" t="s">
        <v>105</v>
      </c>
      <c r="E53">
        <v>59</v>
      </c>
    </row>
    <row r="54" spans="1:12" x14ac:dyDescent="0.2">
      <c r="A54" s="43">
        <v>45134</v>
      </c>
      <c r="B54" t="s">
        <v>101</v>
      </c>
      <c r="C54" t="s">
        <v>89</v>
      </c>
      <c r="D54" t="s">
        <v>105</v>
      </c>
      <c r="E54">
        <v>81</v>
      </c>
    </row>
    <row r="55" spans="1:12" x14ac:dyDescent="0.2">
      <c r="A55" s="43">
        <v>45134</v>
      </c>
      <c r="B55" t="s">
        <v>102</v>
      </c>
      <c r="C55" t="s">
        <v>89</v>
      </c>
      <c r="D55" t="s">
        <v>105</v>
      </c>
      <c r="E55">
        <v>73</v>
      </c>
    </row>
    <row r="56" spans="1:12" x14ac:dyDescent="0.2">
      <c r="A56" s="43">
        <v>45169</v>
      </c>
      <c r="B56" t="s">
        <v>101</v>
      </c>
      <c r="C56" t="s">
        <v>89</v>
      </c>
      <c r="D56" t="s">
        <v>105</v>
      </c>
      <c r="E56">
        <v>89</v>
      </c>
    </row>
    <row r="57" spans="1:12" x14ac:dyDescent="0.2">
      <c r="A57" s="43">
        <v>45169</v>
      </c>
      <c r="B57" t="s">
        <v>102</v>
      </c>
      <c r="C57" t="s">
        <v>89</v>
      </c>
      <c r="D57" t="s">
        <v>105</v>
      </c>
      <c r="E57">
        <v>79</v>
      </c>
    </row>
    <row r="58" spans="1:12" x14ac:dyDescent="0.2">
      <c r="A58" s="43">
        <v>45197</v>
      </c>
      <c r="B58" t="s">
        <v>101</v>
      </c>
      <c r="C58" t="s">
        <v>89</v>
      </c>
      <c r="D58" t="s">
        <v>105</v>
      </c>
      <c r="E58">
        <v>94</v>
      </c>
    </row>
    <row r="59" spans="1:12" x14ac:dyDescent="0.2">
      <c r="A59" s="43">
        <v>45197</v>
      </c>
      <c r="B59" t="s">
        <v>102</v>
      </c>
      <c r="C59" t="s">
        <v>89</v>
      </c>
      <c r="D59" t="s">
        <v>105</v>
      </c>
      <c r="E59">
        <v>63</v>
      </c>
    </row>
    <row r="60" spans="1:12" x14ac:dyDescent="0.2">
      <c r="A60" s="43">
        <v>45225</v>
      </c>
      <c r="B60" t="s">
        <v>101</v>
      </c>
      <c r="C60" t="s">
        <v>89</v>
      </c>
      <c r="D60" t="s">
        <v>105</v>
      </c>
      <c r="E60">
        <v>74</v>
      </c>
    </row>
    <row r="61" spans="1:12" x14ac:dyDescent="0.2">
      <c r="A61" s="43">
        <v>45225</v>
      </c>
      <c r="B61" t="s">
        <v>102</v>
      </c>
      <c r="C61" t="s">
        <v>89</v>
      </c>
      <c r="D61" t="s">
        <v>105</v>
      </c>
      <c r="E61">
        <v>75</v>
      </c>
    </row>
    <row r="62" spans="1:12" x14ac:dyDescent="0.2">
      <c r="A62" s="43">
        <v>45260</v>
      </c>
      <c r="B62" t="s">
        <v>101</v>
      </c>
      <c r="C62" t="s">
        <v>89</v>
      </c>
      <c r="D62" t="s">
        <v>105</v>
      </c>
      <c r="E62">
        <v>106</v>
      </c>
    </row>
    <row r="63" spans="1:12" x14ac:dyDescent="0.2">
      <c r="A63" s="43">
        <v>45260</v>
      </c>
      <c r="B63" t="s">
        <v>102</v>
      </c>
      <c r="C63" t="s">
        <v>89</v>
      </c>
      <c r="D63" t="s">
        <v>105</v>
      </c>
      <c r="E63">
        <v>67</v>
      </c>
    </row>
    <row r="64" spans="1:12" x14ac:dyDescent="0.2">
      <c r="A64" s="43">
        <v>45288</v>
      </c>
      <c r="B64" t="s">
        <v>101</v>
      </c>
      <c r="C64" t="s">
        <v>89</v>
      </c>
      <c r="D64" t="s">
        <v>105</v>
      </c>
      <c r="E64">
        <v>68</v>
      </c>
    </row>
    <row r="65" spans="1:5" x14ac:dyDescent="0.2">
      <c r="A65" s="43">
        <v>45288</v>
      </c>
      <c r="B65" t="s">
        <v>102</v>
      </c>
      <c r="C65" t="s">
        <v>89</v>
      </c>
      <c r="D65" t="s">
        <v>105</v>
      </c>
      <c r="E65">
        <v>65</v>
      </c>
    </row>
    <row r="66" spans="1:5" x14ac:dyDescent="0.2">
      <c r="A66" s="43">
        <v>45316</v>
      </c>
      <c r="B66" t="s">
        <v>101</v>
      </c>
      <c r="C66" t="s">
        <v>89</v>
      </c>
      <c r="D66" t="s">
        <v>105</v>
      </c>
      <c r="E66">
        <v>562</v>
      </c>
    </row>
    <row r="67" spans="1:5" x14ac:dyDescent="0.2">
      <c r="A67" s="43">
        <v>45316</v>
      </c>
      <c r="B67" t="s">
        <v>102</v>
      </c>
      <c r="C67" t="s">
        <v>89</v>
      </c>
      <c r="D67" t="s">
        <v>105</v>
      </c>
      <c r="E67">
        <v>596</v>
      </c>
    </row>
    <row r="68" spans="1:5" x14ac:dyDescent="0.2">
      <c r="A68" s="43">
        <v>45351</v>
      </c>
      <c r="B68" t="s">
        <v>101</v>
      </c>
      <c r="C68" t="s">
        <v>89</v>
      </c>
      <c r="D68" t="s">
        <v>105</v>
      </c>
      <c r="E68">
        <v>527</v>
      </c>
    </row>
    <row r="69" spans="1:5" x14ac:dyDescent="0.2">
      <c r="A69" s="43">
        <v>45351</v>
      </c>
      <c r="B69" t="s">
        <v>102</v>
      </c>
      <c r="C69" t="s">
        <v>89</v>
      </c>
      <c r="D69" t="s">
        <v>105</v>
      </c>
      <c r="E69">
        <v>542</v>
      </c>
    </row>
    <row r="70" spans="1:5" x14ac:dyDescent="0.2">
      <c r="A70" s="43">
        <v>45379</v>
      </c>
      <c r="B70" t="s">
        <v>101</v>
      </c>
      <c r="C70" t="s">
        <v>89</v>
      </c>
      <c r="D70" t="s">
        <v>105</v>
      </c>
      <c r="E70">
        <v>500</v>
      </c>
    </row>
    <row r="71" spans="1:5" x14ac:dyDescent="0.2">
      <c r="A71" s="43">
        <v>45379</v>
      </c>
      <c r="B71" t="s">
        <v>102</v>
      </c>
      <c r="C71" t="s">
        <v>89</v>
      </c>
      <c r="D71" t="s">
        <v>105</v>
      </c>
      <c r="E71">
        <v>540</v>
      </c>
    </row>
    <row r="72" spans="1:5" x14ac:dyDescent="0.2">
      <c r="A72" s="43">
        <v>45407</v>
      </c>
      <c r="B72" t="s">
        <v>101</v>
      </c>
      <c r="C72" t="s">
        <v>89</v>
      </c>
      <c r="D72" t="s">
        <v>105</v>
      </c>
      <c r="E72">
        <v>491</v>
      </c>
    </row>
    <row r="73" spans="1:5" x14ac:dyDescent="0.2">
      <c r="A73" s="43">
        <v>45407</v>
      </c>
      <c r="B73" t="s">
        <v>102</v>
      </c>
      <c r="C73" t="s">
        <v>89</v>
      </c>
      <c r="D73" t="s">
        <v>105</v>
      </c>
      <c r="E73">
        <v>513</v>
      </c>
    </row>
    <row r="74" spans="1:5" x14ac:dyDescent="0.2">
      <c r="A74" s="43">
        <v>45442</v>
      </c>
      <c r="B74" t="s">
        <v>101</v>
      </c>
      <c r="C74" t="s">
        <v>89</v>
      </c>
      <c r="D74" t="s">
        <v>105</v>
      </c>
      <c r="E74">
        <v>538</v>
      </c>
    </row>
    <row r="75" spans="1:5" x14ac:dyDescent="0.2">
      <c r="A75" s="43">
        <v>45442</v>
      </c>
      <c r="B75" t="s">
        <v>102</v>
      </c>
      <c r="C75" t="s">
        <v>89</v>
      </c>
      <c r="D75" t="s">
        <v>105</v>
      </c>
      <c r="E75">
        <v>504</v>
      </c>
    </row>
    <row r="76" spans="1:5" x14ac:dyDescent="0.2">
      <c r="A76" s="43">
        <v>45470</v>
      </c>
      <c r="B76" t="s">
        <v>101</v>
      </c>
      <c r="C76" t="s">
        <v>89</v>
      </c>
      <c r="D76" t="s">
        <v>105</v>
      </c>
      <c r="E76">
        <v>563</v>
      </c>
    </row>
    <row r="77" spans="1:5" x14ac:dyDescent="0.2">
      <c r="A77" s="43">
        <v>45470</v>
      </c>
      <c r="B77" t="s">
        <v>102</v>
      </c>
      <c r="C77" t="s">
        <v>89</v>
      </c>
      <c r="D77" t="s">
        <v>105</v>
      </c>
      <c r="E77">
        <v>520</v>
      </c>
    </row>
    <row r="78" spans="1:5" x14ac:dyDescent="0.2">
      <c r="A78" s="43">
        <v>45498</v>
      </c>
      <c r="B78" t="s">
        <v>101</v>
      </c>
      <c r="C78" t="s">
        <v>89</v>
      </c>
      <c r="D78" t="s">
        <v>105</v>
      </c>
      <c r="E78">
        <v>549</v>
      </c>
    </row>
    <row r="79" spans="1:5" x14ac:dyDescent="0.2">
      <c r="A79" s="43">
        <v>45498</v>
      </c>
      <c r="B79" t="s">
        <v>102</v>
      </c>
      <c r="C79" t="s">
        <v>89</v>
      </c>
      <c r="D79" t="s">
        <v>105</v>
      </c>
      <c r="E79">
        <v>504</v>
      </c>
    </row>
    <row r="80" spans="1:5" x14ac:dyDescent="0.2">
      <c r="A80" s="43">
        <v>45533</v>
      </c>
      <c r="B80" t="s">
        <v>101</v>
      </c>
      <c r="C80" t="s">
        <v>89</v>
      </c>
      <c r="D80" t="s">
        <v>105</v>
      </c>
      <c r="E80">
        <v>561</v>
      </c>
    </row>
    <row r="81" spans="1:5" x14ac:dyDescent="0.2">
      <c r="A81" s="43">
        <v>45533</v>
      </c>
      <c r="B81" t="s">
        <v>102</v>
      </c>
      <c r="C81" t="s">
        <v>89</v>
      </c>
      <c r="D81" t="s">
        <v>105</v>
      </c>
      <c r="E81">
        <v>526</v>
      </c>
    </row>
    <row r="82" spans="1:5" x14ac:dyDescent="0.2">
      <c r="A82" s="43">
        <v>45561</v>
      </c>
      <c r="B82" t="s">
        <v>101</v>
      </c>
      <c r="C82" t="s">
        <v>89</v>
      </c>
      <c r="D82" t="s">
        <v>105</v>
      </c>
      <c r="E82">
        <v>548</v>
      </c>
    </row>
    <row r="83" spans="1:5" x14ac:dyDescent="0.2">
      <c r="A83" s="43">
        <v>45561</v>
      </c>
      <c r="B83" t="s">
        <v>102</v>
      </c>
      <c r="C83" t="s">
        <v>89</v>
      </c>
      <c r="D83" t="s">
        <v>105</v>
      </c>
      <c r="E83">
        <v>489</v>
      </c>
    </row>
    <row r="84" spans="1:5" x14ac:dyDescent="0.2">
      <c r="A84" s="43">
        <v>45596</v>
      </c>
      <c r="B84" t="s">
        <v>101</v>
      </c>
      <c r="C84" t="s">
        <v>89</v>
      </c>
      <c r="D84" t="s">
        <v>105</v>
      </c>
      <c r="E84">
        <v>452</v>
      </c>
    </row>
    <row r="85" spans="1:5" x14ac:dyDescent="0.2">
      <c r="A85" s="43">
        <v>45596</v>
      </c>
      <c r="B85" t="s">
        <v>102</v>
      </c>
      <c r="C85" t="s">
        <v>89</v>
      </c>
      <c r="D85" t="s">
        <v>105</v>
      </c>
      <c r="E85">
        <v>459</v>
      </c>
    </row>
    <row r="86" spans="1:5" x14ac:dyDescent="0.2">
      <c r="A86" s="43">
        <v>44315</v>
      </c>
      <c r="B86" t="s">
        <v>101</v>
      </c>
      <c r="C86" t="s">
        <v>89</v>
      </c>
      <c r="D86" t="s">
        <v>106</v>
      </c>
      <c r="E86">
        <v>2</v>
      </c>
    </row>
    <row r="87" spans="1:5" x14ac:dyDescent="0.2">
      <c r="A87" s="43">
        <v>44315</v>
      </c>
      <c r="B87" t="s">
        <v>102</v>
      </c>
      <c r="C87" t="s">
        <v>89</v>
      </c>
      <c r="D87" t="s">
        <v>106</v>
      </c>
      <c r="E87">
        <v>2</v>
      </c>
    </row>
    <row r="88" spans="1:5" x14ac:dyDescent="0.2">
      <c r="A88" s="43">
        <v>44329</v>
      </c>
      <c r="B88" t="s">
        <v>101</v>
      </c>
      <c r="C88" t="s">
        <v>89</v>
      </c>
      <c r="D88" t="s">
        <v>106</v>
      </c>
      <c r="E88">
        <v>2</v>
      </c>
    </row>
    <row r="89" spans="1:5" x14ac:dyDescent="0.2">
      <c r="A89" s="43">
        <v>44329</v>
      </c>
      <c r="B89" t="s">
        <v>102</v>
      </c>
      <c r="C89" t="s">
        <v>89</v>
      </c>
      <c r="D89" t="s">
        <v>106</v>
      </c>
      <c r="E89">
        <v>2</v>
      </c>
    </row>
    <row r="90" spans="1:5" x14ac:dyDescent="0.2">
      <c r="A90" s="43">
        <v>44406</v>
      </c>
      <c r="B90" t="s">
        <v>101</v>
      </c>
      <c r="C90" t="s">
        <v>89</v>
      </c>
      <c r="D90" t="s">
        <v>106</v>
      </c>
      <c r="E90">
        <v>28</v>
      </c>
    </row>
    <row r="91" spans="1:5" x14ac:dyDescent="0.2">
      <c r="A91" s="43">
        <v>44406</v>
      </c>
      <c r="B91" t="s">
        <v>102</v>
      </c>
      <c r="C91" t="s">
        <v>89</v>
      </c>
      <c r="D91" t="s">
        <v>106</v>
      </c>
      <c r="E91">
        <v>18</v>
      </c>
    </row>
    <row r="92" spans="1:5" x14ac:dyDescent="0.2">
      <c r="A92" s="43">
        <v>44434</v>
      </c>
      <c r="B92" t="s">
        <v>101</v>
      </c>
      <c r="C92" t="s">
        <v>89</v>
      </c>
      <c r="D92" t="s">
        <v>106</v>
      </c>
      <c r="E92">
        <v>29</v>
      </c>
    </row>
    <row r="93" spans="1:5" x14ac:dyDescent="0.2">
      <c r="A93" s="43">
        <v>44434</v>
      </c>
      <c r="B93" t="s">
        <v>102</v>
      </c>
      <c r="C93" t="s">
        <v>89</v>
      </c>
      <c r="D93" t="s">
        <v>106</v>
      </c>
      <c r="E93">
        <v>15</v>
      </c>
    </row>
    <row r="94" spans="1:5" x14ac:dyDescent="0.2">
      <c r="A94" s="43">
        <v>44469</v>
      </c>
      <c r="B94" t="s">
        <v>101</v>
      </c>
      <c r="C94" t="s">
        <v>89</v>
      </c>
      <c r="D94" t="s">
        <v>106</v>
      </c>
      <c r="E94">
        <v>14</v>
      </c>
    </row>
    <row r="95" spans="1:5" x14ac:dyDescent="0.2">
      <c r="A95" s="43">
        <v>44469</v>
      </c>
      <c r="B95" t="s">
        <v>102</v>
      </c>
      <c r="C95" t="s">
        <v>89</v>
      </c>
      <c r="D95" t="s">
        <v>106</v>
      </c>
      <c r="E95">
        <v>15</v>
      </c>
    </row>
    <row r="96" spans="1:5" x14ac:dyDescent="0.2">
      <c r="A96" s="43">
        <v>44497</v>
      </c>
      <c r="B96" t="s">
        <v>101</v>
      </c>
      <c r="C96" t="s">
        <v>89</v>
      </c>
      <c r="D96" t="s">
        <v>106</v>
      </c>
      <c r="E96">
        <v>21</v>
      </c>
    </row>
    <row r="97" spans="1:5" x14ac:dyDescent="0.2">
      <c r="A97" s="43">
        <v>44497</v>
      </c>
      <c r="B97" t="s">
        <v>102</v>
      </c>
      <c r="C97" t="s">
        <v>89</v>
      </c>
      <c r="D97" t="s">
        <v>106</v>
      </c>
      <c r="E97">
        <v>21</v>
      </c>
    </row>
    <row r="98" spans="1:5" x14ac:dyDescent="0.2">
      <c r="A98" s="43">
        <v>44525</v>
      </c>
      <c r="B98" t="s">
        <v>101</v>
      </c>
      <c r="C98" t="s">
        <v>89</v>
      </c>
      <c r="D98" t="s">
        <v>106</v>
      </c>
      <c r="E98">
        <v>19</v>
      </c>
    </row>
    <row r="99" spans="1:5" x14ac:dyDescent="0.2">
      <c r="A99" s="43">
        <v>44525</v>
      </c>
      <c r="B99" t="s">
        <v>102</v>
      </c>
      <c r="C99" t="s">
        <v>89</v>
      </c>
      <c r="D99" t="s">
        <v>106</v>
      </c>
      <c r="E99">
        <v>22</v>
      </c>
    </row>
    <row r="100" spans="1:5" x14ac:dyDescent="0.2">
      <c r="A100" s="43">
        <v>44553</v>
      </c>
      <c r="B100" t="s">
        <v>101</v>
      </c>
      <c r="C100" t="s">
        <v>89</v>
      </c>
      <c r="D100" t="s">
        <v>106</v>
      </c>
      <c r="E100">
        <v>18</v>
      </c>
    </row>
    <row r="101" spans="1:5" x14ac:dyDescent="0.2">
      <c r="A101" s="43">
        <v>44553</v>
      </c>
      <c r="B101" t="s">
        <v>102</v>
      </c>
      <c r="C101" t="s">
        <v>89</v>
      </c>
      <c r="D101" t="s">
        <v>106</v>
      </c>
      <c r="E101">
        <v>20</v>
      </c>
    </row>
    <row r="102" spans="1:5" x14ac:dyDescent="0.2">
      <c r="A102" s="43">
        <v>44588</v>
      </c>
      <c r="B102" t="s">
        <v>101</v>
      </c>
      <c r="C102" t="s">
        <v>89</v>
      </c>
      <c r="D102" t="s">
        <v>106</v>
      </c>
      <c r="E102">
        <v>15</v>
      </c>
    </row>
    <row r="103" spans="1:5" x14ac:dyDescent="0.2">
      <c r="A103" s="43">
        <v>44588</v>
      </c>
      <c r="B103" t="s">
        <v>102</v>
      </c>
      <c r="C103" t="s">
        <v>89</v>
      </c>
      <c r="D103" t="s">
        <v>106</v>
      </c>
      <c r="E103">
        <v>21</v>
      </c>
    </row>
    <row r="104" spans="1:5" x14ac:dyDescent="0.2">
      <c r="A104" s="43">
        <v>44616</v>
      </c>
      <c r="B104" t="s">
        <v>101</v>
      </c>
      <c r="C104" t="s">
        <v>89</v>
      </c>
      <c r="D104" t="s">
        <v>106</v>
      </c>
      <c r="E104">
        <v>21</v>
      </c>
    </row>
    <row r="105" spans="1:5" x14ac:dyDescent="0.2">
      <c r="A105" s="43">
        <v>44616</v>
      </c>
      <c r="B105" t="s">
        <v>102</v>
      </c>
      <c r="C105" t="s">
        <v>89</v>
      </c>
      <c r="D105" t="s">
        <v>106</v>
      </c>
      <c r="E105">
        <v>26</v>
      </c>
    </row>
    <row r="106" spans="1:5" x14ac:dyDescent="0.2">
      <c r="A106" s="43">
        <v>44651</v>
      </c>
      <c r="B106" t="s">
        <v>101</v>
      </c>
      <c r="C106" t="s">
        <v>89</v>
      </c>
      <c r="D106" t="s">
        <v>106</v>
      </c>
      <c r="E106">
        <v>28</v>
      </c>
    </row>
    <row r="107" spans="1:5" x14ac:dyDescent="0.2">
      <c r="A107" s="43">
        <v>44651</v>
      </c>
      <c r="B107" t="s">
        <v>102</v>
      </c>
      <c r="C107" t="s">
        <v>89</v>
      </c>
      <c r="D107" t="s">
        <v>106</v>
      </c>
      <c r="E107">
        <v>22</v>
      </c>
    </row>
    <row r="108" spans="1:5" x14ac:dyDescent="0.2">
      <c r="A108" s="43">
        <v>44679</v>
      </c>
      <c r="B108" t="s">
        <v>101</v>
      </c>
      <c r="C108" t="s">
        <v>89</v>
      </c>
      <c r="D108" t="s">
        <v>106</v>
      </c>
      <c r="E108">
        <v>29</v>
      </c>
    </row>
    <row r="109" spans="1:5" x14ac:dyDescent="0.2">
      <c r="A109" s="43">
        <v>44679</v>
      </c>
      <c r="B109" t="s">
        <v>102</v>
      </c>
      <c r="C109" t="s">
        <v>89</v>
      </c>
      <c r="D109" t="s">
        <v>106</v>
      </c>
      <c r="E109">
        <v>17</v>
      </c>
    </row>
    <row r="110" spans="1:5" x14ac:dyDescent="0.2">
      <c r="A110" s="43">
        <v>44707</v>
      </c>
      <c r="B110" t="s">
        <v>101</v>
      </c>
      <c r="C110" t="s">
        <v>89</v>
      </c>
      <c r="D110" t="s">
        <v>106</v>
      </c>
      <c r="E110">
        <v>22</v>
      </c>
    </row>
    <row r="111" spans="1:5" x14ac:dyDescent="0.2">
      <c r="A111" s="43">
        <v>44707</v>
      </c>
      <c r="B111" t="s">
        <v>102</v>
      </c>
      <c r="C111" t="s">
        <v>89</v>
      </c>
      <c r="D111" t="s">
        <v>106</v>
      </c>
      <c r="E111">
        <v>23</v>
      </c>
    </row>
    <row r="112" spans="1:5" x14ac:dyDescent="0.2">
      <c r="A112" s="43">
        <v>44742</v>
      </c>
      <c r="B112" t="s">
        <v>101</v>
      </c>
      <c r="C112" t="s">
        <v>89</v>
      </c>
      <c r="D112" t="s">
        <v>106</v>
      </c>
      <c r="E112">
        <v>19</v>
      </c>
    </row>
    <row r="113" spans="1:5" x14ac:dyDescent="0.2">
      <c r="A113" s="43">
        <v>44742</v>
      </c>
      <c r="B113" t="s">
        <v>102</v>
      </c>
      <c r="C113" t="s">
        <v>89</v>
      </c>
      <c r="D113" t="s">
        <v>106</v>
      </c>
      <c r="E113">
        <v>20</v>
      </c>
    </row>
    <row r="114" spans="1:5" x14ac:dyDescent="0.2">
      <c r="A114" s="43">
        <v>44770</v>
      </c>
      <c r="B114" t="s">
        <v>101</v>
      </c>
      <c r="C114" t="s">
        <v>89</v>
      </c>
      <c r="D114" t="s">
        <v>106</v>
      </c>
      <c r="E114">
        <v>20</v>
      </c>
    </row>
    <row r="115" spans="1:5" x14ac:dyDescent="0.2">
      <c r="A115" s="43">
        <v>44770</v>
      </c>
      <c r="B115" t="s">
        <v>102</v>
      </c>
      <c r="C115" t="s">
        <v>89</v>
      </c>
      <c r="D115" t="s">
        <v>106</v>
      </c>
      <c r="E115">
        <v>19</v>
      </c>
    </row>
    <row r="116" spans="1:5" x14ac:dyDescent="0.2">
      <c r="A116" s="43">
        <v>44798</v>
      </c>
      <c r="B116" t="s">
        <v>101</v>
      </c>
      <c r="C116" t="s">
        <v>89</v>
      </c>
      <c r="D116" t="s">
        <v>106</v>
      </c>
      <c r="E116">
        <v>22</v>
      </c>
    </row>
    <row r="117" spans="1:5" x14ac:dyDescent="0.2">
      <c r="A117" s="43">
        <v>44798</v>
      </c>
      <c r="B117" t="s">
        <v>102</v>
      </c>
      <c r="C117" t="s">
        <v>89</v>
      </c>
      <c r="D117" t="s">
        <v>106</v>
      </c>
      <c r="E117">
        <v>18</v>
      </c>
    </row>
    <row r="118" spans="1:5" x14ac:dyDescent="0.2">
      <c r="A118" s="43">
        <v>44833</v>
      </c>
      <c r="B118" t="s">
        <v>101</v>
      </c>
      <c r="C118" t="s">
        <v>89</v>
      </c>
      <c r="D118" t="s">
        <v>106</v>
      </c>
      <c r="E118">
        <v>29</v>
      </c>
    </row>
    <row r="119" spans="1:5" x14ac:dyDescent="0.2">
      <c r="A119" s="43">
        <v>44833</v>
      </c>
      <c r="B119" t="s">
        <v>102</v>
      </c>
      <c r="C119" t="s">
        <v>89</v>
      </c>
      <c r="D119" t="s">
        <v>106</v>
      </c>
      <c r="E119">
        <v>11</v>
      </c>
    </row>
    <row r="120" spans="1:5" x14ac:dyDescent="0.2">
      <c r="A120" s="43">
        <v>44861</v>
      </c>
      <c r="B120" t="s">
        <v>101</v>
      </c>
      <c r="C120" t="s">
        <v>89</v>
      </c>
      <c r="D120" t="s">
        <v>106</v>
      </c>
      <c r="E120">
        <v>50</v>
      </c>
    </row>
    <row r="121" spans="1:5" x14ac:dyDescent="0.2">
      <c r="A121" s="43">
        <v>44861</v>
      </c>
      <c r="B121" t="s">
        <v>102</v>
      </c>
      <c r="C121" t="s">
        <v>89</v>
      </c>
      <c r="D121" t="s">
        <v>106</v>
      </c>
      <c r="E121">
        <v>13</v>
      </c>
    </row>
    <row r="122" spans="1:5" x14ac:dyDescent="0.2">
      <c r="A122" s="43">
        <v>44889</v>
      </c>
      <c r="B122" t="s">
        <v>101</v>
      </c>
      <c r="C122" t="s">
        <v>89</v>
      </c>
      <c r="D122" t="s">
        <v>106</v>
      </c>
      <c r="E122">
        <v>42</v>
      </c>
    </row>
    <row r="123" spans="1:5" x14ac:dyDescent="0.2">
      <c r="A123" s="43">
        <v>44889</v>
      </c>
      <c r="B123" t="s">
        <v>102</v>
      </c>
      <c r="C123" t="s">
        <v>89</v>
      </c>
      <c r="D123" t="s">
        <v>106</v>
      </c>
      <c r="E123">
        <v>23</v>
      </c>
    </row>
    <row r="124" spans="1:5" x14ac:dyDescent="0.2">
      <c r="A124" s="43">
        <v>44917</v>
      </c>
      <c r="B124" t="s">
        <v>101</v>
      </c>
      <c r="C124" t="s">
        <v>89</v>
      </c>
      <c r="D124" t="s">
        <v>106</v>
      </c>
      <c r="E124">
        <v>40</v>
      </c>
    </row>
    <row r="125" spans="1:5" x14ac:dyDescent="0.2">
      <c r="A125" s="43">
        <v>44917</v>
      </c>
      <c r="B125" t="s">
        <v>102</v>
      </c>
      <c r="C125" t="s">
        <v>89</v>
      </c>
      <c r="D125" t="s">
        <v>106</v>
      </c>
      <c r="E125">
        <v>17</v>
      </c>
    </row>
    <row r="126" spans="1:5" x14ac:dyDescent="0.2">
      <c r="A126" s="43">
        <v>44952</v>
      </c>
      <c r="B126" t="s">
        <v>101</v>
      </c>
      <c r="C126" t="s">
        <v>89</v>
      </c>
      <c r="D126" t="s">
        <v>106</v>
      </c>
      <c r="E126">
        <v>30</v>
      </c>
    </row>
    <row r="127" spans="1:5" x14ac:dyDescent="0.2">
      <c r="A127" s="43">
        <v>44952</v>
      </c>
      <c r="B127" t="s">
        <v>102</v>
      </c>
      <c r="C127" t="s">
        <v>89</v>
      </c>
      <c r="D127" t="s">
        <v>106</v>
      </c>
      <c r="E127">
        <v>17</v>
      </c>
    </row>
    <row r="128" spans="1:5" x14ac:dyDescent="0.2">
      <c r="A128" s="43">
        <v>44980</v>
      </c>
      <c r="B128" t="s">
        <v>101</v>
      </c>
      <c r="C128" t="s">
        <v>89</v>
      </c>
      <c r="D128" t="s">
        <v>106</v>
      </c>
      <c r="E128">
        <v>15</v>
      </c>
    </row>
    <row r="129" spans="1:5" x14ac:dyDescent="0.2">
      <c r="A129" s="43">
        <v>44980</v>
      </c>
      <c r="B129" t="s">
        <v>102</v>
      </c>
      <c r="C129" t="s">
        <v>89</v>
      </c>
      <c r="D129" t="s">
        <v>106</v>
      </c>
      <c r="E129">
        <v>19</v>
      </c>
    </row>
    <row r="130" spans="1:5" x14ac:dyDescent="0.2">
      <c r="A130" s="43">
        <v>45015</v>
      </c>
      <c r="B130" t="s">
        <v>101</v>
      </c>
      <c r="C130" t="s">
        <v>89</v>
      </c>
      <c r="D130" t="s">
        <v>106</v>
      </c>
      <c r="E130">
        <v>25</v>
      </c>
    </row>
    <row r="131" spans="1:5" x14ac:dyDescent="0.2">
      <c r="A131" s="43">
        <v>45015</v>
      </c>
      <c r="B131" t="s">
        <v>102</v>
      </c>
      <c r="C131" t="s">
        <v>89</v>
      </c>
      <c r="D131" t="s">
        <v>106</v>
      </c>
      <c r="E131">
        <v>16</v>
      </c>
    </row>
    <row r="132" spans="1:5" x14ac:dyDescent="0.2">
      <c r="A132" s="43">
        <v>45043</v>
      </c>
      <c r="B132" t="s">
        <v>101</v>
      </c>
      <c r="C132" t="s">
        <v>89</v>
      </c>
      <c r="D132" t="s">
        <v>106</v>
      </c>
      <c r="E132">
        <v>18</v>
      </c>
    </row>
    <row r="133" spans="1:5" x14ac:dyDescent="0.2">
      <c r="A133" s="43">
        <v>45043</v>
      </c>
      <c r="B133" t="s">
        <v>102</v>
      </c>
      <c r="C133" t="s">
        <v>89</v>
      </c>
      <c r="D133" t="s">
        <v>106</v>
      </c>
      <c r="E133">
        <v>21</v>
      </c>
    </row>
    <row r="134" spans="1:5" x14ac:dyDescent="0.2">
      <c r="A134" s="43">
        <v>45071</v>
      </c>
      <c r="B134" t="s">
        <v>101</v>
      </c>
      <c r="C134" t="s">
        <v>89</v>
      </c>
      <c r="D134" t="s">
        <v>106</v>
      </c>
      <c r="E134">
        <v>34</v>
      </c>
    </row>
    <row r="135" spans="1:5" x14ac:dyDescent="0.2">
      <c r="A135" s="43">
        <v>45071</v>
      </c>
      <c r="B135" t="s">
        <v>102</v>
      </c>
      <c r="C135" t="s">
        <v>89</v>
      </c>
      <c r="D135" t="s">
        <v>106</v>
      </c>
      <c r="E135">
        <v>17</v>
      </c>
    </row>
    <row r="136" spans="1:5" x14ac:dyDescent="0.2">
      <c r="A136" s="43">
        <v>45106</v>
      </c>
      <c r="B136" t="s">
        <v>101</v>
      </c>
      <c r="C136" t="s">
        <v>89</v>
      </c>
      <c r="D136" t="s">
        <v>106</v>
      </c>
      <c r="E136">
        <v>28</v>
      </c>
    </row>
    <row r="137" spans="1:5" x14ac:dyDescent="0.2">
      <c r="A137" s="43">
        <v>45106</v>
      </c>
      <c r="B137" t="s">
        <v>102</v>
      </c>
      <c r="C137" t="s">
        <v>89</v>
      </c>
      <c r="D137" t="s">
        <v>106</v>
      </c>
      <c r="E137">
        <v>19</v>
      </c>
    </row>
    <row r="138" spans="1:5" x14ac:dyDescent="0.2">
      <c r="A138" s="43">
        <v>45134</v>
      </c>
      <c r="B138" t="s">
        <v>101</v>
      </c>
      <c r="C138" t="s">
        <v>89</v>
      </c>
      <c r="D138" t="s">
        <v>106</v>
      </c>
      <c r="E138">
        <v>24</v>
      </c>
    </row>
    <row r="139" spans="1:5" x14ac:dyDescent="0.2">
      <c r="A139" s="43">
        <v>45134</v>
      </c>
      <c r="B139" t="s">
        <v>102</v>
      </c>
      <c r="C139" t="s">
        <v>89</v>
      </c>
      <c r="D139" t="s">
        <v>106</v>
      </c>
      <c r="E139">
        <v>23</v>
      </c>
    </row>
    <row r="140" spans="1:5" x14ac:dyDescent="0.2">
      <c r="A140" s="43">
        <v>45169</v>
      </c>
      <c r="B140" t="s">
        <v>101</v>
      </c>
      <c r="C140" t="s">
        <v>89</v>
      </c>
      <c r="D140" t="s">
        <v>106</v>
      </c>
      <c r="E140">
        <v>25</v>
      </c>
    </row>
    <row r="141" spans="1:5" x14ac:dyDescent="0.2">
      <c r="A141" s="43">
        <v>45169</v>
      </c>
      <c r="B141" t="s">
        <v>102</v>
      </c>
      <c r="C141" t="s">
        <v>89</v>
      </c>
      <c r="D141" t="s">
        <v>106</v>
      </c>
      <c r="E141">
        <v>18</v>
      </c>
    </row>
    <row r="142" spans="1:5" x14ac:dyDescent="0.2">
      <c r="A142" s="43">
        <v>45197</v>
      </c>
      <c r="B142" t="s">
        <v>101</v>
      </c>
      <c r="C142" t="s">
        <v>89</v>
      </c>
      <c r="D142" t="s">
        <v>106</v>
      </c>
      <c r="E142">
        <v>30</v>
      </c>
    </row>
    <row r="143" spans="1:5" x14ac:dyDescent="0.2">
      <c r="A143" s="43">
        <v>45197</v>
      </c>
      <c r="B143" t="s">
        <v>102</v>
      </c>
      <c r="C143" t="s">
        <v>89</v>
      </c>
      <c r="D143" t="s">
        <v>106</v>
      </c>
      <c r="E143">
        <v>15</v>
      </c>
    </row>
    <row r="144" spans="1:5" x14ac:dyDescent="0.2">
      <c r="A144" s="43">
        <v>45225</v>
      </c>
      <c r="B144" t="s">
        <v>101</v>
      </c>
      <c r="C144" t="s">
        <v>89</v>
      </c>
      <c r="D144" t="s">
        <v>106</v>
      </c>
      <c r="E144">
        <v>41</v>
      </c>
    </row>
    <row r="145" spans="1:5" x14ac:dyDescent="0.2">
      <c r="A145" s="43">
        <v>45225</v>
      </c>
      <c r="B145" t="s">
        <v>102</v>
      </c>
      <c r="C145" t="s">
        <v>89</v>
      </c>
      <c r="D145" t="s">
        <v>106</v>
      </c>
      <c r="E145">
        <v>15</v>
      </c>
    </row>
    <row r="146" spans="1:5" x14ac:dyDescent="0.2">
      <c r="A146" s="43">
        <v>45260</v>
      </c>
      <c r="B146" t="s">
        <v>101</v>
      </c>
      <c r="C146" t="s">
        <v>89</v>
      </c>
      <c r="D146" t="s">
        <v>106</v>
      </c>
      <c r="E146">
        <v>32</v>
      </c>
    </row>
    <row r="147" spans="1:5" x14ac:dyDescent="0.2">
      <c r="A147" s="43">
        <v>45260</v>
      </c>
      <c r="B147" t="s">
        <v>102</v>
      </c>
      <c r="C147" t="s">
        <v>89</v>
      </c>
      <c r="D147" t="s">
        <v>106</v>
      </c>
      <c r="E147">
        <v>15</v>
      </c>
    </row>
    <row r="148" spans="1:5" x14ac:dyDescent="0.2">
      <c r="A148" s="43">
        <v>45288</v>
      </c>
      <c r="B148" t="s">
        <v>101</v>
      </c>
      <c r="C148" t="s">
        <v>89</v>
      </c>
      <c r="D148" t="s">
        <v>106</v>
      </c>
      <c r="E148">
        <v>30</v>
      </c>
    </row>
    <row r="149" spans="1:5" x14ac:dyDescent="0.2">
      <c r="A149" s="43">
        <v>45288</v>
      </c>
      <c r="B149" t="s">
        <v>102</v>
      </c>
      <c r="C149" t="s">
        <v>89</v>
      </c>
      <c r="D149" t="s">
        <v>106</v>
      </c>
      <c r="E149">
        <v>8</v>
      </c>
    </row>
    <row r="150" spans="1:5" x14ac:dyDescent="0.2">
      <c r="A150" s="43">
        <v>45316</v>
      </c>
      <c r="B150" t="s">
        <v>101</v>
      </c>
      <c r="C150" t="s">
        <v>89</v>
      </c>
      <c r="D150" t="s">
        <v>106</v>
      </c>
      <c r="E150">
        <v>93</v>
      </c>
    </row>
    <row r="151" spans="1:5" x14ac:dyDescent="0.2">
      <c r="A151" s="43">
        <v>45316</v>
      </c>
      <c r="B151" t="s">
        <v>102</v>
      </c>
      <c r="C151" t="s">
        <v>89</v>
      </c>
      <c r="D151" t="s">
        <v>106</v>
      </c>
      <c r="E151">
        <v>130</v>
      </c>
    </row>
    <row r="152" spans="1:5" x14ac:dyDescent="0.2">
      <c r="A152" s="43">
        <v>45351</v>
      </c>
      <c r="B152" t="s">
        <v>101</v>
      </c>
      <c r="C152" t="s">
        <v>89</v>
      </c>
      <c r="D152" t="s">
        <v>106</v>
      </c>
      <c r="E152">
        <v>91</v>
      </c>
    </row>
    <row r="153" spans="1:5" x14ac:dyDescent="0.2">
      <c r="A153" s="43">
        <v>45351</v>
      </c>
      <c r="B153" t="s">
        <v>102</v>
      </c>
      <c r="C153" t="s">
        <v>89</v>
      </c>
      <c r="D153" t="s">
        <v>106</v>
      </c>
      <c r="E153">
        <v>127</v>
      </c>
    </row>
    <row r="154" spans="1:5" x14ac:dyDescent="0.2">
      <c r="A154" s="43">
        <v>45379</v>
      </c>
      <c r="B154" t="s">
        <v>101</v>
      </c>
      <c r="C154" t="s">
        <v>89</v>
      </c>
      <c r="D154" t="s">
        <v>106</v>
      </c>
      <c r="E154">
        <v>96</v>
      </c>
    </row>
    <row r="155" spans="1:5" x14ac:dyDescent="0.2">
      <c r="A155" s="43">
        <v>45379</v>
      </c>
      <c r="B155" t="s">
        <v>102</v>
      </c>
      <c r="C155" t="s">
        <v>89</v>
      </c>
      <c r="D155" t="s">
        <v>106</v>
      </c>
      <c r="E155">
        <v>125</v>
      </c>
    </row>
    <row r="156" spans="1:5" x14ac:dyDescent="0.2">
      <c r="A156" s="43">
        <v>45407</v>
      </c>
      <c r="B156" t="s">
        <v>101</v>
      </c>
      <c r="C156" t="s">
        <v>89</v>
      </c>
      <c r="D156" t="s">
        <v>106</v>
      </c>
      <c r="E156">
        <v>96</v>
      </c>
    </row>
    <row r="157" spans="1:5" x14ac:dyDescent="0.2">
      <c r="A157" s="43">
        <v>45407</v>
      </c>
      <c r="B157" t="s">
        <v>102</v>
      </c>
      <c r="C157" t="s">
        <v>89</v>
      </c>
      <c r="D157" t="s">
        <v>106</v>
      </c>
      <c r="E157">
        <v>144</v>
      </c>
    </row>
    <row r="158" spans="1:5" x14ac:dyDescent="0.2">
      <c r="A158" s="43">
        <v>45442</v>
      </c>
      <c r="B158" t="s">
        <v>101</v>
      </c>
      <c r="C158" t="s">
        <v>89</v>
      </c>
      <c r="D158" t="s">
        <v>106</v>
      </c>
      <c r="E158">
        <v>85</v>
      </c>
    </row>
    <row r="159" spans="1:5" x14ac:dyDescent="0.2">
      <c r="A159" s="43">
        <v>45442</v>
      </c>
      <c r="B159" t="s">
        <v>102</v>
      </c>
      <c r="C159" t="s">
        <v>89</v>
      </c>
      <c r="D159" t="s">
        <v>106</v>
      </c>
      <c r="E159">
        <v>133</v>
      </c>
    </row>
    <row r="160" spans="1:5" x14ac:dyDescent="0.2">
      <c r="A160" s="43">
        <v>45470</v>
      </c>
      <c r="B160" t="s">
        <v>101</v>
      </c>
      <c r="C160" t="s">
        <v>89</v>
      </c>
      <c r="D160" t="s">
        <v>106</v>
      </c>
      <c r="E160">
        <v>94</v>
      </c>
    </row>
    <row r="161" spans="1:5" x14ac:dyDescent="0.2">
      <c r="A161" s="43">
        <v>45470</v>
      </c>
      <c r="B161" t="s">
        <v>102</v>
      </c>
      <c r="C161" t="s">
        <v>89</v>
      </c>
      <c r="D161" t="s">
        <v>106</v>
      </c>
      <c r="E161">
        <v>125</v>
      </c>
    </row>
    <row r="162" spans="1:5" x14ac:dyDescent="0.2">
      <c r="A162" s="43">
        <v>45498</v>
      </c>
      <c r="B162" t="s">
        <v>101</v>
      </c>
      <c r="C162" t="s">
        <v>89</v>
      </c>
      <c r="D162" t="s">
        <v>106</v>
      </c>
      <c r="E162">
        <v>68</v>
      </c>
    </row>
    <row r="163" spans="1:5" x14ac:dyDescent="0.2">
      <c r="A163" s="43">
        <v>45498</v>
      </c>
      <c r="B163" t="s">
        <v>102</v>
      </c>
      <c r="C163" t="s">
        <v>89</v>
      </c>
      <c r="D163" t="s">
        <v>106</v>
      </c>
      <c r="E163">
        <v>116</v>
      </c>
    </row>
    <row r="164" spans="1:5" x14ac:dyDescent="0.2">
      <c r="A164" s="43">
        <v>45533</v>
      </c>
      <c r="B164" t="s">
        <v>101</v>
      </c>
      <c r="C164" t="s">
        <v>89</v>
      </c>
      <c r="D164" t="s">
        <v>106</v>
      </c>
      <c r="E164">
        <v>67</v>
      </c>
    </row>
    <row r="165" spans="1:5" x14ac:dyDescent="0.2">
      <c r="A165" s="43">
        <v>45533</v>
      </c>
      <c r="B165" t="s">
        <v>102</v>
      </c>
      <c r="C165" t="s">
        <v>89</v>
      </c>
      <c r="D165" t="s">
        <v>106</v>
      </c>
      <c r="E165">
        <v>118</v>
      </c>
    </row>
    <row r="166" spans="1:5" x14ac:dyDescent="0.2">
      <c r="A166" s="43">
        <v>45561</v>
      </c>
      <c r="B166" t="s">
        <v>101</v>
      </c>
      <c r="C166" t="s">
        <v>89</v>
      </c>
      <c r="D166" t="s">
        <v>106</v>
      </c>
      <c r="E166">
        <v>84</v>
      </c>
    </row>
    <row r="167" spans="1:5" x14ac:dyDescent="0.2">
      <c r="A167" s="43">
        <v>45561</v>
      </c>
      <c r="B167" t="s">
        <v>102</v>
      </c>
      <c r="C167" t="s">
        <v>89</v>
      </c>
      <c r="D167" t="s">
        <v>106</v>
      </c>
      <c r="E167">
        <v>124</v>
      </c>
    </row>
    <row r="168" spans="1:5" x14ac:dyDescent="0.2">
      <c r="A168" s="43">
        <v>45596</v>
      </c>
      <c r="B168" t="s">
        <v>101</v>
      </c>
      <c r="C168" t="s">
        <v>89</v>
      </c>
      <c r="D168" t="s">
        <v>106</v>
      </c>
      <c r="E168">
        <v>101</v>
      </c>
    </row>
    <row r="169" spans="1:5" x14ac:dyDescent="0.2">
      <c r="A169" s="43">
        <v>45596</v>
      </c>
      <c r="B169" t="s">
        <v>102</v>
      </c>
      <c r="C169" t="s">
        <v>89</v>
      </c>
      <c r="D169" t="s">
        <v>106</v>
      </c>
      <c r="E169">
        <v>124</v>
      </c>
    </row>
    <row r="170" spans="1:5" x14ac:dyDescent="0.2">
      <c r="A170" s="43">
        <v>44315</v>
      </c>
      <c r="B170" t="s">
        <v>101</v>
      </c>
      <c r="C170" t="s">
        <v>89</v>
      </c>
      <c r="D170" t="s">
        <v>107</v>
      </c>
      <c r="E170">
        <v>2</v>
      </c>
    </row>
    <row r="171" spans="1:5" x14ac:dyDescent="0.2">
      <c r="A171" s="43">
        <v>44315</v>
      </c>
      <c r="B171" t="s">
        <v>102</v>
      </c>
      <c r="C171" t="s">
        <v>89</v>
      </c>
      <c r="D171" t="s">
        <v>107</v>
      </c>
      <c r="E171">
        <v>4</v>
      </c>
    </row>
    <row r="172" spans="1:5" x14ac:dyDescent="0.2">
      <c r="A172" s="43">
        <v>44329</v>
      </c>
      <c r="B172" t="s">
        <v>101</v>
      </c>
      <c r="C172" t="s">
        <v>89</v>
      </c>
      <c r="D172" t="s">
        <v>107</v>
      </c>
      <c r="E172">
        <v>2</v>
      </c>
    </row>
    <row r="173" spans="1:5" x14ac:dyDescent="0.2">
      <c r="A173" s="43">
        <v>44329</v>
      </c>
      <c r="B173" t="s">
        <v>102</v>
      </c>
      <c r="C173" t="s">
        <v>89</v>
      </c>
      <c r="D173" t="s">
        <v>107</v>
      </c>
      <c r="E173">
        <v>4</v>
      </c>
    </row>
    <row r="174" spans="1:5" x14ac:dyDescent="0.2">
      <c r="A174" s="43">
        <v>44406</v>
      </c>
      <c r="B174" t="s">
        <v>101</v>
      </c>
      <c r="C174" t="s">
        <v>89</v>
      </c>
      <c r="D174" t="s">
        <v>107</v>
      </c>
      <c r="E174">
        <v>17</v>
      </c>
    </row>
    <row r="175" spans="1:5" x14ac:dyDescent="0.2">
      <c r="A175" s="43">
        <v>44406</v>
      </c>
      <c r="B175" t="s">
        <v>102</v>
      </c>
      <c r="C175" t="s">
        <v>89</v>
      </c>
      <c r="D175" t="s">
        <v>107</v>
      </c>
      <c r="E175">
        <v>16</v>
      </c>
    </row>
    <row r="176" spans="1:5" x14ac:dyDescent="0.2">
      <c r="A176" s="43">
        <v>44434</v>
      </c>
      <c r="B176" t="s">
        <v>101</v>
      </c>
      <c r="C176" t="s">
        <v>89</v>
      </c>
      <c r="D176" t="s">
        <v>107</v>
      </c>
      <c r="E176">
        <v>8</v>
      </c>
    </row>
    <row r="177" spans="1:5" x14ac:dyDescent="0.2">
      <c r="A177" s="43">
        <v>44434</v>
      </c>
      <c r="B177" t="s">
        <v>102</v>
      </c>
      <c r="C177" t="s">
        <v>89</v>
      </c>
      <c r="D177" t="s">
        <v>107</v>
      </c>
      <c r="E177">
        <v>14</v>
      </c>
    </row>
    <row r="178" spans="1:5" x14ac:dyDescent="0.2">
      <c r="A178" s="43">
        <v>44469</v>
      </c>
      <c r="B178" t="s">
        <v>101</v>
      </c>
      <c r="C178" t="s">
        <v>89</v>
      </c>
      <c r="D178" t="s">
        <v>107</v>
      </c>
      <c r="E178">
        <v>7</v>
      </c>
    </row>
    <row r="179" spans="1:5" x14ac:dyDescent="0.2">
      <c r="A179" s="43">
        <v>44469</v>
      </c>
      <c r="B179" t="s">
        <v>102</v>
      </c>
      <c r="C179" t="s">
        <v>89</v>
      </c>
      <c r="D179" t="s">
        <v>107</v>
      </c>
      <c r="E179">
        <v>17</v>
      </c>
    </row>
    <row r="180" spans="1:5" x14ac:dyDescent="0.2">
      <c r="A180" s="43">
        <v>44497</v>
      </c>
      <c r="B180" t="s">
        <v>101</v>
      </c>
      <c r="C180" t="s">
        <v>89</v>
      </c>
      <c r="D180" t="s">
        <v>107</v>
      </c>
      <c r="E180">
        <v>11</v>
      </c>
    </row>
    <row r="181" spans="1:5" x14ac:dyDescent="0.2">
      <c r="A181" s="43">
        <v>44497</v>
      </c>
      <c r="B181" t="s">
        <v>102</v>
      </c>
      <c r="C181" t="s">
        <v>89</v>
      </c>
      <c r="D181" t="s">
        <v>107</v>
      </c>
      <c r="E181">
        <v>14</v>
      </c>
    </row>
    <row r="182" spans="1:5" x14ac:dyDescent="0.2">
      <c r="A182" s="43">
        <v>44525</v>
      </c>
      <c r="B182" t="s">
        <v>101</v>
      </c>
      <c r="C182" t="s">
        <v>89</v>
      </c>
      <c r="D182" t="s">
        <v>107</v>
      </c>
      <c r="E182">
        <v>7</v>
      </c>
    </row>
    <row r="183" spans="1:5" x14ac:dyDescent="0.2">
      <c r="A183" s="43">
        <v>44525</v>
      </c>
      <c r="B183" t="s">
        <v>102</v>
      </c>
      <c r="C183" t="s">
        <v>89</v>
      </c>
      <c r="D183" t="s">
        <v>107</v>
      </c>
      <c r="E183">
        <v>17</v>
      </c>
    </row>
    <row r="184" spans="1:5" x14ac:dyDescent="0.2">
      <c r="A184" s="43">
        <v>44553</v>
      </c>
      <c r="B184" t="s">
        <v>101</v>
      </c>
      <c r="C184" t="s">
        <v>89</v>
      </c>
      <c r="D184" t="s">
        <v>107</v>
      </c>
      <c r="E184">
        <v>16</v>
      </c>
    </row>
    <row r="185" spans="1:5" x14ac:dyDescent="0.2">
      <c r="A185" s="43">
        <v>44553</v>
      </c>
      <c r="B185" t="s">
        <v>102</v>
      </c>
      <c r="C185" t="s">
        <v>89</v>
      </c>
      <c r="D185" t="s">
        <v>107</v>
      </c>
      <c r="E185">
        <v>14</v>
      </c>
    </row>
    <row r="186" spans="1:5" x14ac:dyDescent="0.2">
      <c r="A186" s="43">
        <v>44588</v>
      </c>
      <c r="B186" t="s">
        <v>101</v>
      </c>
      <c r="C186" t="s">
        <v>89</v>
      </c>
      <c r="D186" t="s">
        <v>107</v>
      </c>
      <c r="E186">
        <v>11</v>
      </c>
    </row>
    <row r="187" spans="1:5" x14ac:dyDescent="0.2">
      <c r="A187" s="43">
        <v>44588</v>
      </c>
      <c r="B187" t="s">
        <v>102</v>
      </c>
      <c r="C187" t="s">
        <v>89</v>
      </c>
      <c r="D187" t="s">
        <v>107</v>
      </c>
      <c r="E187">
        <v>15</v>
      </c>
    </row>
    <row r="188" spans="1:5" x14ac:dyDescent="0.2">
      <c r="A188" s="43">
        <v>44616</v>
      </c>
      <c r="B188" t="s">
        <v>101</v>
      </c>
      <c r="C188" t="s">
        <v>89</v>
      </c>
      <c r="D188" t="s">
        <v>107</v>
      </c>
      <c r="E188">
        <v>14</v>
      </c>
    </row>
    <row r="189" spans="1:5" x14ac:dyDescent="0.2">
      <c r="A189" s="43">
        <v>44616</v>
      </c>
      <c r="B189" t="s">
        <v>102</v>
      </c>
      <c r="C189" t="s">
        <v>89</v>
      </c>
      <c r="D189" t="s">
        <v>107</v>
      </c>
      <c r="E189">
        <v>9</v>
      </c>
    </row>
    <row r="190" spans="1:5" x14ac:dyDescent="0.2">
      <c r="A190" s="43">
        <v>44651</v>
      </c>
      <c r="B190" t="s">
        <v>101</v>
      </c>
      <c r="C190" t="s">
        <v>89</v>
      </c>
      <c r="D190" t="s">
        <v>107</v>
      </c>
      <c r="E190">
        <v>15</v>
      </c>
    </row>
    <row r="191" spans="1:5" x14ac:dyDescent="0.2">
      <c r="A191" s="43">
        <v>44651</v>
      </c>
      <c r="B191" t="s">
        <v>102</v>
      </c>
      <c r="C191" t="s">
        <v>89</v>
      </c>
      <c r="D191" t="s">
        <v>107</v>
      </c>
      <c r="E191">
        <v>7</v>
      </c>
    </row>
    <row r="192" spans="1:5" x14ac:dyDescent="0.2">
      <c r="A192" s="43">
        <v>44679</v>
      </c>
      <c r="B192" t="s">
        <v>101</v>
      </c>
      <c r="C192" t="s">
        <v>89</v>
      </c>
      <c r="D192" t="s">
        <v>107</v>
      </c>
      <c r="E192">
        <v>17</v>
      </c>
    </row>
    <row r="193" spans="1:5" x14ac:dyDescent="0.2">
      <c r="A193" s="43">
        <v>44679</v>
      </c>
      <c r="B193" t="s">
        <v>102</v>
      </c>
      <c r="C193" t="s">
        <v>89</v>
      </c>
      <c r="D193" t="s">
        <v>107</v>
      </c>
      <c r="E193">
        <v>9</v>
      </c>
    </row>
    <row r="194" spans="1:5" x14ac:dyDescent="0.2">
      <c r="A194" s="43">
        <v>44707</v>
      </c>
      <c r="B194" t="s">
        <v>101</v>
      </c>
      <c r="C194" t="s">
        <v>89</v>
      </c>
      <c r="D194" t="s">
        <v>107</v>
      </c>
      <c r="E194">
        <v>11</v>
      </c>
    </row>
    <row r="195" spans="1:5" x14ac:dyDescent="0.2">
      <c r="A195" s="43">
        <v>44707</v>
      </c>
      <c r="B195" t="s">
        <v>102</v>
      </c>
      <c r="C195" t="s">
        <v>89</v>
      </c>
      <c r="D195" t="s">
        <v>107</v>
      </c>
      <c r="E195">
        <v>7</v>
      </c>
    </row>
    <row r="196" spans="1:5" x14ac:dyDescent="0.2">
      <c r="A196" s="43">
        <v>44742</v>
      </c>
      <c r="B196" t="s">
        <v>101</v>
      </c>
      <c r="C196" t="s">
        <v>89</v>
      </c>
      <c r="D196" t="s">
        <v>107</v>
      </c>
      <c r="E196">
        <v>11</v>
      </c>
    </row>
    <row r="197" spans="1:5" x14ac:dyDescent="0.2">
      <c r="A197" s="43">
        <v>44742</v>
      </c>
      <c r="B197" t="s">
        <v>102</v>
      </c>
      <c r="C197" t="s">
        <v>89</v>
      </c>
      <c r="D197" t="s">
        <v>107</v>
      </c>
      <c r="E197">
        <v>8</v>
      </c>
    </row>
    <row r="198" spans="1:5" x14ac:dyDescent="0.2">
      <c r="A198" s="43">
        <v>44770</v>
      </c>
      <c r="B198" t="s">
        <v>101</v>
      </c>
      <c r="C198" t="s">
        <v>89</v>
      </c>
      <c r="D198" t="s">
        <v>107</v>
      </c>
      <c r="E198">
        <v>19</v>
      </c>
    </row>
    <row r="199" spans="1:5" x14ac:dyDescent="0.2">
      <c r="A199" s="43">
        <v>44770</v>
      </c>
      <c r="B199" t="s">
        <v>102</v>
      </c>
      <c r="C199" t="s">
        <v>89</v>
      </c>
      <c r="D199" t="s">
        <v>107</v>
      </c>
      <c r="E199">
        <v>8</v>
      </c>
    </row>
    <row r="200" spans="1:5" x14ac:dyDescent="0.2">
      <c r="A200" s="43">
        <v>44798</v>
      </c>
      <c r="B200" t="s">
        <v>101</v>
      </c>
      <c r="C200" t="s">
        <v>89</v>
      </c>
      <c r="D200" t="s">
        <v>107</v>
      </c>
      <c r="E200">
        <v>11</v>
      </c>
    </row>
    <row r="201" spans="1:5" x14ac:dyDescent="0.2">
      <c r="A201" s="43">
        <v>44798</v>
      </c>
      <c r="B201" t="s">
        <v>102</v>
      </c>
      <c r="C201" t="s">
        <v>89</v>
      </c>
      <c r="D201" t="s">
        <v>107</v>
      </c>
      <c r="E201">
        <v>2</v>
      </c>
    </row>
    <row r="202" spans="1:5" x14ac:dyDescent="0.2">
      <c r="A202" s="43">
        <v>44833</v>
      </c>
      <c r="B202" t="s">
        <v>101</v>
      </c>
      <c r="C202" t="s">
        <v>89</v>
      </c>
      <c r="D202" t="s">
        <v>107</v>
      </c>
      <c r="E202">
        <v>25</v>
      </c>
    </row>
    <row r="203" spans="1:5" x14ac:dyDescent="0.2">
      <c r="A203" s="43">
        <v>44833</v>
      </c>
      <c r="B203" t="s">
        <v>102</v>
      </c>
      <c r="C203" t="s">
        <v>89</v>
      </c>
      <c r="D203" t="s">
        <v>107</v>
      </c>
      <c r="E203">
        <v>2</v>
      </c>
    </row>
    <row r="204" spans="1:5" x14ac:dyDescent="0.2">
      <c r="A204" s="43">
        <v>44861</v>
      </c>
      <c r="B204" t="s">
        <v>101</v>
      </c>
      <c r="C204" t="s">
        <v>89</v>
      </c>
      <c r="D204" t="s">
        <v>107</v>
      </c>
      <c r="E204">
        <v>18</v>
      </c>
    </row>
    <row r="205" spans="1:5" x14ac:dyDescent="0.2">
      <c r="A205" s="43">
        <v>44861</v>
      </c>
      <c r="B205" t="s">
        <v>102</v>
      </c>
      <c r="C205" t="s">
        <v>89</v>
      </c>
      <c r="D205" t="s">
        <v>107</v>
      </c>
      <c r="E205">
        <v>2</v>
      </c>
    </row>
    <row r="206" spans="1:5" x14ac:dyDescent="0.2">
      <c r="A206" s="43">
        <v>44889</v>
      </c>
      <c r="B206" t="s">
        <v>101</v>
      </c>
      <c r="C206" t="s">
        <v>89</v>
      </c>
      <c r="D206" t="s">
        <v>107</v>
      </c>
      <c r="E206">
        <v>31</v>
      </c>
    </row>
    <row r="207" spans="1:5" x14ac:dyDescent="0.2">
      <c r="A207" s="43">
        <v>44889</v>
      </c>
      <c r="B207" t="s">
        <v>102</v>
      </c>
      <c r="C207" t="s">
        <v>89</v>
      </c>
      <c r="D207" t="s">
        <v>107</v>
      </c>
      <c r="E207">
        <v>0</v>
      </c>
    </row>
    <row r="208" spans="1:5" x14ac:dyDescent="0.2">
      <c r="A208" s="43">
        <v>44917</v>
      </c>
      <c r="B208" t="s">
        <v>101</v>
      </c>
      <c r="C208" t="s">
        <v>89</v>
      </c>
      <c r="D208" t="s">
        <v>107</v>
      </c>
      <c r="E208">
        <v>20</v>
      </c>
    </row>
    <row r="209" spans="1:5" x14ac:dyDescent="0.2">
      <c r="A209" s="43">
        <v>44917</v>
      </c>
      <c r="B209" t="s">
        <v>102</v>
      </c>
      <c r="C209" t="s">
        <v>89</v>
      </c>
      <c r="D209" t="s">
        <v>107</v>
      </c>
      <c r="E209">
        <v>0</v>
      </c>
    </row>
    <row r="210" spans="1:5" x14ac:dyDescent="0.2">
      <c r="A210" s="43">
        <v>44952</v>
      </c>
      <c r="B210" t="s">
        <v>101</v>
      </c>
      <c r="C210" t="s">
        <v>89</v>
      </c>
      <c r="D210" t="s">
        <v>107</v>
      </c>
      <c r="E210">
        <v>21</v>
      </c>
    </row>
    <row r="211" spans="1:5" x14ac:dyDescent="0.2">
      <c r="A211" s="43">
        <v>44952</v>
      </c>
      <c r="B211" t="s">
        <v>102</v>
      </c>
      <c r="C211" t="s">
        <v>89</v>
      </c>
      <c r="D211" t="s">
        <v>107</v>
      </c>
      <c r="E211">
        <v>2</v>
      </c>
    </row>
    <row r="212" spans="1:5" x14ac:dyDescent="0.2">
      <c r="A212" s="43">
        <v>44980</v>
      </c>
      <c r="B212" t="s">
        <v>101</v>
      </c>
      <c r="C212" t="s">
        <v>89</v>
      </c>
      <c r="D212" t="s">
        <v>107</v>
      </c>
      <c r="E212">
        <v>7</v>
      </c>
    </row>
    <row r="213" spans="1:5" x14ac:dyDescent="0.2">
      <c r="A213" s="43">
        <v>44980</v>
      </c>
      <c r="B213" t="s">
        <v>102</v>
      </c>
      <c r="C213" t="s">
        <v>89</v>
      </c>
      <c r="D213" t="s">
        <v>107</v>
      </c>
      <c r="E213">
        <v>4</v>
      </c>
    </row>
    <row r="214" spans="1:5" x14ac:dyDescent="0.2">
      <c r="A214" s="43">
        <v>45015</v>
      </c>
      <c r="B214" t="s">
        <v>101</v>
      </c>
      <c r="C214" t="s">
        <v>89</v>
      </c>
      <c r="D214" t="s">
        <v>107</v>
      </c>
      <c r="E214">
        <v>22</v>
      </c>
    </row>
    <row r="215" spans="1:5" x14ac:dyDescent="0.2">
      <c r="A215" s="43">
        <v>45015</v>
      </c>
      <c r="B215" t="s">
        <v>102</v>
      </c>
      <c r="C215" t="s">
        <v>89</v>
      </c>
      <c r="D215" t="s">
        <v>107</v>
      </c>
      <c r="E215">
        <v>4</v>
      </c>
    </row>
    <row r="216" spans="1:5" x14ac:dyDescent="0.2">
      <c r="A216" s="43">
        <v>45043</v>
      </c>
      <c r="B216" t="s">
        <v>101</v>
      </c>
      <c r="C216" t="s">
        <v>89</v>
      </c>
      <c r="D216" t="s">
        <v>107</v>
      </c>
      <c r="E216">
        <v>13</v>
      </c>
    </row>
    <row r="217" spans="1:5" x14ac:dyDescent="0.2">
      <c r="A217" s="43">
        <v>45043</v>
      </c>
      <c r="B217" t="s">
        <v>102</v>
      </c>
      <c r="C217" t="s">
        <v>89</v>
      </c>
      <c r="D217" t="s">
        <v>107</v>
      </c>
      <c r="E217">
        <v>10</v>
      </c>
    </row>
    <row r="218" spans="1:5" x14ac:dyDescent="0.2">
      <c r="A218" s="43">
        <v>45071</v>
      </c>
      <c r="B218" t="s">
        <v>101</v>
      </c>
      <c r="C218" t="s">
        <v>89</v>
      </c>
      <c r="D218" t="s">
        <v>107</v>
      </c>
      <c r="E218">
        <v>16</v>
      </c>
    </row>
    <row r="219" spans="1:5" x14ac:dyDescent="0.2">
      <c r="A219" s="43">
        <v>45071</v>
      </c>
      <c r="B219" t="s">
        <v>102</v>
      </c>
      <c r="C219" t="s">
        <v>89</v>
      </c>
      <c r="D219" t="s">
        <v>107</v>
      </c>
      <c r="E219">
        <v>13</v>
      </c>
    </row>
    <row r="220" spans="1:5" x14ac:dyDescent="0.2">
      <c r="A220" s="43">
        <v>45106</v>
      </c>
      <c r="B220" t="s">
        <v>101</v>
      </c>
      <c r="C220" t="s">
        <v>89</v>
      </c>
      <c r="D220" t="s">
        <v>107</v>
      </c>
      <c r="E220">
        <v>13</v>
      </c>
    </row>
    <row r="221" spans="1:5" x14ac:dyDescent="0.2">
      <c r="A221" s="43">
        <v>45106</v>
      </c>
      <c r="B221" t="s">
        <v>102</v>
      </c>
      <c r="C221" t="s">
        <v>89</v>
      </c>
      <c r="D221" t="s">
        <v>107</v>
      </c>
      <c r="E221">
        <v>11</v>
      </c>
    </row>
    <row r="222" spans="1:5" x14ac:dyDescent="0.2">
      <c r="A222" s="43">
        <v>45134</v>
      </c>
      <c r="B222" t="s">
        <v>101</v>
      </c>
      <c r="C222" t="s">
        <v>89</v>
      </c>
      <c r="D222" t="s">
        <v>107</v>
      </c>
      <c r="E222">
        <v>15</v>
      </c>
    </row>
    <row r="223" spans="1:5" x14ac:dyDescent="0.2">
      <c r="A223" s="43">
        <v>45134</v>
      </c>
      <c r="B223" t="s">
        <v>102</v>
      </c>
      <c r="C223" t="s">
        <v>89</v>
      </c>
      <c r="D223" t="s">
        <v>107</v>
      </c>
      <c r="E223">
        <v>13</v>
      </c>
    </row>
    <row r="224" spans="1:5" x14ac:dyDescent="0.2">
      <c r="A224" s="43">
        <v>45169</v>
      </c>
      <c r="B224" t="s">
        <v>101</v>
      </c>
      <c r="C224" t="s">
        <v>89</v>
      </c>
      <c r="D224" t="s">
        <v>107</v>
      </c>
      <c r="E224">
        <v>9</v>
      </c>
    </row>
    <row r="225" spans="1:5" x14ac:dyDescent="0.2">
      <c r="A225" s="43">
        <v>45169</v>
      </c>
      <c r="B225" t="s">
        <v>102</v>
      </c>
      <c r="C225" t="s">
        <v>89</v>
      </c>
      <c r="D225" t="s">
        <v>107</v>
      </c>
      <c r="E225">
        <v>13</v>
      </c>
    </row>
    <row r="226" spans="1:5" x14ac:dyDescent="0.2">
      <c r="A226" s="43">
        <v>45197</v>
      </c>
      <c r="B226" t="s">
        <v>101</v>
      </c>
      <c r="C226" t="s">
        <v>89</v>
      </c>
      <c r="D226" t="s">
        <v>107</v>
      </c>
      <c r="E226">
        <v>8</v>
      </c>
    </row>
    <row r="227" spans="1:5" x14ac:dyDescent="0.2">
      <c r="A227" s="43">
        <v>45197</v>
      </c>
      <c r="B227" t="s">
        <v>102</v>
      </c>
      <c r="C227" t="s">
        <v>89</v>
      </c>
      <c r="D227" t="s">
        <v>107</v>
      </c>
      <c r="E227">
        <v>20</v>
      </c>
    </row>
    <row r="228" spans="1:5" x14ac:dyDescent="0.2">
      <c r="A228" s="43">
        <v>45225</v>
      </c>
      <c r="B228" t="s">
        <v>101</v>
      </c>
      <c r="C228" t="s">
        <v>89</v>
      </c>
      <c r="D228" t="s">
        <v>107</v>
      </c>
      <c r="E228">
        <v>12</v>
      </c>
    </row>
    <row r="229" spans="1:5" x14ac:dyDescent="0.2">
      <c r="A229" s="43">
        <v>45225</v>
      </c>
      <c r="B229" t="s">
        <v>102</v>
      </c>
      <c r="C229" t="s">
        <v>89</v>
      </c>
      <c r="D229" t="s">
        <v>107</v>
      </c>
      <c r="E229">
        <v>12</v>
      </c>
    </row>
    <row r="230" spans="1:5" x14ac:dyDescent="0.2">
      <c r="A230" s="43">
        <v>45260</v>
      </c>
      <c r="B230" t="s">
        <v>101</v>
      </c>
      <c r="C230" t="s">
        <v>89</v>
      </c>
      <c r="D230" t="s">
        <v>107</v>
      </c>
      <c r="E230">
        <v>17</v>
      </c>
    </row>
    <row r="231" spans="1:5" x14ac:dyDescent="0.2">
      <c r="A231" s="43">
        <v>45260</v>
      </c>
      <c r="B231" t="s">
        <v>102</v>
      </c>
      <c r="C231" t="s">
        <v>89</v>
      </c>
      <c r="D231" t="s">
        <v>107</v>
      </c>
      <c r="E231">
        <v>10</v>
      </c>
    </row>
    <row r="232" spans="1:5" x14ac:dyDescent="0.2">
      <c r="A232" s="43">
        <v>45288</v>
      </c>
      <c r="B232" t="s">
        <v>101</v>
      </c>
      <c r="C232" t="s">
        <v>89</v>
      </c>
      <c r="D232" t="s">
        <v>107</v>
      </c>
      <c r="E232">
        <v>15</v>
      </c>
    </row>
    <row r="233" spans="1:5" x14ac:dyDescent="0.2">
      <c r="A233" s="43">
        <v>45288</v>
      </c>
      <c r="B233" t="s">
        <v>102</v>
      </c>
      <c r="C233" t="s">
        <v>89</v>
      </c>
      <c r="D233" t="s">
        <v>107</v>
      </c>
      <c r="E233">
        <v>6</v>
      </c>
    </row>
    <row r="234" spans="1:5" x14ac:dyDescent="0.2">
      <c r="A234" s="43">
        <v>45316</v>
      </c>
      <c r="B234" t="s">
        <v>101</v>
      </c>
      <c r="C234" t="s">
        <v>89</v>
      </c>
      <c r="D234" t="s">
        <v>107</v>
      </c>
      <c r="E234">
        <v>24</v>
      </c>
    </row>
    <row r="235" spans="1:5" x14ac:dyDescent="0.2">
      <c r="A235" s="43">
        <v>45316</v>
      </c>
      <c r="B235" t="s">
        <v>102</v>
      </c>
      <c r="C235" t="s">
        <v>89</v>
      </c>
      <c r="D235" t="s">
        <v>107</v>
      </c>
      <c r="E235">
        <v>23</v>
      </c>
    </row>
    <row r="236" spans="1:5" x14ac:dyDescent="0.2">
      <c r="A236" s="43">
        <v>45351</v>
      </c>
      <c r="B236" t="s">
        <v>101</v>
      </c>
      <c r="C236" t="s">
        <v>89</v>
      </c>
      <c r="D236" t="s">
        <v>107</v>
      </c>
      <c r="E236">
        <v>23</v>
      </c>
    </row>
    <row r="237" spans="1:5" x14ac:dyDescent="0.2">
      <c r="A237" s="43">
        <v>45351</v>
      </c>
      <c r="B237" t="s">
        <v>102</v>
      </c>
      <c r="C237" t="s">
        <v>89</v>
      </c>
      <c r="D237" t="s">
        <v>107</v>
      </c>
      <c r="E237">
        <v>20</v>
      </c>
    </row>
    <row r="238" spans="1:5" x14ac:dyDescent="0.2">
      <c r="A238" s="43">
        <v>45379</v>
      </c>
      <c r="B238" t="s">
        <v>101</v>
      </c>
      <c r="C238" t="s">
        <v>89</v>
      </c>
      <c r="D238" t="s">
        <v>107</v>
      </c>
      <c r="E238">
        <v>33</v>
      </c>
    </row>
    <row r="239" spans="1:5" x14ac:dyDescent="0.2">
      <c r="A239" s="43">
        <v>45379</v>
      </c>
      <c r="B239" t="s">
        <v>102</v>
      </c>
      <c r="C239" t="s">
        <v>89</v>
      </c>
      <c r="D239" t="s">
        <v>107</v>
      </c>
      <c r="E239">
        <v>11</v>
      </c>
    </row>
    <row r="240" spans="1:5" x14ac:dyDescent="0.2">
      <c r="A240" s="43">
        <v>45407</v>
      </c>
      <c r="B240" t="s">
        <v>101</v>
      </c>
      <c r="C240" t="s">
        <v>89</v>
      </c>
      <c r="D240" t="s">
        <v>107</v>
      </c>
      <c r="E240">
        <v>31</v>
      </c>
    </row>
    <row r="241" spans="1:5" x14ac:dyDescent="0.2">
      <c r="A241" s="43">
        <v>45407</v>
      </c>
      <c r="B241" t="s">
        <v>102</v>
      </c>
      <c r="C241" t="s">
        <v>89</v>
      </c>
      <c r="D241" t="s">
        <v>107</v>
      </c>
      <c r="E241">
        <v>19</v>
      </c>
    </row>
    <row r="242" spans="1:5" x14ac:dyDescent="0.2">
      <c r="A242" s="43">
        <v>45442</v>
      </c>
      <c r="B242" t="s">
        <v>101</v>
      </c>
      <c r="C242" t="s">
        <v>89</v>
      </c>
      <c r="D242" t="s">
        <v>107</v>
      </c>
      <c r="E242">
        <v>31</v>
      </c>
    </row>
    <row r="243" spans="1:5" x14ac:dyDescent="0.2">
      <c r="A243" s="43">
        <v>45442</v>
      </c>
      <c r="B243" t="s">
        <v>102</v>
      </c>
      <c r="C243" t="s">
        <v>89</v>
      </c>
      <c r="D243" t="s">
        <v>107</v>
      </c>
      <c r="E243">
        <v>24</v>
      </c>
    </row>
    <row r="244" spans="1:5" x14ac:dyDescent="0.2">
      <c r="A244" s="43">
        <v>45470</v>
      </c>
      <c r="B244" t="s">
        <v>101</v>
      </c>
      <c r="C244" t="s">
        <v>89</v>
      </c>
      <c r="D244" t="s">
        <v>107</v>
      </c>
      <c r="E244">
        <v>31</v>
      </c>
    </row>
    <row r="245" spans="1:5" x14ac:dyDescent="0.2">
      <c r="A245" s="43">
        <v>45470</v>
      </c>
      <c r="B245" t="s">
        <v>102</v>
      </c>
      <c r="C245" t="s">
        <v>89</v>
      </c>
      <c r="D245" t="s">
        <v>107</v>
      </c>
      <c r="E245">
        <v>22</v>
      </c>
    </row>
    <row r="246" spans="1:5" x14ac:dyDescent="0.2">
      <c r="A246" s="43">
        <v>45498</v>
      </c>
      <c r="B246" t="s">
        <v>101</v>
      </c>
      <c r="C246" t="s">
        <v>89</v>
      </c>
      <c r="D246" t="s">
        <v>107</v>
      </c>
      <c r="E246">
        <v>17</v>
      </c>
    </row>
    <row r="247" spans="1:5" x14ac:dyDescent="0.2">
      <c r="A247" s="43">
        <v>45498</v>
      </c>
      <c r="B247" t="s">
        <v>102</v>
      </c>
      <c r="C247" t="s">
        <v>89</v>
      </c>
      <c r="D247" t="s">
        <v>107</v>
      </c>
      <c r="E247">
        <v>21</v>
      </c>
    </row>
    <row r="248" spans="1:5" x14ac:dyDescent="0.2">
      <c r="A248" s="43">
        <v>45533</v>
      </c>
      <c r="B248" t="s">
        <v>101</v>
      </c>
      <c r="C248" t="s">
        <v>89</v>
      </c>
      <c r="D248" t="s">
        <v>107</v>
      </c>
      <c r="E248">
        <v>11</v>
      </c>
    </row>
    <row r="249" spans="1:5" x14ac:dyDescent="0.2">
      <c r="A249" s="43">
        <v>45533</v>
      </c>
      <c r="B249" t="s">
        <v>102</v>
      </c>
      <c r="C249" t="s">
        <v>89</v>
      </c>
      <c r="D249" t="s">
        <v>107</v>
      </c>
      <c r="E249">
        <v>37</v>
      </c>
    </row>
    <row r="250" spans="1:5" x14ac:dyDescent="0.2">
      <c r="A250" s="43">
        <v>45561</v>
      </c>
      <c r="B250" t="s">
        <v>101</v>
      </c>
      <c r="C250" t="s">
        <v>89</v>
      </c>
      <c r="D250" t="s">
        <v>107</v>
      </c>
      <c r="E250">
        <v>19</v>
      </c>
    </row>
    <row r="251" spans="1:5" x14ac:dyDescent="0.2">
      <c r="A251" s="43">
        <v>45561</v>
      </c>
      <c r="B251" t="s">
        <v>102</v>
      </c>
      <c r="C251" t="s">
        <v>89</v>
      </c>
      <c r="D251" t="s">
        <v>107</v>
      </c>
      <c r="E251">
        <v>29</v>
      </c>
    </row>
    <row r="252" spans="1:5" x14ac:dyDescent="0.2">
      <c r="A252" s="43">
        <v>45596</v>
      </c>
      <c r="B252" t="s">
        <v>101</v>
      </c>
      <c r="C252" t="s">
        <v>89</v>
      </c>
      <c r="D252" t="s">
        <v>107</v>
      </c>
      <c r="E252">
        <v>26</v>
      </c>
    </row>
    <row r="253" spans="1:5" x14ac:dyDescent="0.2">
      <c r="A253" s="43">
        <v>45596</v>
      </c>
      <c r="B253" t="s">
        <v>102</v>
      </c>
      <c r="C253" t="s">
        <v>89</v>
      </c>
      <c r="D253" t="s">
        <v>107</v>
      </c>
      <c r="E253">
        <v>43</v>
      </c>
    </row>
    <row r="254" spans="1:5" x14ac:dyDescent="0.2">
      <c r="A254" s="43">
        <v>44315</v>
      </c>
      <c r="B254" t="s">
        <v>101</v>
      </c>
      <c r="C254" t="s">
        <v>89</v>
      </c>
      <c r="D254" t="s">
        <v>108</v>
      </c>
      <c r="E254">
        <v>0</v>
      </c>
    </row>
    <row r="255" spans="1:5" x14ac:dyDescent="0.2">
      <c r="A255" s="43">
        <v>44315</v>
      </c>
      <c r="B255" t="s">
        <v>102</v>
      </c>
      <c r="C255" t="s">
        <v>89</v>
      </c>
      <c r="D255" t="s">
        <v>108</v>
      </c>
      <c r="E255">
        <v>0</v>
      </c>
    </row>
    <row r="256" spans="1:5" x14ac:dyDescent="0.2">
      <c r="A256" s="43">
        <v>44329</v>
      </c>
      <c r="B256" t="s">
        <v>101</v>
      </c>
      <c r="C256" t="s">
        <v>89</v>
      </c>
      <c r="D256" t="s">
        <v>108</v>
      </c>
      <c r="E256">
        <v>0</v>
      </c>
    </row>
    <row r="257" spans="1:5" x14ac:dyDescent="0.2">
      <c r="A257" s="43">
        <v>44329</v>
      </c>
      <c r="B257" t="s">
        <v>102</v>
      </c>
      <c r="C257" t="s">
        <v>89</v>
      </c>
      <c r="D257" t="s">
        <v>108</v>
      </c>
      <c r="E257">
        <v>0</v>
      </c>
    </row>
    <row r="258" spans="1:5" x14ac:dyDescent="0.2">
      <c r="A258" s="43">
        <v>44406</v>
      </c>
      <c r="B258" t="s">
        <v>101</v>
      </c>
      <c r="C258" t="s">
        <v>89</v>
      </c>
      <c r="D258" t="s">
        <v>108</v>
      </c>
      <c r="E258">
        <v>11</v>
      </c>
    </row>
    <row r="259" spans="1:5" x14ac:dyDescent="0.2">
      <c r="A259" s="43">
        <v>44406</v>
      </c>
      <c r="B259" t="s">
        <v>102</v>
      </c>
      <c r="C259" t="s">
        <v>89</v>
      </c>
      <c r="D259" t="s">
        <v>108</v>
      </c>
      <c r="E259">
        <v>18</v>
      </c>
    </row>
    <row r="260" spans="1:5" x14ac:dyDescent="0.2">
      <c r="A260" s="43">
        <v>44434</v>
      </c>
      <c r="B260" t="s">
        <v>101</v>
      </c>
      <c r="C260" t="s">
        <v>89</v>
      </c>
      <c r="D260" t="s">
        <v>108</v>
      </c>
      <c r="E260">
        <v>14</v>
      </c>
    </row>
    <row r="261" spans="1:5" x14ac:dyDescent="0.2">
      <c r="A261" s="43">
        <v>44434</v>
      </c>
      <c r="B261" t="s">
        <v>102</v>
      </c>
      <c r="C261" t="s">
        <v>89</v>
      </c>
      <c r="D261" t="s">
        <v>108</v>
      </c>
      <c r="E261">
        <v>16</v>
      </c>
    </row>
    <row r="262" spans="1:5" x14ac:dyDescent="0.2">
      <c r="A262" s="43">
        <v>44469</v>
      </c>
      <c r="B262" t="s">
        <v>101</v>
      </c>
      <c r="C262" t="s">
        <v>89</v>
      </c>
      <c r="D262" t="s">
        <v>108</v>
      </c>
      <c r="E262">
        <v>17</v>
      </c>
    </row>
    <row r="263" spans="1:5" x14ac:dyDescent="0.2">
      <c r="A263" s="43">
        <v>44469</v>
      </c>
      <c r="B263" t="s">
        <v>102</v>
      </c>
      <c r="C263" t="s">
        <v>89</v>
      </c>
      <c r="D263" t="s">
        <v>108</v>
      </c>
      <c r="E263">
        <v>16</v>
      </c>
    </row>
    <row r="264" spans="1:5" x14ac:dyDescent="0.2">
      <c r="A264" s="43">
        <v>44497</v>
      </c>
      <c r="B264" t="s">
        <v>101</v>
      </c>
      <c r="C264" t="s">
        <v>89</v>
      </c>
      <c r="D264" t="s">
        <v>108</v>
      </c>
      <c r="E264">
        <v>21</v>
      </c>
    </row>
    <row r="265" spans="1:5" x14ac:dyDescent="0.2">
      <c r="A265" s="43">
        <v>44497</v>
      </c>
      <c r="B265" t="s">
        <v>102</v>
      </c>
      <c r="C265" t="s">
        <v>89</v>
      </c>
      <c r="D265" t="s">
        <v>108</v>
      </c>
      <c r="E265">
        <v>17</v>
      </c>
    </row>
    <row r="266" spans="1:5" x14ac:dyDescent="0.2">
      <c r="A266" s="43">
        <v>44525</v>
      </c>
      <c r="B266" t="s">
        <v>101</v>
      </c>
      <c r="C266" t="s">
        <v>89</v>
      </c>
      <c r="D266" t="s">
        <v>108</v>
      </c>
      <c r="E266">
        <v>15</v>
      </c>
    </row>
    <row r="267" spans="1:5" x14ac:dyDescent="0.2">
      <c r="A267" s="43">
        <v>44525</v>
      </c>
      <c r="B267" t="s">
        <v>102</v>
      </c>
      <c r="C267" t="s">
        <v>89</v>
      </c>
      <c r="D267" t="s">
        <v>108</v>
      </c>
      <c r="E267">
        <v>17</v>
      </c>
    </row>
    <row r="268" spans="1:5" x14ac:dyDescent="0.2">
      <c r="A268" s="43">
        <v>44553</v>
      </c>
      <c r="B268" t="s">
        <v>101</v>
      </c>
      <c r="C268" t="s">
        <v>89</v>
      </c>
      <c r="D268" t="s">
        <v>108</v>
      </c>
      <c r="E268">
        <v>24</v>
      </c>
    </row>
    <row r="269" spans="1:5" x14ac:dyDescent="0.2">
      <c r="A269" s="43">
        <v>44553</v>
      </c>
      <c r="B269" t="s">
        <v>102</v>
      </c>
      <c r="C269" t="s">
        <v>89</v>
      </c>
      <c r="D269" t="s">
        <v>108</v>
      </c>
      <c r="E269">
        <v>20</v>
      </c>
    </row>
    <row r="270" spans="1:5" x14ac:dyDescent="0.2">
      <c r="A270" s="43">
        <v>44588</v>
      </c>
      <c r="B270" t="s">
        <v>101</v>
      </c>
      <c r="C270" t="s">
        <v>89</v>
      </c>
      <c r="D270" t="s">
        <v>108</v>
      </c>
      <c r="E270">
        <v>23</v>
      </c>
    </row>
    <row r="271" spans="1:5" x14ac:dyDescent="0.2">
      <c r="A271" s="43">
        <v>44588</v>
      </c>
      <c r="B271" t="s">
        <v>102</v>
      </c>
      <c r="C271" t="s">
        <v>89</v>
      </c>
      <c r="D271" t="s">
        <v>108</v>
      </c>
      <c r="E271">
        <v>19</v>
      </c>
    </row>
    <row r="272" spans="1:5" x14ac:dyDescent="0.2">
      <c r="A272" s="43">
        <v>44616</v>
      </c>
      <c r="B272" t="s">
        <v>101</v>
      </c>
      <c r="C272" t="s">
        <v>89</v>
      </c>
      <c r="D272" t="s">
        <v>108</v>
      </c>
      <c r="E272">
        <v>20</v>
      </c>
    </row>
    <row r="273" spans="1:5" x14ac:dyDescent="0.2">
      <c r="A273" s="43">
        <v>44616</v>
      </c>
      <c r="B273" t="s">
        <v>102</v>
      </c>
      <c r="C273" t="s">
        <v>89</v>
      </c>
      <c r="D273" t="s">
        <v>108</v>
      </c>
      <c r="E273">
        <v>20</v>
      </c>
    </row>
    <row r="274" spans="1:5" x14ac:dyDescent="0.2">
      <c r="A274" s="43">
        <v>44651</v>
      </c>
      <c r="B274" t="s">
        <v>101</v>
      </c>
      <c r="C274" t="s">
        <v>89</v>
      </c>
      <c r="D274" t="s">
        <v>108</v>
      </c>
      <c r="E274">
        <v>14</v>
      </c>
    </row>
    <row r="275" spans="1:5" x14ac:dyDescent="0.2">
      <c r="A275" s="43">
        <v>44651</v>
      </c>
      <c r="B275" t="s">
        <v>102</v>
      </c>
      <c r="C275" t="s">
        <v>89</v>
      </c>
      <c r="D275" t="s">
        <v>108</v>
      </c>
      <c r="E275">
        <v>19</v>
      </c>
    </row>
    <row r="276" spans="1:5" x14ac:dyDescent="0.2">
      <c r="A276" s="43">
        <v>44679</v>
      </c>
      <c r="B276" t="s">
        <v>101</v>
      </c>
      <c r="C276" t="s">
        <v>89</v>
      </c>
      <c r="D276" t="s">
        <v>108</v>
      </c>
      <c r="E276">
        <v>11</v>
      </c>
    </row>
    <row r="277" spans="1:5" x14ac:dyDescent="0.2">
      <c r="A277" s="43">
        <v>44679</v>
      </c>
      <c r="B277" t="s">
        <v>102</v>
      </c>
      <c r="C277" t="s">
        <v>89</v>
      </c>
      <c r="D277" t="s">
        <v>108</v>
      </c>
      <c r="E277">
        <v>17</v>
      </c>
    </row>
    <row r="278" spans="1:5" x14ac:dyDescent="0.2">
      <c r="A278" s="43">
        <v>44707</v>
      </c>
      <c r="B278" t="s">
        <v>101</v>
      </c>
      <c r="C278" t="s">
        <v>89</v>
      </c>
      <c r="D278" t="s">
        <v>108</v>
      </c>
      <c r="E278">
        <v>6</v>
      </c>
    </row>
    <row r="279" spans="1:5" x14ac:dyDescent="0.2">
      <c r="A279" s="43">
        <v>44707</v>
      </c>
      <c r="B279" t="s">
        <v>102</v>
      </c>
      <c r="C279" t="s">
        <v>89</v>
      </c>
      <c r="D279" t="s">
        <v>108</v>
      </c>
      <c r="E279">
        <v>14</v>
      </c>
    </row>
    <row r="280" spans="1:5" x14ac:dyDescent="0.2">
      <c r="A280" s="43">
        <v>44742</v>
      </c>
      <c r="B280" t="s">
        <v>101</v>
      </c>
      <c r="C280" t="s">
        <v>89</v>
      </c>
      <c r="D280" t="s">
        <v>108</v>
      </c>
      <c r="E280">
        <v>4</v>
      </c>
    </row>
    <row r="281" spans="1:5" x14ac:dyDescent="0.2">
      <c r="A281" s="43">
        <v>44742</v>
      </c>
      <c r="B281" t="s">
        <v>102</v>
      </c>
      <c r="C281" t="s">
        <v>89</v>
      </c>
      <c r="D281" t="s">
        <v>108</v>
      </c>
      <c r="E281">
        <v>13</v>
      </c>
    </row>
    <row r="282" spans="1:5" x14ac:dyDescent="0.2">
      <c r="A282" s="43">
        <v>44770</v>
      </c>
      <c r="B282" t="s">
        <v>101</v>
      </c>
      <c r="C282" t="s">
        <v>89</v>
      </c>
      <c r="D282" t="s">
        <v>108</v>
      </c>
      <c r="E282">
        <v>9</v>
      </c>
    </row>
    <row r="283" spans="1:5" x14ac:dyDescent="0.2">
      <c r="A283" s="43">
        <v>44770</v>
      </c>
      <c r="B283" t="s">
        <v>102</v>
      </c>
      <c r="C283" t="s">
        <v>89</v>
      </c>
      <c r="D283" t="s">
        <v>108</v>
      </c>
      <c r="E283">
        <v>11</v>
      </c>
    </row>
    <row r="284" spans="1:5" x14ac:dyDescent="0.2">
      <c r="A284" s="43">
        <v>44798</v>
      </c>
      <c r="B284" t="s">
        <v>101</v>
      </c>
      <c r="C284" t="s">
        <v>89</v>
      </c>
      <c r="D284" t="s">
        <v>108</v>
      </c>
      <c r="E284">
        <v>6</v>
      </c>
    </row>
    <row r="285" spans="1:5" x14ac:dyDescent="0.2">
      <c r="A285" s="43">
        <v>44798</v>
      </c>
      <c r="B285" t="s">
        <v>102</v>
      </c>
      <c r="C285" t="s">
        <v>89</v>
      </c>
      <c r="D285" t="s">
        <v>108</v>
      </c>
      <c r="E285">
        <v>9</v>
      </c>
    </row>
    <row r="286" spans="1:5" x14ac:dyDescent="0.2">
      <c r="A286" s="43">
        <v>44833</v>
      </c>
      <c r="B286" t="s">
        <v>101</v>
      </c>
      <c r="C286" t="s">
        <v>89</v>
      </c>
      <c r="D286" t="s">
        <v>108</v>
      </c>
      <c r="E286">
        <v>4</v>
      </c>
    </row>
    <row r="287" spans="1:5" x14ac:dyDescent="0.2">
      <c r="A287" s="43">
        <v>44833</v>
      </c>
      <c r="B287" t="s">
        <v>102</v>
      </c>
      <c r="C287" t="s">
        <v>89</v>
      </c>
      <c r="D287" t="s">
        <v>108</v>
      </c>
      <c r="E287">
        <v>9</v>
      </c>
    </row>
    <row r="288" spans="1:5" x14ac:dyDescent="0.2">
      <c r="A288" s="43">
        <v>44861</v>
      </c>
      <c r="B288" t="s">
        <v>101</v>
      </c>
      <c r="C288" t="s">
        <v>89</v>
      </c>
      <c r="D288" t="s">
        <v>108</v>
      </c>
      <c r="E288">
        <v>5</v>
      </c>
    </row>
    <row r="289" spans="1:5" x14ac:dyDescent="0.2">
      <c r="A289" s="43">
        <v>44861</v>
      </c>
      <c r="B289" t="s">
        <v>102</v>
      </c>
      <c r="C289" t="s">
        <v>89</v>
      </c>
      <c r="D289" t="s">
        <v>108</v>
      </c>
      <c r="E289">
        <v>2</v>
      </c>
    </row>
    <row r="290" spans="1:5" x14ac:dyDescent="0.2">
      <c r="A290" s="43">
        <v>44889</v>
      </c>
      <c r="B290" t="s">
        <v>101</v>
      </c>
      <c r="C290" t="s">
        <v>89</v>
      </c>
      <c r="D290" t="s">
        <v>108</v>
      </c>
      <c r="E290">
        <v>2</v>
      </c>
    </row>
    <row r="291" spans="1:5" x14ac:dyDescent="0.2">
      <c r="A291" s="43">
        <v>44889</v>
      </c>
      <c r="B291" t="s">
        <v>102</v>
      </c>
      <c r="C291" t="s">
        <v>89</v>
      </c>
      <c r="D291" t="s">
        <v>108</v>
      </c>
      <c r="E291">
        <v>4</v>
      </c>
    </row>
    <row r="292" spans="1:5" x14ac:dyDescent="0.2">
      <c r="A292" s="43">
        <v>44917</v>
      </c>
      <c r="B292" t="s">
        <v>101</v>
      </c>
      <c r="C292" t="s">
        <v>89</v>
      </c>
      <c r="D292" t="s">
        <v>108</v>
      </c>
      <c r="E292">
        <v>2</v>
      </c>
    </row>
    <row r="293" spans="1:5" x14ac:dyDescent="0.2">
      <c r="A293" s="43">
        <v>44917</v>
      </c>
      <c r="B293" t="s">
        <v>102</v>
      </c>
      <c r="C293" t="s">
        <v>89</v>
      </c>
      <c r="D293" t="s">
        <v>108</v>
      </c>
      <c r="E293">
        <v>2</v>
      </c>
    </row>
    <row r="294" spans="1:5" x14ac:dyDescent="0.2">
      <c r="A294" s="43">
        <v>44952</v>
      </c>
      <c r="B294" t="s">
        <v>101</v>
      </c>
      <c r="C294" t="s">
        <v>89</v>
      </c>
      <c r="D294" t="s">
        <v>108</v>
      </c>
      <c r="E294">
        <v>2</v>
      </c>
    </row>
    <row r="295" spans="1:5" x14ac:dyDescent="0.2">
      <c r="A295" s="43">
        <v>44952</v>
      </c>
      <c r="B295" t="s">
        <v>102</v>
      </c>
      <c r="C295" t="s">
        <v>89</v>
      </c>
      <c r="D295" t="s">
        <v>108</v>
      </c>
      <c r="E295">
        <v>2</v>
      </c>
    </row>
    <row r="296" spans="1:5" x14ac:dyDescent="0.2">
      <c r="A296" s="43">
        <v>44980</v>
      </c>
      <c r="B296" t="s">
        <v>101</v>
      </c>
      <c r="C296" t="s">
        <v>89</v>
      </c>
      <c r="D296" t="s">
        <v>108</v>
      </c>
      <c r="E296">
        <v>0</v>
      </c>
    </row>
    <row r="297" spans="1:5" x14ac:dyDescent="0.2">
      <c r="A297" s="43">
        <v>44980</v>
      </c>
      <c r="B297" t="s">
        <v>102</v>
      </c>
      <c r="C297" t="s">
        <v>89</v>
      </c>
      <c r="D297" t="s">
        <v>108</v>
      </c>
      <c r="E297">
        <v>2</v>
      </c>
    </row>
    <row r="298" spans="1:5" x14ac:dyDescent="0.2">
      <c r="A298" s="43">
        <v>45015</v>
      </c>
      <c r="B298" t="s">
        <v>101</v>
      </c>
      <c r="C298" t="s">
        <v>89</v>
      </c>
      <c r="D298" t="s">
        <v>108</v>
      </c>
      <c r="E298">
        <v>2</v>
      </c>
    </row>
    <row r="299" spans="1:5" x14ac:dyDescent="0.2">
      <c r="A299" s="43">
        <v>45015</v>
      </c>
      <c r="B299" t="s">
        <v>102</v>
      </c>
      <c r="C299" t="s">
        <v>89</v>
      </c>
      <c r="D299" t="s">
        <v>108</v>
      </c>
      <c r="E299">
        <v>2</v>
      </c>
    </row>
    <row r="300" spans="1:5" x14ac:dyDescent="0.2">
      <c r="A300" s="43">
        <v>45043</v>
      </c>
      <c r="B300" t="s">
        <v>101</v>
      </c>
      <c r="C300" t="s">
        <v>89</v>
      </c>
      <c r="D300" t="s">
        <v>108</v>
      </c>
      <c r="E300">
        <v>0</v>
      </c>
    </row>
    <row r="301" spans="1:5" x14ac:dyDescent="0.2">
      <c r="A301" s="43">
        <v>45043</v>
      </c>
      <c r="B301" t="s">
        <v>102</v>
      </c>
      <c r="C301" t="s">
        <v>89</v>
      </c>
      <c r="D301" t="s">
        <v>108</v>
      </c>
      <c r="E301">
        <v>4</v>
      </c>
    </row>
    <row r="302" spans="1:5" x14ac:dyDescent="0.2">
      <c r="A302" s="43">
        <v>45071</v>
      </c>
      <c r="B302" t="s">
        <v>101</v>
      </c>
      <c r="C302" t="s">
        <v>89</v>
      </c>
      <c r="D302" t="s">
        <v>108</v>
      </c>
      <c r="E302">
        <v>4</v>
      </c>
    </row>
    <row r="303" spans="1:5" x14ac:dyDescent="0.2">
      <c r="A303" s="43">
        <v>45071</v>
      </c>
      <c r="B303" t="s">
        <v>102</v>
      </c>
      <c r="C303" t="s">
        <v>89</v>
      </c>
      <c r="D303" t="s">
        <v>108</v>
      </c>
      <c r="E303">
        <v>2</v>
      </c>
    </row>
    <row r="304" spans="1:5" x14ac:dyDescent="0.2">
      <c r="A304" s="43">
        <v>45106</v>
      </c>
      <c r="B304" t="s">
        <v>101</v>
      </c>
      <c r="C304" t="s">
        <v>89</v>
      </c>
      <c r="D304" t="s">
        <v>108</v>
      </c>
      <c r="E304">
        <v>8</v>
      </c>
    </row>
    <row r="305" spans="1:5" x14ac:dyDescent="0.2">
      <c r="A305" s="43">
        <v>45106</v>
      </c>
      <c r="B305" t="s">
        <v>102</v>
      </c>
      <c r="C305" t="s">
        <v>89</v>
      </c>
      <c r="D305" t="s">
        <v>108</v>
      </c>
      <c r="E305">
        <v>0</v>
      </c>
    </row>
    <row r="306" spans="1:5" x14ac:dyDescent="0.2">
      <c r="A306" s="43">
        <v>45134</v>
      </c>
      <c r="B306" t="s">
        <v>101</v>
      </c>
      <c r="C306" t="s">
        <v>89</v>
      </c>
      <c r="D306" t="s">
        <v>108</v>
      </c>
      <c r="E306">
        <v>8</v>
      </c>
    </row>
    <row r="307" spans="1:5" x14ac:dyDescent="0.2">
      <c r="A307" s="43">
        <v>45134</v>
      </c>
      <c r="B307" t="s">
        <v>102</v>
      </c>
      <c r="C307" t="s">
        <v>89</v>
      </c>
      <c r="D307" t="s">
        <v>108</v>
      </c>
      <c r="E307">
        <v>2</v>
      </c>
    </row>
    <row r="308" spans="1:5" x14ac:dyDescent="0.2">
      <c r="A308" s="43">
        <v>45169</v>
      </c>
      <c r="B308" t="s">
        <v>101</v>
      </c>
      <c r="C308" t="s">
        <v>89</v>
      </c>
      <c r="D308" t="s">
        <v>108</v>
      </c>
      <c r="E308">
        <v>4</v>
      </c>
    </row>
    <row r="309" spans="1:5" x14ac:dyDescent="0.2">
      <c r="A309" s="43">
        <v>45169</v>
      </c>
      <c r="B309" t="s">
        <v>102</v>
      </c>
      <c r="C309" t="s">
        <v>89</v>
      </c>
      <c r="D309" t="s">
        <v>108</v>
      </c>
      <c r="E309">
        <v>2</v>
      </c>
    </row>
    <row r="310" spans="1:5" x14ac:dyDescent="0.2">
      <c r="A310" s="43">
        <v>45197</v>
      </c>
      <c r="B310" t="s">
        <v>101</v>
      </c>
      <c r="C310" t="s">
        <v>89</v>
      </c>
      <c r="D310" t="s">
        <v>108</v>
      </c>
      <c r="E310">
        <v>8</v>
      </c>
    </row>
    <row r="311" spans="1:5" x14ac:dyDescent="0.2">
      <c r="A311" s="43">
        <v>45197</v>
      </c>
      <c r="B311" t="s">
        <v>102</v>
      </c>
      <c r="C311" t="s">
        <v>89</v>
      </c>
      <c r="D311" t="s">
        <v>108</v>
      </c>
      <c r="E311">
        <v>4</v>
      </c>
    </row>
    <row r="312" spans="1:5" x14ac:dyDescent="0.2">
      <c r="A312" s="43">
        <v>45225</v>
      </c>
      <c r="B312" t="s">
        <v>101</v>
      </c>
      <c r="C312" t="s">
        <v>89</v>
      </c>
      <c r="D312" t="s">
        <v>108</v>
      </c>
      <c r="E312">
        <v>6</v>
      </c>
    </row>
    <row r="313" spans="1:5" x14ac:dyDescent="0.2">
      <c r="A313" s="43">
        <v>45225</v>
      </c>
      <c r="B313" t="s">
        <v>102</v>
      </c>
      <c r="C313" t="s">
        <v>89</v>
      </c>
      <c r="D313" t="s">
        <v>108</v>
      </c>
      <c r="E313">
        <v>3</v>
      </c>
    </row>
    <row r="314" spans="1:5" x14ac:dyDescent="0.2">
      <c r="A314" s="43">
        <v>45260</v>
      </c>
      <c r="B314" t="s">
        <v>101</v>
      </c>
      <c r="C314" t="s">
        <v>89</v>
      </c>
      <c r="D314" t="s">
        <v>108</v>
      </c>
      <c r="E314">
        <v>6</v>
      </c>
    </row>
    <row r="315" spans="1:5" x14ac:dyDescent="0.2">
      <c r="A315" s="43">
        <v>45260</v>
      </c>
      <c r="B315" t="s">
        <v>102</v>
      </c>
      <c r="C315" t="s">
        <v>89</v>
      </c>
      <c r="D315" t="s">
        <v>108</v>
      </c>
      <c r="E315">
        <v>6</v>
      </c>
    </row>
    <row r="316" spans="1:5" x14ac:dyDescent="0.2">
      <c r="A316" s="43">
        <v>45288</v>
      </c>
      <c r="B316" t="s">
        <v>101</v>
      </c>
      <c r="C316" t="s">
        <v>89</v>
      </c>
      <c r="D316" t="s">
        <v>108</v>
      </c>
      <c r="E316">
        <v>0</v>
      </c>
    </row>
    <row r="317" spans="1:5" x14ac:dyDescent="0.2">
      <c r="A317" s="43">
        <v>45288</v>
      </c>
      <c r="B317" t="s">
        <v>102</v>
      </c>
      <c r="C317" t="s">
        <v>89</v>
      </c>
      <c r="D317" t="s">
        <v>108</v>
      </c>
      <c r="E317">
        <v>2</v>
      </c>
    </row>
    <row r="318" spans="1:5" x14ac:dyDescent="0.2">
      <c r="A318" s="43">
        <v>45316</v>
      </c>
      <c r="B318" t="s">
        <v>101</v>
      </c>
      <c r="C318" t="s">
        <v>89</v>
      </c>
      <c r="D318" t="s">
        <v>108</v>
      </c>
      <c r="E318">
        <v>7</v>
      </c>
    </row>
    <row r="319" spans="1:5" x14ac:dyDescent="0.2">
      <c r="A319" s="43">
        <v>45316</v>
      </c>
      <c r="B319" t="s">
        <v>102</v>
      </c>
      <c r="C319" t="s">
        <v>89</v>
      </c>
      <c r="D319" t="s">
        <v>108</v>
      </c>
      <c r="E319">
        <v>11</v>
      </c>
    </row>
    <row r="320" spans="1:5" x14ac:dyDescent="0.2">
      <c r="A320" s="43">
        <v>45351</v>
      </c>
      <c r="B320" t="s">
        <v>101</v>
      </c>
      <c r="C320" t="s">
        <v>89</v>
      </c>
      <c r="D320" t="s">
        <v>108</v>
      </c>
      <c r="E320">
        <v>8</v>
      </c>
    </row>
    <row r="321" spans="1:5" x14ac:dyDescent="0.2">
      <c r="A321" s="43">
        <v>45351</v>
      </c>
      <c r="B321" t="s">
        <v>102</v>
      </c>
      <c r="C321" t="s">
        <v>89</v>
      </c>
      <c r="D321" t="s">
        <v>108</v>
      </c>
      <c r="E321">
        <v>15</v>
      </c>
    </row>
    <row r="322" spans="1:5" x14ac:dyDescent="0.2">
      <c r="A322" s="43">
        <v>45379</v>
      </c>
      <c r="B322" t="s">
        <v>101</v>
      </c>
      <c r="C322" t="s">
        <v>89</v>
      </c>
      <c r="D322" t="s">
        <v>108</v>
      </c>
      <c r="E322">
        <v>10</v>
      </c>
    </row>
    <row r="323" spans="1:5" x14ac:dyDescent="0.2">
      <c r="A323" s="43">
        <v>45379</v>
      </c>
      <c r="B323" t="s">
        <v>102</v>
      </c>
      <c r="C323" t="s">
        <v>89</v>
      </c>
      <c r="D323" t="s">
        <v>108</v>
      </c>
      <c r="E323">
        <v>17</v>
      </c>
    </row>
    <row r="324" spans="1:5" x14ac:dyDescent="0.2">
      <c r="A324" s="43">
        <v>45407</v>
      </c>
      <c r="B324" t="s">
        <v>101</v>
      </c>
      <c r="C324" t="s">
        <v>89</v>
      </c>
      <c r="D324" t="s">
        <v>108</v>
      </c>
      <c r="E324">
        <v>10</v>
      </c>
    </row>
    <row r="325" spans="1:5" x14ac:dyDescent="0.2">
      <c r="A325" s="43">
        <v>45407</v>
      </c>
      <c r="B325" t="s">
        <v>102</v>
      </c>
      <c r="C325" t="s">
        <v>89</v>
      </c>
      <c r="D325" t="s">
        <v>108</v>
      </c>
      <c r="E325">
        <v>18</v>
      </c>
    </row>
    <row r="326" spans="1:5" x14ac:dyDescent="0.2">
      <c r="A326" s="43">
        <v>45442</v>
      </c>
      <c r="B326" t="s">
        <v>101</v>
      </c>
      <c r="C326" t="s">
        <v>89</v>
      </c>
      <c r="D326" t="s">
        <v>108</v>
      </c>
      <c r="E326">
        <v>6</v>
      </c>
    </row>
    <row r="327" spans="1:5" x14ac:dyDescent="0.2">
      <c r="A327" s="43">
        <v>45442</v>
      </c>
      <c r="B327" t="s">
        <v>102</v>
      </c>
      <c r="C327" t="s">
        <v>89</v>
      </c>
      <c r="D327" t="s">
        <v>108</v>
      </c>
      <c r="E327">
        <v>16</v>
      </c>
    </row>
    <row r="328" spans="1:5" x14ac:dyDescent="0.2">
      <c r="A328" s="43">
        <v>45470</v>
      </c>
      <c r="B328" t="s">
        <v>101</v>
      </c>
      <c r="C328" t="s">
        <v>89</v>
      </c>
      <c r="D328" t="s">
        <v>108</v>
      </c>
      <c r="E328">
        <v>8</v>
      </c>
    </row>
    <row r="329" spans="1:5" x14ac:dyDescent="0.2">
      <c r="A329" s="43">
        <v>45470</v>
      </c>
      <c r="B329" t="s">
        <v>102</v>
      </c>
      <c r="C329" t="s">
        <v>89</v>
      </c>
      <c r="D329" t="s">
        <v>108</v>
      </c>
      <c r="E329">
        <v>11</v>
      </c>
    </row>
    <row r="330" spans="1:5" x14ac:dyDescent="0.2">
      <c r="A330" s="43">
        <v>45498</v>
      </c>
      <c r="B330" t="s">
        <v>101</v>
      </c>
      <c r="C330" t="s">
        <v>89</v>
      </c>
      <c r="D330" t="s">
        <v>108</v>
      </c>
      <c r="E330">
        <v>6</v>
      </c>
    </row>
    <row r="331" spans="1:5" x14ac:dyDescent="0.2">
      <c r="A331" s="43">
        <v>45498</v>
      </c>
      <c r="B331" t="s">
        <v>102</v>
      </c>
      <c r="C331" t="s">
        <v>89</v>
      </c>
      <c r="D331" t="s">
        <v>108</v>
      </c>
      <c r="E331">
        <v>11</v>
      </c>
    </row>
    <row r="332" spans="1:5" x14ac:dyDescent="0.2">
      <c r="A332" s="43">
        <v>45533</v>
      </c>
      <c r="B332" t="s">
        <v>101</v>
      </c>
      <c r="C332" t="s">
        <v>89</v>
      </c>
      <c r="D332" t="s">
        <v>108</v>
      </c>
      <c r="E332">
        <v>8</v>
      </c>
    </row>
    <row r="333" spans="1:5" x14ac:dyDescent="0.2">
      <c r="A333" s="43">
        <v>45533</v>
      </c>
      <c r="B333" t="s">
        <v>102</v>
      </c>
      <c r="C333" t="s">
        <v>89</v>
      </c>
      <c r="D333" t="s">
        <v>108</v>
      </c>
      <c r="E333">
        <v>12</v>
      </c>
    </row>
    <row r="334" spans="1:5" x14ac:dyDescent="0.2">
      <c r="A334" s="43">
        <v>45561</v>
      </c>
      <c r="B334" t="s">
        <v>101</v>
      </c>
      <c r="C334" t="s">
        <v>89</v>
      </c>
      <c r="D334" t="s">
        <v>108</v>
      </c>
      <c r="E334">
        <v>12</v>
      </c>
    </row>
    <row r="335" spans="1:5" x14ac:dyDescent="0.2">
      <c r="A335" s="43">
        <v>45561</v>
      </c>
      <c r="B335" t="s">
        <v>102</v>
      </c>
      <c r="C335" t="s">
        <v>89</v>
      </c>
      <c r="D335" t="s">
        <v>108</v>
      </c>
      <c r="E335">
        <v>14</v>
      </c>
    </row>
    <row r="336" spans="1:5" x14ac:dyDescent="0.2">
      <c r="A336" s="43">
        <v>45596</v>
      </c>
      <c r="B336" t="s">
        <v>101</v>
      </c>
      <c r="C336" t="s">
        <v>89</v>
      </c>
      <c r="D336" t="s">
        <v>108</v>
      </c>
      <c r="E336">
        <v>5</v>
      </c>
    </row>
    <row r="337" spans="1:5" x14ac:dyDescent="0.2">
      <c r="A337" s="43">
        <v>45596</v>
      </c>
      <c r="B337" t="s">
        <v>102</v>
      </c>
      <c r="C337" t="s">
        <v>89</v>
      </c>
      <c r="D337" t="s">
        <v>108</v>
      </c>
      <c r="E337">
        <v>18</v>
      </c>
    </row>
  </sheetData>
  <autoFilter ref="A1:E1" xr:uid="{225245E5-E74B-9D4B-A859-867DF0A532B7}"/>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ECEFD-4E8F-2C49-98A4-4DF2EDED0E27}">
  <dimension ref="A1:AB337"/>
  <sheetViews>
    <sheetView topLeftCell="J4" zoomScale="84" workbookViewId="0">
      <selection activeCell="T6" sqref="T6:AB18"/>
    </sheetView>
  </sheetViews>
  <sheetFormatPr baseColWidth="10" defaultColWidth="11" defaultRowHeight="16" x14ac:dyDescent="0.2"/>
  <cols>
    <col min="1" max="2" width="14.6640625" bestFit="1" customWidth="1"/>
    <col min="3" max="3" width="22.33203125" bestFit="1" customWidth="1"/>
    <col min="4" max="4" width="24.1640625" bestFit="1" customWidth="1"/>
    <col min="5" max="5" width="16.33203125" bestFit="1" customWidth="1"/>
    <col min="7" max="7" width="20" bestFit="1" customWidth="1"/>
    <col min="8" max="8" width="17.5" bestFit="1" customWidth="1"/>
    <col min="9" max="9" width="15.6640625" bestFit="1" customWidth="1"/>
    <col min="10" max="10" width="11.83203125" bestFit="1" customWidth="1"/>
    <col min="11" max="11" width="14.5" bestFit="1" customWidth="1"/>
    <col min="12" max="12" width="11.1640625" bestFit="1" customWidth="1"/>
    <col min="14" max="14" width="13.5" bestFit="1" customWidth="1"/>
    <col min="15" max="15" width="7" bestFit="1" customWidth="1"/>
    <col min="21" max="21" width="18.1640625" bestFit="1" customWidth="1"/>
    <col min="22" max="22" width="12.5" bestFit="1" customWidth="1"/>
    <col min="23" max="23" width="6.83203125" bestFit="1" customWidth="1"/>
    <col min="24" max="24" width="8" bestFit="1" customWidth="1"/>
    <col min="25" max="25" width="7.5" bestFit="1" customWidth="1"/>
    <col min="26" max="26" width="8" bestFit="1" customWidth="1"/>
    <col min="27" max="27" width="11.1640625" customWidth="1"/>
    <col min="28" max="28" width="20.33203125" customWidth="1"/>
  </cols>
  <sheetData>
    <row r="1" spans="1:28" x14ac:dyDescent="0.2">
      <c r="A1" t="s">
        <v>93</v>
      </c>
      <c r="B1" t="s">
        <v>94</v>
      </c>
      <c r="C1" t="s">
        <v>95</v>
      </c>
      <c r="D1" t="s">
        <v>103</v>
      </c>
      <c r="E1" t="s">
        <v>104</v>
      </c>
      <c r="G1" t="s">
        <v>94</v>
      </c>
      <c r="H1" t="s">
        <v>109</v>
      </c>
    </row>
    <row r="2" spans="1:28" x14ac:dyDescent="0.2">
      <c r="A2" s="43">
        <v>44315</v>
      </c>
      <c r="B2" t="s">
        <v>101</v>
      </c>
      <c r="C2" t="s">
        <v>89</v>
      </c>
      <c r="D2" t="s">
        <v>105</v>
      </c>
      <c r="E2">
        <v>6</v>
      </c>
      <c r="AA2" s="14"/>
      <c r="AB2" s="14"/>
    </row>
    <row r="3" spans="1:28" x14ac:dyDescent="0.2">
      <c r="A3" s="43">
        <v>44315</v>
      </c>
      <c r="B3" t="s">
        <v>102</v>
      </c>
      <c r="C3" t="s">
        <v>89</v>
      </c>
      <c r="D3" t="s">
        <v>105</v>
      </c>
      <c r="E3">
        <v>4</v>
      </c>
      <c r="G3" t="s">
        <v>110</v>
      </c>
      <c r="H3" t="s">
        <v>90</v>
      </c>
      <c r="AA3" s="64"/>
    </row>
    <row r="4" spans="1:28" ht="17" thickBot="1" x14ac:dyDescent="0.25">
      <c r="A4" s="43">
        <v>44329</v>
      </c>
      <c r="B4" t="s">
        <v>101</v>
      </c>
      <c r="C4" t="s">
        <v>89</v>
      </c>
      <c r="D4" t="s">
        <v>105</v>
      </c>
      <c r="E4">
        <v>2</v>
      </c>
      <c r="G4" t="s">
        <v>91</v>
      </c>
      <c r="H4" t="s">
        <v>105</v>
      </c>
      <c r="I4" t="s">
        <v>107</v>
      </c>
      <c r="J4" t="s">
        <v>108</v>
      </c>
      <c r="K4" t="s">
        <v>106</v>
      </c>
      <c r="L4" t="s">
        <v>92</v>
      </c>
    </row>
    <row r="5" spans="1:28" ht="17" thickBot="1" x14ac:dyDescent="0.25">
      <c r="A5" s="43">
        <v>44329</v>
      </c>
      <c r="B5" t="s">
        <v>102</v>
      </c>
      <c r="C5" t="s">
        <v>89</v>
      </c>
      <c r="D5" t="s">
        <v>105</v>
      </c>
      <c r="E5">
        <v>7</v>
      </c>
      <c r="G5" s="45" t="s">
        <v>111</v>
      </c>
      <c r="H5">
        <v>622</v>
      </c>
      <c r="I5">
        <v>170</v>
      </c>
      <c r="J5">
        <v>206</v>
      </c>
      <c r="K5">
        <v>248</v>
      </c>
      <c r="L5">
        <v>1246</v>
      </c>
      <c r="N5" s="46" t="s">
        <v>0</v>
      </c>
      <c r="O5" s="46" t="s">
        <v>112</v>
      </c>
    </row>
    <row r="6" spans="1:28" x14ac:dyDescent="0.2">
      <c r="A6" s="43">
        <v>44406</v>
      </c>
      <c r="B6" t="s">
        <v>101</v>
      </c>
      <c r="C6" t="s">
        <v>89</v>
      </c>
      <c r="D6" t="s">
        <v>105</v>
      </c>
      <c r="E6">
        <v>22</v>
      </c>
      <c r="G6" s="47" t="s">
        <v>113</v>
      </c>
      <c r="H6">
        <v>19</v>
      </c>
      <c r="I6">
        <v>12</v>
      </c>
      <c r="J6">
        <v>0</v>
      </c>
      <c r="K6">
        <v>8</v>
      </c>
      <c r="L6">
        <v>39</v>
      </c>
      <c r="N6" s="48">
        <v>44315</v>
      </c>
      <c r="O6" s="49">
        <v>20</v>
      </c>
    </row>
    <row r="7" spans="1:28" x14ac:dyDescent="0.2">
      <c r="A7" s="43">
        <v>44406</v>
      </c>
      <c r="B7" t="s">
        <v>102</v>
      </c>
      <c r="C7" t="s">
        <v>89</v>
      </c>
      <c r="D7" t="s">
        <v>105</v>
      </c>
      <c r="E7">
        <v>54</v>
      </c>
      <c r="G7" s="50" t="s">
        <v>114</v>
      </c>
      <c r="H7">
        <v>10</v>
      </c>
      <c r="I7">
        <v>6</v>
      </c>
      <c r="J7">
        <v>0</v>
      </c>
      <c r="K7">
        <v>4</v>
      </c>
      <c r="L7">
        <v>20</v>
      </c>
      <c r="N7" s="48">
        <v>44329</v>
      </c>
      <c r="O7" s="49">
        <v>19</v>
      </c>
    </row>
    <row r="8" spans="1:28" x14ac:dyDescent="0.2">
      <c r="A8" s="43">
        <v>44434</v>
      </c>
      <c r="B8" t="s">
        <v>101</v>
      </c>
      <c r="C8" t="s">
        <v>89</v>
      </c>
      <c r="D8" t="s">
        <v>105</v>
      </c>
      <c r="E8">
        <v>18</v>
      </c>
      <c r="G8" s="50" t="s">
        <v>115</v>
      </c>
      <c r="H8">
        <v>9</v>
      </c>
      <c r="I8">
        <v>6</v>
      </c>
      <c r="J8">
        <v>0</v>
      </c>
      <c r="K8">
        <v>4</v>
      </c>
      <c r="L8">
        <v>19</v>
      </c>
      <c r="N8" s="48">
        <v>44406</v>
      </c>
      <c r="O8" s="49">
        <v>184</v>
      </c>
    </row>
    <row r="9" spans="1:28" x14ac:dyDescent="0.2">
      <c r="A9" s="43">
        <v>44434</v>
      </c>
      <c r="B9" t="s">
        <v>102</v>
      </c>
      <c r="C9" t="s">
        <v>89</v>
      </c>
      <c r="D9" t="s">
        <v>105</v>
      </c>
      <c r="E9">
        <v>54</v>
      </c>
      <c r="G9" s="47" t="s">
        <v>116</v>
      </c>
      <c r="H9">
        <v>229</v>
      </c>
      <c r="I9">
        <v>79</v>
      </c>
      <c r="J9">
        <v>92</v>
      </c>
      <c r="K9">
        <v>119</v>
      </c>
      <c r="L9">
        <v>519</v>
      </c>
      <c r="N9" s="48">
        <v>44434</v>
      </c>
      <c r="O9" s="49">
        <v>168</v>
      </c>
    </row>
    <row r="10" spans="1:28" x14ac:dyDescent="0.2">
      <c r="A10" s="43">
        <v>44469</v>
      </c>
      <c r="B10" t="s">
        <v>101</v>
      </c>
      <c r="C10" t="s">
        <v>89</v>
      </c>
      <c r="D10" t="s">
        <v>105</v>
      </c>
      <c r="E10">
        <v>23</v>
      </c>
      <c r="G10" s="50" t="s">
        <v>117</v>
      </c>
      <c r="H10">
        <v>76</v>
      </c>
      <c r="I10">
        <v>33</v>
      </c>
      <c r="J10">
        <v>29</v>
      </c>
      <c r="K10">
        <v>46</v>
      </c>
      <c r="L10">
        <v>184</v>
      </c>
      <c r="N10" s="48">
        <v>44469</v>
      </c>
      <c r="O10" s="49">
        <v>167</v>
      </c>
    </row>
    <row r="11" spans="1:28" x14ac:dyDescent="0.2">
      <c r="A11" s="43">
        <v>44469</v>
      </c>
      <c r="B11" t="s">
        <v>102</v>
      </c>
      <c r="C11" t="s">
        <v>89</v>
      </c>
      <c r="D11" t="s">
        <v>105</v>
      </c>
      <c r="E11">
        <v>58</v>
      </c>
      <c r="G11" s="50" t="s">
        <v>118</v>
      </c>
      <c r="H11">
        <v>72</v>
      </c>
      <c r="I11">
        <v>22</v>
      </c>
      <c r="J11">
        <v>30</v>
      </c>
      <c r="K11">
        <v>44</v>
      </c>
      <c r="L11">
        <v>168</v>
      </c>
      <c r="N11" s="48">
        <v>44497</v>
      </c>
      <c r="O11" s="49">
        <v>187</v>
      </c>
    </row>
    <row r="12" spans="1:28" x14ac:dyDescent="0.2">
      <c r="A12" s="43">
        <v>44497</v>
      </c>
      <c r="B12" t="s">
        <v>101</v>
      </c>
      <c r="C12" t="s">
        <v>89</v>
      </c>
      <c r="D12" t="s">
        <v>105</v>
      </c>
      <c r="E12">
        <v>34</v>
      </c>
      <c r="G12" s="50" t="s">
        <v>119</v>
      </c>
      <c r="H12">
        <v>81</v>
      </c>
      <c r="I12">
        <v>24</v>
      </c>
      <c r="J12">
        <v>33</v>
      </c>
      <c r="K12">
        <v>29</v>
      </c>
      <c r="L12">
        <v>167</v>
      </c>
      <c r="N12" s="48">
        <v>44525</v>
      </c>
      <c r="O12" s="49">
        <v>221</v>
      </c>
    </row>
    <row r="13" spans="1:28" x14ac:dyDescent="0.2">
      <c r="A13" s="43">
        <v>44497</v>
      </c>
      <c r="B13" t="s">
        <v>102</v>
      </c>
      <c r="C13" t="s">
        <v>89</v>
      </c>
      <c r="D13" t="s">
        <v>105</v>
      </c>
      <c r="E13">
        <v>48</v>
      </c>
      <c r="G13" s="47" t="s">
        <v>120</v>
      </c>
      <c r="H13">
        <v>374</v>
      </c>
      <c r="I13">
        <v>79</v>
      </c>
      <c r="J13">
        <v>114</v>
      </c>
      <c r="K13">
        <v>121</v>
      </c>
      <c r="L13">
        <v>688</v>
      </c>
      <c r="N13" s="48">
        <v>44553</v>
      </c>
      <c r="O13" s="49">
        <v>280</v>
      </c>
    </row>
    <row r="14" spans="1:28" x14ac:dyDescent="0.2">
      <c r="A14" s="43">
        <v>44525</v>
      </c>
      <c r="B14" t="s">
        <v>101</v>
      </c>
      <c r="C14" t="s">
        <v>89</v>
      </c>
      <c r="D14" t="s">
        <v>105</v>
      </c>
      <c r="E14">
        <v>52</v>
      </c>
      <c r="G14" s="50" t="s">
        <v>121</v>
      </c>
      <c r="H14">
        <v>82</v>
      </c>
      <c r="I14">
        <v>25</v>
      </c>
      <c r="J14">
        <v>38</v>
      </c>
      <c r="K14">
        <v>42</v>
      </c>
      <c r="L14">
        <v>187</v>
      </c>
      <c r="N14" s="48">
        <v>44588</v>
      </c>
      <c r="O14" s="49">
        <v>243</v>
      </c>
    </row>
    <row r="15" spans="1:28" x14ac:dyDescent="0.2">
      <c r="A15" s="43">
        <v>44525</v>
      </c>
      <c r="B15" t="s">
        <v>102</v>
      </c>
      <c r="C15" t="s">
        <v>89</v>
      </c>
      <c r="D15" t="s">
        <v>105</v>
      </c>
      <c r="E15">
        <v>72</v>
      </c>
      <c r="G15" s="50" t="s">
        <v>122</v>
      </c>
      <c r="H15">
        <v>124</v>
      </c>
      <c r="I15">
        <v>24</v>
      </c>
      <c r="J15">
        <v>32</v>
      </c>
      <c r="K15">
        <v>41</v>
      </c>
      <c r="L15">
        <v>221</v>
      </c>
      <c r="N15" s="48">
        <v>44616</v>
      </c>
      <c r="O15" s="49">
        <v>232</v>
      </c>
    </row>
    <row r="16" spans="1:28" x14ac:dyDescent="0.2">
      <c r="A16" s="43">
        <v>44553</v>
      </c>
      <c r="B16" t="s">
        <v>101</v>
      </c>
      <c r="C16" t="s">
        <v>89</v>
      </c>
      <c r="D16" t="s">
        <v>105</v>
      </c>
      <c r="E16">
        <v>94</v>
      </c>
      <c r="G16" s="50" t="s">
        <v>123</v>
      </c>
      <c r="H16">
        <v>168</v>
      </c>
      <c r="I16">
        <v>30</v>
      </c>
      <c r="J16">
        <v>44</v>
      </c>
      <c r="K16">
        <v>38</v>
      </c>
      <c r="L16">
        <v>280</v>
      </c>
      <c r="N16" s="48">
        <v>44651</v>
      </c>
      <c r="O16" s="49">
        <v>187</v>
      </c>
    </row>
    <row r="17" spans="1:28" x14ac:dyDescent="0.2">
      <c r="A17" s="43">
        <v>44553</v>
      </c>
      <c r="B17" t="s">
        <v>102</v>
      </c>
      <c r="C17" t="s">
        <v>89</v>
      </c>
      <c r="D17" t="s">
        <v>105</v>
      </c>
      <c r="E17">
        <v>74</v>
      </c>
      <c r="G17" s="45" t="s">
        <v>124</v>
      </c>
      <c r="H17">
        <v>1430</v>
      </c>
      <c r="I17">
        <v>272</v>
      </c>
      <c r="J17">
        <v>245</v>
      </c>
      <c r="K17">
        <v>567</v>
      </c>
      <c r="L17">
        <v>2514</v>
      </c>
      <c r="N17" s="48">
        <v>44679</v>
      </c>
      <c r="O17" s="49">
        <v>194</v>
      </c>
    </row>
    <row r="18" spans="1:28" x14ac:dyDescent="0.2">
      <c r="A18" s="43">
        <v>44588</v>
      </c>
      <c r="B18" t="s">
        <v>101</v>
      </c>
      <c r="C18" t="s">
        <v>89</v>
      </c>
      <c r="D18" t="s">
        <v>105</v>
      </c>
      <c r="E18">
        <v>77</v>
      </c>
      <c r="G18" s="47" t="s">
        <v>125</v>
      </c>
      <c r="H18">
        <v>343</v>
      </c>
      <c r="I18">
        <v>71</v>
      </c>
      <c r="J18">
        <v>115</v>
      </c>
      <c r="K18">
        <v>133</v>
      </c>
      <c r="L18">
        <v>662</v>
      </c>
      <c r="N18" s="48">
        <v>44707</v>
      </c>
      <c r="O18" s="49">
        <v>212</v>
      </c>
    </row>
    <row r="19" spans="1:28" x14ac:dyDescent="0.2">
      <c r="A19" s="43">
        <v>44588</v>
      </c>
      <c r="B19" t="s">
        <v>102</v>
      </c>
      <c r="C19" t="s">
        <v>89</v>
      </c>
      <c r="D19" t="s">
        <v>105</v>
      </c>
      <c r="E19">
        <v>62</v>
      </c>
      <c r="G19" s="50" t="s">
        <v>126</v>
      </c>
      <c r="H19">
        <v>139</v>
      </c>
      <c r="I19">
        <v>26</v>
      </c>
      <c r="J19">
        <v>42</v>
      </c>
      <c r="K19">
        <v>36</v>
      </c>
      <c r="L19">
        <v>243</v>
      </c>
      <c r="N19" s="48">
        <v>44742</v>
      </c>
      <c r="O19" s="49">
        <v>187</v>
      </c>
      <c r="U19" s="64"/>
      <c r="V19" s="64"/>
      <c r="W19" s="64"/>
      <c r="X19" s="64"/>
      <c r="Y19" s="64"/>
      <c r="Z19" s="64"/>
      <c r="AA19" s="196"/>
      <c r="AB19" s="196"/>
    </row>
    <row r="20" spans="1:28" x14ac:dyDescent="0.2">
      <c r="A20" s="43">
        <v>44616</v>
      </c>
      <c r="B20" t="s">
        <v>101</v>
      </c>
      <c r="C20" t="s">
        <v>89</v>
      </c>
      <c r="D20" t="s">
        <v>105</v>
      </c>
      <c r="E20">
        <v>55</v>
      </c>
      <c r="G20" s="50" t="s">
        <v>127</v>
      </c>
      <c r="H20">
        <v>122</v>
      </c>
      <c r="I20">
        <v>23</v>
      </c>
      <c r="J20">
        <v>40</v>
      </c>
      <c r="K20">
        <v>47</v>
      </c>
      <c r="L20">
        <v>232</v>
      </c>
      <c r="N20" s="48">
        <v>44770</v>
      </c>
      <c r="O20" s="49">
        <v>178</v>
      </c>
      <c r="U20" s="176"/>
      <c r="V20" s="176"/>
      <c r="W20" s="176"/>
      <c r="X20" s="176"/>
      <c r="Y20" s="176"/>
      <c r="Z20" s="176"/>
      <c r="AA20" s="176"/>
      <c r="AB20" s="176"/>
    </row>
    <row r="21" spans="1:28" x14ac:dyDescent="0.2">
      <c r="A21" s="43">
        <v>44616</v>
      </c>
      <c r="B21" t="s">
        <v>102</v>
      </c>
      <c r="C21" t="s">
        <v>89</v>
      </c>
      <c r="D21" t="s">
        <v>105</v>
      </c>
      <c r="E21">
        <v>67</v>
      </c>
      <c r="G21" s="50" t="s">
        <v>128</v>
      </c>
      <c r="H21">
        <v>82</v>
      </c>
      <c r="I21">
        <v>22</v>
      </c>
      <c r="J21">
        <v>33</v>
      </c>
      <c r="K21">
        <v>50</v>
      </c>
      <c r="L21">
        <v>187</v>
      </c>
      <c r="N21" s="48">
        <v>44798</v>
      </c>
      <c r="O21" s="49">
        <v>198</v>
      </c>
      <c r="U21" s="168"/>
      <c r="V21" s="168"/>
      <c r="W21" s="106"/>
      <c r="X21" s="106"/>
      <c r="Y21" s="106"/>
      <c r="Z21" s="106"/>
      <c r="AA21" s="106"/>
      <c r="AB21" s="106"/>
    </row>
    <row r="22" spans="1:28" x14ac:dyDescent="0.2">
      <c r="A22" s="43">
        <v>44651</v>
      </c>
      <c r="B22" t="s">
        <v>101</v>
      </c>
      <c r="C22" t="s">
        <v>89</v>
      </c>
      <c r="D22" t="s">
        <v>105</v>
      </c>
      <c r="E22">
        <v>40</v>
      </c>
      <c r="G22" s="47" t="s">
        <v>113</v>
      </c>
      <c r="H22">
        <v>335</v>
      </c>
      <c r="I22">
        <v>63</v>
      </c>
      <c r="J22">
        <v>65</v>
      </c>
      <c r="K22">
        <v>130</v>
      </c>
      <c r="L22">
        <v>593</v>
      </c>
      <c r="N22" s="48">
        <v>44833</v>
      </c>
      <c r="O22" s="49">
        <v>197</v>
      </c>
      <c r="U22" s="168"/>
      <c r="V22" s="168"/>
      <c r="W22" s="106"/>
      <c r="X22" s="106"/>
      <c r="Y22" s="106"/>
      <c r="Z22" s="106"/>
      <c r="AA22" s="106"/>
      <c r="AB22" s="106"/>
    </row>
    <row r="23" spans="1:28" x14ac:dyDescent="0.2">
      <c r="A23" s="43">
        <v>44651</v>
      </c>
      <c r="B23" t="s">
        <v>102</v>
      </c>
      <c r="C23" t="s">
        <v>89</v>
      </c>
      <c r="D23" t="s">
        <v>105</v>
      </c>
      <c r="E23">
        <v>42</v>
      </c>
      <c r="G23" s="50" t="s">
        <v>114</v>
      </c>
      <c r="H23">
        <v>94</v>
      </c>
      <c r="I23">
        <v>26</v>
      </c>
      <c r="J23">
        <v>28</v>
      </c>
      <c r="K23">
        <v>46</v>
      </c>
      <c r="L23">
        <v>194</v>
      </c>
      <c r="N23" s="48">
        <v>44861</v>
      </c>
      <c r="O23" s="49">
        <v>221</v>
      </c>
      <c r="U23" s="168"/>
      <c r="V23" s="168"/>
      <c r="W23" s="106"/>
      <c r="X23" s="106"/>
      <c r="Y23" s="106"/>
      <c r="Z23" s="106"/>
      <c r="AA23" s="106"/>
      <c r="AB23" s="106"/>
    </row>
    <row r="24" spans="1:28" x14ac:dyDescent="0.2">
      <c r="A24" s="43">
        <v>44679</v>
      </c>
      <c r="B24" t="s">
        <v>101</v>
      </c>
      <c r="C24" t="s">
        <v>89</v>
      </c>
      <c r="D24" t="s">
        <v>105</v>
      </c>
      <c r="E24">
        <v>49</v>
      </c>
      <c r="G24" s="50" t="s">
        <v>115</v>
      </c>
      <c r="H24">
        <v>129</v>
      </c>
      <c r="I24">
        <v>18</v>
      </c>
      <c r="J24">
        <v>20</v>
      </c>
      <c r="K24">
        <v>45</v>
      </c>
      <c r="L24">
        <v>212</v>
      </c>
      <c r="N24" s="48">
        <v>44889</v>
      </c>
      <c r="O24" s="49">
        <v>242</v>
      </c>
      <c r="U24" s="168"/>
      <c r="V24" s="168"/>
      <c r="W24" s="106"/>
      <c r="X24" s="106"/>
      <c r="Y24" s="64"/>
      <c r="Z24" s="106"/>
      <c r="AA24" s="106"/>
      <c r="AB24" s="106"/>
    </row>
    <row r="25" spans="1:28" x14ac:dyDescent="0.2">
      <c r="A25" s="43">
        <v>44679</v>
      </c>
      <c r="B25" t="s">
        <v>102</v>
      </c>
      <c r="C25" t="s">
        <v>89</v>
      </c>
      <c r="D25" t="s">
        <v>105</v>
      </c>
      <c r="E25">
        <v>45</v>
      </c>
      <c r="G25" s="50" t="s">
        <v>129</v>
      </c>
      <c r="H25">
        <v>112</v>
      </c>
      <c r="I25">
        <v>19</v>
      </c>
      <c r="J25">
        <v>17</v>
      </c>
      <c r="K25">
        <v>39</v>
      </c>
      <c r="L25">
        <v>187</v>
      </c>
      <c r="N25" s="48">
        <v>44917</v>
      </c>
      <c r="O25" s="49">
        <v>223</v>
      </c>
      <c r="U25" s="168"/>
      <c r="V25" s="168"/>
      <c r="W25" s="106"/>
      <c r="X25" s="106"/>
      <c r="Y25" s="64"/>
      <c r="Z25" s="106"/>
      <c r="AA25" s="106"/>
      <c r="AB25" s="106"/>
    </row>
    <row r="26" spans="1:28" x14ac:dyDescent="0.2">
      <c r="A26" s="43">
        <v>44707</v>
      </c>
      <c r="B26" t="s">
        <v>101</v>
      </c>
      <c r="C26" t="s">
        <v>89</v>
      </c>
      <c r="D26" t="s">
        <v>105</v>
      </c>
      <c r="E26">
        <v>48</v>
      </c>
      <c r="G26" s="47" t="s">
        <v>116</v>
      </c>
      <c r="H26">
        <v>339</v>
      </c>
      <c r="I26">
        <v>67</v>
      </c>
      <c r="J26">
        <v>48</v>
      </c>
      <c r="K26">
        <v>119</v>
      </c>
      <c r="L26">
        <v>573</v>
      </c>
      <c r="N26" s="48">
        <v>44952</v>
      </c>
      <c r="O26" s="49">
        <v>206</v>
      </c>
      <c r="U26" s="168"/>
      <c r="V26" s="168"/>
      <c r="W26" s="106"/>
      <c r="X26" s="106"/>
      <c r="Y26" s="64"/>
      <c r="Z26" s="106"/>
      <c r="AA26" s="106"/>
      <c r="AB26" s="106"/>
    </row>
    <row r="27" spans="1:28" x14ac:dyDescent="0.2">
      <c r="A27" s="43">
        <v>44707</v>
      </c>
      <c r="B27" t="s">
        <v>102</v>
      </c>
      <c r="C27" t="s">
        <v>89</v>
      </c>
      <c r="D27" t="s">
        <v>105</v>
      </c>
      <c r="E27">
        <v>81</v>
      </c>
      <c r="G27" s="50" t="s">
        <v>117</v>
      </c>
      <c r="H27">
        <v>92</v>
      </c>
      <c r="I27">
        <v>27</v>
      </c>
      <c r="J27">
        <v>20</v>
      </c>
      <c r="K27">
        <v>39</v>
      </c>
      <c r="L27">
        <v>178</v>
      </c>
      <c r="N27" s="48">
        <v>44980</v>
      </c>
      <c r="O27" s="49">
        <v>201</v>
      </c>
      <c r="U27" s="168"/>
      <c r="V27" s="168"/>
      <c r="W27" s="106"/>
      <c r="X27" s="106"/>
      <c r="Y27" s="64"/>
      <c r="Z27" s="106"/>
      <c r="AA27" s="106"/>
      <c r="AB27" s="106"/>
    </row>
    <row r="28" spans="1:28" x14ac:dyDescent="0.2">
      <c r="A28" s="43">
        <v>44742</v>
      </c>
      <c r="B28" t="s">
        <v>101</v>
      </c>
      <c r="C28" t="s">
        <v>89</v>
      </c>
      <c r="D28" t="s">
        <v>105</v>
      </c>
      <c r="E28">
        <v>41</v>
      </c>
      <c r="G28" s="50" t="s">
        <v>118</v>
      </c>
      <c r="H28">
        <v>130</v>
      </c>
      <c r="I28">
        <v>13</v>
      </c>
      <c r="J28">
        <v>15</v>
      </c>
      <c r="K28">
        <v>40</v>
      </c>
      <c r="L28">
        <v>198</v>
      </c>
      <c r="N28" s="48">
        <v>45015</v>
      </c>
      <c r="O28" s="49">
        <v>222</v>
      </c>
      <c r="U28" s="168"/>
      <c r="V28" s="168"/>
      <c r="W28" s="106"/>
      <c r="X28" s="106"/>
      <c r="Y28" s="64"/>
      <c r="Z28" s="106"/>
      <c r="AA28" s="106"/>
      <c r="AB28" s="106"/>
    </row>
    <row r="29" spans="1:28" x14ac:dyDescent="0.2">
      <c r="A29" s="43">
        <v>44742</v>
      </c>
      <c r="B29" t="s">
        <v>102</v>
      </c>
      <c r="C29" t="s">
        <v>89</v>
      </c>
      <c r="D29" t="s">
        <v>105</v>
      </c>
      <c r="E29">
        <v>71</v>
      </c>
      <c r="G29" s="50" t="s">
        <v>119</v>
      </c>
      <c r="H29">
        <v>117</v>
      </c>
      <c r="I29">
        <v>27</v>
      </c>
      <c r="J29">
        <v>13</v>
      </c>
      <c r="K29">
        <v>40</v>
      </c>
      <c r="L29">
        <v>197</v>
      </c>
      <c r="N29" s="48">
        <v>45043</v>
      </c>
      <c r="O29" s="49">
        <v>214</v>
      </c>
      <c r="U29" s="168"/>
      <c r="V29" s="168"/>
      <c r="W29" s="106"/>
      <c r="X29" s="106"/>
      <c r="Y29" s="64"/>
      <c r="Z29" s="106"/>
      <c r="AA29" s="106"/>
      <c r="AB29" s="106"/>
    </row>
    <row r="30" spans="1:28" x14ac:dyDescent="0.2">
      <c r="A30" s="43">
        <v>44770</v>
      </c>
      <c r="B30" t="s">
        <v>101</v>
      </c>
      <c r="C30" t="s">
        <v>89</v>
      </c>
      <c r="D30" t="s">
        <v>105</v>
      </c>
      <c r="E30">
        <v>44</v>
      </c>
      <c r="G30" s="47" t="s">
        <v>120</v>
      </c>
      <c r="H30">
        <v>413</v>
      </c>
      <c r="I30">
        <v>71</v>
      </c>
      <c r="J30">
        <v>17</v>
      </c>
      <c r="K30">
        <v>185</v>
      </c>
      <c r="L30">
        <v>686</v>
      </c>
      <c r="N30" s="48">
        <v>45071</v>
      </c>
      <c r="O30" s="49">
        <v>254</v>
      </c>
      <c r="U30" s="168"/>
      <c r="V30" s="168"/>
      <c r="W30" s="106"/>
      <c r="X30" s="106"/>
      <c r="Y30" s="64"/>
      <c r="Z30" s="106"/>
      <c r="AA30" s="106"/>
      <c r="AB30" s="106"/>
    </row>
    <row r="31" spans="1:28" x14ac:dyDescent="0.2">
      <c r="A31" s="43">
        <v>44770</v>
      </c>
      <c r="B31" t="s">
        <v>102</v>
      </c>
      <c r="C31" t="s">
        <v>89</v>
      </c>
      <c r="D31" t="s">
        <v>105</v>
      </c>
      <c r="E31">
        <v>48</v>
      </c>
      <c r="G31" s="50" t="s">
        <v>121</v>
      </c>
      <c r="H31">
        <v>131</v>
      </c>
      <c r="I31">
        <v>20</v>
      </c>
      <c r="J31">
        <v>7</v>
      </c>
      <c r="K31">
        <v>63</v>
      </c>
      <c r="L31">
        <v>221</v>
      </c>
      <c r="N31" s="48">
        <v>45106</v>
      </c>
      <c r="O31" s="49">
        <v>207</v>
      </c>
      <c r="U31" s="168"/>
      <c r="V31" s="168"/>
      <c r="W31" s="106"/>
      <c r="X31" s="106"/>
      <c r="Y31" s="64"/>
      <c r="Z31" s="106"/>
      <c r="AA31" s="106"/>
      <c r="AB31" s="106"/>
    </row>
    <row r="32" spans="1:28" x14ac:dyDescent="0.2">
      <c r="A32" s="43">
        <v>44798</v>
      </c>
      <c r="B32" t="s">
        <v>101</v>
      </c>
      <c r="C32" t="s">
        <v>89</v>
      </c>
      <c r="D32" t="s">
        <v>105</v>
      </c>
      <c r="E32">
        <v>71</v>
      </c>
      <c r="G32" s="50" t="s">
        <v>122</v>
      </c>
      <c r="H32">
        <v>140</v>
      </c>
      <c r="I32">
        <v>31</v>
      </c>
      <c r="J32">
        <v>6</v>
      </c>
      <c r="K32">
        <v>65</v>
      </c>
      <c r="L32">
        <v>242</v>
      </c>
      <c r="N32" s="48">
        <v>45134</v>
      </c>
      <c r="O32" s="49">
        <v>239</v>
      </c>
      <c r="U32" s="168"/>
      <c r="V32" s="168"/>
      <c r="W32" s="106"/>
      <c r="X32" s="106"/>
      <c r="Y32" s="64"/>
      <c r="Z32" s="106"/>
      <c r="AA32" s="106"/>
      <c r="AB32" s="106"/>
    </row>
    <row r="33" spans="1:28" x14ac:dyDescent="0.2">
      <c r="A33" s="43">
        <v>44798</v>
      </c>
      <c r="B33" t="s">
        <v>102</v>
      </c>
      <c r="C33" t="s">
        <v>89</v>
      </c>
      <c r="D33" t="s">
        <v>105</v>
      </c>
      <c r="E33">
        <v>59</v>
      </c>
      <c r="G33" s="50" t="s">
        <v>123</v>
      </c>
      <c r="H33">
        <v>142</v>
      </c>
      <c r="I33">
        <v>20</v>
      </c>
      <c r="J33">
        <v>4</v>
      </c>
      <c r="K33">
        <v>57</v>
      </c>
      <c r="L33">
        <v>223</v>
      </c>
      <c r="N33" s="48">
        <v>45169</v>
      </c>
      <c r="O33" s="49">
        <v>239</v>
      </c>
      <c r="U33" s="168"/>
      <c r="V33" s="168"/>
      <c r="W33" s="106"/>
      <c r="X33" s="106"/>
      <c r="Y33" s="64"/>
      <c r="Z33" s="106"/>
      <c r="AA33" s="106"/>
      <c r="AB33" s="106"/>
    </row>
    <row r="34" spans="1:28" x14ac:dyDescent="0.2">
      <c r="A34" s="43">
        <v>44833</v>
      </c>
      <c r="B34" t="s">
        <v>101</v>
      </c>
      <c r="C34" t="s">
        <v>89</v>
      </c>
      <c r="D34" t="s">
        <v>105</v>
      </c>
      <c r="E34">
        <v>68</v>
      </c>
      <c r="G34" s="45" t="s">
        <v>130</v>
      </c>
      <c r="H34">
        <v>1815</v>
      </c>
      <c r="I34">
        <v>286</v>
      </c>
      <c r="J34">
        <v>79</v>
      </c>
      <c r="K34">
        <v>535</v>
      </c>
      <c r="L34">
        <v>2715</v>
      </c>
      <c r="N34" s="48">
        <v>45197</v>
      </c>
      <c r="O34" s="49">
        <v>242</v>
      </c>
    </row>
    <row r="35" spans="1:28" x14ac:dyDescent="0.2">
      <c r="A35" s="43">
        <v>44833</v>
      </c>
      <c r="B35" t="s">
        <v>102</v>
      </c>
      <c r="C35" t="s">
        <v>89</v>
      </c>
      <c r="D35" t="s">
        <v>105</v>
      </c>
      <c r="E35">
        <v>49</v>
      </c>
      <c r="G35" s="47" t="s">
        <v>125</v>
      </c>
      <c r="H35">
        <v>437</v>
      </c>
      <c r="I35">
        <v>60</v>
      </c>
      <c r="J35">
        <v>10</v>
      </c>
      <c r="K35">
        <v>122</v>
      </c>
      <c r="L35">
        <v>629</v>
      </c>
      <c r="N35" s="48">
        <v>45225</v>
      </c>
      <c r="O35" s="49">
        <v>238</v>
      </c>
    </row>
    <row r="36" spans="1:28" x14ac:dyDescent="0.2">
      <c r="A36" s="43">
        <v>44861</v>
      </c>
      <c r="B36" t="s">
        <v>101</v>
      </c>
      <c r="C36" t="s">
        <v>89</v>
      </c>
      <c r="D36" t="s">
        <v>105</v>
      </c>
      <c r="E36">
        <v>88</v>
      </c>
      <c r="G36" s="50" t="s">
        <v>126</v>
      </c>
      <c r="H36">
        <v>132</v>
      </c>
      <c r="I36">
        <v>23</v>
      </c>
      <c r="J36">
        <v>4</v>
      </c>
      <c r="K36">
        <v>47</v>
      </c>
      <c r="L36">
        <v>206</v>
      </c>
      <c r="N36" s="48">
        <v>45260</v>
      </c>
      <c r="O36" s="49">
        <v>259</v>
      </c>
    </row>
    <row r="37" spans="1:28" x14ac:dyDescent="0.2">
      <c r="A37" s="43">
        <v>44861</v>
      </c>
      <c r="B37" t="s">
        <v>102</v>
      </c>
      <c r="C37" t="s">
        <v>89</v>
      </c>
      <c r="D37" t="s">
        <v>105</v>
      </c>
      <c r="E37">
        <v>43</v>
      </c>
      <c r="G37" s="50" t="s">
        <v>127</v>
      </c>
      <c r="H37">
        <v>154</v>
      </c>
      <c r="I37">
        <v>11</v>
      </c>
      <c r="J37">
        <v>2</v>
      </c>
      <c r="K37">
        <v>34</v>
      </c>
      <c r="L37">
        <v>201</v>
      </c>
      <c r="N37" s="48">
        <v>45288</v>
      </c>
      <c r="O37" s="49">
        <v>194</v>
      </c>
    </row>
    <row r="38" spans="1:28" x14ac:dyDescent="0.2">
      <c r="A38" s="43">
        <v>44889</v>
      </c>
      <c r="B38" t="s">
        <v>101</v>
      </c>
      <c r="C38" t="s">
        <v>89</v>
      </c>
      <c r="D38" t="s">
        <v>105</v>
      </c>
      <c r="E38">
        <v>97</v>
      </c>
      <c r="G38" s="50" t="s">
        <v>128</v>
      </c>
      <c r="H38">
        <v>151</v>
      </c>
      <c r="I38">
        <v>26</v>
      </c>
      <c r="J38">
        <v>4</v>
      </c>
      <c r="K38">
        <v>41</v>
      </c>
      <c r="L38">
        <v>222</v>
      </c>
      <c r="N38" s="48">
        <v>45316</v>
      </c>
      <c r="O38" s="49">
        <v>1446</v>
      </c>
    </row>
    <row r="39" spans="1:28" x14ac:dyDescent="0.2">
      <c r="A39" s="43">
        <v>44889</v>
      </c>
      <c r="B39" t="s">
        <v>102</v>
      </c>
      <c r="C39" t="s">
        <v>89</v>
      </c>
      <c r="D39" t="s">
        <v>105</v>
      </c>
      <c r="E39">
        <v>43</v>
      </c>
      <c r="G39" s="47" t="s">
        <v>113</v>
      </c>
      <c r="H39">
        <v>444</v>
      </c>
      <c r="I39">
        <v>76</v>
      </c>
      <c r="J39">
        <v>18</v>
      </c>
      <c r="K39">
        <v>137</v>
      </c>
      <c r="L39">
        <v>675</v>
      </c>
      <c r="N39" s="48">
        <v>45344</v>
      </c>
      <c r="O39" s="49">
        <v>1353</v>
      </c>
    </row>
    <row r="40" spans="1:28" x14ac:dyDescent="0.2">
      <c r="A40" s="43">
        <v>44917</v>
      </c>
      <c r="B40" t="s">
        <v>101</v>
      </c>
      <c r="C40" t="s">
        <v>89</v>
      </c>
      <c r="D40" t="s">
        <v>105</v>
      </c>
      <c r="E40">
        <v>83</v>
      </c>
      <c r="G40" s="50" t="s">
        <v>114</v>
      </c>
      <c r="H40">
        <v>148</v>
      </c>
      <c r="I40">
        <v>23</v>
      </c>
      <c r="J40">
        <v>4</v>
      </c>
      <c r="K40">
        <v>39</v>
      </c>
      <c r="L40">
        <v>214</v>
      </c>
      <c r="N40" s="48">
        <v>45379</v>
      </c>
      <c r="O40" s="49">
        <v>1332</v>
      </c>
    </row>
    <row r="41" spans="1:28" x14ac:dyDescent="0.2">
      <c r="A41" s="43">
        <v>44917</v>
      </c>
      <c r="B41" t="s">
        <v>102</v>
      </c>
      <c r="C41" t="s">
        <v>89</v>
      </c>
      <c r="D41" t="s">
        <v>105</v>
      </c>
      <c r="E41">
        <v>59</v>
      </c>
      <c r="G41" s="50" t="s">
        <v>115</v>
      </c>
      <c r="H41">
        <v>168</v>
      </c>
      <c r="I41">
        <v>29</v>
      </c>
      <c r="J41">
        <v>6</v>
      </c>
      <c r="K41">
        <v>51</v>
      </c>
      <c r="L41">
        <v>254</v>
      </c>
      <c r="N41" s="48">
        <v>45403</v>
      </c>
      <c r="O41" s="49">
        <v>1322</v>
      </c>
    </row>
    <row r="42" spans="1:28" x14ac:dyDescent="0.2">
      <c r="A42" s="43">
        <v>44952</v>
      </c>
      <c r="B42" t="s">
        <v>101</v>
      </c>
      <c r="C42" t="s">
        <v>89</v>
      </c>
      <c r="D42" t="s">
        <v>105</v>
      </c>
      <c r="E42">
        <v>64</v>
      </c>
      <c r="G42" s="50" t="s">
        <v>129</v>
      </c>
      <c r="H42">
        <v>128</v>
      </c>
      <c r="I42">
        <v>24</v>
      </c>
      <c r="J42">
        <v>8</v>
      </c>
      <c r="K42">
        <v>47</v>
      </c>
      <c r="L42">
        <v>207</v>
      </c>
      <c r="N42" s="48">
        <v>45442</v>
      </c>
      <c r="O42" s="49">
        <v>1337</v>
      </c>
    </row>
    <row r="43" spans="1:28" x14ac:dyDescent="0.2">
      <c r="A43" s="43">
        <v>44952</v>
      </c>
      <c r="B43" t="s">
        <v>102</v>
      </c>
      <c r="C43" t="s">
        <v>89</v>
      </c>
      <c r="D43" t="s">
        <v>105</v>
      </c>
      <c r="E43">
        <v>68</v>
      </c>
      <c r="G43" s="47" t="s">
        <v>116</v>
      </c>
      <c r="H43">
        <v>479</v>
      </c>
      <c r="I43">
        <v>78</v>
      </c>
      <c r="J43">
        <v>28</v>
      </c>
      <c r="K43">
        <v>135</v>
      </c>
      <c r="L43">
        <v>720</v>
      </c>
      <c r="N43" s="48">
        <v>45465</v>
      </c>
      <c r="O43" s="49">
        <v>1374</v>
      </c>
    </row>
    <row r="44" spans="1:28" x14ac:dyDescent="0.2">
      <c r="A44" s="43">
        <v>44980</v>
      </c>
      <c r="B44" t="s">
        <v>101</v>
      </c>
      <c r="C44" t="s">
        <v>89</v>
      </c>
      <c r="D44" t="s">
        <v>105</v>
      </c>
      <c r="E44">
        <v>70</v>
      </c>
      <c r="G44" s="50" t="s">
        <v>117</v>
      </c>
      <c r="H44">
        <v>154</v>
      </c>
      <c r="I44">
        <v>28</v>
      </c>
      <c r="J44">
        <v>10</v>
      </c>
      <c r="K44">
        <v>47</v>
      </c>
      <c r="L44">
        <v>239</v>
      </c>
      <c r="N44" s="48">
        <v>45498</v>
      </c>
      <c r="O44" s="49">
        <v>1292</v>
      </c>
    </row>
    <row r="45" spans="1:28" x14ac:dyDescent="0.2">
      <c r="A45" s="43">
        <v>44980</v>
      </c>
      <c r="B45" t="s">
        <v>102</v>
      </c>
      <c r="C45" t="s">
        <v>89</v>
      </c>
      <c r="D45" t="s">
        <v>105</v>
      </c>
      <c r="E45">
        <v>84</v>
      </c>
      <c r="G45" s="50" t="s">
        <v>118</v>
      </c>
      <c r="H45">
        <v>168</v>
      </c>
      <c r="I45">
        <v>22</v>
      </c>
      <c r="J45">
        <v>6</v>
      </c>
      <c r="K45">
        <v>43</v>
      </c>
      <c r="L45">
        <v>239</v>
      </c>
      <c r="N45" s="48">
        <v>45525</v>
      </c>
      <c r="O45" s="49">
        <v>1340</v>
      </c>
    </row>
    <row r="46" spans="1:28" x14ac:dyDescent="0.2">
      <c r="A46" s="43">
        <v>45015</v>
      </c>
      <c r="B46" t="s">
        <v>101</v>
      </c>
      <c r="C46" t="s">
        <v>89</v>
      </c>
      <c r="D46" t="s">
        <v>105</v>
      </c>
      <c r="E46">
        <v>87</v>
      </c>
      <c r="G46" s="50" t="s">
        <v>119</v>
      </c>
      <c r="H46">
        <v>157</v>
      </c>
      <c r="I46">
        <v>28</v>
      </c>
      <c r="J46">
        <v>12</v>
      </c>
      <c r="K46">
        <v>45</v>
      </c>
      <c r="L46">
        <v>242</v>
      </c>
      <c r="N46" s="48">
        <v>45561</v>
      </c>
      <c r="O46" s="49">
        <v>1319</v>
      </c>
    </row>
    <row r="47" spans="1:28" ht="17" thickBot="1" x14ac:dyDescent="0.25">
      <c r="A47" s="43">
        <v>45015</v>
      </c>
      <c r="B47" t="s">
        <v>102</v>
      </c>
      <c r="C47" t="s">
        <v>89</v>
      </c>
      <c r="D47" t="s">
        <v>105</v>
      </c>
      <c r="E47">
        <v>64</v>
      </c>
      <c r="G47" s="47" t="s">
        <v>120</v>
      </c>
      <c r="H47">
        <v>455</v>
      </c>
      <c r="I47">
        <v>72</v>
      </c>
      <c r="J47">
        <v>23</v>
      </c>
      <c r="K47">
        <v>141</v>
      </c>
      <c r="L47">
        <v>691</v>
      </c>
      <c r="N47" s="51">
        <v>45586</v>
      </c>
      <c r="O47" s="52">
        <v>1228</v>
      </c>
    </row>
    <row r="48" spans="1:28" x14ac:dyDescent="0.2">
      <c r="A48" s="43">
        <v>45043</v>
      </c>
      <c r="B48" t="s">
        <v>101</v>
      </c>
      <c r="C48" t="s">
        <v>89</v>
      </c>
      <c r="D48" t="s">
        <v>105</v>
      </c>
      <c r="E48">
        <v>61</v>
      </c>
      <c r="G48" s="50" t="s">
        <v>121</v>
      </c>
      <c r="H48">
        <v>149</v>
      </c>
      <c r="I48">
        <v>24</v>
      </c>
      <c r="J48">
        <v>9</v>
      </c>
      <c r="K48">
        <v>56</v>
      </c>
      <c r="L48">
        <v>238</v>
      </c>
    </row>
    <row r="49" spans="1:12" x14ac:dyDescent="0.2">
      <c r="A49" s="43">
        <v>45043</v>
      </c>
      <c r="B49" t="s">
        <v>102</v>
      </c>
      <c r="C49" t="s">
        <v>89</v>
      </c>
      <c r="D49" t="s">
        <v>105</v>
      </c>
      <c r="E49">
        <v>87</v>
      </c>
      <c r="G49" s="50" t="s">
        <v>122</v>
      </c>
      <c r="H49">
        <v>173</v>
      </c>
      <c r="I49">
        <v>27</v>
      </c>
      <c r="J49">
        <v>12</v>
      </c>
      <c r="K49">
        <v>47</v>
      </c>
      <c r="L49">
        <v>259</v>
      </c>
    </row>
    <row r="50" spans="1:12" x14ac:dyDescent="0.2">
      <c r="A50" s="43">
        <v>45071</v>
      </c>
      <c r="B50" t="s">
        <v>101</v>
      </c>
      <c r="C50" t="s">
        <v>89</v>
      </c>
      <c r="D50" t="s">
        <v>105</v>
      </c>
      <c r="E50">
        <v>90</v>
      </c>
      <c r="G50" s="50" t="s">
        <v>123</v>
      </c>
      <c r="H50">
        <v>133</v>
      </c>
      <c r="I50">
        <v>21</v>
      </c>
      <c r="J50">
        <v>2</v>
      </c>
      <c r="K50">
        <v>38</v>
      </c>
      <c r="L50">
        <v>194</v>
      </c>
    </row>
    <row r="51" spans="1:12" x14ac:dyDescent="0.2">
      <c r="A51" s="43">
        <v>45071</v>
      </c>
      <c r="B51" t="s">
        <v>102</v>
      </c>
      <c r="C51" t="s">
        <v>89</v>
      </c>
      <c r="D51" t="s">
        <v>105</v>
      </c>
      <c r="E51">
        <v>78</v>
      </c>
      <c r="G51" s="45" t="s">
        <v>131</v>
      </c>
      <c r="H51">
        <v>10484</v>
      </c>
      <c r="I51">
        <v>495</v>
      </c>
      <c r="J51">
        <v>223</v>
      </c>
      <c r="K51">
        <v>2141</v>
      </c>
      <c r="L51">
        <v>13343</v>
      </c>
    </row>
    <row r="52" spans="1:12" x14ac:dyDescent="0.2">
      <c r="A52" s="43">
        <v>45106</v>
      </c>
      <c r="B52" t="s">
        <v>101</v>
      </c>
      <c r="C52" t="s">
        <v>89</v>
      </c>
      <c r="D52" t="s">
        <v>105</v>
      </c>
      <c r="E52">
        <v>69</v>
      </c>
      <c r="G52" s="47" t="s">
        <v>125</v>
      </c>
      <c r="H52">
        <v>3267</v>
      </c>
      <c r="I52">
        <v>134</v>
      </c>
      <c r="J52">
        <v>68</v>
      </c>
      <c r="K52">
        <v>662</v>
      </c>
      <c r="L52">
        <v>4131</v>
      </c>
    </row>
    <row r="53" spans="1:12" x14ac:dyDescent="0.2">
      <c r="A53" s="43">
        <v>45106</v>
      </c>
      <c r="B53" t="s">
        <v>102</v>
      </c>
      <c r="C53" t="s">
        <v>89</v>
      </c>
      <c r="D53" t="s">
        <v>105</v>
      </c>
      <c r="E53">
        <v>59</v>
      </c>
      <c r="G53" s="50" t="s">
        <v>126</v>
      </c>
      <c r="H53">
        <v>1158</v>
      </c>
      <c r="I53">
        <v>47</v>
      </c>
      <c r="J53">
        <v>18</v>
      </c>
      <c r="K53">
        <v>223</v>
      </c>
      <c r="L53">
        <v>1446</v>
      </c>
    </row>
    <row r="54" spans="1:12" x14ac:dyDescent="0.2">
      <c r="A54" s="43">
        <v>45134</v>
      </c>
      <c r="B54" t="s">
        <v>101</v>
      </c>
      <c r="C54" t="s">
        <v>89</v>
      </c>
      <c r="D54" t="s">
        <v>105</v>
      </c>
      <c r="E54">
        <v>81</v>
      </c>
      <c r="G54" s="50" t="s">
        <v>127</v>
      </c>
      <c r="H54">
        <v>1069</v>
      </c>
      <c r="I54">
        <v>43</v>
      </c>
      <c r="J54">
        <v>23</v>
      </c>
      <c r="K54">
        <v>218</v>
      </c>
      <c r="L54">
        <v>1353</v>
      </c>
    </row>
    <row r="55" spans="1:12" x14ac:dyDescent="0.2">
      <c r="A55" s="43">
        <v>45134</v>
      </c>
      <c r="B55" t="s">
        <v>102</v>
      </c>
      <c r="C55" t="s">
        <v>89</v>
      </c>
      <c r="D55" t="s">
        <v>105</v>
      </c>
      <c r="E55">
        <v>73</v>
      </c>
      <c r="G55" s="50" t="s">
        <v>128</v>
      </c>
      <c r="H55">
        <v>1040</v>
      </c>
      <c r="I55">
        <v>44</v>
      </c>
      <c r="J55">
        <v>27</v>
      </c>
      <c r="K55">
        <v>221</v>
      </c>
      <c r="L55">
        <v>1332</v>
      </c>
    </row>
    <row r="56" spans="1:12" x14ac:dyDescent="0.2">
      <c r="A56" s="43">
        <v>45169</v>
      </c>
      <c r="B56" t="s">
        <v>101</v>
      </c>
      <c r="C56" t="s">
        <v>89</v>
      </c>
      <c r="D56" t="s">
        <v>105</v>
      </c>
      <c r="E56">
        <v>89</v>
      </c>
      <c r="G56" s="47" t="s">
        <v>113</v>
      </c>
      <c r="H56">
        <v>3129</v>
      </c>
      <c r="I56">
        <v>158</v>
      </c>
      <c r="J56">
        <v>69</v>
      </c>
      <c r="K56">
        <v>677</v>
      </c>
      <c r="L56">
        <v>4033</v>
      </c>
    </row>
    <row r="57" spans="1:12" x14ac:dyDescent="0.2">
      <c r="A57" s="43">
        <v>45169</v>
      </c>
      <c r="B57" t="s">
        <v>102</v>
      </c>
      <c r="C57" t="s">
        <v>89</v>
      </c>
      <c r="D57" t="s">
        <v>105</v>
      </c>
      <c r="E57">
        <v>79</v>
      </c>
      <c r="G57" s="50" t="s">
        <v>114</v>
      </c>
      <c r="H57">
        <v>1004</v>
      </c>
      <c r="I57">
        <v>50</v>
      </c>
      <c r="J57">
        <v>28</v>
      </c>
      <c r="K57">
        <v>240</v>
      </c>
      <c r="L57">
        <v>1322</v>
      </c>
    </row>
    <row r="58" spans="1:12" x14ac:dyDescent="0.2">
      <c r="A58" s="43">
        <v>45197</v>
      </c>
      <c r="B58" t="s">
        <v>101</v>
      </c>
      <c r="C58" t="s">
        <v>89</v>
      </c>
      <c r="D58" t="s">
        <v>105</v>
      </c>
      <c r="E58">
        <v>94</v>
      </c>
      <c r="G58" s="50" t="s">
        <v>115</v>
      </c>
      <c r="H58">
        <v>1042</v>
      </c>
      <c r="I58">
        <v>55</v>
      </c>
      <c r="J58">
        <v>22</v>
      </c>
      <c r="K58">
        <v>218</v>
      </c>
      <c r="L58">
        <v>1337</v>
      </c>
    </row>
    <row r="59" spans="1:12" x14ac:dyDescent="0.2">
      <c r="A59" s="43">
        <v>45197</v>
      </c>
      <c r="B59" t="s">
        <v>102</v>
      </c>
      <c r="C59" t="s">
        <v>89</v>
      </c>
      <c r="D59" t="s">
        <v>105</v>
      </c>
      <c r="E59">
        <v>63</v>
      </c>
      <c r="G59" s="50" t="s">
        <v>129</v>
      </c>
      <c r="H59">
        <v>1083</v>
      </c>
      <c r="I59">
        <v>53</v>
      </c>
      <c r="J59">
        <v>19</v>
      </c>
      <c r="K59">
        <v>219</v>
      </c>
      <c r="L59">
        <v>1374</v>
      </c>
    </row>
    <row r="60" spans="1:12" x14ac:dyDescent="0.2">
      <c r="A60" s="43">
        <v>45225</v>
      </c>
      <c r="B60" t="s">
        <v>101</v>
      </c>
      <c r="C60" t="s">
        <v>89</v>
      </c>
      <c r="D60" t="s">
        <v>105</v>
      </c>
      <c r="E60">
        <v>74</v>
      </c>
      <c r="G60" s="47" t="s">
        <v>116</v>
      </c>
      <c r="H60">
        <v>3177</v>
      </c>
      <c r="I60">
        <v>134</v>
      </c>
      <c r="J60">
        <v>63</v>
      </c>
      <c r="K60">
        <v>577</v>
      </c>
      <c r="L60">
        <v>3951</v>
      </c>
    </row>
    <row r="61" spans="1:12" x14ac:dyDescent="0.2">
      <c r="A61" s="43">
        <v>45225</v>
      </c>
      <c r="B61" t="s">
        <v>102</v>
      </c>
      <c r="C61" t="s">
        <v>89</v>
      </c>
      <c r="D61" t="s">
        <v>105</v>
      </c>
      <c r="E61">
        <v>75</v>
      </c>
      <c r="G61" s="50" t="s">
        <v>117</v>
      </c>
      <c r="H61">
        <v>1053</v>
      </c>
      <c r="I61">
        <v>38</v>
      </c>
      <c r="J61">
        <v>17</v>
      </c>
      <c r="K61">
        <v>184</v>
      </c>
      <c r="L61">
        <v>1292</v>
      </c>
    </row>
    <row r="62" spans="1:12" x14ac:dyDescent="0.2">
      <c r="A62" s="43">
        <v>45260</v>
      </c>
      <c r="B62" t="s">
        <v>101</v>
      </c>
      <c r="C62" t="s">
        <v>89</v>
      </c>
      <c r="D62" t="s">
        <v>105</v>
      </c>
      <c r="E62">
        <v>106</v>
      </c>
      <c r="G62" s="50" t="s">
        <v>118</v>
      </c>
      <c r="H62">
        <v>1087</v>
      </c>
      <c r="I62">
        <v>48</v>
      </c>
      <c r="J62">
        <v>20</v>
      </c>
      <c r="K62">
        <v>185</v>
      </c>
      <c r="L62">
        <v>1340</v>
      </c>
    </row>
    <row r="63" spans="1:12" x14ac:dyDescent="0.2">
      <c r="A63" s="43">
        <v>45260</v>
      </c>
      <c r="B63" t="s">
        <v>102</v>
      </c>
      <c r="C63" t="s">
        <v>89</v>
      </c>
      <c r="D63" t="s">
        <v>105</v>
      </c>
      <c r="E63">
        <v>67</v>
      </c>
      <c r="G63" s="50" t="s">
        <v>119</v>
      </c>
      <c r="H63">
        <v>1037</v>
      </c>
      <c r="I63">
        <v>48</v>
      </c>
      <c r="J63">
        <v>26</v>
      </c>
      <c r="K63">
        <v>208</v>
      </c>
      <c r="L63">
        <v>1319</v>
      </c>
    </row>
    <row r="64" spans="1:12" x14ac:dyDescent="0.2">
      <c r="A64" s="43">
        <v>45288</v>
      </c>
      <c r="B64" t="s">
        <v>101</v>
      </c>
      <c r="C64" t="s">
        <v>89</v>
      </c>
      <c r="D64" t="s">
        <v>105</v>
      </c>
      <c r="E64">
        <v>68</v>
      </c>
      <c r="G64" s="47" t="s">
        <v>120</v>
      </c>
      <c r="H64">
        <v>911</v>
      </c>
      <c r="I64">
        <v>69</v>
      </c>
      <c r="J64">
        <v>23</v>
      </c>
      <c r="K64">
        <v>225</v>
      </c>
      <c r="L64">
        <v>1228</v>
      </c>
    </row>
    <row r="65" spans="1:12" x14ac:dyDescent="0.2">
      <c r="A65" s="43">
        <v>45288</v>
      </c>
      <c r="B65" t="s">
        <v>102</v>
      </c>
      <c r="C65" t="s">
        <v>89</v>
      </c>
      <c r="D65" t="s">
        <v>105</v>
      </c>
      <c r="E65">
        <v>65</v>
      </c>
      <c r="G65" s="50" t="s">
        <v>121</v>
      </c>
      <c r="H65">
        <v>911</v>
      </c>
      <c r="I65">
        <v>69</v>
      </c>
      <c r="J65">
        <v>23</v>
      </c>
      <c r="K65">
        <v>225</v>
      </c>
      <c r="L65">
        <v>1228</v>
      </c>
    </row>
    <row r="66" spans="1:12" x14ac:dyDescent="0.2">
      <c r="A66" s="43">
        <v>45316</v>
      </c>
      <c r="B66" t="s">
        <v>101</v>
      </c>
      <c r="C66" t="s">
        <v>89</v>
      </c>
      <c r="D66" t="s">
        <v>105</v>
      </c>
      <c r="E66">
        <v>562</v>
      </c>
      <c r="G66" s="45" t="s">
        <v>92</v>
      </c>
      <c r="H66">
        <v>14351</v>
      </c>
      <c r="I66">
        <v>1223</v>
      </c>
      <c r="J66">
        <v>753</v>
      </c>
      <c r="K66">
        <v>3491</v>
      </c>
      <c r="L66">
        <v>19818</v>
      </c>
    </row>
    <row r="67" spans="1:12" x14ac:dyDescent="0.2">
      <c r="A67" s="43">
        <v>45316</v>
      </c>
      <c r="B67" t="s">
        <v>102</v>
      </c>
      <c r="C67" t="s">
        <v>89</v>
      </c>
      <c r="D67" t="s">
        <v>105</v>
      </c>
      <c r="E67">
        <v>596</v>
      </c>
    </row>
    <row r="68" spans="1:12" x14ac:dyDescent="0.2">
      <c r="A68" s="43">
        <v>45351</v>
      </c>
      <c r="B68" t="s">
        <v>101</v>
      </c>
      <c r="C68" t="s">
        <v>89</v>
      </c>
      <c r="D68" t="s">
        <v>105</v>
      </c>
      <c r="E68">
        <v>527</v>
      </c>
    </row>
    <row r="69" spans="1:12" x14ac:dyDescent="0.2">
      <c r="A69" s="43">
        <v>45351</v>
      </c>
      <c r="B69" t="s">
        <v>102</v>
      </c>
      <c r="C69" t="s">
        <v>89</v>
      </c>
      <c r="D69" t="s">
        <v>105</v>
      </c>
      <c r="E69">
        <v>542</v>
      </c>
    </row>
    <row r="70" spans="1:12" x14ac:dyDescent="0.2">
      <c r="A70" s="43">
        <v>45379</v>
      </c>
      <c r="B70" t="s">
        <v>101</v>
      </c>
      <c r="C70" t="s">
        <v>89</v>
      </c>
      <c r="D70" t="s">
        <v>105</v>
      </c>
      <c r="E70">
        <v>500</v>
      </c>
    </row>
    <row r="71" spans="1:12" x14ac:dyDescent="0.2">
      <c r="A71" s="43">
        <v>45379</v>
      </c>
      <c r="B71" t="s">
        <v>102</v>
      </c>
      <c r="C71" t="s">
        <v>89</v>
      </c>
      <c r="D71" t="s">
        <v>105</v>
      </c>
      <c r="E71">
        <v>540</v>
      </c>
    </row>
    <row r="72" spans="1:12" x14ac:dyDescent="0.2">
      <c r="A72" s="43">
        <v>45407</v>
      </c>
      <c r="B72" t="s">
        <v>101</v>
      </c>
      <c r="C72" t="s">
        <v>89</v>
      </c>
      <c r="D72" t="s">
        <v>105</v>
      </c>
      <c r="E72">
        <v>491</v>
      </c>
    </row>
    <row r="73" spans="1:12" x14ac:dyDescent="0.2">
      <c r="A73" s="43">
        <v>45407</v>
      </c>
      <c r="B73" t="s">
        <v>102</v>
      </c>
      <c r="C73" t="s">
        <v>89</v>
      </c>
      <c r="D73" t="s">
        <v>105</v>
      </c>
      <c r="E73">
        <v>513</v>
      </c>
    </row>
    <row r="74" spans="1:12" x14ac:dyDescent="0.2">
      <c r="A74" s="43">
        <v>45442</v>
      </c>
      <c r="B74" t="s">
        <v>101</v>
      </c>
      <c r="C74" t="s">
        <v>89</v>
      </c>
      <c r="D74" t="s">
        <v>105</v>
      </c>
      <c r="E74">
        <v>538</v>
      </c>
    </row>
    <row r="75" spans="1:12" x14ac:dyDescent="0.2">
      <c r="A75" s="43">
        <v>45442</v>
      </c>
      <c r="B75" t="s">
        <v>102</v>
      </c>
      <c r="C75" t="s">
        <v>89</v>
      </c>
      <c r="D75" t="s">
        <v>105</v>
      </c>
      <c r="E75">
        <v>504</v>
      </c>
    </row>
    <row r="76" spans="1:12" x14ac:dyDescent="0.2">
      <c r="A76" s="43">
        <v>45470</v>
      </c>
      <c r="B76" t="s">
        <v>101</v>
      </c>
      <c r="C76" t="s">
        <v>89</v>
      </c>
      <c r="D76" t="s">
        <v>105</v>
      </c>
      <c r="E76">
        <v>563</v>
      </c>
    </row>
    <row r="77" spans="1:12" x14ac:dyDescent="0.2">
      <c r="A77" s="43">
        <v>45470</v>
      </c>
      <c r="B77" t="s">
        <v>102</v>
      </c>
      <c r="C77" t="s">
        <v>89</v>
      </c>
      <c r="D77" t="s">
        <v>105</v>
      </c>
      <c r="E77">
        <v>520</v>
      </c>
    </row>
    <row r="78" spans="1:12" x14ac:dyDescent="0.2">
      <c r="A78" s="43">
        <v>45498</v>
      </c>
      <c r="B78" t="s">
        <v>101</v>
      </c>
      <c r="C78" t="s">
        <v>89</v>
      </c>
      <c r="D78" t="s">
        <v>105</v>
      </c>
      <c r="E78">
        <v>549</v>
      </c>
    </row>
    <row r="79" spans="1:12" x14ac:dyDescent="0.2">
      <c r="A79" s="43">
        <v>45498</v>
      </c>
      <c r="B79" t="s">
        <v>102</v>
      </c>
      <c r="C79" t="s">
        <v>89</v>
      </c>
      <c r="D79" t="s">
        <v>105</v>
      </c>
      <c r="E79">
        <v>504</v>
      </c>
    </row>
    <row r="80" spans="1:12" x14ac:dyDescent="0.2">
      <c r="A80" s="43">
        <v>45533</v>
      </c>
      <c r="B80" t="s">
        <v>101</v>
      </c>
      <c r="C80" t="s">
        <v>89</v>
      </c>
      <c r="D80" t="s">
        <v>105</v>
      </c>
      <c r="E80">
        <v>561</v>
      </c>
    </row>
    <row r="81" spans="1:5" x14ac:dyDescent="0.2">
      <c r="A81" s="43">
        <v>45533</v>
      </c>
      <c r="B81" t="s">
        <v>102</v>
      </c>
      <c r="C81" t="s">
        <v>89</v>
      </c>
      <c r="D81" t="s">
        <v>105</v>
      </c>
      <c r="E81">
        <v>526</v>
      </c>
    </row>
    <row r="82" spans="1:5" x14ac:dyDescent="0.2">
      <c r="A82" s="43">
        <v>45561</v>
      </c>
      <c r="B82" t="s">
        <v>101</v>
      </c>
      <c r="C82" t="s">
        <v>89</v>
      </c>
      <c r="D82" t="s">
        <v>105</v>
      </c>
      <c r="E82">
        <v>548</v>
      </c>
    </row>
    <row r="83" spans="1:5" x14ac:dyDescent="0.2">
      <c r="A83" s="43">
        <v>45561</v>
      </c>
      <c r="B83" t="s">
        <v>102</v>
      </c>
      <c r="C83" t="s">
        <v>89</v>
      </c>
      <c r="D83" t="s">
        <v>105</v>
      </c>
      <c r="E83">
        <v>489</v>
      </c>
    </row>
    <row r="84" spans="1:5" x14ac:dyDescent="0.2">
      <c r="A84" s="43">
        <v>45596</v>
      </c>
      <c r="B84" t="s">
        <v>101</v>
      </c>
      <c r="C84" t="s">
        <v>89</v>
      </c>
      <c r="D84" t="s">
        <v>105</v>
      </c>
      <c r="E84">
        <v>452</v>
      </c>
    </row>
    <row r="85" spans="1:5" x14ac:dyDescent="0.2">
      <c r="A85" s="43">
        <v>45596</v>
      </c>
      <c r="B85" t="s">
        <v>102</v>
      </c>
      <c r="C85" t="s">
        <v>89</v>
      </c>
      <c r="D85" t="s">
        <v>105</v>
      </c>
      <c r="E85">
        <v>459</v>
      </c>
    </row>
    <row r="86" spans="1:5" x14ac:dyDescent="0.2">
      <c r="A86" s="43">
        <v>44315</v>
      </c>
      <c r="B86" t="s">
        <v>101</v>
      </c>
      <c r="C86" t="s">
        <v>89</v>
      </c>
      <c r="D86" t="s">
        <v>106</v>
      </c>
      <c r="E86">
        <v>2</v>
      </c>
    </row>
    <row r="87" spans="1:5" x14ac:dyDescent="0.2">
      <c r="A87" s="43">
        <v>44315</v>
      </c>
      <c r="B87" t="s">
        <v>102</v>
      </c>
      <c r="C87" t="s">
        <v>89</v>
      </c>
      <c r="D87" t="s">
        <v>106</v>
      </c>
      <c r="E87">
        <v>2</v>
      </c>
    </row>
    <row r="88" spans="1:5" x14ac:dyDescent="0.2">
      <c r="A88" s="43">
        <v>44329</v>
      </c>
      <c r="B88" t="s">
        <v>101</v>
      </c>
      <c r="C88" t="s">
        <v>89</v>
      </c>
      <c r="D88" t="s">
        <v>106</v>
      </c>
      <c r="E88">
        <v>2</v>
      </c>
    </row>
    <row r="89" spans="1:5" x14ac:dyDescent="0.2">
      <c r="A89" s="43">
        <v>44329</v>
      </c>
      <c r="B89" t="s">
        <v>102</v>
      </c>
      <c r="C89" t="s">
        <v>89</v>
      </c>
      <c r="D89" t="s">
        <v>106</v>
      </c>
      <c r="E89">
        <v>2</v>
      </c>
    </row>
    <row r="90" spans="1:5" x14ac:dyDescent="0.2">
      <c r="A90" s="43">
        <v>44406</v>
      </c>
      <c r="B90" t="s">
        <v>101</v>
      </c>
      <c r="C90" t="s">
        <v>89</v>
      </c>
      <c r="D90" t="s">
        <v>106</v>
      </c>
      <c r="E90">
        <v>28</v>
      </c>
    </row>
    <row r="91" spans="1:5" x14ac:dyDescent="0.2">
      <c r="A91" s="43">
        <v>44406</v>
      </c>
      <c r="B91" t="s">
        <v>102</v>
      </c>
      <c r="C91" t="s">
        <v>89</v>
      </c>
      <c r="D91" t="s">
        <v>106</v>
      </c>
      <c r="E91">
        <v>18</v>
      </c>
    </row>
    <row r="92" spans="1:5" x14ac:dyDescent="0.2">
      <c r="A92" s="43">
        <v>44434</v>
      </c>
      <c r="B92" t="s">
        <v>101</v>
      </c>
      <c r="C92" t="s">
        <v>89</v>
      </c>
      <c r="D92" t="s">
        <v>106</v>
      </c>
      <c r="E92">
        <v>29</v>
      </c>
    </row>
    <row r="93" spans="1:5" x14ac:dyDescent="0.2">
      <c r="A93" s="43">
        <v>44434</v>
      </c>
      <c r="B93" t="s">
        <v>102</v>
      </c>
      <c r="C93" t="s">
        <v>89</v>
      </c>
      <c r="D93" t="s">
        <v>106</v>
      </c>
      <c r="E93">
        <v>15</v>
      </c>
    </row>
    <row r="94" spans="1:5" x14ac:dyDescent="0.2">
      <c r="A94" s="43">
        <v>44469</v>
      </c>
      <c r="B94" t="s">
        <v>101</v>
      </c>
      <c r="C94" t="s">
        <v>89</v>
      </c>
      <c r="D94" t="s">
        <v>106</v>
      </c>
      <c r="E94">
        <v>14</v>
      </c>
    </row>
    <row r="95" spans="1:5" x14ac:dyDescent="0.2">
      <c r="A95" s="43">
        <v>44469</v>
      </c>
      <c r="B95" t="s">
        <v>102</v>
      </c>
      <c r="C95" t="s">
        <v>89</v>
      </c>
      <c r="D95" t="s">
        <v>106</v>
      </c>
      <c r="E95">
        <v>15</v>
      </c>
    </row>
    <row r="96" spans="1:5" x14ac:dyDescent="0.2">
      <c r="A96" s="43">
        <v>44497</v>
      </c>
      <c r="B96" t="s">
        <v>101</v>
      </c>
      <c r="C96" t="s">
        <v>89</v>
      </c>
      <c r="D96" t="s">
        <v>106</v>
      </c>
      <c r="E96">
        <v>21</v>
      </c>
    </row>
    <row r="97" spans="1:5" x14ac:dyDescent="0.2">
      <c r="A97" s="43">
        <v>44497</v>
      </c>
      <c r="B97" t="s">
        <v>102</v>
      </c>
      <c r="C97" t="s">
        <v>89</v>
      </c>
      <c r="D97" t="s">
        <v>106</v>
      </c>
      <c r="E97">
        <v>21</v>
      </c>
    </row>
    <row r="98" spans="1:5" x14ac:dyDescent="0.2">
      <c r="A98" s="43">
        <v>44525</v>
      </c>
      <c r="B98" t="s">
        <v>101</v>
      </c>
      <c r="C98" t="s">
        <v>89</v>
      </c>
      <c r="D98" t="s">
        <v>106</v>
      </c>
      <c r="E98">
        <v>19</v>
      </c>
    </row>
    <row r="99" spans="1:5" x14ac:dyDescent="0.2">
      <c r="A99" s="43">
        <v>44525</v>
      </c>
      <c r="B99" t="s">
        <v>102</v>
      </c>
      <c r="C99" t="s">
        <v>89</v>
      </c>
      <c r="D99" t="s">
        <v>106</v>
      </c>
      <c r="E99">
        <v>22</v>
      </c>
    </row>
    <row r="100" spans="1:5" x14ac:dyDescent="0.2">
      <c r="A100" s="43">
        <v>44553</v>
      </c>
      <c r="B100" t="s">
        <v>101</v>
      </c>
      <c r="C100" t="s">
        <v>89</v>
      </c>
      <c r="D100" t="s">
        <v>106</v>
      </c>
      <c r="E100">
        <v>18</v>
      </c>
    </row>
    <row r="101" spans="1:5" x14ac:dyDescent="0.2">
      <c r="A101" s="43">
        <v>44553</v>
      </c>
      <c r="B101" t="s">
        <v>102</v>
      </c>
      <c r="C101" t="s">
        <v>89</v>
      </c>
      <c r="D101" t="s">
        <v>106</v>
      </c>
      <c r="E101">
        <v>20</v>
      </c>
    </row>
    <row r="102" spans="1:5" x14ac:dyDescent="0.2">
      <c r="A102" s="43">
        <v>44588</v>
      </c>
      <c r="B102" t="s">
        <v>101</v>
      </c>
      <c r="C102" t="s">
        <v>89</v>
      </c>
      <c r="D102" t="s">
        <v>106</v>
      </c>
      <c r="E102">
        <v>15</v>
      </c>
    </row>
    <row r="103" spans="1:5" x14ac:dyDescent="0.2">
      <c r="A103" s="43">
        <v>44588</v>
      </c>
      <c r="B103" t="s">
        <v>102</v>
      </c>
      <c r="C103" t="s">
        <v>89</v>
      </c>
      <c r="D103" t="s">
        <v>106</v>
      </c>
      <c r="E103">
        <v>21</v>
      </c>
    </row>
    <row r="104" spans="1:5" x14ac:dyDescent="0.2">
      <c r="A104" s="43">
        <v>44616</v>
      </c>
      <c r="B104" t="s">
        <v>101</v>
      </c>
      <c r="C104" t="s">
        <v>89</v>
      </c>
      <c r="D104" t="s">
        <v>106</v>
      </c>
      <c r="E104">
        <v>21</v>
      </c>
    </row>
    <row r="105" spans="1:5" x14ac:dyDescent="0.2">
      <c r="A105" s="43">
        <v>44616</v>
      </c>
      <c r="B105" t="s">
        <v>102</v>
      </c>
      <c r="C105" t="s">
        <v>89</v>
      </c>
      <c r="D105" t="s">
        <v>106</v>
      </c>
      <c r="E105">
        <v>26</v>
      </c>
    </row>
    <row r="106" spans="1:5" x14ac:dyDescent="0.2">
      <c r="A106" s="43">
        <v>44651</v>
      </c>
      <c r="B106" t="s">
        <v>101</v>
      </c>
      <c r="C106" t="s">
        <v>89</v>
      </c>
      <c r="D106" t="s">
        <v>106</v>
      </c>
      <c r="E106">
        <v>28</v>
      </c>
    </row>
    <row r="107" spans="1:5" x14ac:dyDescent="0.2">
      <c r="A107" s="43">
        <v>44651</v>
      </c>
      <c r="B107" t="s">
        <v>102</v>
      </c>
      <c r="C107" t="s">
        <v>89</v>
      </c>
      <c r="D107" t="s">
        <v>106</v>
      </c>
      <c r="E107">
        <v>22</v>
      </c>
    </row>
    <row r="108" spans="1:5" x14ac:dyDescent="0.2">
      <c r="A108" s="43">
        <v>44679</v>
      </c>
      <c r="B108" t="s">
        <v>101</v>
      </c>
      <c r="C108" t="s">
        <v>89</v>
      </c>
      <c r="D108" t="s">
        <v>106</v>
      </c>
      <c r="E108">
        <v>29</v>
      </c>
    </row>
    <row r="109" spans="1:5" x14ac:dyDescent="0.2">
      <c r="A109" s="43">
        <v>44679</v>
      </c>
      <c r="B109" t="s">
        <v>102</v>
      </c>
      <c r="C109" t="s">
        <v>89</v>
      </c>
      <c r="D109" t="s">
        <v>106</v>
      </c>
      <c r="E109">
        <v>17</v>
      </c>
    </row>
    <row r="110" spans="1:5" x14ac:dyDescent="0.2">
      <c r="A110" s="43">
        <v>44707</v>
      </c>
      <c r="B110" t="s">
        <v>101</v>
      </c>
      <c r="C110" t="s">
        <v>89</v>
      </c>
      <c r="D110" t="s">
        <v>106</v>
      </c>
      <c r="E110">
        <v>22</v>
      </c>
    </row>
    <row r="111" spans="1:5" x14ac:dyDescent="0.2">
      <c r="A111" s="43">
        <v>44707</v>
      </c>
      <c r="B111" t="s">
        <v>102</v>
      </c>
      <c r="C111" t="s">
        <v>89</v>
      </c>
      <c r="D111" t="s">
        <v>106</v>
      </c>
      <c r="E111">
        <v>23</v>
      </c>
    </row>
    <row r="112" spans="1:5" x14ac:dyDescent="0.2">
      <c r="A112" s="43">
        <v>44742</v>
      </c>
      <c r="B112" t="s">
        <v>101</v>
      </c>
      <c r="C112" t="s">
        <v>89</v>
      </c>
      <c r="D112" t="s">
        <v>106</v>
      </c>
      <c r="E112">
        <v>19</v>
      </c>
    </row>
    <row r="113" spans="1:5" x14ac:dyDescent="0.2">
      <c r="A113" s="43">
        <v>44742</v>
      </c>
      <c r="B113" t="s">
        <v>102</v>
      </c>
      <c r="C113" t="s">
        <v>89</v>
      </c>
      <c r="D113" t="s">
        <v>106</v>
      </c>
      <c r="E113">
        <v>20</v>
      </c>
    </row>
    <row r="114" spans="1:5" x14ac:dyDescent="0.2">
      <c r="A114" s="43">
        <v>44770</v>
      </c>
      <c r="B114" t="s">
        <v>101</v>
      </c>
      <c r="C114" t="s">
        <v>89</v>
      </c>
      <c r="D114" t="s">
        <v>106</v>
      </c>
      <c r="E114">
        <v>20</v>
      </c>
    </row>
    <row r="115" spans="1:5" x14ac:dyDescent="0.2">
      <c r="A115" s="43">
        <v>44770</v>
      </c>
      <c r="B115" t="s">
        <v>102</v>
      </c>
      <c r="C115" t="s">
        <v>89</v>
      </c>
      <c r="D115" t="s">
        <v>106</v>
      </c>
      <c r="E115">
        <v>19</v>
      </c>
    </row>
    <row r="116" spans="1:5" x14ac:dyDescent="0.2">
      <c r="A116" s="43">
        <v>44798</v>
      </c>
      <c r="B116" t="s">
        <v>101</v>
      </c>
      <c r="C116" t="s">
        <v>89</v>
      </c>
      <c r="D116" t="s">
        <v>106</v>
      </c>
      <c r="E116">
        <v>22</v>
      </c>
    </row>
    <row r="117" spans="1:5" x14ac:dyDescent="0.2">
      <c r="A117" s="43">
        <v>44798</v>
      </c>
      <c r="B117" t="s">
        <v>102</v>
      </c>
      <c r="C117" t="s">
        <v>89</v>
      </c>
      <c r="D117" t="s">
        <v>106</v>
      </c>
      <c r="E117">
        <v>18</v>
      </c>
    </row>
    <row r="118" spans="1:5" x14ac:dyDescent="0.2">
      <c r="A118" s="43">
        <v>44833</v>
      </c>
      <c r="B118" t="s">
        <v>101</v>
      </c>
      <c r="C118" t="s">
        <v>89</v>
      </c>
      <c r="D118" t="s">
        <v>106</v>
      </c>
      <c r="E118">
        <v>29</v>
      </c>
    </row>
    <row r="119" spans="1:5" x14ac:dyDescent="0.2">
      <c r="A119" s="43">
        <v>44833</v>
      </c>
      <c r="B119" t="s">
        <v>102</v>
      </c>
      <c r="C119" t="s">
        <v>89</v>
      </c>
      <c r="D119" t="s">
        <v>106</v>
      </c>
      <c r="E119">
        <v>11</v>
      </c>
    </row>
    <row r="120" spans="1:5" x14ac:dyDescent="0.2">
      <c r="A120" s="43">
        <v>44861</v>
      </c>
      <c r="B120" t="s">
        <v>101</v>
      </c>
      <c r="C120" t="s">
        <v>89</v>
      </c>
      <c r="D120" t="s">
        <v>106</v>
      </c>
      <c r="E120">
        <v>50</v>
      </c>
    </row>
    <row r="121" spans="1:5" x14ac:dyDescent="0.2">
      <c r="A121" s="43">
        <v>44861</v>
      </c>
      <c r="B121" t="s">
        <v>102</v>
      </c>
      <c r="C121" t="s">
        <v>89</v>
      </c>
      <c r="D121" t="s">
        <v>106</v>
      </c>
      <c r="E121">
        <v>13</v>
      </c>
    </row>
    <row r="122" spans="1:5" x14ac:dyDescent="0.2">
      <c r="A122" s="43">
        <v>44889</v>
      </c>
      <c r="B122" t="s">
        <v>101</v>
      </c>
      <c r="C122" t="s">
        <v>89</v>
      </c>
      <c r="D122" t="s">
        <v>106</v>
      </c>
      <c r="E122">
        <v>42</v>
      </c>
    </row>
    <row r="123" spans="1:5" x14ac:dyDescent="0.2">
      <c r="A123" s="43">
        <v>44889</v>
      </c>
      <c r="B123" t="s">
        <v>102</v>
      </c>
      <c r="C123" t="s">
        <v>89</v>
      </c>
      <c r="D123" t="s">
        <v>106</v>
      </c>
      <c r="E123">
        <v>23</v>
      </c>
    </row>
    <row r="124" spans="1:5" x14ac:dyDescent="0.2">
      <c r="A124" s="43">
        <v>44917</v>
      </c>
      <c r="B124" t="s">
        <v>101</v>
      </c>
      <c r="C124" t="s">
        <v>89</v>
      </c>
      <c r="D124" t="s">
        <v>106</v>
      </c>
      <c r="E124">
        <v>40</v>
      </c>
    </row>
    <row r="125" spans="1:5" x14ac:dyDescent="0.2">
      <c r="A125" s="43">
        <v>44917</v>
      </c>
      <c r="B125" t="s">
        <v>102</v>
      </c>
      <c r="C125" t="s">
        <v>89</v>
      </c>
      <c r="D125" t="s">
        <v>106</v>
      </c>
      <c r="E125">
        <v>17</v>
      </c>
    </row>
    <row r="126" spans="1:5" x14ac:dyDescent="0.2">
      <c r="A126" s="43">
        <v>44952</v>
      </c>
      <c r="B126" t="s">
        <v>101</v>
      </c>
      <c r="C126" t="s">
        <v>89</v>
      </c>
      <c r="D126" t="s">
        <v>106</v>
      </c>
      <c r="E126">
        <v>30</v>
      </c>
    </row>
    <row r="127" spans="1:5" x14ac:dyDescent="0.2">
      <c r="A127" s="43">
        <v>44952</v>
      </c>
      <c r="B127" t="s">
        <v>102</v>
      </c>
      <c r="C127" t="s">
        <v>89</v>
      </c>
      <c r="D127" t="s">
        <v>106</v>
      </c>
      <c r="E127">
        <v>17</v>
      </c>
    </row>
    <row r="128" spans="1:5" x14ac:dyDescent="0.2">
      <c r="A128" s="43">
        <v>44980</v>
      </c>
      <c r="B128" t="s">
        <v>101</v>
      </c>
      <c r="C128" t="s">
        <v>89</v>
      </c>
      <c r="D128" t="s">
        <v>106</v>
      </c>
      <c r="E128">
        <v>15</v>
      </c>
    </row>
    <row r="129" spans="1:5" x14ac:dyDescent="0.2">
      <c r="A129" s="43">
        <v>44980</v>
      </c>
      <c r="B129" t="s">
        <v>102</v>
      </c>
      <c r="C129" t="s">
        <v>89</v>
      </c>
      <c r="D129" t="s">
        <v>106</v>
      </c>
      <c r="E129">
        <v>19</v>
      </c>
    </row>
    <row r="130" spans="1:5" x14ac:dyDescent="0.2">
      <c r="A130" s="43">
        <v>45015</v>
      </c>
      <c r="B130" t="s">
        <v>101</v>
      </c>
      <c r="C130" t="s">
        <v>89</v>
      </c>
      <c r="D130" t="s">
        <v>106</v>
      </c>
      <c r="E130">
        <v>25</v>
      </c>
    </row>
    <row r="131" spans="1:5" x14ac:dyDescent="0.2">
      <c r="A131" s="43">
        <v>45015</v>
      </c>
      <c r="B131" t="s">
        <v>102</v>
      </c>
      <c r="C131" t="s">
        <v>89</v>
      </c>
      <c r="D131" t="s">
        <v>106</v>
      </c>
      <c r="E131">
        <v>16</v>
      </c>
    </row>
    <row r="132" spans="1:5" x14ac:dyDescent="0.2">
      <c r="A132" s="43">
        <v>45043</v>
      </c>
      <c r="B132" t="s">
        <v>101</v>
      </c>
      <c r="C132" t="s">
        <v>89</v>
      </c>
      <c r="D132" t="s">
        <v>106</v>
      </c>
      <c r="E132">
        <v>18</v>
      </c>
    </row>
    <row r="133" spans="1:5" x14ac:dyDescent="0.2">
      <c r="A133" s="43">
        <v>45043</v>
      </c>
      <c r="B133" t="s">
        <v>102</v>
      </c>
      <c r="C133" t="s">
        <v>89</v>
      </c>
      <c r="D133" t="s">
        <v>106</v>
      </c>
      <c r="E133">
        <v>21</v>
      </c>
    </row>
    <row r="134" spans="1:5" x14ac:dyDescent="0.2">
      <c r="A134" s="43">
        <v>45071</v>
      </c>
      <c r="B134" t="s">
        <v>101</v>
      </c>
      <c r="C134" t="s">
        <v>89</v>
      </c>
      <c r="D134" t="s">
        <v>106</v>
      </c>
      <c r="E134">
        <v>34</v>
      </c>
    </row>
    <row r="135" spans="1:5" x14ac:dyDescent="0.2">
      <c r="A135" s="43">
        <v>45071</v>
      </c>
      <c r="B135" t="s">
        <v>102</v>
      </c>
      <c r="C135" t="s">
        <v>89</v>
      </c>
      <c r="D135" t="s">
        <v>106</v>
      </c>
      <c r="E135">
        <v>17</v>
      </c>
    </row>
    <row r="136" spans="1:5" x14ac:dyDescent="0.2">
      <c r="A136" s="43">
        <v>45106</v>
      </c>
      <c r="B136" t="s">
        <v>101</v>
      </c>
      <c r="C136" t="s">
        <v>89</v>
      </c>
      <c r="D136" t="s">
        <v>106</v>
      </c>
      <c r="E136">
        <v>28</v>
      </c>
    </row>
    <row r="137" spans="1:5" x14ac:dyDescent="0.2">
      <c r="A137" s="43">
        <v>45106</v>
      </c>
      <c r="B137" t="s">
        <v>102</v>
      </c>
      <c r="C137" t="s">
        <v>89</v>
      </c>
      <c r="D137" t="s">
        <v>106</v>
      </c>
      <c r="E137">
        <v>19</v>
      </c>
    </row>
    <row r="138" spans="1:5" x14ac:dyDescent="0.2">
      <c r="A138" s="43">
        <v>45134</v>
      </c>
      <c r="B138" t="s">
        <v>101</v>
      </c>
      <c r="C138" t="s">
        <v>89</v>
      </c>
      <c r="D138" t="s">
        <v>106</v>
      </c>
      <c r="E138">
        <v>24</v>
      </c>
    </row>
    <row r="139" spans="1:5" x14ac:dyDescent="0.2">
      <c r="A139" s="43">
        <v>45134</v>
      </c>
      <c r="B139" t="s">
        <v>102</v>
      </c>
      <c r="C139" t="s">
        <v>89</v>
      </c>
      <c r="D139" t="s">
        <v>106</v>
      </c>
      <c r="E139">
        <v>23</v>
      </c>
    </row>
    <row r="140" spans="1:5" x14ac:dyDescent="0.2">
      <c r="A140" s="43">
        <v>45169</v>
      </c>
      <c r="B140" t="s">
        <v>101</v>
      </c>
      <c r="C140" t="s">
        <v>89</v>
      </c>
      <c r="D140" t="s">
        <v>106</v>
      </c>
      <c r="E140">
        <v>25</v>
      </c>
    </row>
    <row r="141" spans="1:5" x14ac:dyDescent="0.2">
      <c r="A141" s="43">
        <v>45169</v>
      </c>
      <c r="B141" t="s">
        <v>102</v>
      </c>
      <c r="C141" t="s">
        <v>89</v>
      </c>
      <c r="D141" t="s">
        <v>106</v>
      </c>
      <c r="E141">
        <v>18</v>
      </c>
    </row>
    <row r="142" spans="1:5" x14ac:dyDescent="0.2">
      <c r="A142" s="43">
        <v>45197</v>
      </c>
      <c r="B142" t="s">
        <v>101</v>
      </c>
      <c r="C142" t="s">
        <v>89</v>
      </c>
      <c r="D142" t="s">
        <v>106</v>
      </c>
      <c r="E142">
        <v>30</v>
      </c>
    </row>
    <row r="143" spans="1:5" x14ac:dyDescent="0.2">
      <c r="A143" s="43">
        <v>45197</v>
      </c>
      <c r="B143" t="s">
        <v>102</v>
      </c>
      <c r="C143" t="s">
        <v>89</v>
      </c>
      <c r="D143" t="s">
        <v>106</v>
      </c>
      <c r="E143">
        <v>15</v>
      </c>
    </row>
    <row r="144" spans="1:5" x14ac:dyDescent="0.2">
      <c r="A144" s="43">
        <v>45225</v>
      </c>
      <c r="B144" t="s">
        <v>101</v>
      </c>
      <c r="C144" t="s">
        <v>89</v>
      </c>
      <c r="D144" t="s">
        <v>106</v>
      </c>
      <c r="E144">
        <v>41</v>
      </c>
    </row>
    <row r="145" spans="1:5" x14ac:dyDescent="0.2">
      <c r="A145" s="43">
        <v>45225</v>
      </c>
      <c r="B145" t="s">
        <v>102</v>
      </c>
      <c r="C145" t="s">
        <v>89</v>
      </c>
      <c r="D145" t="s">
        <v>106</v>
      </c>
      <c r="E145">
        <v>15</v>
      </c>
    </row>
    <row r="146" spans="1:5" x14ac:dyDescent="0.2">
      <c r="A146" s="43">
        <v>45260</v>
      </c>
      <c r="B146" t="s">
        <v>101</v>
      </c>
      <c r="C146" t="s">
        <v>89</v>
      </c>
      <c r="D146" t="s">
        <v>106</v>
      </c>
      <c r="E146">
        <v>32</v>
      </c>
    </row>
    <row r="147" spans="1:5" x14ac:dyDescent="0.2">
      <c r="A147" s="43">
        <v>45260</v>
      </c>
      <c r="B147" t="s">
        <v>102</v>
      </c>
      <c r="C147" t="s">
        <v>89</v>
      </c>
      <c r="D147" t="s">
        <v>106</v>
      </c>
      <c r="E147">
        <v>15</v>
      </c>
    </row>
    <row r="148" spans="1:5" x14ac:dyDescent="0.2">
      <c r="A148" s="43">
        <v>45288</v>
      </c>
      <c r="B148" t="s">
        <v>101</v>
      </c>
      <c r="C148" t="s">
        <v>89</v>
      </c>
      <c r="D148" t="s">
        <v>106</v>
      </c>
      <c r="E148">
        <v>30</v>
      </c>
    </row>
    <row r="149" spans="1:5" x14ac:dyDescent="0.2">
      <c r="A149" s="43">
        <v>45288</v>
      </c>
      <c r="B149" t="s">
        <v>102</v>
      </c>
      <c r="C149" t="s">
        <v>89</v>
      </c>
      <c r="D149" t="s">
        <v>106</v>
      </c>
      <c r="E149">
        <v>8</v>
      </c>
    </row>
    <row r="150" spans="1:5" x14ac:dyDescent="0.2">
      <c r="A150" s="43">
        <v>45316</v>
      </c>
      <c r="B150" t="s">
        <v>101</v>
      </c>
      <c r="C150" t="s">
        <v>89</v>
      </c>
      <c r="D150" t="s">
        <v>106</v>
      </c>
      <c r="E150">
        <v>93</v>
      </c>
    </row>
    <row r="151" spans="1:5" x14ac:dyDescent="0.2">
      <c r="A151" s="43">
        <v>45316</v>
      </c>
      <c r="B151" t="s">
        <v>102</v>
      </c>
      <c r="C151" t="s">
        <v>89</v>
      </c>
      <c r="D151" t="s">
        <v>106</v>
      </c>
      <c r="E151">
        <v>130</v>
      </c>
    </row>
    <row r="152" spans="1:5" x14ac:dyDescent="0.2">
      <c r="A152" s="43">
        <v>45351</v>
      </c>
      <c r="B152" t="s">
        <v>101</v>
      </c>
      <c r="C152" t="s">
        <v>89</v>
      </c>
      <c r="D152" t="s">
        <v>106</v>
      </c>
      <c r="E152">
        <v>91</v>
      </c>
    </row>
    <row r="153" spans="1:5" x14ac:dyDescent="0.2">
      <c r="A153" s="43">
        <v>45351</v>
      </c>
      <c r="B153" t="s">
        <v>102</v>
      </c>
      <c r="C153" t="s">
        <v>89</v>
      </c>
      <c r="D153" t="s">
        <v>106</v>
      </c>
      <c r="E153">
        <v>127</v>
      </c>
    </row>
    <row r="154" spans="1:5" x14ac:dyDescent="0.2">
      <c r="A154" s="43">
        <v>45379</v>
      </c>
      <c r="B154" t="s">
        <v>101</v>
      </c>
      <c r="C154" t="s">
        <v>89</v>
      </c>
      <c r="D154" t="s">
        <v>106</v>
      </c>
      <c r="E154">
        <v>96</v>
      </c>
    </row>
    <row r="155" spans="1:5" x14ac:dyDescent="0.2">
      <c r="A155" s="43">
        <v>45379</v>
      </c>
      <c r="B155" t="s">
        <v>102</v>
      </c>
      <c r="C155" t="s">
        <v>89</v>
      </c>
      <c r="D155" t="s">
        <v>106</v>
      </c>
      <c r="E155">
        <v>125</v>
      </c>
    </row>
    <row r="156" spans="1:5" x14ac:dyDescent="0.2">
      <c r="A156" s="43">
        <v>45407</v>
      </c>
      <c r="B156" t="s">
        <v>101</v>
      </c>
      <c r="C156" t="s">
        <v>89</v>
      </c>
      <c r="D156" t="s">
        <v>106</v>
      </c>
      <c r="E156">
        <v>96</v>
      </c>
    </row>
    <row r="157" spans="1:5" x14ac:dyDescent="0.2">
      <c r="A157" s="43">
        <v>45407</v>
      </c>
      <c r="B157" t="s">
        <v>102</v>
      </c>
      <c r="C157" t="s">
        <v>89</v>
      </c>
      <c r="D157" t="s">
        <v>106</v>
      </c>
      <c r="E157">
        <v>144</v>
      </c>
    </row>
    <row r="158" spans="1:5" x14ac:dyDescent="0.2">
      <c r="A158" s="43">
        <v>45442</v>
      </c>
      <c r="B158" t="s">
        <v>101</v>
      </c>
      <c r="C158" t="s">
        <v>89</v>
      </c>
      <c r="D158" t="s">
        <v>106</v>
      </c>
      <c r="E158">
        <v>85</v>
      </c>
    </row>
    <row r="159" spans="1:5" x14ac:dyDescent="0.2">
      <c r="A159" s="43">
        <v>45442</v>
      </c>
      <c r="B159" t="s">
        <v>102</v>
      </c>
      <c r="C159" t="s">
        <v>89</v>
      </c>
      <c r="D159" t="s">
        <v>106</v>
      </c>
      <c r="E159">
        <v>133</v>
      </c>
    </row>
    <row r="160" spans="1:5" x14ac:dyDescent="0.2">
      <c r="A160" s="43">
        <v>45470</v>
      </c>
      <c r="B160" t="s">
        <v>101</v>
      </c>
      <c r="C160" t="s">
        <v>89</v>
      </c>
      <c r="D160" t="s">
        <v>106</v>
      </c>
      <c r="E160">
        <v>94</v>
      </c>
    </row>
    <row r="161" spans="1:5" x14ac:dyDescent="0.2">
      <c r="A161" s="43">
        <v>45470</v>
      </c>
      <c r="B161" t="s">
        <v>102</v>
      </c>
      <c r="C161" t="s">
        <v>89</v>
      </c>
      <c r="D161" t="s">
        <v>106</v>
      </c>
      <c r="E161">
        <v>125</v>
      </c>
    </row>
    <row r="162" spans="1:5" x14ac:dyDescent="0.2">
      <c r="A162" s="43">
        <v>45498</v>
      </c>
      <c r="B162" t="s">
        <v>101</v>
      </c>
      <c r="C162" t="s">
        <v>89</v>
      </c>
      <c r="D162" t="s">
        <v>106</v>
      </c>
      <c r="E162">
        <v>68</v>
      </c>
    </row>
    <row r="163" spans="1:5" x14ac:dyDescent="0.2">
      <c r="A163" s="43">
        <v>45498</v>
      </c>
      <c r="B163" t="s">
        <v>102</v>
      </c>
      <c r="C163" t="s">
        <v>89</v>
      </c>
      <c r="D163" t="s">
        <v>106</v>
      </c>
      <c r="E163">
        <v>116</v>
      </c>
    </row>
    <row r="164" spans="1:5" x14ac:dyDescent="0.2">
      <c r="A164" s="43">
        <v>45533</v>
      </c>
      <c r="B164" t="s">
        <v>101</v>
      </c>
      <c r="C164" t="s">
        <v>89</v>
      </c>
      <c r="D164" t="s">
        <v>106</v>
      </c>
      <c r="E164">
        <v>67</v>
      </c>
    </row>
    <row r="165" spans="1:5" x14ac:dyDescent="0.2">
      <c r="A165" s="43">
        <v>45533</v>
      </c>
      <c r="B165" t="s">
        <v>102</v>
      </c>
      <c r="C165" t="s">
        <v>89</v>
      </c>
      <c r="D165" t="s">
        <v>106</v>
      </c>
      <c r="E165">
        <v>118</v>
      </c>
    </row>
    <row r="166" spans="1:5" x14ac:dyDescent="0.2">
      <c r="A166" s="43">
        <v>45561</v>
      </c>
      <c r="B166" t="s">
        <v>101</v>
      </c>
      <c r="C166" t="s">
        <v>89</v>
      </c>
      <c r="D166" t="s">
        <v>106</v>
      </c>
      <c r="E166">
        <v>84</v>
      </c>
    </row>
    <row r="167" spans="1:5" x14ac:dyDescent="0.2">
      <c r="A167" s="43">
        <v>45561</v>
      </c>
      <c r="B167" t="s">
        <v>102</v>
      </c>
      <c r="C167" t="s">
        <v>89</v>
      </c>
      <c r="D167" t="s">
        <v>106</v>
      </c>
      <c r="E167">
        <v>124</v>
      </c>
    </row>
    <row r="168" spans="1:5" x14ac:dyDescent="0.2">
      <c r="A168" s="43">
        <v>45596</v>
      </c>
      <c r="B168" t="s">
        <v>101</v>
      </c>
      <c r="C168" t="s">
        <v>89</v>
      </c>
      <c r="D168" t="s">
        <v>106</v>
      </c>
      <c r="E168">
        <v>101</v>
      </c>
    </row>
    <row r="169" spans="1:5" x14ac:dyDescent="0.2">
      <c r="A169" s="43">
        <v>45596</v>
      </c>
      <c r="B169" t="s">
        <v>102</v>
      </c>
      <c r="C169" t="s">
        <v>89</v>
      </c>
      <c r="D169" t="s">
        <v>106</v>
      </c>
      <c r="E169">
        <v>124</v>
      </c>
    </row>
    <row r="170" spans="1:5" x14ac:dyDescent="0.2">
      <c r="A170" s="43">
        <v>44315</v>
      </c>
      <c r="B170" t="s">
        <v>101</v>
      </c>
      <c r="C170" t="s">
        <v>89</v>
      </c>
      <c r="D170" t="s">
        <v>107</v>
      </c>
      <c r="E170">
        <v>2</v>
      </c>
    </row>
    <row r="171" spans="1:5" x14ac:dyDescent="0.2">
      <c r="A171" s="43">
        <v>44315</v>
      </c>
      <c r="B171" t="s">
        <v>102</v>
      </c>
      <c r="C171" t="s">
        <v>89</v>
      </c>
      <c r="D171" t="s">
        <v>107</v>
      </c>
      <c r="E171">
        <v>4</v>
      </c>
    </row>
    <row r="172" spans="1:5" x14ac:dyDescent="0.2">
      <c r="A172" s="43">
        <v>44329</v>
      </c>
      <c r="B172" t="s">
        <v>101</v>
      </c>
      <c r="C172" t="s">
        <v>89</v>
      </c>
      <c r="D172" t="s">
        <v>107</v>
      </c>
      <c r="E172">
        <v>2</v>
      </c>
    </row>
    <row r="173" spans="1:5" x14ac:dyDescent="0.2">
      <c r="A173" s="43">
        <v>44329</v>
      </c>
      <c r="B173" t="s">
        <v>102</v>
      </c>
      <c r="C173" t="s">
        <v>89</v>
      </c>
      <c r="D173" t="s">
        <v>107</v>
      </c>
      <c r="E173">
        <v>4</v>
      </c>
    </row>
    <row r="174" spans="1:5" x14ac:dyDescent="0.2">
      <c r="A174" s="43">
        <v>44406</v>
      </c>
      <c r="B174" t="s">
        <v>101</v>
      </c>
      <c r="C174" t="s">
        <v>89</v>
      </c>
      <c r="D174" t="s">
        <v>107</v>
      </c>
      <c r="E174">
        <v>17</v>
      </c>
    </row>
    <row r="175" spans="1:5" x14ac:dyDescent="0.2">
      <c r="A175" s="43">
        <v>44406</v>
      </c>
      <c r="B175" t="s">
        <v>102</v>
      </c>
      <c r="C175" t="s">
        <v>89</v>
      </c>
      <c r="D175" t="s">
        <v>107</v>
      </c>
      <c r="E175">
        <v>16</v>
      </c>
    </row>
    <row r="176" spans="1:5" x14ac:dyDescent="0.2">
      <c r="A176" s="43">
        <v>44434</v>
      </c>
      <c r="B176" t="s">
        <v>101</v>
      </c>
      <c r="C176" t="s">
        <v>89</v>
      </c>
      <c r="D176" t="s">
        <v>107</v>
      </c>
      <c r="E176">
        <v>8</v>
      </c>
    </row>
    <row r="177" spans="1:5" x14ac:dyDescent="0.2">
      <c r="A177" s="43">
        <v>44434</v>
      </c>
      <c r="B177" t="s">
        <v>102</v>
      </c>
      <c r="C177" t="s">
        <v>89</v>
      </c>
      <c r="D177" t="s">
        <v>107</v>
      </c>
      <c r="E177">
        <v>14</v>
      </c>
    </row>
    <row r="178" spans="1:5" x14ac:dyDescent="0.2">
      <c r="A178" s="43">
        <v>44469</v>
      </c>
      <c r="B178" t="s">
        <v>101</v>
      </c>
      <c r="C178" t="s">
        <v>89</v>
      </c>
      <c r="D178" t="s">
        <v>107</v>
      </c>
      <c r="E178">
        <v>7</v>
      </c>
    </row>
    <row r="179" spans="1:5" x14ac:dyDescent="0.2">
      <c r="A179" s="43">
        <v>44469</v>
      </c>
      <c r="B179" t="s">
        <v>102</v>
      </c>
      <c r="C179" t="s">
        <v>89</v>
      </c>
      <c r="D179" t="s">
        <v>107</v>
      </c>
      <c r="E179">
        <v>17</v>
      </c>
    </row>
    <row r="180" spans="1:5" x14ac:dyDescent="0.2">
      <c r="A180" s="43">
        <v>44497</v>
      </c>
      <c r="B180" t="s">
        <v>101</v>
      </c>
      <c r="C180" t="s">
        <v>89</v>
      </c>
      <c r="D180" t="s">
        <v>107</v>
      </c>
      <c r="E180">
        <v>11</v>
      </c>
    </row>
    <row r="181" spans="1:5" x14ac:dyDescent="0.2">
      <c r="A181" s="43">
        <v>44497</v>
      </c>
      <c r="B181" t="s">
        <v>102</v>
      </c>
      <c r="C181" t="s">
        <v>89</v>
      </c>
      <c r="D181" t="s">
        <v>107</v>
      </c>
      <c r="E181">
        <v>14</v>
      </c>
    </row>
    <row r="182" spans="1:5" x14ac:dyDescent="0.2">
      <c r="A182" s="43">
        <v>44525</v>
      </c>
      <c r="B182" t="s">
        <v>101</v>
      </c>
      <c r="C182" t="s">
        <v>89</v>
      </c>
      <c r="D182" t="s">
        <v>107</v>
      </c>
      <c r="E182">
        <v>7</v>
      </c>
    </row>
    <row r="183" spans="1:5" x14ac:dyDescent="0.2">
      <c r="A183" s="43">
        <v>44525</v>
      </c>
      <c r="B183" t="s">
        <v>102</v>
      </c>
      <c r="C183" t="s">
        <v>89</v>
      </c>
      <c r="D183" t="s">
        <v>107</v>
      </c>
      <c r="E183">
        <v>17</v>
      </c>
    </row>
    <row r="184" spans="1:5" x14ac:dyDescent="0.2">
      <c r="A184" s="43">
        <v>44553</v>
      </c>
      <c r="B184" t="s">
        <v>101</v>
      </c>
      <c r="C184" t="s">
        <v>89</v>
      </c>
      <c r="D184" t="s">
        <v>107</v>
      </c>
      <c r="E184">
        <v>16</v>
      </c>
    </row>
    <row r="185" spans="1:5" x14ac:dyDescent="0.2">
      <c r="A185" s="43">
        <v>44553</v>
      </c>
      <c r="B185" t="s">
        <v>102</v>
      </c>
      <c r="C185" t="s">
        <v>89</v>
      </c>
      <c r="D185" t="s">
        <v>107</v>
      </c>
      <c r="E185">
        <v>14</v>
      </c>
    </row>
    <row r="186" spans="1:5" x14ac:dyDescent="0.2">
      <c r="A186" s="43">
        <v>44588</v>
      </c>
      <c r="B186" t="s">
        <v>101</v>
      </c>
      <c r="C186" t="s">
        <v>89</v>
      </c>
      <c r="D186" t="s">
        <v>107</v>
      </c>
      <c r="E186">
        <v>11</v>
      </c>
    </row>
    <row r="187" spans="1:5" x14ac:dyDescent="0.2">
      <c r="A187" s="43">
        <v>44588</v>
      </c>
      <c r="B187" t="s">
        <v>102</v>
      </c>
      <c r="C187" t="s">
        <v>89</v>
      </c>
      <c r="D187" t="s">
        <v>107</v>
      </c>
      <c r="E187">
        <v>15</v>
      </c>
    </row>
    <row r="188" spans="1:5" x14ac:dyDescent="0.2">
      <c r="A188" s="43">
        <v>44616</v>
      </c>
      <c r="B188" t="s">
        <v>101</v>
      </c>
      <c r="C188" t="s">
        <v>89</v>
      </c>
      <c r="D188" t="s">
        <v>107</v>
      </c>
      <c r="E188">
        <v>14</v>
      </c>
    </row>
    <row r="189" spans="1:5" x14ac:dyDescent="0.2">
      <c r="A189" s="43">
        <v>44616</v>
      </c>
      <c r="B189" t="s">
        <v>102</v>
      </c>
      <c r="C189" t="s">
        <v>89</v>
      </c>
      <c r="D189" t="s">
        <v>107</v>
      </c>
      <c r="E189">
        <v>9</v>
      </c>
    </row>
    <row r="190" spans="1:5" x14ac:dyDescent="0.2">
      <c r="A190" s="43">
        <v>44651</v>
      </c>
      <c r="B190" t="s">
        <v>101</v>
      </c>
      <c r="C190" t="s">
        <v>89</v>
      </c>
      <c r="D190" t="s">
        <v>107</v>
      </c>
      <c r="E190">
        <v>15</v>
      </c>
    </row>
    <row r="191" spans="1:5" x14ac:dyDescent="0.2">
      <c r="A191" s="43">
        <v>44651</v>
      </c>
      <c r="B191" t="s">
        <v>102</v>
      </c>
      <c r="C191" t="s">
        <v>89</v>
      </c>
      <c r="D191" t="s">
        <v>107</v>
      </c>
      <c r="E191">
        <v>7</v>
      </c>
    </row>
    <row r="192" spans="1:5" x14ac:dyDescent="0.2">
      <c r="A192" s="43">
        <v>44679</v>
      </c>
      <c r="B192" t="s">
        <v>101</v>
      </c>
      <c r="C192" t="s">
        <v>89</v>
      </c>
      <c r="D192" t="s">
        <v>107</v>
      </c>
      <c r="E192">
        <v>17</v>
      </c>
    </row>
    <row r="193" spans="1:5" x14ac:dyDescent="0.2">
      <c r="A193" s="43">
        <v>44679</v>
      </c>
      <c r="B193" t="s">
        <v>102</v>
      </c>
      <c r="C193" t="s">
        <v>89</v>
      </c>
      <c r="D193" t="s">
        <v>107</v>
      </c>
      <c r="E193">
        <v>9</v>
      </c>
    </row>
    <row r="194" spans="1:5" x14ac:dyDescent="0.2">
      <c r="A194" s="43">
        <v>44707</v>
      </c>
      <c r="B194" t="s">
        <v>101</v>
      </c>
      <c r="C194" t="s">
        <v>89</v>
      </c>
      <c r="D194" t="s">
        <v>107</v>
      </c>
      <c r="E194">
        <v>11</v>
      </c>
    </row>
    <row r="195" spans="1:5" x14ac:dyDescent="0.2">
      <c r="A195" s="43">
        <v>44707</v>
      </c>
      <c r="B195" t="s">
        <v>102</v>
      </c>
      <c r="C195" t="s">
        <v>89</v>
      </c>
      <c r="D195" t="s">
        <v>107</v>
      </c>
      <c r="E195">
        <v>7</v>
      </c>
    </row>
    <row r="196" spans="1:5" x14ac:dyDescent="0.2">
      <c r="A196" s="43">
        <v>44742</v>
      </c>
      <c r="B196" t="s">
        <v>101</v>
      </c>
      <c r="C196" t="s">
        <v>89</v>
      </c>
      <c r="D196" t="s">
        <v>107</v>
      </c>
      <c r="E196">
        <v>11</v>
      </c>
    </row>
    <row r="197" spans="1:5" x14ac:dyDescent="0.2">
      <c r="A197" s="43">
        <v>44742</v>
      </c>
      <c r="B197" t="s">
        <v>102</v>
      </c>
      <c r="C197" t="s">
        <v>89</v>
      </c>
      <c r="D197" t="s">
        <v>107</v>
      </c>
      <c r="E197">
        <v>8</v>
      </c>
    </row>
    <row r="198" spans="1:5" x14ac:dyDescent="0.2">
      <c r="A198" s="43">
        <v>44770</v>
      </c>
      <c r="B198" t="s">
        <v>101</v>
      </c>
      <c r="C198" t="s">
        <v>89</v>
      </c>
      <c r="D198" t="s">
        <v>107</v>
      </c>
      <c r="E198">
        <v>19</v>
      </c>
    </row>
    <row r="199" spans="1:5" x14ac:dyDescent="0.2">
      <c r="A199" s="43">
        <v>44770</v>
      </c>
      <c r="B199" t="s">
        <v>102</v>
      </c>
      <c r="C199" t="s">
        <v>89</v>
      </c>
      <c r="D199" t="s">
        <v>107</v>
      </c>
      <c r="E199">
        <v>8</v>
      </c>
    </row>
    <row r="200" spans="1:5" x14ac:dyDescent="0.2">
      <c r="A200" s="43">
        <v>44798</v>
      </c>
      <c r="B200" t="s">
        <v>101</v>
      </c>
      <c r="C200" t="s">
        <v>89</v>
      </c>
      <c r="D200" t="s">
        <v>107</v>
      </c>
      <c r="E200">
        <v>11</v>
      </c>
    </row>
    <row r="201" spans="1:5" x14ac:dyDescent="0.2">
      <c r="A201" s="43">
        <v>44798</v>
      </c>
      <c r="B201" t="s">
        <v>102</v>
      </c>
      <c r="C201" t="s">
        <v>89</v>
      </c>
      <c r="D201" t="s">
        <v>107</v>
      </c>
      <c r="E201">
        <v>2</v>
      </c>
    </row>
    <row r="202" spans="1:5" x14ac:dyDescent="0.2">
      <c r="A202" s="43">
        <v>44833</v>
      </c>
      <c r="B202" t="s">
        <v>101</v>
      </c>
      <c r="C202" t="s">
        <v>89</v>
      </c>
      <c r="D202" t="s">
        <v>107</v>
      </c>
      <c r="E202">
        <v>25</v>
      </c>
    </row>
    <row r="203" spans="1:5" x14ac:dyDescent="0.2">
      <c r="A203" s="43">
        <v>44833</v>
      </c>
      <c r="B203" t="s">
        <v>102</v>
      </c>
      <c r="C203" t="s">
        <v>89</v>
      </c>
      <c r="D203" t="s">
        <v>107</v>
      </c>
      <c r="E203">
        <v>2</v>
      </c>
    </row>
    <row r="204" spans="1:5" x14ac:dyDescent="0.2">
      <c r="A204" s="43">
        <v>44861</v>
      </c>
      <c r="B204" t="s">
        <v>101</v>
      </c>
      <c r="C204" t="s">
        <v>89</v>
      </c>
      <c r="D204" t="s">
        <v>107</v>
      </c>
      <c r="E204">
        <v>18</v>
      </c>
    </row>
    <row r="205" spans="1:5" x14ac:dyDescent="0.2">
      <c r="A205" s="43">
        <v>44861</v>
      </c>
      <c r="B205" t="s">
        <v>102</v>
      </c>
      <c r="C205" t="s">
        <v>89</v>
      </c>
      <c r="D205" t="s">
        <v>107</v>
      </c>
      <c r="E205">
        <v>2</v>
      </c>
    </row>
    <row r="206" spans="1:5" x14ac:dyDescent="0.2">
      <c r="A206" s="43">
        <v>44889</v>
      </c>
      <c r="B206" t="s">
        <v>101</v>
      </c>
      <c r="C206" t="s">
        <v>89</v>
      </c>
      <c r="D206" t="s">
        <v>107</v>
      </c>
      <c r="E206">
        <v>31</v>
      </c>
    </row>
    <row r="207" spans="1:5" x14ac:dyDescent="0.2">
      <c r="A207" s="43">
        <v>44889</v>
      </c>
      <c r="B207" t="s">
        <v>102</v>
      </c>
      <c r="C207" t="s">
        <v>89</v>
      </c>
      <c r="D207" t="s">
        <v>107</v>
      </c>
      <c r="E207">
        <v>0</v>
      </c>
    </row>
    <row r="208" spans="1:5" x14ac:dyDescent="0.2">
      <c r="A208" s="43">
        <v>44917</v>
      </c>
      <c r="B208" t="s">
        <v>101</v>
      </c>
      <c r="C208" t="s">
        <v>89</v>
      </c>
      <c r="D208" t="s">
        <v>107</v>
      </c>
      <c r="E208">
        <v>20</v>
      </c>
    </row>
    <row r="209" spans="1:5" x14ac:dyDescent="0.2">
      <c r="A209" s="43">
        <v>44917</v>
      </c>
      <c r="B209" t="s">
        <v>102</v>
      </c>
      <c r="C209" t="s">
        <v>89</v>
      </c>
      <c r="D209" t="s">
        <v>107</v>
      </c>
      <c r="E209">
        <v>0</v>
      </c>
    </row>
    <row r="210" spans="1:5" x14ac:dyDescent="0.2">
      <c r="A210" s="43">
        <v>44952</v>
      </c>
      <c r="B210" t="s">
        <v>101</v>
      </c>
      <c r="C210" t="s">
        <v>89</v>
      </c>
      <c r="D210" t="s">
        <v>107</v>
      </c>
      <c r="E210">
        <v>21</v>
      </c>
    </row>
    <row r="211" spans="1:5" x14ac:dyDescent="0.2">
      <c r="A211" s="43">
        <v>44952</v>
      </c>
      <c r="B211" t="s">
        <v>102</v>
      </c>
      <c r="C211" t="s">
        <v>89</v>
      </c>
      <c r="D211" t="s">
        <v>107</v>
      </c>
      <c r="E211">
        <v>2</v>
      </c>
    </row>
    <row r="212" spans="1:5" x14ac:dyDescent="0.2">
      <c r="A212" s="43">
        <v>44980</v>
      </c>
      <c r="B212" t="s">
        <v>101</v>
      </c>
      <c r="C212" t="s">
        <v>89</v>
      </c>
      <c r="D212" t="s">
        <v>107</v>
      </c>
      <c r="E212">
        <v>7</v>
      </c>
    </row>
    <row r="213" spans="1:5" x14ac:dyDescent="0.2">
      <c r="A213" s="43">
        <v>44980</v>
      </c>
      <c r="B213" t="s">
        <v>102</v>
      </c>
      <c r="C213" t="s">
        <v>89</v>
      </c>
      <c r="D213" t="s">
        <v>107</v>
      </c>
      <c r="E213">
        <v>4</v>
      </c>
    </row>
    <row r="214" spans="1:5" x14ac:dyDescent="0.2">
      <c r="A214" s="43">
        <v>45015</v>
      </c>
      <c r="B214" t="s">
        <v>101</v>
      </c>
      <c r="C214" t="s">
        <v>89</v>
      </c>
      <c r="D214" t="s">
        <v>107</v>
      </c>
      <c r="E214">
        <v>22</v>
      </c>
    </row>
    <row r="215" spans="1:5" x14ac:dyDescent="0.2">
      <c r="A215" s="43">
        <v>45015</v>
      </c>
      <c r="B215" t="s">
        <v>102</v>
      </c>
      <c r="C215" t="s">
        <v>89</v>
      </c>
      <c r="D215" t="s">
        <v>107</v>
      </c>
      <c r="E215">
        <v>4</v>
      </c>
    </row>
    <row r="216" spans="1:5" x14ac:dyDescent="0.2">
      <c r="A216" s="43">
        <v>45043</v>
      </c>
      <c r="B216" t="s">
        <v>101</v>
      </c>
      <c r="C216" t="s">
        <v>89</v>
      </c>
      <c r="D216" t="s">
        <v>107</v>
      </c>
      <c r="E216">
        <v>13</v>
      </c>
    </row>
    <row r="217" spans="1:5" x14ac:dyDescent="0.2">
      <c r="A217" s="43">
        <v>45043</v>
      </c>
      <c r="B217" t="s">
        <v>102</v>
      </c>
      <c r="C217" t="s">
        <v>89</v>
      </c>
      <c r="D217" t="s">
        <v>107</v>
      </c>
      <c r="E217">
        <v>10</v>
      </c>
    </row>
    <row r="218" spans="1:5" x14ac:dyDescent="0.2">
      <c r="A218" s="43">
        <v>45071</v>
      </c>
      <c r="B218" t="s">
        <v>101</v>
      </c>
      <c r="C218" t="s">
        <v>89</v>
      </c>
      <c r="D218" t="s">
        <v>107</v>
      </c>
      <c r="E218">
        <v>16</v>
      </c>
    </row>
    <row r="219" spans="1:5" x14ac:dyDescent="0.2">
      <c r="A219" s="43">
        <v>45071</v>
      </c>
      <c r="B219" t="s">
        <v>102</v>
      </c>
      <c r="C219" t="s">
        <v>89</v>
      </c>
      <c r="D219" t="s">
        <v>107</v>
      </c>
      <c r="E219">
        <v>13</v>
      </c>
    </row>
    <row r="220" spans="1:5" x14ac:dyDescent="0.2">
      <c r="A220" s="43">
        <v>45106</v>
      </c>
      <c r="B220" t="s">
        <v>101</v>
      </c>
      <c r="C220" t="s">
        <v>89</v>
      </c>
      <c r="D220" t="s">
        <v>107</v>
      </c>
      <c r="E220">
        <v>13</v>
      </c>
    </row>
    <row r="221" spans="1:5" x14ac:dyDescent="0.2">
      <c r="A221" s="43">
        <v>45106</v>
      </c>
      <c r="B221" t="s">
        <v>102</v>
      </c>
      <c r="C221" t="s">
        <v>89</v>
      </c>
      <c r="D221" t="s">
        <v>107</v>
      </c>
      <c r="E221">
        <v>11</v>
      </c>
    </row>
    <row r="222" spans="1:5" x14ac:dyDescent="0.2">
      <c r="A222" s="43">
        <v>45134</v>
      </c>
      <c r="B222" t="s">
        <v>101</v>
      </c>
      <c r="C222" t="s">
        <v>89</v>
      </c>
      <c r="D222" t="s">
        <v>107</v>
      </c>
      <c r="E222">
        <v>15</v>
      </c>
    </row>
    <row r="223" spans="1:5" x14ac:dyDescent="0.2">
      <c r="A223" s="43">
        <v>45134</v>
      </c>
      <c r="B223" t="s">
        <v>102</v>
      </c>
      <c r="C223" t="s">
        <v>89</v>
      </c>
      <c r="D223" t="s">
        <v>107</v>
      </c>
      <c r="E223">
        <v>13</v>
      </c>
    </row>
    <row r="224" spans="1:5" x14ac:dyDescent="0.2">
      <c r="A224" s="43">
        <v>45169</v>
      </c>
      <c r="B224" t="s">
        <v>101</v>
      </c>
      <c r="C224" t="s">
        <v>89</v>
      </c>
      <c r="D224" t="s">
        <v>107</v>
      </c>
      <c r="E224">
        <v>9</v>
      </c>
    </row>
    <row r="225" spans="1:5" x14ac:dyDescent="0.2">
      <c r="A225" s="43">
        <v>45169</v>
      </c>
      <c r="B225" t="s">
        <v>102</v>
      </c>
      <c r="C225" t="s">
        <v>89</v>
      </c>
      <c r="D225" t="s">
        <v>107</v>
      </c>
      <c r="E225">
        <v>13</v>
      </c>
    </row>
    <row r="226" spans="1:5" x14ac:dyDescent="0.2">
      <c r="A226" s="43">
        <v>45197</v>
      </c>
      <c r="B226" t="s">
        <v>101</v>
      </c>
      <c r="C226" t="s">
        <v>89</v>
      </c>
      <c r="D226" t="s">
        <v>107</v>
      </c>
      <c r="E226">
        <v>8</v>
      </c>
    </row>
    <row r="227" spans="1:5" x14ac:dyDescent="0.2">
      <c r="A227" s="43">
        <v>45197</v>
      </c>
      <c r="B227" t="s">
        <v>102</v>
      </c>
      <c r="C227" t="s">
        <v>89</v>
      </c>
      <c r="D227" t="s">
        <v>107</v>
      </c>
      <c r="E227">
        <v>20</v>
      </c>
    </row>
    <row r="228" spans="1:5" x14ac:dyDescent="0.2">
      <c r="A228" s="43">
        <v>45225</v>
      </c>
      <c r="B228" t="s">
        <v>101</v>
      </c>
      <c r="C228" t="s">
        <v>89</v>
      </c>
      <c r="D228" t="s">
        <v>107</v>
      </c>
      <c r="E228">
        <v>12</v>
      </c>
    </row>
    <row r="229" spans="1:5" x14ac:dyDescent="0.2">
      <c r="A229" s="43">
        <v>45225</v>
      </c>
      <c r="B229" t="s">
        <v>102</v>
      </c>
      <c r="C229" t="s">
        <v>89</v>
      </c>
      <c r="D229" t="s">
        <v>107</v>
      </c>
      <c r="E229">
        <v>12</v>
      </c>
    </row>
    <row r="230" spans="1:5" x14ac:dyDescent="0.2">
      <c r="A230" s="43">
        <v>45260</v>
      </c>
      <c r="B230" t="s">
        <v>101</v>
      </c>
      <c r="C230" t="s">
        <v>89</v>
      </c>
      <c r="D230" t="s">
        <v>107</v>
      </c>
      <c r="E230">
        <v>17</v>
      </c>
    </row>
    <row r="231" spans="1:5" x14ac:dyDescent="0.2">
      <c r="A231" s="43">
        <v>45260</v>
      </c>
      <c r="B231" t="s">
        <v>102</v>
      </c>
      <c r="C231" t="s">
        <v>89</v>
      </c>
      <c r="D231" t="s">
        <v>107</v>
      </c>
      <c r="E231">
        <v>10</v>
      </c>
    </row>
    <row r="232" spans="1:5" x14ac:dyDescent="0.2">
      <c r="A232" s="43">
        <v>45288</v>
      </c>
      <c r="B232" t="s">
        <v>101</v>
      </c>
      <c r="C232" t="s">
        <v>89</v>
      </c>
      <c r="D232" t="s">
        <v>107</v>
      </c>
      <c r="E232">
        <v>15</v>
      </c>
    </row>
    <row r="233" spans="1:5" x14ac:dyDescent="0.2">
      <c r="A233" s="43">
        <v>45288</v>
      </c>
      <c r="B233" t="s">
        <v>102</v>
      </c>
      <c r="C233" t="s">
        <v>89</v>
      </c>
      <c r="D233" t="s">
        <v>107</v>
      </c>
      <c r="E233">
        <v>6</v>
      </c>
    </row>
    <row r="234" spans="1:5" x14ac:dyDescent="0.2">
      <c r="A234" s="43">
        <v>45316</v>
      </c>
      <c r="B234" t="s">
        <v>101</v>
      </c>
      <c r="C234" t="s">
        <v>89</v>
      </c>
      <c r="D234" t="s">
        <v>107</v>
      </c>
      <c r="E234">
        <v>24</v>
      </c>
    </row>
    <row r="235" spans="1:5" x14ac:dyDescent="0.2">
      <c r="A235" s="43">
        <v>45316</v>
      </c>
      <c r="B235" t="s">
        <v>102</v>
      </c>
      <c r="C235" t="s">
        <v>89</v>
      </c>
      <c r="D235" t="s">
        <v>107</v>
      </c>
      <c r="E235">
        <v>23</v>
      </c>
    </row>
    <row r="236" spans="1:5" x14ac:dyDescent="0.2">
      <c r="A236" s="43">
        <v>45351</v>
      </c>
      <c r="B236" t="s">
        <v>101</v>
      </c>
      <c r="C236" t="s">
        <v>89</v>
      </c>
      <c r="D236" t="s">
        <v>107</v>
      </c>
      <c r="E236">
        <v>23</v>
      </c>
    </row>
    <row r="237" spans="1:5" x14ac:dyDescent="0.2">
      <c r="A237" s="43">
        <v>45351</v>
      </c>
      <c r="B237" t="s">
        <v>102</v>
      </c>
      <c r="C237" t="s">
        <v>89</v>
      </c>
      <c r="D237" t="s">
        <v>107</v>
      </c>
      <c r="E237">
        <v>20</v>
      </c>
    </row>
    <row r="238" spans="1:5" x14ac:dyDescent="0.2">
      <c r="A238" s="43">
        <v>45379</v>
      </c>
      <c r="B238" t="s">
        <v>101</v>
      </c>
      <c r="C238" t="s">
        <v>89</v>
      </c>
      <c r="D238" t="s">
        <v>107</v>
      </c>
      <c r="E238">
        <v>33</v>
      </c>
    </row>
    <row r="239" spans="1:5" x14ac:dyDescent="0.2">
      <c r="A239" s="43">
        <v>45379</v>
      </c>
      <c r="B239" t="s">
        <v>102</v>
      </c>
      <c r="C239" t="s">
        <v>89</v>
      </c>
      <c r="D239" t="s">
        <v>107</v>
      </c>
      <c r="E239">
        <v>11</v>
      </c>
    </row>
    <row r="240" spans="1:5" x14ac:dyDescent="0.2">
      <c r="A240" s="43">
        <v>45407</v>
      </c>
      <c r="B240" t="s">
        <v>101</v>
      </c>
      <c r="C240" t="s">
        <v>89</v>
      </c>
      <c r="D240" t="s">
        <v>107</v>
      </c>
      <c r="E240">
        <v>31</v>
      </c>
    </row>
    <row r="241" spans="1:5" x14ac:dyDescent="0.2">
      <c r="A241" s="43">
        <v>45407</v>
      </c>
      <c r="B241" t="s">
        <v>102</v>
      </c>
      <c r="C241" t="s">
        <v>89</v>
      </c>
      <c r="D241" t="s">
        <v>107</v>
      </c>
      <c r="E241">
        <v>19</v>
      </c>
    </row>
    <row r="242" spans="1:5" x14ac:dyDescent="0.2">
      <c r="A242" s="43">
        <v>45442</v>
      </c>
      <c r="B242" t="s">
        <v>101</v>
      </c>
      <c r="C242" t="s">
        <v>89</v>
      </c>
      <c r="D242" t="s">
        <v>107</v>
      </c>
      <c r="E242">
        <v>31</v>
      </c>
    </row>
    <row r="243" spans="1:5" x14ac:dyDescent="0.2">
      <c r="A243" s="43">
        <v>45442</v>
      </c>
      <c r="B243" t="s">
        <v>102</v>
      </c>
      <c r="C243" t="s">
        <v>89</v>
      </c>
      <c r="D243" t="s">
        <v>107</v>
      </c>
      <c r="E243">
        <v>24</v>
      </c>
    </row>
    <row r="244" spans="1:5" x14ac:dyDescent="0.2">
      <c r="A244" s="43">
        <v>45470</v>
      </c>
      <c r="B244" t="s">
        <v>101</v>
      </c>
      <c r="C244" t="s">
        <v>89</v>
      </c>
      <c r="D244" t="s">
        <v>107</v>
      </c>
      <c r="E244">
        <v>31</v>
      </c>
    </row>
    <row r="245" spans="1:5" x14ac:dyDescent="0.2">
      <c r="A245" s="43">
        <v>45470</v>
      </c>
      <c r="B245" t="s">
        <v>102</v>
      </c>
      <c r="C245" t="s">
        <v>89</v>
      </c>
      <c r="D245" t="s">
        <v>107</v>
      </c>
      <c r="E245">
        <v>22</v>
      </c>
    </row>
    <row r="246" spans="1:5" x14ac:dyDescent="0.2">
      <c r="A246" s="43">
        <v>45498</v>
      </c>
      <c r="B246" t="s">
        <v>101</v>
      </c>
      <c r="C246" t="s">
        <v>89</v>
      </c>
      <c r="D246" t="s">
        <v>107</v>
      </c>
      <c r="E246">
        <v>17</v>
      </c>
    </row>
    <row r="247" spans="1:5" x14ac:dyDescent="0.2">
      <c r="A247" s="43">
        <v>45498</v>
      </c>
      <c r="B247" t="s">
        <v>102</v>
      </c>
      <c r="C247" t="s">
        <v>89</v>
      </c>
      <c r="D247" t="s">
        <v>107</v>
      </c>
      <c r="E247">
        <v>21</v>
      </c>
    </row>
    <row r="248" spans="1:5" x14ac:dyDescent="0.2">
      <c r="A248" s="43">
        <v>45533</v>
      </c>
      <c r="B248" t="s">
        <v>101</v>
      </c>
      <c r="C248" t="s">
        <v>89</v>
      </c>
      <c r="D248" t="s">
        <v>107</v>
      </c>
      <c r="E248">
        <v>11</v>
      </c>
    </row>
    <row r="249" spans="1:5" x14ac:dyDescent="0.2">
      <c r="A249" s="43">
        <v>45533</v>
      </c>
      <c r="B249" t="s">
        <v>102</v>
      </c>
      <c r="C249" t="s">
        <v>89</v>
      </c>
      <c r="D249" t="s">
        <v>107</v>
      </c>
      <c r="E249">
        <v>37</v>
      </c>
    </row>
    <row r="250" spans="1:5" x14ac:dyDescent="0.2">
      <c r="A250" s="43">
        <v>45561</v>
      </c>
      <c r="B250" t="s">
        <v>101</v>
      </c>
      <c r="C250" t="s">
        <v>89</v>
      </c>
      <c r="D250" t="s">
        <v>107</v>
      </c>
      <c r="E250">
        <v>19</v>
      </c>
    </row>
    <row r="251" spans="1:5" x14ac:dyDescent="0.2">
      <c r="A251" s="43">
        <v>45561</v>
      </c>
      <c r="B251" t="s">
        <v>102</v>
      </c>
      <c r="C251" t="s">
        <v>89</v>
      </c>
      <c r="D251" t="s">
        <v>107</v>
      </c>
      <c r="E251">
        <v>29</v>
      </c>
    </row>
    <row r="252" spans="1:5" x14ac:dyDescent="0.2">
      <c r="A252" s="43">
        <v>45596</v>
      </c>
      <c r="B252" t="s">
        <v>101</v>
      </c>
      <c r="C252" t="s">
        <v>89</v>
      </c>
      <c r="D252" t="s">
        <v>107</v>
      </c>
      <c r="E252">
        <v>26</v>
      </c>
    </row>
    <row r="253" spans="1:5" x14ac:dyDescent="0.2">
      <c r="A253" s="43">
        <v>45596</v>
      </c>
      <c r="B253" t="s">
        <v>102</v>
      </c>
      <c r="C253" t="s">
        <v>89</v>
      </c>
      <c r="D253" t="s">
        <v>107</v>
      </c>
      <c r="E253">
        <v>43</v>
      </c>
    </row>
    <row r="254" spans="1:5" x14ac:dyDescent="0.2">
      <c r="A254" s="43">
        <v>44315</v>
      </c>
      <c r="B254" t="s">
        <v>101</v>
      </c>
      <c r="C254" t="s">
        <v>89</v>
      </c>
      <c r="D254" t="s">
        <v>108</v>
      </c>
      <c r="E254">
        <v>0</v>
      </c>
    </row>
    <row r="255" spans="1:5" x14ac:dyDescent="0.2">
      <c r="A255" s="43">
        <v>44315</v>
      </c>
      <c r="B255" t="s">
        <v>102</v>
      </c>
      <c r="C255" t="s">
        <v>89</v>
      </c>
      <c r="D255" t="s">
        <v>108</v>
      </c>
      <c r="E255">
        <v>0</v>
      </c>
    </row>
    <row r="256" spans="1:5" x14ac:dyDescent="0.2">
      <c r="A256" s="43">
        <v>44329</v>
      </c>
      <c r="B256" t="s">
        <v>101</v>
      </c>
      <c r="C256" t="s">
        <v>89</v>
      </c>
      <c r="D256" t="s">
        <v>108</v>
      </c>
      <c r="E256">
        <v>0</v>
      </c>
    </row>
    <row r="257" spans="1:5" x14ac:dyDescent="0.2">
      <c r="A257" s="43">
        <v>44329</v>
      </c>
      <c r="B257" t="s">
        <v>102</v>
      </c>
      <c r="C257" t="s">
        <v>89</v>
      </c>
      <c r="D257" t="s">
        <v>108</v>
      </c>
      <c r="E257">
        <v>0</v>
      </c>
    </row>
    <row r="258" spans="1:5" x14ac:dyDescent="0.2">
      <c r="A258" s="43">
        <v>44406</v>
      </c>
      <c r="B258" t="s">
        <v>101</v>
      </c>
      <c r="C258" t="s">
        <v>89</v>
      </c>
      <c r="D258" t="s">
        <v>108</v>
      </c>
      <c r="E258">
        <v>11</v>
      </c>
    </row>
    <row r="259" spans="1:5" x14ac:dyDescent="0.2">
      <c r="A259" s="43">
        <v>44406</v>
      </c>
      <c r="B259" t="s">
        <v>102</v>
      </c>
      <c r="C259" t="s">
        <v>89</v>
      </c>
      <c r="D259" t="s">
        <v>108</v>
      </c>
      <c r="E259">
        <v>18</v>
      </c>
    </row>
    <row r="260" spans="1:5" x14ac:dyDescent="0.2">
      <c r="A260" s="43">
        <v>44434</v>
      </c>
      <c r="B260" t="s">
        <v>101</v>
      </c>
      <c r="C260" t="s">
        <v>89</v>
      </c>
      <c r="D260" t="s">
        <v>108</v>
      </c>
      <c r="E260">
        <v>14</v>
      </c>
    </row>
    <row r="261" spans="1:5" x14ac:dyDescent="0.2">
      <c r="A261" s="43">
        <v>44434</v>
      </c>
      <c r="B261" t="s">
        <v>102</v>
      </c>
      <c r="C261" t="s">
        <v>89</v>
      </c>
      <c r="D261" t="s">
        <v>108</v>
      </c>
      <c r="E261">
        <v>16</v>
      </c>
    </row>
    <row r="262" spans="1:5" x14ac:dyDescent="0.2">
      <c r="A262" s="43">
        <v>44469</v>
      </c>
      <c r="B262" t="s">
        <v>101</v>
      </c>
      <c r="C262" t="s">
        <v>89</v>
      </c>
      <c r="D262" t="s">
        <v>108</v>
      </c>
      <c r="E262">
        <v>17</v>
      </c>
    </row>
    <row r="263" spans="1:5" x14ac:dyDescent="0.2">
      <c r="A263" s="43">
        <v>44469</v>
      </c>
      <c r="B263" t="s">
        <v>102</v>
      </c>
      <c r="C263" t="s">
        <v>89</v>
      </c>
      <c r="D263" t="s">
        <v>108</v>
      </c>
      <c r="E263">
        <v>16</v>
      </c>
    </row>
    <row r="264" spans="1:5" x14ac:dyDescent="0.2">
      <c r="A264" s="43">
        <v>44497</v>
      </c>
      <c r="B264" t="s">
        <v>101</v>
      </c>
      <c r="C264" t="s">
        <v>89</v>
      </c>
      <c r="D264" t="s">
        <v>108</v>
      </c>
      <c r="E264">
        <v>21</v>
      </c>
    </row>
    <row r="265" spans="1:5" x14ac:dyDescent="0.2">
      <c r="A265" s="43">
        <v>44497</v>
      </c>
      <c r="B265" t="s">
        <v>102</v>
      </c>
      <c r="C265" t="s">
        <v>89</v>
      </c>
      <c r="D265" t="s">
        <v>108</v>
      </c>
      <c r="E265">
        <v>17</v>
      </c>
    </row>
    <row r="266" spans="1:5" x14ac:dyDescent="0.2">
      <c r="A266" s="43">
        <v>44525</v>
      </c>
      <c r="B266" t="s">
        <v>101</v>
      </c>
      <c r="C266" t="s">
        <v>89</v>
      </c>
      <c r="D266" t="s">
        <v>108</v>
      </c>
      <c r="E266">
        <v>15</v>
      </c>
    </row>
    <row r="267" spans="1:5" x14ac:dyDescent="0.2">
      <c r="A267" s="43">
        <v>44525</v>
      </c>
      <c r="B267" t="s">
        <v>102</v>
      </c>
      <c r="C267" t="s">
        <v>89</v>
      </c>
      <c r="D267" t="s">
        <v>108</v>
      </c>
      <c r="E267">
        <v>17</v>
      </c>
    </row>
    <row r="268" spans="1:5" x14ac:dyDescent="0.2">
      <c r="A268" s="43">
        <v>44553</v>
      </c>
      <c r="B268" t="s">
        <v>101</v>
      </c>
      <c r="C268" t="s">
        <v>89</v>
      </c>
      <c r="D268" t="s">
        <v>108</v>
      </c>
      <c r="E268">
        <v>24</v>
      </c>
    </row>
    <row r="269" spans="1:5" x14ac:dyDescent="0.2">
      <c r="A269" s="43">
        <v>44553</v>
      </c>
      <c r="B269" t="s">
        <v>102</v>
      </c>
      <c r="C269" t="s">
        <v>89</v>
      </c>
      <c r="D269" t="s">
        <v>108</v>
      </c>
      <c r="E269">
        <v>20</v>
      </c>
    </row>
    <row r="270" spans="1:5" x14ac:dyDescent="0.2">
      <c r="A270" s="43">
        <v>44588</v>
      </c>
      <c r="B270" t="s">
        <v>101</v>
      </c>
      <c r="C270" t="s">
        <v>89</v>
      </c>
      <c r="D270" t="s">
        <v>108</v>
      </c>
      <c r="E270">
        <v>23</v>
      </c>
    </row>
    <row r="271" spans="1:5" x14ac:dyDescent="0.2">
      <c r="A271" s="43">
        <v>44588</v>
      </c>
      <c r="B271" t="s">
        <v>102</v>
      </c>
      <c r="C271" t="s">
        <v>89</v>
      </c>
      <c r="D271" t="s">
        <v>108</v>
      </c>
      <c r="E271">
        <v>19</v>
      </c>
    </row>
    <row r="272" spans="1:5" x14ac:dyDescent="0.2">
      <c r="A272" s="43">
        <v>44616</v>
      </c>
      <c r="B272" t="s">
        <v>101</v>
      </c>
      <c r="C272" t="s">
        <v>89</v>
      </c>
      <c r="D272" t="s">
        <v>108</v>
      </c>
      <c r="E272">
        <v>20</v>
      </c>
    </row>
    <row r="273" spans="1:5" x14ac:dyDescent="0.2">
      <c r="A273" s="43">
        <v>44616</v>
      </c>
      <c r="B273" t="s">
        <v>102</v>
      </c>
      <c r="C273" t="s">
        <v>89</v>
      </c>
      <c r="D273" t="s">
        <v>108</v>
      </c>
      <c r="E273">
        <v>20</v>
      </c>
    </row>
    <row r="274" spans="1:5" x14ac:dyDescent="0.2">
      <c r="A274" s="43">
        <v>44651</v>
      </c>
      <c r="B274" t="s">
        <v>101</v>
      </c>
      <c r="C274" t="s">
        <v>89</v>
      </c>
      <c r="D274" t="s">
        <v>108</v>
      </c>
      <c r="E274">
        <v>14</v>
      </c>
    </row>
    <row r="275" spans="1:5" x14ac:dyDescent="0.2">
      <c r="A275" s="43">
        <v>44651</v>
      </c>
      <c r="B275" t="s">
        <v>102</v>
      </c>
      <c r="C275" t="s">
        <v>89</v>
      </c>
      <c r="D275" t="s">
        <v>108</v>
      </c>
      <c r="E275">
        <v>19</v>
      </c>
    </row>
    <row r="276" spans="1:5" x14ac:dyDescent="0.2">
      <c r="A276" s="43">
        <v>44679</v>
      </c>
      <c r="B276" t="s">
        <v>101</v>
      </c>
      <c r="C276" t="s">
        <v>89</v>
      </c>
      <c r="D276" t="s">
        <v>108</v>
      </c>
      <c r="E276">
        <v>11</v>
      </c>
    </row>
    <row r="277" spans="1:5" x14ac:dyDescent="0.2">
      <c r="A277" s="43">
        <v>44679</v>
      </c>
      <c r="B277" t="s">
        <v>102</v>
      </c>
      <c r="C277" t="s">
        <v>89</v>
      </c>
      <c r="D277" t="s">
        <v>108</v>
      </c>
      <c r="E277">
        <v>17</v>
      </c>
    </row>
    <row r="278" spans="1:5" x14ac:dyDescent="0.2">
      <c r="A278" s="43">
        <v>44707</v>
      </c>
      <c r="B278" t="s">
        <v>101</v>
      </c>
      <c r="C278" t="s">
        <v>89</v>
      </c>
      <c r="D278" t="s">
        <v>108</v>
      </c>
      <c r="E278">
        <v>6</v>
      </c>
    </row>
    <row r="279" spans="1:5" x14ac:dyDescent="0.2">
      <c r="A279" s="43">
        <v>44707</v>
      </c>
      <c r="B279" t="s">
        <v>102</v>
      </c>
      <c r="C279" t="s">
        <v>89</v>
      </c>
      <c r="D279" t="s">
        <v>108</v>
      </c>
      <c r="E279">
        <v>14</v>
      </c>
    </row>
    <row r="280" spans="1:5" x14ac:dyDescent="0.2">
      <c r="A280" s="43">
        <v>44742</v>
      </c>
      <c r="B280" t="s">
        <v>101</v>
      </c>
      <c r="C280" t="s">
        <v>89</v>
      </c>
      <c r="D280" t="s">
        <v>108</v>
      </c>
      <c r="E280">
        <v>4</v>
      </c>
    </row>
    <row r="281" spans="1:5" x14ac:dyDescent="0.2">
      <c r="A281" s="43">
        <v>44742</v>
      </c>
      <c r="B281" t="s">
        <v>102</v>
      </c>
      <c r="C281" t="s">
        <v>89</v>
      </c>
      <c r="D281" t="s">
        <v>108</v>
      </c>
      <c r="E281">
        <v>13</v>
      </c>
    </row>
    <row r="282" spans="1:5" x14ac:dyDescent="0.2">
      <c r="A282" s="43">
        <v>44770</v>
      </c>
      <c r="B282" t="s">
        <v>101</v>
      </c>
      <c r="C282" t="s">
        <v>89</v>
      </c>
      <c r="D282" t="s">
        <v>108</v>
      </c>
      <c r="E282">
        <v>9</v>
      </c>
    </row>
    <row r="283" spans="1:5" x14ac:dyDescent="0.2">
      <c r="A283" s="43">
        <v>44770</v>
      </c>
      <c r="B283" t="s">
        <v>102</v>
      </c>
      <c r="C283" t="s">
        <v>89</v>
      </c>
      <c r="D283" t="s">
        <v>108</v>
      </c>
      <c r="E283">
        <v>11</v>
      </c>
    </row>
    <row r="284" spans="1:5" x14ac:dyDescent="0.2">
      <c r="A284" s="43">
        <v>44798</v>
      </c>
      <c r="B284" t="s">
        <v>101</v>
      </c>
      <c r="C284" t="s">
        <v>89</v>
      </c>
      <c r="D284" t="s">
        <v>108</v>
      </c>
      <c r="E284">
        <v>6</v>
      </c>
    </row>
    <row r="285" spans="1:5" x14ac:dyDescent="0.2">
      <c r="A285" s="43">
        <v>44798</v>
      </c>
      <c r="B285" t="s">
        <v>102</v>
      </c>
      <c r="C285" t="s">
        <v>89</v>
      </c>
      <c r="D285" t="s">
        <v>108</v>
      </c>
      <c r="E285">
        <v>9</v>
      </c>
    </row>
    <row r="286" spans="1:5" x14ac:dyDescent="0.2">
      <c r="A286" s="43">
        <v>44833</v>
      </c>
      <c r="B286" t="s">
        <v>101</v>
      </c>
      <c r="C286" t="s">
        <v>89</v>
      </c>
      <c r="D286" t="s">
        <v>108</v>
      </c>
      <c r="E286">
        <v>4</v>
      </c>
    </row>
    <row r="287" spans="1:5" x14ac:dyDescent="0.2">
      <c r="A287" s="43">
        <v>44833</v>
      </c>
      <c r="B287" t="s">
        <v>102</v>
      </c>
      <c r="C287" t="s">
        <v>89</v>
      </c>
      <c r="D287" t="s">
        <v>108</v>
      </c>
      <c r="E287">
        <v>9</v>
      </c>
    </row>
    <row r="288" spans="1:5" x14ac:dyDescent="0.2">
      <c r="A288" s="43">
        <v>44861</v>
      </c>
      <c r="B288" t="s">
        <v>101</v>
      </c>
      <c r="C288" t="s">
        <v>89</v>
      </c>
      <c r="D288" t="s">
        <v>108</v>
      </c>
      <c r="E288">
        <v>5</v>
      </c>
    </row>
    <row r="289" spans="1:5" x14ac:dyDescent="0.2">
      <c r="A289" s="43">
        <v>44861</v>
      </c>
      <c r="B289" t="s">
        <v>102</v>
      </c>
      <c r="C289" t="s">
        <v>89</v>
      </c>
      <c r="D289" t="s">
        <v>108</v>
      </c>
      <c r="E289">
        <v>2</v>
      </c>
    </row>
    <row r="290" spans="1:5" x14ac:dyDescent="0.2">
      <c r="A290" s="43">
        <v>44889</v>
      </c>
      <c r="B290" t="s">
        <v>101</v>
      </c>
      <c r="C290" t="s">
        <v>89</v>
      </c>
      <c r="D290" t="s">
        <v>108</v>
      </c>
      <c r="E290">
        <v>2</v>
      </c>
    </row>
    <row r="291" spans="1:5" x14ac:dyDescent="0.2">
      <c r="A291" s="43">
        <v>44889</v>
      </c>
      <c r="B291" t="s">
        <v>102</v>
      </c>
      <c r="C291" t="s">
        <v>89</v>
      </c>
      <c r="D291" t="s">
        <v>108</v>
      </c>
      <c r="E291">
        <v>4</v>
      </c>
    </row>
    <row r="292" spans="1:5" x14ac:dyDescent="0.2">
      <c r="A292" s="43">
        <v>44917</v>
      </c>
      <c r="B292" t="s">
        <v>101</v>
      </c>
      <c r="C292" t="s">
        <v>89</v>
      </c>
      <c r="D292" t="s">
        <v>108</v>
      </c>
      <c r="E292">
        <v>2</v>
      </c>
    </row>
    <row r="293" spans="1:5" x14ac:dyDescent="0.2">
      <c r="A293" s="43">
        <v>44917</v>
      </c>
      <c r="B293" t="s">
        <v>102</v>
      </c>
      <c r="C293" t="s">
        <v>89</v>
      </c>
      <c r="D293" t="s">
        <v>108</v>
      </c>
      <c r="E293">
        <v>2</v>
      </c>
    </row>
    <row r="294" spans="1:5" x14ac:dyDescent="0.2">
      <c r="A294" s="43">
        <v>44952</v>
      </c>
      <c r="B294" t="s">
        <v>101</v>
      </c>
      <c r="C294" t="s">
        <v>89</v>
      </c>
      <c r="D294" t="s">
        <v>108</v>
      </c>
      <c r="E294">
        <v>2</v>
      </c>
    </row>
    <row r="295" spans="1:5" x14ac:dyDescent="0.2">
      <c r="A295" s="43">
        <v>44952</v>
      </c>
      <c r="B295" t="s">
        <v>102</v>
      </c>
      <c r="C295" t="s">
        <v>89</v>
      </c>
      <c r="D295" t="s">
        <v>108</v>
      </c>
      <c r="E295">
        <v>2</v>
      </c>
    </row>
    <row r="296" spans="1:5" x14ac:dyDescent="0.2">
      <c r="A296" s="43">
        <v>44980</v>
      </c>
      <c r="B296" t="s">
        <v>101</v>
      </c>
      <c r="C296" t="s">
        <v>89</v>
      </c>
      <c r="D296" t="s">
        <v>108</v>
      </c>
      <c r="E296">
        <v>0</v>
      </c>
    </row>
    <row r="297" spans="1:5" x14ac:dyDescent="0.2">
      <c r="A297" s="43">
        <v>44980</v>
      </c>
      <c r="B297" t="s">
        <v>102</v>
      </c>
      <c r="C297" t="s">
        <v>89</v>
      </c>
      <c r="D297" t="s">
        <v>108</v>
      </c>
      <c r="E297">
        <v>2</v>
      </c>
    </row>
    <row r="298" spans="1:5" x14ac:dyDescent="0.2">
      <c r="A298" s="43">
        <v>45015</v>
      </c>
      <c r="B298" t="s">
        <v>101</v>
      </c>
      <c r="C298" t="s">
        <v>89</v>
      </c>
      <c r="D298" t="s">
        <v>108</v>
      </c>
      <c r="E298">
        <v>2</v>
      </c>
    </row>
    <row r="299" spans="1:5" x14ac:dyDescent="0.2">
      <c r="A299" s="43">
        <v>45015</v>
      </c>
      <c r="B299" t="s">
        <v>102</v>
      </c>
      <c r="C299" t="s">
        <v>89</v>
      </c>
      <c r="D299" t="s">
        <v>108</v>
      </c>
      <c r="E299">
        <v>2</v>
      </c>
    </row>
    <row r="300" spans="1:5" x14ac:dyDescent="0.2">
      <c r="A300" s="43">
        <v>45043</v>
      </c>
      <c r="B300" t="s">
        <v>101</v>
      </c>
      <c r="C300" t="s">
        <v>89</v>
      </c>
      <c r="D300" t="s">
        <v>108</v>
      </c>
      <c r="E300">
        <v>0</v>
      </c>
    </row>
    <row r="301" spans="1:5" x14ac:dyDescent="0.2">
      <c r="A301" s="43">
        <v>45043</v>
      </c>
      <c r="B301" t="s">
        <v>102</v>
      </c>
      <c r="C301" t="s">
        <v>89</v>
      </c>
      <c r="D301" t="s">
        <v>108</v>
      </c>
      <c r="E301">
        <v>4</v>
      </c>
    </row>
    <row r="302" spans="1:5" x14ac:dyDescent="0.2">
      <c r="A302" s="43">
        <v>45071</v>
      </c>
      <c r="B302" t="s">
        <v>101</v>
      </c>
      <c r="C302" t="s">
        <v>89</v>
      </c>
      <c r="D302" t="s">
        <v>108</v>
      </c>
      <c r="E302">
        <v>4</v>
      </c>
    </row>
    <row r="303" spans="1:5" x14ac:dyDescent="0.2">
      <c r="A303" s="43">
        <v>45071</v>
      </c>
      <c r="B303" t="s">
        <v>102</v>
      </c>
      <c r="C303" t="s">
        <v>89</v>
      </c>
      <c r="D303" t="s">
        <v>108</v>
      </c>
      <c r="E303">
        <v>2</v>
      </c>
    </row>
    <row r="304" spans="1:5" x14ac:dyDescent="0.2">
      <c r="A304" s="43">
        <v>45106</v>
      </c>
      <c r="B304" t="s">
        <v>101</v>
      </c>
      <c r="C304" t="s">
        <v>89</v>
      </c>
      <c r="D304" t="s">
        <v>108</v>
      </c>
      <c r="E304">
        <v>8</v>
      </c>
    </row>
    <row r="305" spans="1:5" x14ac:dyDescent="0.2">
      <c r="A305" s="43">
        <v>45106</v>
      </c>
      <c r="B305" t="s">
        <v>102</v>
      </c>
      <c r="C305" t="s">
        <v>89</v>
      </c>
      <c r="D305" t="s">
        <v>108</v>
      </c>
      <c r="E305">
        <v>0</v>
      </c>
    </row>
    <row r="306" spans="1:5" x14ac:dyDescent="0.2">
      <c r="A306" s="43">
        <v>45134</v>
      </c>
      <c r="B306" t="s">
        <v>101</v>
      </c>
      <c r="C306" t="s">
        <v>89</v>
      </c>
      <c r="D306" t="s">
        <v>108</v>
      </c>
      <c r="E306">
        <v>8</v>
      </c>
    </row>
    <row r="307" spans="1:5" x14ac:dyDescent="0.2">
      <c r="A307" s="43">
        <v>45134</v>
      </c>
      <c r="B307" t="s">
        <v>102</v>
      </c>
      <c r="C307" t="s">
        <v>89</v>
      </c>
      <c r="D307" t="s">
        <v>108</v>
      </c>
      <c r="E307">
        <v>2</v>
      </c>
    </row>
    <row r="308" spans="1:5" x14ac:dyDescent="0.2">
      <c r="A308" s="43">
        <v>45169</v>
      </c>
      <c r="B308" t="s">
        <v>101</v>
      </c>
      <c r="C308" t="s">
        <v>89</v>
      </c>
      <c r="D308" t="s">
        <v>108</v>
      </c>
      <c r="E308">
        <v>4</v>
      </c>
    </row>
    <row r="309" spans="1:5" x14ac:dyDescent="0.2">
      <c r="A309" s="43">
        <v>45169</v>
      </c>
      <c r="B309" t="s">
        <v>102</v>
      </c>
      <c r="C309" t="s">
        <v>89</v>
      </c>
      <c r="D309" t="s">
        <v>108</v>
      </c>
      <c r="E309">
        <v>2</v>
      </c>
    </row>
    <row r="310" spans="1:5" x14ac:dyDescent="0.2">
      <c r="A310" s="43">
        <v>45197</v>
      </c>
      <c r="B310" t="s">
        <v>101</v>
      </c>
      <c r="C310" t="s">
        <v>89</v>
      </c>
      <c r="D310" t="s">
        <v>108</v>
      </c>
      <c r="E310">
        <v>8</v>
      </c>
    </row>
    <row r="311" spans="1:5" x14ac:dyDescent="0.2">
      <c r="A311" s="43">
        <v>45197</v>
      </c>
      <c r="B311" t="s">
        <v>102</v>
      </c>
      <c r="C311" t="s">
        <v>89</v>
      </c>
      <c r="D311" t="s">
        <v>108</v>
      </c>
      <c r="E311">
        <v>4</v>
      </c>
    </row>
    <row r="312" spans="1:5" x14ac:dyDescent="0.2">
      <c r="A312" s="43">
        <v>45225</v>
      </c>
      <c r="B312" t="s">
        <v>101</v>
      </c>
      <c r="C312" t="s">
        <v>89</v>
      </c>
      <c r="D312" t="s">
        <v>108</v>
      </c>
      <c r="E312">
        <v>6</v>
      </c>
    </row>
    <row r="313" spans="1:5" x14ac:dyDescent="0.2">
      <c r="A313" s="43">
        <v>45225</v>
      </c>
      <c r="B313" t="s">
        <v>102</v>
      </c>
      <c r="C313" t="s">
        <v>89</v>
      </c>
      <c r="D313" t="s">
        <v>108</v>
      </c>
      <c r="E313">
        <v>3</v>
      </c>
    </row>
    <row r="314" spans="1:5" x14ac:dyDescent="0.2">
      <c r="A314" s="43">
        <v>45260</v>
      </c>
      <c r="B314" t="s">
        <v>101</v>
      </c>
      <c r="C314" t="s">
        <v>89</v>
      </c>
      <c r="D314" t="s">
        <v>108</v>
      </c>
      <c r="E314">
        <v>6</v>
      </c>
    </row>
    <row r="315" spans="1:5" x14ac:dyDescent="0.2">
      <c r="A315" s="43">
        <v>45260</v>
      </c>
      <c r="B315" t="s">
        <v>102</v>
      </c>
      <c r="C315" t="s">
        <v>89</v>
      </c>
      <c r="D315" t="s">
        <v>108</v>
      </c>
      <c r="E315">
        <v>6</v>
      </c>
    </row>
    <row r="316" spans="1:5" x14ac:dyDescent="0.2">
      <c r="A316" s="43">
        <v>45288</v>
      </c>
      <c r="B316" t="s">
        <v>101</v>
      </c>
      <c r="C316" t="s">
        <v>89</v>
      </c>
      <c r="D316" t="s">
        <v>108</v>
      </c>
      <c r="E316">
        <v>0</v>
      </c>
    </row>
    <row r="317" spans="1:5" x14ac:dyDescent="0.2">
      <c r="A317" s="43">
        <v>45288</v>
      </c>
      <c r="B317" t="s">
        <v>102</v>
      </c>
      <c r="C317" t="s">
        <v>89</v>
      </c>
      <c r="D317" t="s">
        <v>108</v>
      </c>
      <c r="E317">
        <v>2</v>
      </c>
    </row>
    <row r="318" spans="1:5" x14ac:dyDescent="0.2">
      <c r="A318" s="43">
        <v>45316</v>
      </c>
      <c r="B318" t="s">
        <v>101</v>
      </c>
      <c r="C318" t="s">
        <v>89</v>
      </c>
      <c r="D318" t="s">
        <v>108</v>
      </c>
      <c r="E318">
        <v>7</v>
      </c>
    </row>
    <row r="319" spans="1:5" x14ac:dyDescent="0.2">
      <c r="A319" s="43">
        <v>45316</v>
      </c>
      <c r="B319" t="s">
        <v>102</v>
      </c>
      <c r="C319" t="s">
        <v>89</v>
      </c>
      <c r="D319" t="s">
        <v>108</v>
      </c>
      <c r="E319">
        <v>11</v>
      </c>
    </row>
    <row r="320" spans="1:5" x14ac:dyDescent="0.2">
      <c r="A320" s="43">
        <v>45351</v>
      </c>
      <c r="B320" t="s">
        <v>101</v>
      </c>
      <c r="C320" t="s">
        <v>89</v>
      </c>
      <c r="D320" t="s">
        <v>108</v>
      </c>
      <c r="E320">
        <v>8</v>
      </c>
    </row>
    <row r="321" spans="1:5" x14ac:dyDescent="0.2">
      <c r="A321" s="43">
        <v>45351</v>
      </c>
      <c r="B321" t="s">
        <v>102</v>
      </c>
      <c r="C321" t="s">
        <v>89</v>
      </c>
      <c r="D321" t="s">
        <v>108</v>
      </c>
      <c r="E321">
        <v>15</v>
      </c>
    </row>
    <row r="322" spans="1:5" x14ac:dyDescent="0.2">
      <c r="A322" s="43">
        <v>45379</v>
      </c>
      <c r="B322" t="s">
        <v>101</v>
      </c>
      <c r="C322" t="s">
        <v>89</v>
      </c>
      <c r="D322" t="s">
        <v>108</v>
      </c>
      <c r="E322">
        <v>10</v>
      </c>
    </row>
    <row r="323" spans="1:5" x14ac:dyDescent="0.2">
      <c r="A323" s="43">
        <v>45379</v>
      </c>
      <c r="B323" t="s">
        <v>102</v>
      </c>
      <c r="C323" t="s">
        <v>89</v>
      </c>
      <c r="D323" t="s">
        <v>108</v>
      </c>
      <c r="E323">
        <v>17</v>
      </c>
    </row>
    <row r="324" spans="1:5" x14ac:dyDescent="0.2">
      <c r="A324" s="43">
        <v>45407</v>
      </c>
      <c r="B324" t="s">
        <v>101</v>
      </c>
      <c r="C324" t="s">
        <v>89</v>
      </c>
      <c r="D324" t="s">
        <v>108</v>
      </c>
      <c r="E324">
        <v>10</v>
      </c>
    </row>
    <row r="325" spans="1:5" x14ac:dyDescent="0.2">
      <c r="A325" s="43">
        <v>45407</v>
      </c>
      <c r="B325" t="s">
        <v>102</v>
      </c>
      <c r="C325" t="s">
        <v>89</v>
      </c>
      <c r="D325" t="s">
        <v>108</v>
      </c>
      <c r="E325">
        <v>18</v>
      </c>
    </row>
    <row r="326" spans="1:5" x14ac:dyDescent="0.2">
      <c r="A326" s="43">
        <v>45442</v>
      </c>
      <c r="B326" t="s">
        <v>101</v>
      </c>
      <c r="C326" t="s">
        <v>89</v>
      </c>
      <c r="D326" t="s">
        <v>108</v>
      </c>
      <c r="E326">
        <v>6</v>
      </c>
    </row>
    <row r="327" spans="1:5" x14ac:dyDescent="0.2">
      <c r="A327" s="43">
        <v>45442</v>
      </c>
      <c r="B327" t="s">
        <v>102</v>
      </c>
      <c r="C327" t="s">
        <v>89</v>
      </c>
      <c r="D327" t="s">
        <v>108</v>
      </c>
      <c r="E327">
        <v>16</v>
      </c>
    </row>
    <row r="328" spans="1:5" x14ac:dyDescent="0.2">
      <c r="A328" s="43">
        <v>45470</v>
      </c>
      <c r="B328" t="s">
        <v>101</v>
      </c>
      <c r="C328" t="s">
        <v>89</v>
      </c>
      <c r="D328" t="s">
        <v>108</v>
      </c>
      <c r="E328">
        <v>8</v>
      </c>
    </row>
    <row r="329" spans="1:5" x14ac:dyDescent="0.2">
      <c r="A329" s="43">
        <v>45470</v>
      </c>
      <c r="B329" t="s">
        <v>102</v>
      </c>
      <c r="C329" t="s">
        <v>89</v>
      </c>
      <c r="D329" t="s">
        <v>108</v>
      </c>
      <c r="E329">
        <v>11</v>
      </c>
    </row>
    <row r="330" spans="1:5" x14ac:dyDescent="0.2">
      <c r="A330" s="43">
        <v>45498</v>
      </c>
      <c r="B330" t="s">
        <v>101</v>
      </c>
      <c r="C330" t="s">
        <v>89</v>
      </c>
      <c r="D330" t="s">
        <v>108</v>
      </c>
      <c r="E330">
        <v>6</v>
      </c>
    </row>
    <row r="331" spans="1:5" x14ac:dyDescent="0.2">
      <c r="A331" s="43">
        <v>45498</v>
      </c>
      <c r="B331" t="s">
        <v>102</v>
      </c>
      <c r="C331" t="s">
        <v>89</v>
      </c>
      <c r="D331" t="s">
        <v>108</v>
      </c>
      <c r="E331">
        <v>11</v>
      </c>
    </row>
    <row r="332" spans="1:5" x14ac:dyDescent="0.2">
      <c r="A332" s="43">
        <v>45533</v>
      </c>
      <c r="B332" t="s">
        <v>101</v>
      </c>
      <c r="C332" t="s">
        <v>89</v>
      </c>
      <c r="D332" t="s">
        <v>108</v>
      </c>
      <c r="E332">
        <v>8</v>
      </c>
    </row>
    <row r="333" spans="1:5" x14ac:dyDescent="0.2">
      <c r="A333" s="43">
        <v>45533</v>
      </c>
      <c r="B333" t="s">
        <v>102</v>
      </c>
      <c r="C333" t="s">
        <v>89</v>
      </c>
      <c r="D333" t="s">
        <v>108</v>
      </c>
      <c r="E333">
        <v>12</v>
      </c>
    </row>
    <row r="334" spans="1:5" x14ac:dyDescent="0.2">
      <c r="A334" s="43">
        <v>45561</v>
      </c>
      <c r="B334" t="s">
        <v>101</v>
      </c>
      <c r="C334" t="s">
        <v>89</v>
      </c>
      <c r="D334" t="s">
        <v>108</v>
      </c>
      <c r="E334">
        <v>12</v>
      </c>
    </row>
    <row r="335" spans="1:5" x14ac:dyDescent="0.2">
      <c r="A335" s="43">
        <v>45561</v>
      </c>
      <c r="B335" t="s">
        <v>102</v>
      </c>
      <c r="C335" t="s">
        <v>89</v>
      </c>
      <c r="D335" t="s">
        <v>108</v>
      </c>
      <c r="E335">
        <v>14</v>
      </c>
    </row>
    <row r="336" spans="1:5" x14ac:dyDescent="0.2">
      <c r="A336" s="43">
        <v>45596</v>
      </c>
      <c r="B336" t="s">
        <v>101</v>
      </c>
      <c r="C336" t="s">
        <v>89</v>
      </c>
      <c r="D336" t="s">
        <v>108</v>
      </c>
      <c r="E336">
        <v>5</v>
      </c>
    </row>
    <row r="337" spans="1:5" x14ac:dyDescent="0.2">
      <c r="A337" s="43">
        <v>45596</v>
      </c>
      <c r="B337" t="s">
        <v>102</v>
      </c>
      <c r="C337" t="s">
        <v>89</v>
      </c>
      <c r="D337" t="s">
        <v>108</v>
      </c>
      <c r="E337">
        <v>18</v>
      </c>
    </row>
  </sheetData>
  <autoFilter ref="A1:E1" xr:uid="{225245E5-E74B-9D4B-A859-867DF0A532B7}"/>
  <mergeCells count="1">
    <mergeCell ref="AA19:AB1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2AA69-34D4-A644-9F04-17DC0114B767}">
  <dimension ref="A1:AC337"/>
  <sheetViews>
    <sheetView topLeftCell="G1" zoomScaleNormal="100" workbookViewId="0">
      <selection activeCell="G1" sqref="G1"/>
    </sheetView>
  </sheetViews>
  <sheetFormatPr baseColWidth="10" defaultRowHeight="16" x14ac:dyDescent="0.2"/>
  <cols>
    <col min="1" max="1" width="13.6640625" hidden="1" customWidth="1"/>
    <col min="2" max="2" width="13" hidden="1" customWidth="1"/>
    <col min="3" max="3" width="22.1640625" hidden="1" customWidth="1"/>
    <col min="4" max="4" width="22.83203125" hidden="1" customWidth="1"/>
    <col min="5" max="5" width="14.83203125" hidden="1" customWidth="1"/>
    <col min="6" max="6" width="0" hidden="1" customWidth="1"/>
    <col min="7" max="7" width="18.6640625" bestFit="1" customWidth="1"/>
    <col min="8" max="8" width="22.83203125" bestFit="1" customWidth="1"/>
    <col min="9" max="9" width="10.5" hidden="1" customWidth="1"/>
    <col min="12" max="12" width="29.1640625" customWidth="1"/>
    <col min="13" max="13" width="36.33203125" style="58" bestFit="1" customWidth="1"/>
    <col min="14" max="14" width="44.5" customWidth="1"/>
    <col min="17" max="17" width="14.33203125" customWidth="1"/>
    <col min="18" max="18" width="16.83203125" customWidth="1"/>
    <col min="19" max="19" width="23" customWidth="1"/>
    <col min="28" max="28" width="13.83203125" customWidth="1"/>
    <col min="29" max="29" width="10.83203125" customWidth="1"/>
  </cols>
  <sheetData>
    <row r="1" spans="1:29" ht="17" thickBot="1" x14ac:dyDescent="0.25">
      <c r="A1" t="s">
        <v>93</v>
      </c>
      <c r="B1" t="s">
        <v>94</v>
      </c>
      <c r="C1" t="s">
        <v>95</v>
      </c>
      <c r="D1" t="s">
        <v>103</v>
      </c>
      <c r="E1" t="s">
        <v>104</v>
      </c>
      <c r="G1" s="18" t="s">
        <v>94</v>
      </c>
      <c r="H1" t="s">
        <v>109</v>
      </c>
      <c r="AB1" s="46" t="s">
        <v>0</v>
      </c>
      <c r="AC1" s="46" t="s">
        <v>112</v>
      </c>
    </row>
    <row r="2" spans="1:29" x14ac:dyDescent="0.2">
      <c r="A2" s="43">
        <v>44315</v>
      </c>
      <c r="B2" t="s">
        <v>101</v>
      </c>
      <c r="C2" t="s">
        <v>89</v>
      </c>
      <c r="D2" t="s">
        <v>105</v>
      </c>
      <c r="E2">
        <v>6</v>
      </c>
      <c r="AB2" s="54">
        <v>44315</v>
      </c>
      <c r="AC2" s="55">
        <v>20</v>
      </c>
    </row>
    <row r="3" spans="1:29" x14ac:dyDescent="0.2">
      <c r="A3" s="43">
        <v>44315</v>
      </c>
      <c r="B3" t="s">
        <v>102</v>
      </c>
      <c r="C3" t="s">
        <v>89</v>
      </c>
      <c r="D3" t="s">
        <v>105</v>
      </c>
      <c r="E3">
        <v>4</v>
      </c>
      <c r="G3" s="18" t="s">
        <v>110</v>
      </c>
      <c r="H3" s="18" t="s">
        <v>90</v>
      </c>
      <c r="AB3" s="54">
        <v>44329</v>
      </c>
      <c r="AC3" s="55">
        <v>19</v>
      </c>
    </row>
    <row r="4" spans="1:29" x14ac:dyDescent="0.2">
      <c r="A4" s="43">
        <v>44329</v>
      </c>
      <c r="B4" t="s">
        <v>101</v>
      </c>
      <c r="C4" t="s">
        <v>89</v>
      </c>
      <c r="D4" t="s">
        <v>105</v>
      </c>
      <c r="E4">
        <v>2</v>
      </c>
      <c r="G4" s="18" t="s">
        <v>91</v>
      </c>
      <c r="H4" t="s">
        <v>89</v>
      </c>
      <c r="I4" t="s">
        <v>92</v>
      </c>
      <c r="AB4" s="54">
        <v>44406</v>
      </c>
      <c r="AC4" s="55">
        <v>184</v>
      </c>
    </row>
    <row r="5" spans="1:29" ht="17" thickBot="1" x14ac:dyDescent="0.25">
      <c r="A5" s="43">
        <v>44329</v>
      </c>
      <c r="B5" t="s">
        <v>102</v>
      </c>
      <c r="C5" t="s">
        <v>89</v>
      </c>
      <c r="D5" t="s">
        <v>105</v>
      </c>
      <c r="E5">
        <v>7</v>
      </c>
      <c r="G5" s="45" t="s">
        <v>111</v>
      </c>
      <c r="H5">
        <v>1246</v>
      </c>
      <c r="I5">
        <v>1246</v>
      </c>
      <c r="S5" s="64"/>
      <c r="T5" s="53"/>
      <c r="U5" s="53"/>
      <c r="V5" s="53"/>
      <c r="W5" s="64"/>
      <c r="X5" s="64"/>
      <c r="Y5" s="64"/>
      <c r="Z5" s="64"/>
      <c r="AB5" s="54">
        <v>44434</v>
      </c>
      <c r="AC5" s="55">
        <v>168</v>
      </c>
    </row>
    <row r="6" spans="1:29" ht="17" thickBot="1" x14ac:dyDescent="0.25">
      <c r="A6" s="43">
        <v>44406</v>
      </c>
      <c r="B6" t="s">
        <v>101</v>
      </c>
      <c r="C6" t="s">
        <v>89</v>
      </c>
      <c r="D6" t="s">
        <v>105</v>
      </c>
      <c r="E6">
        <v>22</v>
      </c>
      <c r="G6" s="47" t="s">
        <v>114</v>
      </c>
      <c r="H6">
        <v>20</v>
      </c>
      <c r="I6">
        <v>20</v>
      </c>
      <c r="L6" s="200" t="s">
        <v>132</v>
      </c>
      <c r="M6" s="201" t="s">
        <v>133</v>
      </c>
      <c r="N6" s="202"/>
      <c r="P6" s="59"/>
      <c r="Q6" s="59"/>
      <c r="S6" s="64"/>
      <c r="T6" s="158" t="s">
        <v>164</v>
      </c>
      <c r="U6" s="159" t="s">
        <v>228</v>
      </c>
      <c r="V6" s="66">
        <f>COUNT('One-Sample t-test_CI'!O6:O47)</f>
        <v>42</v>
      </c>
      <c r="W6" s="64"/>
      <c r="X6" s="64"/>
      <c r="Y6" s="64"/>
      <c r="Z6" s="64"/>
      <c r="AB6" s="54">
        <v>44469</v>
      </c>
      <c r="AC6" s="55">
        <v>167</v>
      </c>
    </row>
    <row r="7" spans="1:29" ht="17" thickBot="1" x14ac:dyDescent="0.25">
      <c r="A7" s="43">
        <v>44406</v>
      </c>
      <c r="B7" t="s">
        <v>102</v>
      </c>
      <c r="C7" t="s">
        <v>89</v>
      </c>
      <c r="D7" t="s">
        <v>105</v>
      </c>
      <c r="E7">
        <v>54</v>
      </c>
      <c r="G7" s="47" t="s">
        <v>115</v>
      </c>
      <c r="H7">
        <v>19</v>
      </c>
      <c r="I7">
        <v>19</v>
      </c>
      <c r="L7" s="200"/>
      <c r="M7" s="60" t="s">
        <v>134</v>
      </c>
      <c r="N7" s="61">
        <v>336</v>
      </c>
      <c r="P7" s="59"/>
      <c r="Q7" s="59"/>
      <c r="S7" s="64"/>
      <c r="T7" s="160" t="s">
        <v>229</v>
      </c>
      <c r="U7" s="64" t="s">
        <v>230</v>
      </c>
      <c r="V7" s="61">
        <f>AVERAGE('One-Sample t-test_CI'!O6:O47)</f>
        <v>471.85714285714283</v>
      </c>
      <c r="W7" s="64"/>
      <c r="X7" s="64"/>
      <c r="Y7" s="64"/>
      <c r="Z7" s="64"/>
      <c r="AB7" s="54">
        <v>44497</v>
      </c>
      <c r="AC7" s="55">
        <v>187</v>
      </c>
    </row>
    <row r="8" spans="1:29" x14ac:dyDescent="0.2">
      <c r="A8" s="43">
        <v>44434</v>
      </c>
      <c r="B8" t="s">
        <v>101</v>
      </c>
      <c r="C8" t="s">
        <v>89</v>
      </c>
      <c r="D8" t="s">
        <v>105</v>
      </c>
      <c r="E8">
        <v>18</v>
      </c>
      <c r="G8" s="47" t="s">
        <v>117</v>
      </c>
      <c r="H8">
        <v>184</v>
      </c>
      <c r="I8">
        <v>184</v>
      </c>
      <c r="L8" s="200"/>
      <c r="M8" s="60" t="s">
        <v>135</v>
      </c>
      <c r="N8" s="61">
        <v>471.85</v>
      </c>
      <c r="P8" s="59"/>
      <c r="Q8" s="59"/>
      <c r="S8" s="64"/>
      <c r="T8" s="158" t="s">
        <v>231</v>
      </c>
      <c r="U8" s="159" t="s">
        <v>232</v>
      </c>
      <c r="V8" s="76">
        <f>_xlfn.STDEV.S('One-Sample t-test_CI'!O6:O47)</f>
        <v>491.01272008899997</v>
      </c>
      <c r="W8" s="64"/>
      <c r="X8" s="64"/>
      <c r="Y8" s="64"/>
      <c r="Z8" s="64"/>
      <c r="AB8" s="54">
        <v>44525</v>
      </c>
      <c r="AC8" s="55">
        <v>221</v>
      </c>
    </row>
    <row r="9" spans="1:29" ht="37" customHeight="1" thickBot="1" x14ac:dyDescent="0.25">
      <c r="A9" s="43">
        <v>44434</v>
      </c>
      <c r="B9" t="s">
        <v>102</v>
      </c>
      <c r="C9" t="s">
        <v>89</v>
      </c>
      <c r="D9" t="s">
        <v>105</v>
      </c>
      <c r="E9">
        <v>54</v>
      </c>
      <c r="G9" s="47" t="s">
        <v>118</v>
      </c>
      <c r="H9">
        <v>168</v>
      </c>
      <c r="I9">
        <v>168</v>
      </c>
      <c r="L9" s="200"/>
      <c r="M9" s="62" t="s">
        <v>136</v>
      </c>
      <c r="N9" s="63">
        <v>491.01</v>
      </c>
      <c r="P9" s="59"/>
      <c r="Q9" s="59"/>
      <c r="S9" s="64"/>
      <c r="T9" s="161" t="s">
        <v>233</v>
      </c>
      <c r="U9" s="162" t="s">
        <v>234</v>
      </c>
      <c r="V9" s="63">
        <f>V6-1</f>
        <v>41</v>
      </c>
      <c r="W9" s="64"/>
      <c r="X9" s="64"/>
      <c r="Y9" s="64"/>
      <c r="Z9" s="64"/>
      <c r="AB9" s="54">
        <v>44553</v>
      </c>
      <c r="AC9" s="55">
        <v>280</v>
      </c>
    </row>
    <row r="10" spans="1:29" ht="17" thickBot="1" x14ac:dyDescent="0.25">
      <c r="A10" s="43">
        <v>44469</v>
      </c>
      <c r="B10" t="s">
        <v>101</v>
      </c>
      <c r="C10" t="s">
        <v>89</v>
      </c>
      <c r="D10" t="s">
        <v>105</v>
      </c>
      <c r="E10">
        <v>23</v>
      </c>
      <c r="G10" s="47" t="s">
        <v>119</v>
      </c>
      <c r="H10">
        <v>167</v>
      </c>
      <c r="I10">
        <v>167</v>
      </c>
      <c r="N10" s="64"/>
      <c r="S10" s="64"/>
      <c r="W10" s="64"/>
      <c r="X10" s="64"/>
      <c r="Y10" s="64"/>
      <c r="Z10" s="64"/>
      <c r="AB10" s="54">
        <v>44588</v>
      </c>
      <c r="AC10" s="55">
        <v>243</v>
      </c>
    </row>
    <row r="11" spans="1:29" ht="16" customHeight="1" x14ac:dyDescent="0.2">
      <c r="A11" s="43">
        <v>44469</v>
      </c>
      <c r="B11" t="s">
        <v>102</v>
      </c>
      <c r="C11" t="s">
        <v>89</v>
      </c>
      <c r="D11" t="s">
        <v>105</v>
      </c>
      <c r="E11">
        <v>58</v>
      </c>
      <c r="G11" s="47" t="s">
        <v>121</v>
      </c>
      <c r="H11">
        <v>187</v>
      </c>
      <c r="I11">
        <v>187</v>
      </c>
      <c r="L11" s="203" t="s">
        <v>137</v>
      </c>
      <c r="M11" s="65" t="s">
        <v>138</v>
      </c>
      <c r="N11" s="66">
        <v>0.05</v>
      </c>
      <c r="S11" s="64"/>
      <c r="W11" s="64"/>
      <c r="X11" s="64"/>
      <c r="Y11" s="64"/>
      <c r="Z11" s="64"/>
      <c r="AB11" s="54">
        <v>44616</v>
      </c>
      <c r="AC11" s="55">
        <v>232</v>
      </c>
    </row>
    <row r="12" spans="1:29" ht="17" thickBot="1" x14ac:dyDescent="0.25">
      <c r="A12" s="43">
        <v>44497</v>
      </c>
      <c r="B12" t="s">
        <v>101</v>
      </c>
      <c r="C12" t="s">
        <v>89</v>
      </c>
      <c r="D12" t="s">
        <v>105</v>
      </c>
      <c r="E12">
        <v>34</v>
      </c>
      <c r="G12" s="47" t="s">
        <v>122</v>
      </c>
      <c r="H12">
        <v>221</v>
      </c>
      <c r="I12">
        <v>221</v>
      </c>
      <c r="L12" s="203"/>
      <c r="M12" s="67" t="s">
        <v>139</v>
      </c>
      <c r="N12" s="68">
        <v>200.71</v>
      </c>
      <c r="Y12" s="198" t="s">
        <v>235</v>
      </c>
      <c r="Z12" s="199"/>
      <c r="AB12" s="54">
        <v>44651</v>
      </c>
      <c r="AC12" s="55">
        <v>187</v>
      </c>
    </row>
    <row r="13" spans="1:29" ht="17" thickBot="1" x14ac:dyDescent="0.25">
      <c r="A13" s="43">
        <v>44497</v>
      </c>
      <c r="B13" t="s">
        <v>102</v>
      </c>
      <c r="C13" t="s">
        <v>89</v>
      </c>
      <c r="D13" t="s">
        <v>105</v>
      </c>
      <c r="E13">
        <v>48</v>
      </c>
      <c r="G13" s="47" t="s">
        <v>123</v>
      </c>
      <c r="H13">
        <v>280</v>
      </c>
      <c r="I13">
        <v>280</v>
      </c>
      <c r="N13" s="64"/>
      <c r="S13" s="163" t="s">
        <v>236</v>
      </c>
      <c r="T13" s="164" t="s">
        <v>237</v>
      </c>
      <c r="U13" s="164" t="s">
        <v>238</v>
      </c>
      <c r="V13" s="164" t="s">
        <v>239</v>
      </c>
      <c r="W13" s="164" t="s">
        <v>229</v>
      </c>
      <c r="X13" s="165" t="s">
        <v>240</v>
      </c>
      <c r="Y13" s="164" t="s">
        <v>241</v>
      </c>
      <c r="Z13" s="166" t="s">
        <v>242</v>
      </c>
      <c r="AB13" s="54">
        <v>44679</v>
      </c>
      <c r="AC13" s="55">
        <v>194</v>
      </c>
    </row>
    <row r="14" spans="1:29" x14ac:dyDescent="0.2">
      <c r="A14" s="43">
        <v>44525</v>
      </c>
      <c r="B14" t="s">
        <v>101</v>
      </c>
      <c r="C14" t="s">
        <v>89</v>
      </c>
      <c r="D14" t="s">
        <v>105</v>
      </c>
      <c r="E14">
        <v>52</v>
      </c>
      <c r="G14" s="45" t="s">
        <v>124</v>
      </c>
      <c r="H14">
        <v>2514</v>
      </c>
      <c r="I14">
        <v>2514</v>
      </c>
      <c r="L14" s="204" t="s">
        <v>140</v>
      </c>
      <c r="M14" s="69" t="s">
        <v>141</v>
      </c>
      <c r="N14" s="66" t="s">
        <v>142</v>
      </c>
      <c r="O14" s="70"/>
      <c r="Q14" s="71"/>
      <c r="S14" s="167">
        <v>0.1</v>
      </c>
      <c r="T14" s="168">
        <f>1-S14</f>
        <v>0.9</v>
      </c>
      <c r="U14" s="169">
        <f>_xlfn.T.INV(S14,$V$9)</f>
        <v>-1.3025433589533821</v>
      </c>
      <c r="V14" s="106">
        <f>$V$8/SQRT($V$6)</f>
        <v>75.764907583731642</v>
      </c>
      <c r="W14" s="106">
        <f>$V$7</f>
        <v>471.85714285714283</v>
      </c>
      <c r="X14" s="170">
        <f>ABS(U14*V14)</f>
        <v>98.687077214906381</v>
      </c>
      <c r="Y14" s="106">
        <f>W14-X14</f>
        <v>373.17006564223647</v>
      </c>
      <c r="Z14" s="61">
        <f>W14+X14</f>
        <v>570.54422007204926</v>
      </c>
      <c r="AB14" s="54">
        <v>44707</v>
      </c>
      <c r="AC14" s="55">
        <v>212</v>
      </c>
    </row>
    <row r="15" spans="1:29" x14ac:dyDescent="0.2">
      <c r="A15" s="43">
        <v>44525</v>
      </c>
      <c r="B15" t="s">
        <v>102</v>
      </c>
      <c r="C15" t="s">
        <v>89</v>
      </c>
      <c r="D15" t="s">
        <v>105</v>
      </c>
      <c r="E15">
        <v>72</v>
      </c>
      <c r="G15" s="47" t="s">
        <v>126</v>
      </c>
      <c r="H15">
        <v>243</v>
      </c>
      <c r="I15">
        <v>243</v>
      </c>
      <c r="L15" s="204"/>
      <c r="M15" s="72"/>
      <c r="N15" s="73"/>
      <c r="S15" s="167">
        <v>0.05</v>
      </c>
      <c r="T15" s="168">
        <f>1-S15</f>
        <v>0.95</v>
      </c>
      <c r="U15" s="169">
        <f>_xlfn.T.INV.2T(S15,$V$9)</f>
        <v>2.0195409704413767</v>
      </c>
      <c r="V15" s="106">
        <f>$V$8/SQRT($V$6)</f>
        <v>75.764907583731642</v>
      </c>
      <c r="W15" s="106">
        <f>$V$7</f>
        <v>471.85714285714283</v>
      </c>
      <c r="X15" s="170">
        <f>ABS(U15*V15)</f>
        <v>153.01033498705061</v>
      </c>
      <c r="Y15" s="106">
        <f>W15-X15</f>
        <v>318.84680787009222</v>
      </c>
      <c r="Z15" s="61">
        <f>W15+X15</f>
        <v>624.86747784419344</v>
      </c>
      <c r="AB15" s="54">
        <v>44742</v>
      </c>
      <c r="AC15" s="55">
        <v>187</v>
      </c>
    </row>
    <row r="16" spans="1:29" ht="17" thickBot="1" x14ac:dyDescent="0.25">
      <c r="A16" s="43">
        <v>44553</v>
      </c>
      <c r="B16" t="s">
        <v>101</v>
      </c>
      <c r="C16" t="s">
        <v>89</v>
      </c>
      <c r="D16" t="s">
        <v>105</v>
      </c>
      <c r="E16">
        <v>94</v>
      </c>
      <c r="G16" s="47" t="s">
        <v>127</v>
      </c>
      <c r="H16">
        <v>232</v>
      </c>
      <c r="I16">
        <v>232</v>
      </c>
      <c r="L16" s="204"/>
      <c r="M16" s="74" t="s">
        <v>143</v>
      </c>
      <c r="N16" s="73" t="s">
        <v>144</v>
      </c>
      <c r="S16" s="171">
        <v>0.01</v>
      </c>
      <c r="T16" s="172">
        <f>1-S16</f>
        <v>0.99</v>
      </c>
      <c r="U16" s="173">
        <f>_xlfn.T.INV.2T(S16,$V$9)</f>
        <v>2.7011813035785219</v>
      </c>
      <c r="V16" s="174">
        <f>$V$8/SQRT($V$6)</f>
        <v>75.764907583731642</v>
      </c>
      <c r="W16" s="174">
        <f>$V$7</f>
        <v>471.85714285714283</v>
      </c>
      <c r="X16" s="175">
        <f>ABS(U16*V16)</f>
        <v>204.65475183253048</v>
      </c>
      <c r="Y16" s="174">
        <f>W16-X16</f>
        <v>267.20239102461233</v>
      </c>
      <c r="Z16" s="68">
        <f>W16+X16</f>
        <v>676.51189468967334</v>
      </c>
      <c r="AB16" s="54">
        <v>44770</v>
      </c>
      <c r="AC16" s="55">
        <v>178</v>
      </c>
    </row>
    <row r="17" spans="1:29" x14ac:dyDescent="0.2">
      <c r="A17" s="43">
        <v>44553</v>
      </c>
      <c r="B17" t="s">
        <v>102</v>
      </c>
      <c r="C17" t="s">
        <v>89</v>
      </c>
      <c r="D17" t="s">
        <v>105</v>
      </c>
      <c r="E17">
        <v>74</v>
      </c>
      <c r="G17" s="47" t="s">
        <v>128</v>
      </c>
      <c r="H17">
        <v>187</v>
      </c>
      <c r="I17">
        <v>187</v>
      </c>
      <c r="L17" s="204"/>
      <c r="M17" s="72"/>
      <c r="N17" s="73"/>
      <c r="S17" s="64"/>
      <c r="T17" s="64"/>
      <c r="U17" s="64"/>
      <c r="V17" s="64"/>
      <c r="W17" s="64"/>
      <c r="X17" s="64"/>
      <c r="Y17" s="64"/>
      <c r="Z17" s="64"/>
      <c r="AB17" s="54">
        <v>44798</v>
      </c>
      <c r="AC17" s="55">
        <v>198</v>
      </c>
    </row>
    <row r="18" spans="1:29" ht="17" thickBot="1" x14ac:dyDescent="0.25">
      <c r="A18" s="43">
        <v>44588</v>
      </c>
      <c r="B18" t="s">
        <v>101</v>
      </c>
      <c r="C18" t="s">
        <v>89</v>
      </c>
      <c r="D18" t="s">
        <v>105</v>
      </c>
      <c r="E18">
        <v>77</v>
      </c>
      <c r="G18" s="47" t="s">
        <v>114</v>
      </c>
      <c r="H18">
        <v>194</v>
      </c>
      <c r="I18">
        <v>194</v>
      </c>
      <c r="L18" s="204"/>
      <c r="M18" s="62" t="s">
        <v>145</v>
      </c>
      <c r="N18" s="63" t="s">
        <v>146</v>
      </c>
      <c r="AB18" s="54">
        <v>44833</v>
      </c>
      <c r="AC18" s="55">
        <v>197</v>
      </c>
    </row>
    <row r="19" spans="1:29" ht="17" thickBot="1" x14ac:dyDescent="0.25">
      <c r="A19" s="43">
        <v>44588</v>
      </c>
      <c r="B19" t="s">
        <v>102</v>
      </c>
      <c r="C19" t="s">
        <v>89</v>
      </c>
      <c r="D19" t="s">
        <v>105</v>
      </c>
      <c r="E19">
        <v>62</v>
      </c>
      <c r="G19" s="47" t="s">
        <v>115</v>
      </c>
      <c r="H19">
        <v>212</v>
      </c>
      <c r="I19">
        <v>212</v>
      </c>
      <c r="N19" s="64"/>
      <c r="AB19" s="54">
        <v>44861</v>
      </c>
      <c r="AC19" s="55">
        <v>221</v>
      </c>
    </row>
    <row r="20" spans="1:29" x14ac:dyDescent="0.2">
      <c r="A20" s="43">
        <v>44616</v>
      </c>
      <c r="B20" t="s">
        <v>101</v>
      </c>
      <c r="C20" t="s">
        <v>89</v>
      </c>
      <c r="D20" t="s">
        <v>105</v>
      </c>
      <c r="E20">
        <v>55</v>
      </c>
      <c r="G20" s="47" t="s">
        <v>129</v>
      </c>
      <c r="H20">
        <v>187</v>
      </c>
      <c r="I20">
        <v>187</v>
      </c>
      <c r="L20" s="205" t="s">
        <v>147</v>
      </c>
      <c r="M20" s="75" t="s">
        <v>148</v>
      </c>
      <c r="N20" s="76">
        <f>N7-1</f>
        <v>335</v>
      </c>
      <c r="AB20" s="54">
        <v>44889</v>
      </c>
      <c r="AC20" s="55">
        <v>242</v>
      </c>
    </row>
    <row r="21" spans="1:29" x14ac:dyDescent="0.2">
      <c r="A21" s="43">
        <v>44616</v>
      </c>
      <c r="B21" t="s">
        <v>102</v>
      </c>
      <c r="C21" t="s">
        <v>89</v>
      </c>
      <c r="D21" t="s">
        <v>105</v>
      </c>
      <c r="E21">
        <v>67</v>
      </c>
      <c r="G21" s="47" t="s">
        <v>117</v>
      </c>
      <c r="H21">
        <v>178</v>
      </c>
      <c r="I21">
        <v>178</v>
      </c>
      <c r="L21" s="205"/>
      <c r="M21" s="60" t="s">
        <v>149</v>
      </c>
      <c r="N21" s="61">
        <f>N9/SQRT(N7)</f>
        <v>26.786791571193657</v>
      </c>
      <c r="AB21" s="54">
        <v>44917</v>
      </c>
      <c r="AC21" s="55">
        <v>223</v>
      </c>
    </row>
    <row r="22" spans="1:29" x14ac:dyDescent="0.2">
      <c r="A22" s="43">
        <v>44651</v>
      </c>
      <c r="B22" t="s">
        <v>101</v>
      </c>
      <c r="C22" t="s">
        <v>89</v>
      </c>
      <c r="D22" t="s">
        <v>105</v>
      </c>
      <c r="E22">
        <v>40</v>
      </c>
      <c r="G22" s="47" t="s">
        <v>118</v>
      </c>
      <c r="H22">
        <v>198</v>
      </c>
      <c r="I22">
        <v>198</v>
      </c>
      <c r="L22" s="205"/>
      <c r="M22" s="72"/>
      <c r="N22" s="73"/>
      <c r="AB22" s="54">
        <v>44952</v>
      </c>
      <c r="AC22" s="55">
        <v>206</v>
      </c>
    </row>
    <row r="23" spans="1:29" x14ac:dyDescent="0.2">
      <c r="A23" s="43">
        <v>44651</v>
      </c>
      <c r="B23" t="s">
        <v>102</v>
      </c>
      <c r="C23" t="s">
        <v>89</v>
      </c>
      <c r="D23" t="s">
        <v>105</v>
      </c>
      <c r="E23">
        <v>42</v>
      </c>
      <c r="G23" s="47" t="s">
        <v>119</v>
      </c>
      <c r="H23">
        <v>197</v>
      </c>
      <c r="I23">
        <v>197</v>
      </c>
      <c r="L23" s="205"/>
      <c r="M23" s="77" t="s">
        <v>150</v>
      </c>
      <c r="N23" s="61">
        <f>(N8-N12)/N21</f>
        <v>10.122152900595314</v>
      </c>
      <c r="P23" s="206" t="s">
        <v>151</v>
      </c>
      <c r="Q23" s="206"/>
      <c r="R23" s="206"/>
      <c r="AB23" s="54">
        <v>44980</v>
      </c>
      <c r="AC23" s="55">
        <v>201</v>
      </c>
    </row>
    <row r="24" spans="1:29" x14ac:dyDescent="0.2">
      <c r="A24" s="43">
        <v>44679</v>
      </c>
      <c r="B24" t="s">
        <v>101</v>
      </c>
      <c r="C24" t="s">
        <v>89</v>
      </c>
      <c r="D24" t="s">
        <v>105</v>
      </c>
      <c r="E24">
        <v>49</v>
      </c>
      <c r="G24" s="47" t="s">
        <v>121</v>
      </c>
      <c r="H24">
        <v>221</v>
      </c>
      <c r="I24">
        <v>221</v>
      </c>
      <c r="L24" s="205"/>
      <c r="M24" s="77" t="s">
        <v>152</v>
      </c>
      <c r="N24" s="61">
        <f>ABS(_xlfn.T.INV(N11,N20))</f>
        <v>1.6494148727133355</v>
      </c>
      <c r="AB24" s="54">
        <v>45015</v>
      </c>
      <c r="AC24" s="55">
        <v>222</v>
      </c>
    </row>
    <row r="25" spans="1:29" x14ac:dyDescent="0.2">
      <c r="A25" s="43">
        <v>44679</v>
      </c>
      <c r="B25" t="s">
        <v>102</v>
      </c>
      <c r="C25" t="s">
        <v>89</v>
      </c>
      <c r="D25" t="s">
        <v>105</v>
      </c>
      <c r="E25">
        <v>45</v>
      </c>
      <c r="G25" s="47" t="s">
        <v>122</v>
      </c>
      <c r="H25">
        <v>242</v>
      </c>
      <c r="I25">
        <v>242</v>
      </c>
      <c r="L25" s="205"/>
      <c r="M25" s="72"/>
      <c r="N25" s="73"/>
      <c r="AB25" s="54">
        <v>45043</v>
      </c>
      <c r="AC25" s="55">
        <v>214</v>
      </c>
    </row>
    <row r="26" spans="1:29" x14ac:dyDescent="0.2">
      <c r="A26" s="43">
        <v>44707</v>
      </c>
      <c r="B26" t="s">
        <v>101</v>
      </c>
      <c r="C26" t="s">
        <v>89</v>
      </c>
      <c r="D26" t="s">
        <v>105</v>
      </c>
      <c r="E26">
        <v>48</v>
      </c>
      <c r="G26" s="47" t="s">
        <v>123</v>
      </c>
      <c r="H26">
        <v>223</v>
      </c>
      <c r="I26">
        <v>223</v>
      </c>
      <c r="L26" s="205"/>
      <c r="M26" s="78" t="s">
        <v>153</v>
      </c>
      <c r="N26" s="79">
        <f>1-_xlfn.NORM.S.DIST(N23,TRUE)</f>
        <v>0</v>
      </c>
      <c r="P26" s="206" t="s">
        <v>154</v>
      </c>
      <c r="Q26" s="206"/>
      <c r="R26" s="206"/>
      <c r="AB26" s="54">
        <v>45071</v>
      </c>
      <c r="AC26" s="55">
        <v>254</v>
      </c>
    </row>
    <row r="27" spans="1:29" ht="17" thickBot="1" x14ac:dyDescent="0.25">
      <c r="A27" s="43">
        <v>44707</v>
      </c>
      <c r="B27" t="s">
        <v>102</v>
      </c>
      <c r="C27" t="s">
        <v>89</v>
      </c>
      <c r="D27" t="s">
        <v>105</v>
      </c>
      <c r="E27">
        <v>81</v>
      </c>
      <c r="G27" s="45" t="s">
        <v>130</v>
      </c>
      <c r="H27">
        <v>2715</v>
      </c>
      <c r="I27">
        <v>2715</v>
      </c>
      <c r="L27" s="205"/>
      <c r="M27" s="67" t="s">
        <v>138</v>
      </c>
      <c r="N27" s="63">
        <f>N11</f>
        <v>0.05</v>
      </c>
      <c r="AB27" s="54">
        <v>45106</v>
      </c>
      <c r="AC27" s="55">
        <v>207</v>
      </c>
    </row>
    <row r="28" spans="1:29" ht="17" thickBot="1" x14ac:dyDescent="0.25">
      <c r="A28" s="43">
        <v>44742</v>
      </c>
      <c r="B28" t="s">
        <v>101</v>
      </c>
      <c r="C28" t="s">
        <v>89</v>
      </c>
      <c r="D28" t="s">
        <v>105</v>
      </c>
      <c r="E28">
        <v>41</v>
      </c>
      <c r="G28" s="47" t="s">
        <v>126</v>
      </c>
      <c r="H28">
        <v>206</v>
      </c>
      <c r="I28">
        <v>206</v>
      </c>
      <c r="N28" s="64"/>
      <c r="AB28" s="54">
        <v>45134</v>
      </c>
      <c r="AC28" s="55">
        <v>239</v>
      </c>
    </row>
    <row r="29" spans="1:29" x14ac:dyDescent="0.2">
      <c r="A29" s="43">
        <v>44742</v>
      </c>
      <c r="B29" t="s">
        <v>102</v>
      </c>
      <c r="C29" t="s">
        <v>89</v>
      </c>
      <c r="D29" t="s">
        <v>105</v>
      </c>
      <c r="E29">
        <v>71</v>
      </c>
      <c r="G29" s="47" t="s">
        <v>127</v>
      </c>
      <c r="H29">
        <v>201</v>
      </c>
      <c r="I29">
        <v>201</v>
      </c>
      <c r="L29" s="197" t="s">
        <v>155</v>
      </c>
      <c r="M29" s="80" t="s">
        <v>156</v>
      </c>
      <c r="N29" s="81" t="s">
        <v>157</v>
      </c>
      <c r="AB29" s="54">
        <v>45169</v>
      </c>
      <c r="AC29" s="55">
        <v>239</v>
      </c>
    </row>
    <row r="30" spans="1:29" x14ac:dyDescent="0.2">
      <c r="A30" s="43">
        <v>44770</v>
      </c>
      <c r="B30" t="s">
        <v>101</v>
      </c>
      <c r="C30" t="s">
        <v>89</v>
      </c>
      <c r="D30" t="s">
        <v>105</v>
      </c>
      <c r="E30">
        <v>44</v>
      </c>
      <c r="G30" s="47" t="s">
        <v>128</v>
      </c>
      <c r="H30">
        <v>222</v>
      </c>
      <c r="I30">
        <v>222</v>
      </c>
      <c r="L30" s="197"/>
      <c r="M30" s="82"/>
      <c r="N30" s="73"/>
      <c r="AB30" s="54">
        <v>45197</v>
      </c>
      <c r="AC30" s="55">
        <v>242</v>
      </c>
    </row>
    <row r="31" spans="1:29" ht="92" customHeight="1" thickBot="1" x14ac:dyDescent="0.3">
      <c r="A31" s="43">
        <v>44770</v>
      </c>
      <c r="B31" t="s">
        <v>102</v>
      </c>
      <c r="C31" t="s">
        <v>89</v>
      </c>
      <c r="D31" t="s">
        <v>105</v>
      </c>
      <c r="E31">
        <v>48</v>
      </c>
      <c r="G31" s="47" t="s">
        <v>114</v>
      </c>
      <c r="H31">
        <v>214</v>
      </c>
      <c r="I31">
        <v>214</v>
      </c>
      <c r="L31" s="197"/>
      <c r="M31" s="83" t="s">
        <v>158</v>
      </c>
      <c r="N31" s="84" t="s">
        <v>159</v>
      </c>
      <c r="Q31" s="85" t="s">
        <v>160</v>
      </c>
      <c r="R31" s="85">
        <f>AVERAGE(AC2:AC43)</f>
        <v>471.85714285714283</v>
      </c>
      <c r="S31" s="86" t="s">
        <v>135</v>
      </c>
      <c r="AB31" s="54">
        <v>45225</v>
      </c>
      <c r="AC31" s="55">
        <v>238</v>
      </c>
    </row>
    <row r="32" spans="1:29" ht="17" x14ac:dyDescent="0.25">
      <c r="A32" s="43">
        <v>44798</v>
      </c>
      <c r="B32" t="s">
        <v>101</v>
      </c>
      <c r="C32" t="s">
        <v>89</v>
      </c>
      <c r="D32" t="s">
        <v>105</v>
      </c>
      <c r="E32">
        <v>71</v>
      </c>
      <c r="G32" s="47" t="s">
        <v>115</v>
      </c>
      <c r="H32">
        <v>254</v>
      </c>
      <c r="I32">
        <v>254</v>
      </c>
      <c r="Q32" s="85" t="s">
        <v>161</v>
      </c>
      <c r="R32" s="85">
        <f>_xlfn.STDEV.S(AC2:AC43)</f>
        <v>491.01272008899997</v>
      </c>
      <c r="S32" s="86" t="s">
        <v>162</v>
      </c>
      <c r="AB32" s="54">
        <v>45260</v>
      </c>
      <c r="AC32" s="55">
        <v>259</v>
      </c>
    </row>
    <row r="33" spans="1:29" ht="17" x14ac:dyDescent="0.25">
      <c r="A33" s="43">
        <v>44798</v>
      </c>
      <c r="B33" t="s">
        <v>102</v>
      </c>
      <c r="C33" t="s">
        <v>89</v>
      </c>
      <c r="D33" t="s">
        <v>105</v>
      </c>
      <c r="E33">
        <v>59</v>
      </c>
      <c r="G33" s="47" t="s">
        <v>129</v>
      </c>
      <c r="H33">
        <v>207</v>
      </c>
      <c r="I33">
        <v>207</v>
      </c>
      <c r="Q33" s="85" t="s">
        <v>163</v>
      </c>
      <c r="R33" s="85">
        <v>336</v>
      </c>
      <c r="S33" s="86" t="s">
        <v>164</v>
      </c>
      <c r="AB33" s="54">
        <v>45288</v>
      </c>
      <c r="AC33" s="55">
        <v>194</v>
      </c>
    </row>
    <row r="34" spans="1:29" ht="17" x14ac:dyDescent="0.25">
      <c r="A34" s="43">
        <v>44833</v>
      </c>
      <c r="B34" t="s">
        <v>101</v>
      </c>
      <c r="C34" t="s">
        <v>89</v>
      </c>
      <c r="D34" t="s">
        <v>105</v>
      </c>
      <c r="E34">
        <v>68</v>
      </c>
      <c r="G34" s="47" t="s">
        <v>117</v>
      </c>
      <c r="H34">
        <v>239</v>
      </c>
      <c r="I34">
        <v>239</v>
      </c>
      <c r="M34"/>
      <c r="Q34" s="85" t="s">
        <v>165</v>
      </c>
      <c r="R34" s="85">
        <f>R32/SQRT(R33)</f>
        <v>26.786939964214362</v>
      </c>
      <c r="S34" s="86" t="s">
        <v>149</v>
      </c>
      <c r="AB34" s="54">
        <v>45316</v>
      </c>
      <c r="AC34" s="55">
        <v>1446</v>
      </c>
    </row>
    <row r="35" spans="1:29" ht="17" x14ac:dyDescent="0.25">
      <c r="A35" s="43">
        <v>44833</v>
      </c>
      <c r="B35" t="s">
        <v>102</v>
      </c>
      <c r="C35" t="s">
        <v>89</v>
      </c>
      <c r="D35" t="s">
        <v>105</v>
      </c>
      <c r="E35">
        <v>49</v>
      </c>
      <c r="G35" s="47" t="s">
        <v>118</v>
      </c>
      <c r="H35">
        <v>239</v>
      </c>
      <c r="I35">
        <v>239</v>
      </c>
      <c r="M35"/>
      <c r="Q35" s="85" t="s">
        <v>166</v>
      </c>
      <c r="R35" s="85">
        <f>(R31 - 200.71)/R34</f>
        <v>10.122363480837231</v>
      </c>
      <c r="S35" s="86" t="s">
        <v>167</v>
      </c>
      <c r="AB35" s="54">
        <v>45344</v>
      </c>
      <c r="AC35" s="55">
        <v>1353</v>
      </c>
    </row>
    <row r="36" spans="1:29" ht="17" x14ac:dyDescent="0.25">
      <c r="A36" s="43">
        <v>44861</v>
      </c>
      <c r="B36" t="s">
        <v>101</v>
      </c>
      <c r="C36" t="s">
        <v>89</v>
      </c>
      <c r="D36" t="s">
        <v>105</v>
      </c>
      <c r="E36">
        <v>88</v>
      </c>
      <c r="G36" s="47" t="s">
        <v>119</v>
      </c>
      <c r="H36">
        <v>242</v>
      </c>
      <c r="I36">
        <v>242</v>
      </c>
      <c r="M36"/>
      <c r="Q36" s="85" t="s">
        <v>168</v>
      </c>
      <c r="R36" s="85">
        <f>R33 - 1</f>
        <v>335</v>
      </c>
      <c r="S36" s="86" t="s">
        <v>148</v>
      </c>
      <c r="AB36" s="54">
        <v>45379</v>
      </c>
      <c r="AC36" s="55">
        <v>1332</v>
      </c>
    </row>
    <row r="37" spans="1:29" ht="17" x14ac:dyDescent="0.25">
      <c r="A37" s="43">
        <v>44861</v>
      </c>
      <c r="B37" t="s">
        <v>102</v>
      </c>
      <c r="C37" t="s">
        <v>89</v>
      </c>
      <c r="D37" t="s">
        <v>105</v>
      </c>
      <c r="E37">
        <v>43</v>
      </c>
      <c r="G37" s="47" t="s">
        <v>121</v>
      </c>
      <c r="H37">
        <v>238</v>
      </c>
      <c r="I37">
        <v>238</v>
      </c>
      <c r="M37"/>
      <c r="Q37" s="85" t="s">
        <v>169</v>
      </c>
      <c r="R37" s="85">
        <f>_xlfn.T.DIST.2T(ABS(R35), R36)</f>
        <v>3.44845342381796E-21</v>
      </c>
      <c r="S37" s="86" t="s">
        <v>170</v>
      </c>
      <c r="AB37" s="54">
        <v>45403</v>
      </c>
      <c r="AC37" s="55">
        <v>1322</v>
      </c>
    </row>
    <row r="38" spans="1:29" x14ac:dyDescent="0.2">
      <c r="A38" s="43">
        <v>44889</v>
      </c>
      <c r="B38" t="s">
        <v>101</v>
      </c>
      <c r="C38" t="s">
        <v>89</v>
      </c>
      <c r="D38" t="s">
        <v>105</v>
      </c>
      <c r="E38">
        <v>97</v>
      </c>
      <c r="G38" s="47" t="s">
        <v>122</v>
      </c>
      <c r="H38">
        <v>259</v>
      </c>
      <c r="I38">
        <v>259</v>
      </c>
      <c r="M38"/>
      <c r="AB38" s="54">
        <v>45442</v>
      </c>
      <c r="AC38" s="55">
        <v>1337</v>
      </c>
    </row>
    <row r="39" spans="1:29" x14ac:dyDescent="0.2">
      <c r="A39" s="43">
        <v>44889</v>
      </c>
      <c r="B39" t="s">
        <v>102</v>
      </c>
      <c r="C39" t="s">
        <v>89</v>
      </c>
      <c r="D39" t="s">
        <v>105</v>
      </c>
      <c r="E39">
        <v>43</v>
      </c>
      <c r="G39" s="47" t="s">
        <v>123</v>
      </c>
      <c r="H39">
        <v>194</v>
      </c>
      <c r="I39">
        <v>194</v>
      </c>
      <c r="M39"/>
      <c r="AB39" s="54">
        <v>45465</v>
      </c>
      <c r="AC39" s="55">
        <v>1374</v>
      </c>
    </row>
    <row r="40" spans="1:29" x14ac:dyDescent="0.2">
      <c r="A40" s="43">
        <v>44917</v>
      </c>
      <c r="B40" t="s">
        <v>101</v>
      </c>
      <c r="C40" t="s">
        <v>89</v>
      </c>
      <c r="D40" t="s">
        <v>105</v>
      </c>
      <c r="E40">
        <v>83</v>
      </c>
      <c r="G40" s="45" t="s">
        <v>131</v>
      </c>
      <c r="H40">
        <v>13343</v>
      </c>
      <c r="I40">
        <v>13343</v>
      </c>
      <c r="M40"/>
      <c r="AB40" s="54">
        <v>45498</v>
      </c>
      <c r="AC40" s="55">
        <v>1292</v>
      </c>
    </row>
    <row r="41" spans="1:29" x14ac:dyDescent="0.2">
      <c r="A41" s="43">
        <v>44917</v>
      </c>
      <c r="B41" t="s">
        <v>102</v>
      </c>
      <c r="C41" t="s">
        <v>89</v>
      </c>
      <c r="D41" t="s">
        <v>105</v>
      </c>
      <c r="E41">
        <v>59</v>
      </c>
      <c r="G41" s="47" t="s">
        <v>126</v>
      </c>
      <c r="H41">
        <v>1446</v>
      </c>
      <c r="I41">
        <v>1446</v>
      </c>
      <c r="M41"/>
      <c r="AB41" s="54">
        <v>45525</v>
      </c>
      <c r="AC41" s="55">
        <v>1340</v>
      </c>
    </row>
    <row r="42" spans="1:29" x14ac:dyDescent="0.2">
      <c r="A42" s="43">
        <v>44952</v>
      </c>
      <c r="B42" t="s">
        <v>101</v>
      </c>
      <c r="C42" t="s">
        <v>89</v>
      </c>
      <c r="D42" t="s">
        <v>105</v>
      </c>
      <c r="E42">
        <v>64</v>
      </c>
      <c r="G42" s="47" t="s">
        <v>127</v>
      </c>
      <c r="H42">
        <v>1353</v>
      </c>
      <c r="I42">
        <v>1353</v>
      </c>
      <c r="M42"/>
      <c r="AB42" s="54">
        <v>45561</v>
      </c>
      <c r="AC42" s="55">
        <v>1319</v>
      </c>
    </row>
    <row r="43" spans="1:29" ht="17" thickBot="1" x14ac:dyDescent="0.25">
      <c r="A43" s="43">
        <v>44952</v>
      </c>
      <c r="B43" t="s">
        <v>102</v>
      </c>
      <c r="C43" t="s">
        <v>89</v>
      </c>
      <c r="D43" t="s">
        <v>105</v>
      </c>
      <c r="E43">
        <v>68</v>
      </c>
      <c r="G43" s="47" t="s">
        <v>128</v>
      </c>
      <c r="H43">
        <v>1332</v>
      </c>
      <c r="I43">
        <v>1332</v>
      </c>
      <c r="M43"/>
      <c r="AB43" s="56">
        <v>45586</v>
      </c>
      <c r="AC43" s="57">
        <v>1228</v>
      </c>
    </row>
    <row r="44" spans="1:29" x14ac:dyDescent="0.2">
      <c r="A44" s="43">
        <v>44980</v>
      </c>
      <c r="B44" t="s">
        <v>101</v>
      </c>
      <c r="C44" t="s">
        <v>89</v>
      </c>
      <c r="D44" t="s">
        <v>105</v>
      </c>
      <c r="E44">
        <v>70</v>
      </c>
      <c r="G44" s="47" t="s">
        <v>114</v>
      </c>
      <c r="H44">
        <v>1322</v>
      </c>
      <c r="I44">
        <v>1322</v>
      </c>
      <c r="M44"/>
    </row>
    <row r="45" spans="1:29" x14ac:dyDescent="0.2">
      <c r="A45" s="43">
        <v>44980</v>
      </c>
      <c r="B45" t="s">
        <v>102</v>
      </c>
      <c r="C45" t="s">
        <v>89</v>
      </c>
      <c r="D45" t="s">
        <v>105</v>
      </c>
      <c r="E45">
        <v>84</v>
      </c>
      <c r="G45" s="47" t="s">
        <v>115</v>
      </c>
      <c r="H45">
        <v>1337</v>
      </c>
      <c r="I45">
        <v>1337</v>
      </c>
      <c r="M45"/>
    </row>
    <row r="46" spans="1:29" x14ac:dyDescent="0.2">
      <c r="A46" s="43">
        <v>45015</v>
      </c>
      <c r="B46" t="s">
        <v>101</v>
      </c>
      <c r="C46" t="s">
        <v>89</v>
      </c>
      <c r="D46" t="s">
        <v>105</v>
      </c>
      <c r="E46">
        <v>87</v>
      </c>
      <c r="G46" s="47" t="s">
        <v>129</v>
      </c>
      <c r="H46">
        <v>1374</v>
      </c>
      <c r="I46">
        <v>1374</v>
      </c>
      <c r="M46"/>
    </row>
    <row r="47" spans="1:29" ht="16" customHeight="1" x14ac:dyDescent="0.2">
      <c r="A47" s="43">
        <v>45015</v>
      </c>
      <c r="B47" t="s">
        <v>102</v>
      </c>
      <c r="C47" t="s">
        <v>89</v>
      </c>
      <c r="D47" t="s">
        <v>105</v>
      </c>
      <c r="E47">
        <v>64</v>
      </c>
      <c r="G47" s="47" t="s">
        <v>117</v>
      </c>
      <c r="H47">
        <v>1292</v>
      </c>
      <c r="I47">
        <v>1292</v>
      </c>
      <c r="M47"/>
    </row>
    <row r="48" spans="1:29" x14ac:dyDescent="0.2">
      <c r="A48" s="43">
        <v>45043</v>
      </c>
      <c r="B48" t="s">
        <v>101</v>
      </c>
      <c r="C48" t="s">
        <v>89</v>
      </c>
      <c r="D48" t="s">
        <v>105</v>
      </c>
      <c r="E48">
        <v>61</v>
      </c>
      <c r="G48" s="47" t="s">
        <v>118</v>
      </c>
      <c r="H48">
        <v>1340</v>
      </c>
      <c r="I48">
        <v>1340</v>
      </c>
      <c r="M48"/>
    </row>
    <row r="49" spans="1:13" x14ac:dyDescent="0.2">
      <c r="A49" s="43">
        <v>45043</v>
      </c>
      <c r="B49" t="s">
        <v>102</v>
      </c>
      <c r="C49" t="s">
        <v>89</v>
      </c>
      <c r="D49" t="s">
        <v>105</v>
      </c>
      <c r="E49">
        <v>87</v>
      </c>
      <c r="G49" s="47" t="s">
        <v>119</v>
      </c>
      <c r="H49">
        <v>1319</v>
      </c>
      <c r="I49">
        <v>1319</v>
      </c>
      <c r="M49"/>
    </row>
    <row r="50" spans="1:13" x14ac:dyDescent="0.2">
      <c r="A50" s="43">
        <v>45071</v>
      </c>
      <c r="B50" t="s">
        <v>101</v>
      </c>
      <c r="C50" t="s">
        <v>89</v>
      </c>
      <c r="D50" t="s">
        <v>105</v>
      </c>
      <c r="E50">
        <v>90</v>
      </c>
      <c r="G50" s="47" t="s">
        <v>121</v>
      </c>
      <c r="H50">
        <v>1228</v>
      </c>
      <c r="I50">
        <v>1228</v>
      </c>
      <c r="M50"/>
    </row>
    <row r="51" spans="1:13" x14ac:dyDescent="0.2">
      <c r="A51" s="43">
        <v>45071</v>
      </c>
      <c r="B51" t="s">
        <v>102</v>
      </c>
      <c r="C51" t="s">
        <v>89</v>
      </c>
      <c r="D51" t="s">
        <v>105</v>
      </c>
      <c r="E51">
        <v>78</v>
      </c>
      <c r="G51" s="45" t="s">
        <v>92</v>
      </c>
      <c r="H51">
        <v>19818</v>
      </c>
      <c r="I51">
        <v>19818</v>
      </c>
      <c r="M51"/>
    </row>
    <row r="52" spans="1:13" x14ac:dyDescent="0.2">
      <c r="A52" s="43">
        <v>45106</v>
      </c>
      <c r="B52" t="s">
        <v>101</v>
      </c>
      <c r="C52" t="s">
        <v>89</v>
      </c>
      <c r="D52" t="s">
        <v>105</v>
      </c>
      <c r="E52">
        <v>69</v>
      </c>
      <c r="M52"/>
    </row>
    <row r="53" spans="1:13" x14ac:dyDescent="0.2">
      <c r="A53" s="43">
        <v>45106</v>
      </c>
      <c r="B53" t="s">
        <v>102</v>
      </c>
      <c r="C53" t="s">
        <v>89</v>
      </c>
      <c r="D53" t="s">
        <v>105</v>
      </c>
      <c r="E53">
        <v>59</v>
      </c>
      <c r="M53"/>
    </row>
    <row r="54" spans="1:13" x14ac:dyDescent="0.2">
      <c r="A54" s="43">
        <v>45134</v>
      </c>
      <c r="B54" t="s">
        <v>101</v>
      </c>
      <c r="C54" t="s">
        <v>89</v>
      </c>
      <c r="D54" t="s">
        <v>105</v>
      </c>
      <c r="E54">
        <v>81</v>
      </c>
      <c r="M54"/>
    </row>
    <row r="55" spans="1:13" x14ac:dyDescent="0.2">
      <c r="A55" s="43">
        <v>45134</v>
      </c>
      <c r="B55" t="s">
        <v>102</v>
      </c>
      <c r="C55" t="s">
        <v>89</v>
      </c>
      <c r="D55" t="s">
        <v>105</v>
      </c>
      <c r="E55">
        <v>73</v>
      </c>
      <c r="M55"/>
    </row>
    <row r="56" spans="1:13" x14ac:dyDescent="0.2">
      <c r="A56" s="43">
        <v>45169</v>
      </c>
      <c r="B56" t="s">
        <v>101</v>
      </c>
      <c r="C56" t="s">
        <v>89</v>
      </c>
      <c r="D56" t="s">
        <v>105</v>
      </c>
      <c r="E56">
        <v>89</v>
      </c>
      <c r="M56"/>
    </row>
    <row r="57" spans="1:13" x14ac:dyDescent="0.2">
      <c r="A57" s="43">
        <v>45169</v>
      </c>
      <c r="B57" t="s">
        <v>102</v>
      </c>
      <c r="C57" t="s">
        <v>89</v>
      </c>
      <c r="D57" t="s">
        <v>105</v>
      </c>
      <c r="E57">
        <v>79</v>
      </c>
      <c r="M57"/>
    </row>
    <row r="58" spans="1:13" x14ac:dyDescent="0.2">
      <c r="A58" s="43">
        <v>45197</v>
      </c>
      <c r="B58" t="s">
        <v>101</v>
      </c>
      <c r="C58" t="s">
        <v>89</v>
      </c>
      <c r="D58" t="s">
        <v>105</v>
      </c>
      <c r="E58">
        <v>94</v>
      </c>
      <c r="M58"/>
    </row>
    <row r="59" spans="1:13" x14ac:dyDescent="0.2">
      <c r="A59" s="43">
        <v>45197</v>
      </c>
      <c r="B59" t="s">
        <v>102</v>
      </c>
      <c r="C59" t="s">
        <v>89</v>
      </c>
      <c r="D59" t="s">
        <v>105</v>
      </c>
      <c r="E59">
        <v>63</v>
      </c>
      <c r="M59"/>
    </row>
    <row r="60" spans="1:13" x14ac:dyDescent="0.2">
      <c r="A60" s="43">
        <v>45225</v>
      </c>
      <c r="B60" t="s">
        <v>101</v>
      </c>
      <c r="C60" t="s">
        <v>89</v>
      </c>
      <c r="D60" t="s">
        <v>105</v>
      </c>
      <c r="E60">
        <v>74</v>
      </c>
      <c r="M60"/>
    </row>
    <row r="61" spans="1:13" x14ac:dyDescent="0.2">
      <c r="A61" s="43">
        <v>45225</v>
      </c>
      <c r="B61" t="s">
        <v>102</v>
      </c>
      <c r="C61" t="s">
        <v>89</v>
      </c>
      <c r="D61" t="s">
        <v>105</v>
      </c>
      <c r="E61">
        <v>75</v>
      </c>
      <c r="M61"/>
    </row>
    <row r="62" spans="1:13" x14ac:dyDescent="0.2">
      <c r="A62" s="43">
        <v>45260</v>
      </c>
      <c r="B62" t="s">
        <v>101</v>
      </c>
      <c r="C62" t="s">
        <v>89</v>
      </c>
      <c r="D62" t="s">
        <v>105</v>
      </c>
      <c r="E62">
        <v>106</v>
      </c>
      <c r="M62"/>
    </row>
    <row r="63" spans="1:13" x14ac:dyDescent="0.2">
      <c r="A63" s="43">
        <v>45260</v>
      </c>
      <c r="B63" t="s">
        <v>102</v>
      </c>
      <c r="C63" t="s">
        <v>89</v>
      </c>
      <c r="D63" t="s">
        <v>105</v>
      </c>
      <c r="E63">
        <v>67</v>
      </c>
      <c r="M63"/>
    </row>
    <row r="64" spans="1:13" x14ac:dyDescent="0.2">
      <c r="A64" s="43">
        <v>45288</v>
      </c>
      <c r="B64" t="s">
        <v>101</v>
      </c>
      <c r="C64" t="s">
        <v>89</v>
      </c>
      <c r="D64" t="s">
        <v>105</v>
      </c>
      <c r="E64">
        <v>68</v>
      </c>
      <c r="M64"/>
    </row>
    <row r="65" spans="1:13" x14ac:dyDescent="0.2">
      <c r="A65" s="43">
        <v>45288</v>
      </c>
      <c r="B65" t="s">
        <v>102</v>
      </c>
      <c r="C65" t="s">
        <v>89</v>
      </c>
      <c r="D65" t="s">
        <v>105</v>
      </c>
      <c r="E65">
        <v>65</v>
      </c>
      <c r="M65"/>
    </row>
    <row r="66" spans="1:13" x14ac:dyDescent="0.2">
      <c r="A66" s="43">
        <v>45316</v>
      </c>
      <c r="B66" t="s">
        <v>101</v>
      </c>
      <c r="C66" t="s">
        <v>89</v>
      </c>
      <c r="D66" t="s">
        <v>105</v>
      </c>
      <c r="E66">
        <v>562</v>
      </c>
      <c r="M66"/>
    </row>
    <row r="67" spans="1:13" x14ac:dyDescent="0.2">
      <c r="A67" s="43">
        <v>45316</v>
      </c>
      <c r="B67" t="s">
        <v>102</v>
      </c>
      <c r="C67" t="s">
        <v>89</v>
      </c>
      <c r="D67" t="s">
        <v>105</v>
      </c>
      <c r="E67">
        <v>596</v>
      </c>
      <c r="M67"/>
    </row>
    <row r="68" spans="1:13" x14ac:dyDescent="0.2">
      <c r="A68" s="43">
        <v>45351</v>
      </c>
      <c r="B68" t="s">
        <v>101</v>
      </c>
      <c r="C68" t="s">
        <v>89</v>
      </c>
      <c r="D68" t="s">
        <v>105</v>
      </c>
      <c r="E68">
        <v>527</v>
      </c>
    </row>
    <row r="69" spans="1:13" x14ac:dyDescent="0.2">
      <c r="A69" s="43">
        <v>45351</v>
      </c>
      <c r="B69" t="s">
        <v>102</v>
      </c>
      <c r="C69" t="s">
        <v>89</v>
      </c>
      <c r="D69" t="s">
        <v>105</v>
      </c>
      <c r="E69">
        <v>542</v>
      </c>
    </row>
    <row r="70" spans="1:13" x14ac:dyDescent="0.2">
      <c r="A70" s="43">
        <v>45379</v>
      </c>
      <c r="B70" t="s">
        <v>101</v>
      </c>
      <c r="C70" t="s">
        <v>89</v>
      </c>
      <c r="D70" t="s">
        <v>105</v>
      </c>
      <c r="E70">
        <v>500</v>
      </c>
    </row>
    <row r="71" spans="1:13" x14ac:dyDescent="0.2">
      <c r="A71" s="43">
        <v>45379</v>
      </c>
      <c r="B71" t="s">
        <v>102</v>
      </c>
      <c r="C71" t="s">
        <v>89</v>
      </c>
      <c r="D71" t="s">
        <v>105</v>
      </c>
      <c r="E71">
        <v>540</v>
      </c>
    </row>
    <row r="72" spans="1:13" x14ac:dyDescent="0.2">
      <c r="A72" s="43">
        <v>45407</v>
      </c>
      <c r="B72" t="s">
        <v>101</v>
      </c>
      <c r="C72" t="s">
        <v>89</v>
      </c>
      <c r="D72" t="s">
        <v>105</v>
      </c>
      <c r="E72">
        <v>491</v>
      </c>
    </row>
    <row r="73" spans="1:13" x14ac:dyDescent="0.2">
      <c r="A73" s="43">
        <v>45407</v>
      </c>
      <c r="B73" t="s">
        <v>102</v>
      </c>
      <c r="C73" t="s">
        <v>89</v>
      </c>
      <c r="D73" t="s">
        <v>105</v>
      </c>
      <c r="E73">
        <v>513</v>
      </c>
    </row>
    <row r="74" spans="1:13" x14ac:dyDescent="0.2">
      <c r="A74" s="43">
        <v>45442</v>
      </c>
      <c r="B74" t="s">
        <v>101</v>
      </c>
      <c r="C74" t="s">
        <v>89</v>
      </c>
      <c r="D74" t="s">
        <v>105</v>
      </c>
      <c r="E74">
        <v>538</v>
      </c>
    </row>
    <row r="75" spans="1:13" x14ac:dyDescent="0.2">
      <c r="A75" s="43">
        <v>45442</v>
      </c>
      <c r="B75" t="s">
        <v>102</v>
      </c>
      <c r="C75" t="s">
        <v>89</v>
      </c>
      <c r="D75" t="s">
        <v>105</v>
      </c>
      <c r="E75">
        <v>504</v>
      </c>
    </row>
    <row r="76" spans="1:13" x14ac:dyDescent="0.2">
      <c r="A76" s="43">
        <v>45470</v>
      </c>
      <c r="B76" t="s">
        <v>101</v>
      </c>
      <c r="C76" t="s">
        <v>89</v>
      </c>
      <c r="D76" t="s">
        <v>105</v>
      </c>
      <c r="E76">
        <v>563</v>
      </c>
    </row>
    <row r="77" spans="1:13" x14ac:dyDescent="0.2">
      <c r="A77" s="43">
        <v>45470</v>
      </c>
      <c r="B77" t="s">
        <v>102</v>
      </c>
      <c r="C77" t="s">
        <v>89</v>
      </c>
      <c r="D77" t="s">
        <v>105</v>
      </c>
      <c r="E77">
        <v>520</v>
      </c>
    </row>
    <row r="78" spans="1:13" x14ac:dyDescent="0.2">
      <c r="A78" s="43">
        <v>45498</v>
      </c>
      <c r="B78" t="s">
        <v>101</v>
      </c>
      <c r="C78" t="s">
        <v>89</v>
      </c>
      <c r="D78" t="s">
        <v>105</v>
      </c>
      <c r="E78">
        <v>549</v>
      </c>
    </row>
    <row r="79" spans="1:13" x14ac:dyDescent="0.2">
      <c r="A79" s="43">
        <v>45498</v>
      </c>
      <c r="B79" t="s">
        <v>102</v>
      </c>
      <c r="C79" t="s">
        <v>89</v>
      </c>
      <c r="D79" t="s">
        <v>105</v>
      </c>
      <c r="E79">
        <v>504</v>
      </c>
    </row>
    <row r="80" spans="1:13" x14ac:dyDescent="0.2">
      <c r="A80" s="43">
        <v>45533</v>
      </c>
      <c r="B80" t="s">
        <v>101</v>
      </c>
      <c r="C80" t="s">
        <v>89</v>
      </c>
      <c r="D80" t="s">
        <v>105</v>
      </c>
      <c r="E80">
        <v>561</v>
      </c>
    </row>
    <row r="81" spans="1:5" x14ac:dyDescent="0.2">
      <c r="A81" s="43">
        <v>45533</v>
      </c>
      <c r="B81" t="s">
        <v>102</v>
      </c>
      <c r="C81" t="s">
        <v>89</v>
      </c>
      <c r="D81" t="s">
        <v>105</v>
      </c>
      <c r="E81">
        <v>526</v>
      </c>
    </row>
    <row r="82" spans="1:5" x14ac:dyDescent="0.2">
      <c r="A82" s="43">
        <v>45561</v>
      </c>
      <c r="B82" t="s">
        <v>101</v>
      </c>
      <c r="C82" t="s">
        <v>89</v>
      </c>
      <c r="D82" t="s">
        <v>105</v>
      </c>
      <c r="E82">
        <v>548</v>
      </c>
    </row>
    <row r="83" spans="1:5" x14ac:dyDescent="0.2">
      <c r="A83" s="43">
        <v>45561</v>
      </c>
      <c r="B83" t="s">
        <v>102</v>
      </c>
      <c r="C83" t="s">
        <v>89</v>
      </c>
      <c r="D83" t="s">
        <v>105</v>
      </c>
      <c r="E83">
        <v>489</v>
      </c>
    </row>
    <row r="84" spans="1:5" x14ac:dyDescent="0.2">
      <c r="A84" s="43">
        <v>45596</v>
      </c>
      <c r="B84" t="s">
        <v>101</v>
      </c>
      <c r="C84" t="s">
        <v>89</v>
      </c>
      <c r="D84" t="s">
        <v>105</v>
      </c>
      <c r="E84">
        <v>452</v>
      </c>
    </row>
    <row r="85" spans="1:5" x14ac:dyDescent="0.2">
      <c r="A85" s="43">
        <v>45596</v>
      </c>
      <c r="B85" t="s">
        <v>102</v>
      </c>
      <c r="C85" t="s">
        <v>89</v>
      </c>
      <c r="D85" t="s">
        <v>105</v>
      </c>
      <c r="E85">
        <v>459</v>
      </c>
    </row>
    <row r="86" spans="1:5" x14ac:dyDescent="0.2">
      <c r="A86" s="43">
        <v>44315</v>
      </c>
      <c r="B86" t="s">
        <v>101</v>
      </c>
      <c r="C86" t="s">
        <v>89</v>
      </c>
      <c r="D86" t="s">
        <v>106</v>
      </c>
      <c r="E86">
        <v>2</v>
      </c>
    </row>
    <row r="87" spans="1:5" x14ac:dyDescent="0.2">
      <c r="A87" s="43">
        <v>44315</v>
      </c>
      <c r="B87" t="s">
        <v>102</v>
      </c>
      <c r="C87" t="s">
        <v>89</v>
      </c>
      <c r="D87" t="s">
        <v>106</v>
      </c>
      <c r="E87">
        <v>2</v>
      </c>
    </row>
    <row r="88" spans="1:5" x14ac:dyDescent="0.2">
      <c r="A88" s="43">
        <v>44329</v>
      </c>
      <c r="B88" t="s">
        <v>101</v>
      </c>
      <c r="C88" t="s">
        <v>89</v>
      </c>
      <c r="D88" t="s">
        <v>106</v>
      </c>
      <c r="E88">
        <v>2</v>
      </c>
    </row>
    <row r="89" spans="1:5" x14ac:dyDescent="0.2">
      <c r="A89" s="43">
        <v>44329</v>
      </c>
      <c r="B89" t="s">
        <v>102</v>
      </c>
      <c r="C89" t="s">
        <v>89</v>
      </c>
      <c r="D89" t="s">
        <v>106</v>
      </c>
      <c r="E89">
        <v>2</v>
      </c>
    </row>
    <row r="90" spans="1:5" x14ac:dyDescent="0.2">
      <c r="A90" s="43">
        <v>44406</v>
      </c>
      <c r="B90" t="s">
        <v>101</v>
      </c>
      <c r="C90" t="s">
        <v>89</v>
      </c>
      <c r="D90" t="s">
        <v>106</v>
      </c>
      <c r="E90">
        <v>28</v>
      </c>
    </row>
    <row r="91" spans="1:5" x14ac:dyDescent="0.2">
      <c r="A91" s="43">
        <v>44406</v>
      </c>
      <c r="B91" t="s">
        <v>102</v>
      </c>
      <c r="C91" t="s">
        <v>89</v>
      </c>
      <c r="D91" t="s">
        <v>106</v>
      </c>
      <c r="E91">
        <v>18</v>
      </c>
    </row>
    <row r="92" spans="1:5" x14ac:dyDescent="0.2">
      <c r="A92" s="43">
        <v>44434</v>
      </c>
      <c r="B92" t="s">
        <v>101</v>
      </c>
      <c r="C92" t="s">
        <v>89</v>
      </c>
      <c r="D92" t="s">
        <v>106</v>
      </c>
      <c r="E92">
        <v>29</v>
      </c>
    </row>
    <row r="93" spans="1:5" x14ac:dyDescent="0.2">
      <c r="A93" s="43">
        <v>44434</v>
      </c>
      <c r="B93" t="s">
        <v>102</v>
      </c>
      <c r="C93" t="s">
        <v>89</v>
      </c>
      <c r="D93" t="s">
        <v>106</v>
      </c>
      <c r="E93">
        <v>15</v>
      </c>
    </row>
    <row r="94" spans="1:5" x14ac:dyDescent="0.2">
      <c r="A94" s="43">
        <v>44469</v>
      </c>
      <c r="B94" t="s">
        <v>101</v>
      </c>
      <c r="C94" t="s">
        <v>89</v>
      </c>
      <c r="D94" t="s">
        <v>106</v>
      </c>
      <c r="E94">
        <v>14</v>
      </c>
    </row>
    <row r="95" spans="1:5" x14ac:dyDescent="0.2">
      <c r="A95" s="43">
        <v>44469</v>
      </c>
      <c r="B95" t="s">
        <v>102</v>
      </c>
      <c r="C95" t="s">
        <v>89</v>
      </c>
      <c r="D95" t="s">
        <v>106</v>
      </c>
      <c r="E95">
        <v>15</v>
      </c>
    </row>
    <row r="96" spans="1:5" x14ac:dyDescent="0.2">
      <c r="A96" s="43">
        <v>44497</v>
      </c>
      <c r="B96" t="s">
        <v>101</v>
      </c>
      <c r="C96" t="s">
        <v>89</v>
      </c>
      <c r="D96" t="s">
        <v>106</v>
      </c>
      <c r="E96">
        <v>21</v>
      </c>
    </row>
    <row r="97" spans="1:5" x14ac:dyDescent="0.2">
      <c r="A97" s="43">
        <v>44497</v>
      </c>
      <c r="B97" t="s">
        <v>102</v>
      </c>
      <c r="C97" t="s">
        <v>89</v>
      </c>
      <c r="D97" t="s">
        <v>106</v>
      </c>
      <c r="E97">
        <v>21</v>
      </c>
    </row>
    <row r="98" spans="1:5" x14ac:dyDescent="0.2">
      <c r="A98" s="43">
        <v>44525</v>
      </c>
      <c r="B98" t="s">
        <v>101</v>
      </c>
      <c r="C98" t="s">
        <v>89</v>
      </c>
      <c r="D98" t="s">
        <v>106</v>
      </c>
      <c r="E98">
        <v>19</v>
      </c>
    </row>
    <row r="99" spans="1:5" x14ac:dyDescent="0.2">
      <c r="A99" s="43">
        <v>44525</v>
      </c>
      <c r="B99" t="s">
        <v>102</v>
      </c>
      <c r="C99" t="s">
        <v>89</v>
      </c>
      <c r="D99" t="s">
        <v>106</v>
      </c>
      <c r="E99">
        <v>22</v>
      </c>
    </row>
    <row r="100" spans="1:5" x14ac:dyDescent="0.2">
      <c r="A100" s="43">
        <v>44553</v>
      </c>
      <c r="B100" t="s">
        <v>101</v>
      </c>
      <c r="C100" t="s">
        <v>89</v>
      </c>
      <c r="D100" t="s">
        <v>106</v>
      </c>
      <c r="E100">
        <v>18</v>
      </c>
    </row>
    <row r="101" spans="1:5" x14ac:dyDescent="0.2">
      <c r="A101" s="43">
        <v>44553</v>
      </c>
      <c r="B101" t="s">
        <v>102</v>
      </c>
      <c r="C101" t="s">
        <v>89</v>
      </c>
      <c r="D101" t="s">
        <v>106</v>
      </c>
      <c r="E101">
        <v>20</v>
      </c>
    </row>
    <row r="102" spans="1:5" x14ac:dyDescent="0.2">
      <c r="A102" s="43">
        <v>44588</v>
      </c>
      <c r="B102" t="s">
        <v>101</v>
      </c>
      <c r="C102" t="s">
        <v>89</v>
      </c>
      <c r="D102" t="s">
        <v>106</v>
      </c>
      <c r="E102">
        <v>15</v>
      </c>
    </row>
    <row r="103" spans="1:5" x14ac:dyDescent="0.2">
      <c r="A103" s="43">
        <v>44588</v>
      </c>
      <c r="B103" t="s">
        <v>102</v>
      </c>
      <c r="C103" t="s">
        <v>89</v>
      </c>
      <c r="D103" t="s">
        <v>106</v>
      </c>
      <c r="E103">
        <v>21</v>
      </c>
    </row>
    <row r="104" spans="1:5" x14ac:dyDescent="0.2">
      <c r="A104" s="43">
        <v>44616</v>
      </c>
      <c r="B104" t="s">
        <v>101</v>
      </c>
      <c r="C104" t="s">
        <v>89</v>
      </c>
      <c r="D104" t="s">
        <v>106</v>
      </c>
      <c r="E104">
        <v>21</v>
      </c>
    </row>
    <row r="105" spans="1:5" x14ac:dyDescent="0.2">
      <c r="A105" s="43">
        <v>44616</v>
      </c>
      <c r="B105" t="s">
        <v>102</v>
      </c>
      <c r="C105" t="s">
        <v>89</v>
      </c>
      <c r="D105" t="s">
        <v>106</v>
      </c>
      <c r="E105">
        <v>26</v>
      </c>
    </row>
    <row r="106" spans="1:5" x14ac:dyDescent="0.2">
      <c r="A106" s="43">
        <v>44651</v>
      </c>
      <c r="B106" t="s">
        <v>101</v>
      </c>
      <c r="C106" t="s">
        <v>89</v>
      </c>
      <c r="D106" t="s">
        <v>106</v>
      </c>
      <c r="E106">
        <v>28</v>
      </c>
    </row>
    <row r="107" spans="1:5" x14ac:dyDescent="0.2">
      <c r="A107" s="43">
        <v>44651</v>
      </c>
      <c r="B107" t="s">
        <v>102</v>
      </c>
      <c r="C107" t="s">
        <v>89</v>
      </c>
      <c r="D107" t="s">
        <v>106</v>
      </c>
      <c r="E107">
        <v>22</v>
      </c>
    </row>
    <row r="108" spans="1:5" x14ac:dyDescent="0.2">
      <c r="A108" s="43">
        <v>44679</v>
      </c>
      <c r="B108" t="s">
        <v>101</v>
      </c>
      <c r="C108" t="s">
        <v>89</v>
      </c>
      <c r="D108" t="s">
        <v>106</v>
      </c>
      <c r="E108">
        <v>29</v>
      </c>
    </row>
    <row r="109" spans="1:5" x14ac:dyDescent="0.2">
      <c r="A109" s="43">
        <v>44679</v>
      </c>
      <c r="B109" t="s">
        <v>102</v>
      </c>
      <c r="C109" t="s">
        <v>89</v>
      </c>
      <c r="D109" t="s">
        <v>106</v>
      </c>
      <c r="E109">
        <v>17</v>
      </c>
    </row>
    <row r="110" spans="1:5" x14ac:dyDescent="0.2">
      <c r="A110" s="43">
        <v>44707</v>
      </c>
      <c r="B110" t="s">
        <v>101</v>
      </c>
      <c r="C110" t="s">
        <v>89</v>
      </c>
      <c r="D110" t="s">
        <v>106</v>
      </c>
      <c r="E110">
        <v>22</v>
      </c>
    </row>
    <row r="111" spans="1:5" x14ac:dyDescent="0.2">
      <c r="A111" s="43">
        <v>44707</v>
      </c>
      <c r="B111" t="s">
        <v>102</v>
      </c>
      <c r="C111" t="s">
        <v>89</v>
      </c>
      <c r="D111" t="s">
        <v>106</v>
      </c>
      <c r="E111">
        <v>23</v>
      </c>
    </row>
    <row r="112" spans="1:5" x14ac:dyDescent="0.2">
      <c r="A112" s="43">
        <v>44742</v>
      </c>
      <c r="B112" t="s">
        <v>101</v>
      </c>
      <c r="C112" t="s">
        <v>89</v>
      </c>
      <c r="D112" t="s">
        <v>106</v>
      </c>
      <c r="E112">
        <v>19</v>
      </c>
    </row>
    <row r="113" spans="1:5" x14ac:dyDescent="0.2">
      <c r="A113" s="43">
        <v>44742</v>
      </c>
      <c r="B113" t="s">
        <v>102</v>
      </c>
      <c r="C113" t="s">
        <v>89</v>
      </c>
      <c r="D113" t="s">
        <v>106</v>
      </c>
      <c r="E113">
        <v>20</v>
      </c>
    </row>
    <row r="114" spans="1:5" x14ac:dyDescent="0.2">
      <c r="A114" s="43">
        <v>44770</v>
      </c>
      <c r="B114" t="s">
        <v>101</v>
      </c>
      <c r="C114" t="s">
        <v>89</v>
      </c>
      <c r="D114" t="s">
        <v>106</v>
      </c>
      <c r="E114">
        <v>20</v>
      </c>
    </row>
    <row r="115" spans="1:5" x14ac:dyDescent="0.2">
      <c r="A115" s="43">
        <v>44770</v>
      </c>
      <c r="B115" t="s">
        <v>102</v>
      </c>
      <c r="C115" t="s">
        <v>89</v>
      </c>
      <c r="D115" t="s">
        <v>106</v>
      </c>
      <c r="E115">
        <v>19</v>
      </c>
    </row>
    <row r="116" spans="1:5" x14ac:dyDescent="0.2">
      <c r="A116" s="43">
        <v>44798</v>
      </c>
      <c r="B116" t="s">
        <v>101</v>
      </c>
      <c r="C116" t="s">
        <v>89</v>
      </c>
      <c r="D116" t="s">
        <v>106</v>
      </c>
      <c r="E116">
        <v>22</v>
      </c>
    </row>
    <row r="117" spans="1:5" x14ac:dyDescent="0.2">
      <c r="A117" s="43">
        <v>44798</v>
      </c>
      <c r="B117" t="s">
        <v>102</v>
      </c>
      <c r="C117" t="s">
        <v>89</v>
      </c>
      <c r="D117" t="s">
        <v>106</v>
      </c>
      <c r="E117">
        <v>18</v>
      </c>
    </row>
    <row r="118" spans="1:5" x14ac:dyDescent="0.2">
      <c r="A118" s="43">
        <v>44833</v>
      </c>
      <c r="B118" t="s">
        <v>101</v>
      </c>
      <c r="C118" t="s">
        <v>89</v>
      </c>
      <c r="D118" t="s">
        <v>106</v>
      </c>
      <c r="E118">
        <v>29</v>
      </c>
    </row>
    <row r="119" spans="1:5" x14ac:dyDescent="0.2">
      <c r="A119" s="43">
        <v>44833</v>
      </c>
      <c r="B119" t="s">
        <v>102</v>
      </c>
      <c r="C119" t="s">
        <v>89</v>
      </c>
      <c r="D119" t="s">
        <v>106</v>
      </c>
      <c r="E119">
        <v>11</v>
      </c>
    </row>
    <row r="120" spans="1:5" x14ac:dyDescent="0.2">
      <c r="A120" s="43">
        <v>44861</v>
      </c>
      <c r="B120" t="s">
        <v>101</v>
      </c>
      <c r="C120" t="s">
        <v>89</v>
      </c>
      <c r="D120" t="s">
        <v>106</v>
      </c>
      <c r="E120">
        <v>50</v>
      </c>
    </row>
    <row r="121" spans="1:5" x14ac:dyDescent="0.2">
      <c r="A121" s="43">
        <v>44861</v>
      </c>
      <c r="B121" t="s">
        <v>102</v>
      </c>
      <c r="C121" t="s">
        <v>89</v>
      </c>
      <c r="D121" t="s">
        <v>106</v>
      </c>
      <c r="E121">
        <v>13</v>
      </c>
    </row>
    <row r="122" spans="1:5" x14ac:dyDescent="0.2">
      <c r="A122" s="43">
        <v>44889</v>
      </c>
      <c r="B122" t="s">
        <v>101</v>
      </c>
      <c r="C122" t="s">
        <v>89</v>
      </c>
      <c r="D122" t="s">
        <v>106</v>
      </c>
      <c r="E122">
        <v>42</v>
      </c>
    </row>
    <row r="123" spans="1:5" x14ac:dyDescent="0.2">
      <c r="A123" s="43">
        <v>44889</v>
      </c>
      <c r="B123" t="s">
        <v>102</v>
      </c>
      <c r="C123" t="s">
        <v>89</v>
      </c>
      <c r="D123" t="s">
        <v>106</v>
      </c>
      <c r="E123">
        <v>23</v>
      </c>
    </row>
    <row r="124" spans="1:5" x14ac:dyDescent="0.2">
      <c r="A124" s="43">
        <v>44917</v>
      </c>
      <c r="B124" t="s">
        <v>101</v>
      </c>
      <c r="C124" t="s">
        <v>89</v>
      </c>
      <c r="D124" t="s">
        <v>106</v>
      </c>
      <c r="E124">
        <v>40</v>
      </c>
    </row>
    <row r="125" spans="1:5" x14ac:dyDescent="0.2">
      <c r="A125" s="43">
        <v>44917</v>
      </c>
      <c r="B125" t="s">
        <v>102</v>
      </c>
      <c r="C125" t="s">
        <v>89</v>
      </c>
      <c r="D125" t="s">
        <v>106</v>
      </c>
      <c r="E125">
        <v>17</v>
      </c>
    </row>
    <row r="126" spans="1:5" x14ac:dyDescent="0.2">
      <c r="A126" s="43">
        <v>44952</v>
      </c>
      <c r="B126" t="s">
        <v>101</v>
      </c>
      <c r="C126" t="s">
        <v>89</v>
      </c>
      <c r="D126" t="s">
        <v>106</v>
      </c>
      <c r="E126">
        <v>30</v>
      </c>
    </row>
    <row r="127" spans="1:5" x14ac:dyDescent="0.2">
      <c r="A127" s="43">
        <v>44952</v>
      </c>
      <c r="B127" t="s">
        <v>102</v>
      </c>
      <c r="C127" t="s">
        <v>89</v>
      </c>
      <c r="D127" t="s">
        <v>106</v>
      </c>
      <c r="E127">
        <v>17</v>
      </c>
    </row>
    <row r="128" spans="1:5" x14ac:dyDescent="0.2">
      <c r="A128" s="43">
        <v>44980</v>
      </c>
      <c r="B128" t="s">
        <v>101</v>
      </c>
      <c r="C128" t="s">
        <v>89</v>
      </c>
      <c r="D128" t="s">
        <v>106</v>
      </c>
      <c r="E128">
        <v>15</v>
      </c>
    </row>
    <row r="129" spans="1:5" x14ac:dyDescent="0.2">
      <c r="A129" s="43">
        <v>44980</v>
      </c>
      <c r="B129" t="s">
        <v>102</v>
      </c>
      <c r="C129" t="s">
        <v>89</v>
      </c>
      <c r="D129" t="s">
        <v>106</v>
      </c>
      <c r="E129">
        <v>19</v>
      </c>
    </row>
    <row r="130" spans="1:5" x14ac:dyDescent="0.2">
      <c r="A130" s="43">
        <v>45015</v>
      </c>
      <c r="B130" t="s">
        <v>101</v>
      </c>
      <c r="C130" t="s">
        <v>89</v>
      </c>
      <c r="D130" t="s">
        <v>106</v>
      </c>
      <c r="E130">
        <v>25</v>
      </c>
    </row>
    <row r="131" spans="1:5" x14ac:dyDescent="0.2">
      <c r="A131" s="43">
        <v>45015</v>
      </c>
      <c r="B131" t="s">
        <v>102</v>
      </c>
      <c r="C131" t="s">
        <v>89</v>
      </c>
      <c r="D131" t="s">
        <v>106</v>
      </c>
      <c r="E131">
        <v>16</v>
      </c>
    </row>
    <row r="132" spans="1:5" x14ac:dyDescent="0.2">
      <c r="A132" s="43">
        <v>45043</v>
      </c>
      <c r="B132" t="s">
        <v>101</v>
      </c>
      <c r="C132" t="s">
        <v>89</v>
      </c>
      <c r="D132" t="s">
        <v>106</v>
      </c>
      <c r="E132">
        <v>18</v>
      </c>
    </row>
    <row r="133" spans="1:5" x14ac:dyDescent="0.2">
      <c r="A133" s="43">
        <v>45043</v>
      </c>
      <c r="B133" t="s">
        <v>102</v>
      </c>
      <c r="C133" t="s">
        <v>89</v>
      </c>
      <c r="D133" t="s">
        <v>106</v>
      </c>
      <c r="E133">
        <v>21</v>
      </c>
    </row>
    <row r="134" spans="1:5" x14ac:dyDescent="0.2">
      <c r="A134" s="43">
        <v>45071</v>
      </c>
      <c r="B134" t="s">
        <v>101</v>
      </c>
      <c r="C134" t="s">
        <v>89</v>
      </c>
      <c r="D134" t="s">
        <v>106</v>
      </c>
      <c r="E134">
        <v>34</v>
      </c>
    </row>
    <row r="135" spans="1:5" x14ac:dyDescent="0.2">
      <c r="A135" s="43">
        <v>45071</v>
      </c>
      <c r="B135" t="s">
        <v>102</v>
      </c>
      <c r="C135" t="s">
        <v>89</v>
      </c>
      <c r="D135" t="s">
        <v>106</v>
      </c>
      <c r="E135">
        <v>17</v>
      </c>
    </row>
    <row r="136" spans="1:5" x14ac:dyDescent="0.2">
      <c r="A136" s="43">
        <v>45106</v>
      </c>
      <c r="B136" t="s">
        <v>101</v>
      </c>
      <c r="C136" t="s">
        <v>89</v>
      </c>
      <c r="D136" t="s">
        <v>106</v>
      </c>
      <c r="E136">
        <v>28</v>
      </c>
    </row>
    <row r="137" spans="1:5" x14ac:dyDescent="0.2">
      <c r="A137" s="43">
        <v>45106</v>
      </c>
      <c r="B137" t="s">
        <v>102</v>
      </c>
      <c r="C137" t="s">
        <v>89</v>
      </c>
      <c r="D137" t="s">
        <v>106</v>
      </c>
      <c r="E137">
        <v>19</v>
      </c>
    </row>
    <row r="138" spans="1:5" x14ac:dyDescent="0.2">
      <c r="A138" s="43">
        <v>45134</v>
      </c>
      <c r="B138" t="s">
        <v>101</v>
      </c>
      <c r="C138" t="s">
        <v>89</v>
      </c>
      <c r="D138" t="s">
        <v>106</v>
      </c>
      <c r="E138">
        <v>24</v>
      </c>
    </row>
    <row r="139" spans="1:5" x14ac:dyDescent="0.2">
      <c r="A139" s="43">
        <v>45134</v>
      </c>
      <c r="B139" t="s">
        <v>102</v>
      </c>
      <c r="C139" t="s">
        <v>89</v>
      </c>
      <c r="D139" t="s">
        <v>106</v>
      </c>
      <c r="E139">
        <v>23</v>
      </c>
    </row>
    <row r="140" spans="1:5" x14ac:dyDescent="0.2">
      <c r="A140" s="43">
        <v>45169</v>
      </c>
      <c r="B140" t="s">
        <v>101</v>
      </c>
      <c r="C140" t="s">
        <v>89</v>
      </c>
      <c r="D140" t="s">
        <v>106</v>
      </c>
      <c r="E140">
        <v>25</v>
      </c>
    </row>
    <row r="141" spans="1:5" x14ac:dyDescent="0.2">
      <c r="A141" s="43">
        <v>45169</v>
      </c>
      <c r="B141" t="s">
        <v>102</v>
      </c>
      <c r="C141" t="s">
        <v>89</v>
      </c>
      <c r="D141" t="s">
        <v>106</v>
      </c>
      <c r="E141">
        <v>18</v>
      </c>
    </row>
    <row r="142" spans="1:5" x14ac:dyDescent="0.2">
      <c r="A142" s="43">
        <v>45197</v>
      </c>
      <c r="B142" t="s">
        <v>101</v>
      </c>
      <c r="C142" t="s">
        <v>89</v>
      </c>
      <c r="D142" t="s">
        <v>106</v>
      </c>
      <c r="E142">
        <v>30</v>
      </c>
    </row>
    <row r="143" spans="1:5" x14ac:dyDescent="0.2">
      <c r="A143" s="43">
        <v>45197</v>
      </c>
      <c r="B143" t="s">
        <v>102</v>
      </c>
      <c r="C143" t="s">
        <v>89</v>
      </c>
      <c r="D143" t="s">
        <v>106</v>
      </c>
      <c r="E143">
        <v>15</v>
      </c>
    </row>
    <row r="144" spans="1:5" x14ac:dyDescent="0.2">
      <c r="A144" s="43">
        <v>45225</v>
      </c>
      <c r="B144" t="s">
        <v>101</v>
      </c>
      <c r="C144" t="s">
        <v>89</v>
      </c>
      <c r="D144" t="s">
        <v>106</v>
      </c>
      <c r="E144">
        <v>41</v>
      </c>
    </row>
    <row r="145" spans="1:5" x14ac:dyDescent="0.2">
      <c r="A145" s="43">
        <v>45225</v>
      </c>
      <c r="B145" t="s">
        <v>102</v>
      </c>
      <c r="C145" t="s">
        <v>89</v>
      </c>
      <c r="D145" t="s">
        <v>106</v>
      </c>
      <c r="E145">
        <v>15</v>
      </c>
    </row>
    <row r="146" spans="1:5" x14ac:dyDescent="0.2">
      <c r="A146" s="43">
        <v>45260</v>
      </c>
      <c r="B146" t="s">
        <v>101</v>
      </c>
      <c r="C146" t="s">
        <v>89</v>
      </c>
      <c r="D146" t="s">
        <v>106</v>
      </c>
      <c r="E146">
        <v>32</v>
      </c>
    </row>
    <row r="147" spans="1:5" x14ac:dyDescent="0.2">
      <c r="A147" s="43">
        <v>45260</v>
      </c>
      <c r="B147" t="s">
        <v>102</v>
      </c>
      <c r="C147" t="s">
        <v>89</v>
      </c>
      <c r="D147" t="s">
        <v>106</v>
      </c>
      <c r="E147">
        <v>15</v>
      </c>
    </row>
    <row r="148" spans="1:5" x14ac:dyDescent="0.2">
      <c r="A148" s="43">
        <v>45288</v>
      </c>
      <c r="B148" t="s">
        <v>101</v>
      </c>
      <c r="C148" t="s">
        <v>89</v>
      </c>
      <c r="D148" t="s">
        <v>106</v>
      </c>
      <c r="E148">
        <v>30</v>
      </c>
    </row>
    <row r="149" spans="1:5" x14ac:dyDescent="0.2">
      <c r="A149" s="43">
        <v>45288</v>
      </c>
      <c r="B149" t="s">
        <v>102</v>
      </c>
      <c r="C149" t="s">
        <v>89</v>
      </c>
      <c r="D149" t="s">
        <v>106</v>
      </c>
      <c r="E149">
        <v>8</v>
      </c>
    </row>
    <row r="150" spans="1:5" x14ac:dyDescent="0.2">
      <c r="A150" s="43">
        <v>45316</v>
      </c>
      <c r="B150" t="s">
        <v>101</v>
      </c>
      <c r="C150" t="s">
        <v>89</v>
      </c>
      <c r="D150" t="s">
        <v>106</v>
      </c>
      <c r="E150">
        <v>93</v>
      </c>
    </row>
    <row r="151" spans="1:5" x14ac:dyDescent="0.2">
      <c r="A151" s="43">
        <v>45316</v>
      </c>
      <c r="B151" t="s">
        <v>102</v>
      </c>
      <c r="C151" t="s">
        <v>89</v>
      </c>
      <c r="D151" t="s">
        <v>106</v>
      </c>
      <c r="E151">
        <v>130</v>
      </c>
    </row>
    <row r="152" spans="1:5" x14ac:dyDescent="0.2">
      <c r="A152" s="43">
        <v>45351</v>
      </c>
      <c r="B152" t="s">
        <v>101</v>
      </c>
      <c r="C152" t="s">
        <v>89</v>
      </c>
      <c r="D152" t="s">
        <v>106</v>
      </c>
      <c r="E152">
        <v>91</v>
      </c>
    </row>
    <row r="153" spans="1:5" x14ac:dyDescent="0.2">
      <c r="A153" s="43">
        <v>45351</v>
      </c>
      <c r="B153" t="s">
        <v>102</v>
      </c>
      <c r="C153" t="s">
        <v>89</v>
      </c>
      <c r="D153" t="s">
        <v>106</v>
      </c>
      <c r="E153">
        <v>127</v>
      </c>
    </row>
    <row r="154" spans="1:5" x14ac:dyDescent="0.2">
      <c r="A154" s="43">
        <v>45379</v>
      </c>
      <c r="B154" t="s">
        <v>101</v>
      </c>
      <c r="C154" t="s">
        <v>89</v>
      </c>
      <c r="D154" t="s">
        <v>106</v>
      </c>
      <c r="E154">
        <v>96</v>
      </c>
    </row>
    <row r="155" spans="1:5" x14ac:dyDescent="0.2">
      <c r="A155" s="43">
        <v>45379</v>
      </c>
      <c r="B155" t="s">
        <v>102</v>
      </c>
      <c r="C155" t="s">
        <v>89</v>
      </c>
      <c r="D155" t="s">
        <v>106</v>
      </c>
      <c r="E155">
        <v>125</v>
      </c>
    </row>
    <row r="156" spans="1:5" x14ac:dyDescent="0.2">
      <c r="A156" s="43">
        <v>45407</v>
      </c>
      <c r="B156" t="s">
        <v>101</v>
      </c>
      <c r="C156" t="s">
        <v>89</v>
      </c>
      <c r="D156" t="s">
        <v>106</v>
      </c>
      <c r="E156">
        <v>96</v>
      </c>
    </row>
    <row r="157" spans="1:5" x14ac:dyDescent="0.2">
      <c r="A157" s="43">
        <v>45407</v>
      </c>
      <c r="B157" t="s">
        <v>102</v>
      </c>
      <c r="C157" t="s">
        <v>89</v>
      </c>
      <c r="D157" t="s">
        <v>106</v>
      </c>
      <c r="E157">
        <v>144</v>
      </c>
    </row>
    <row r="158" spans="1:5" x14ac:dyDescent="0.2">
      <c r="A158" s="43">
        <v>45442</v>
      </c>
      <c r="B158" t="s">
        <v>101</v>
      </c>
      <c r="C158" t="s">
        <v>89</v>
      </c>
      <c r="D158" t="s">
        <v>106</v>
      </c>
      <c r="E158">
        <v>85</v>
      </c>
    </row>
    <row r="159" spans="1:5" x14ac:dyDescent="0.2">
      <c r="A159" s="43">
        <v>45442</v>
      </c>
      <c r="B159" t="s">
        <v>102</v>
      </c>
      <c r="C159" t="s">
        <v>89</v>
      </c>
      <c r="D159" t="s">
        <v>106</v>
      </c>
      <c r="E159">
        <v>133</v>
      </c>
    </row>
    <row r="160" spans="1:5" x14ac:dyDescent="0.2">
      <c r="A160" s="43">
        <v>45470</v>
      </c>
      <c r="B160" t="s">
        <v>101</v>
      </c>
      <c r="C160" t="s">
        <v>89</v>
      </c>
      <c r="D160" t="s">
        <v>106</v>
      </c>
      <c r="E160">
        <v>94</v>
      </c>
    </row>
    <row r="161" spans="1:5" x14ac:dyDescent="0.2">
      <c r="A161" s="43">
        <v>45470</v>
      </c>
      <c r="B161" t="s">
        <v>102</v>
      </c>
      <c r="C161" t="s">
        <v>89</v>
      </c>
      <c r="D161" t="s">
        <v>106</v>
      </c>
      <c r="E161">
        <v>125</v>
      </c>
    </row>
    <row r="162" spans="1:5" x14ac:dyDescent="0.2">
      <c r="A162" s="43">
        <v>45498</v>
      </c>
      <c r="B162" t="s">
        <v>101</v>
      </c>
      <c r="C162" t="s">
        <v>89</v>
      </c>
      <c r="D162" t="s">
        <v>106</v>
      </c>
      <c r="E162">
        <v>68</v>
      </c>
    </row>
    <row r="163" spans="1:5" x14ac:dyDescent="0.2">
      <c r="A163" s="43">
        <v>45498</v>
      </c>
      <c r="B163" t="s">
        <v>102</v>
      </c>
      <c r="C163" t="s">
        <v>89</v>
      </c>
      <c r="D163" t="s">
        <v>106</v>
      </c>
      <c r="E163">
        <v>116</v>
      </c>
    </row>
    <row r="164" spans="1:5" x14ac:dyDescent="0.2">
      <c r="A164" s="43">
        <v>45533</v>
      </c>
      <c r="B164" t="s">
        <v>101</v>
      </c>
      <c r="C164" t="s">
        <v>89</v>
      </c>
      <c r="D164" t="s">
        <v>106</v>
      </c>
      <c r="E164">
        <v>67</v>
      </c>
    </row>
    <row r="165" spans="1:5" x14ac:dyDescent="0.2">
      <c r="A165" s="43">
        <v>45533</v>
      </c>
      <c r="B165" t="s">
        <v>102</v>
      </c>
      <c r="C165" t="s">
        <v>89</v>
      </c>
      <c r="D165" t="s">
        <v>106</v>
      </c>
      <c r="E165">
        <v>118</v>
      </c>
    </row>
    <row r="166" spans="1:5" x14ac:dyDescent="0.2">
      <c r="A166" s="43">
        <v>45561</v>
      </c>
      <c r="B166" t="s">
        <v>101</v>
      </c>
      <c r="C166" t="s">
        <v>89</v>
      </c>
      <c r="D166" t="s">
        <v>106</v>
      </c>
      <c r="E166">
        <v>84</v>
      </c>
    </row>
    <row r="167" spans="1:5" x14ac:dyDescent="0.2">
      <c r="A167" s="43">
        <v>45561</v>
      </c>
      <c r="B167" t="s">
        <v>102</v>
      </c>
      <c r="C167" t="s">
        <v>89</v>
      </c>
      <c r="D167" t="s">
        <v>106</v>
      </c>
      <c r="E167">
        <v>124</v>
      </c>
    </row>
    <row r="168" spans="1:5" x14ac:dyDescent="0.2">
      <c r="A168" s="43">
        <v>45596</v>
      </c>
      <c r="B168" t="s">
        <v>101</v>
      </c>
      <c r="C168" t="s">
        <v>89</v>
      </c>
      <c r="D168" t="s">
        <v>106</v>
      </c>
      <c r="E168">
        <v>101</v>
      </c>
    </row>
    <row r="169" spans="1:5" x14ac:dyDescent="0.2">
      <c r="A169" s="43">
        <v>45596</v>
      </c>
      <c r="B169" t="s">
        <v>102</v>
      </c>
      <c r="C169" t="s">
        <v>89</v>
      </c>
      <c r="D169" t="s">
        <v>106</v>
      </c>
      <c r="E169">
        <v>124</v>
      </c>
    </row>
    <row r="170" spans="1:5" x14ac:dyDescent="0.2">
      <c r="A170" s="43">
        <v>44315</v>
      </c>
      <c r="B170" t="s">
        <v>101</v>
      </c>
      <c r="C170" t="s">
        <v>89</v>
      </c>
      <c r="D170" t="s">
        <v>107</v>
      </c>
      <c r="E170">
        <v>2</v>
      </c>
    </row>
    <row r="171" spans="1:5" x14ac:dyDescent="0.2">
      <c r="A171" s="43">
        <v>44315</v>
      </c>
      <c r="B171" t="s">
        <v>102</v>
      </c>
      <c r="C171" t="s">
        <v>89</v>
      </c>
      <c r="D171" t="s">
        <v>107</v>
      </c>
      <c r="E171">
        <v>4</v>
      </c>
    </row>
    <row r="172" spans="1:5" x14ac:dyDescent="0.2">
      <c r="A172" s="43">
        <v>44329</v>
      </c>
      <c r="B172" t="s">
        <v>101</v>
      </c>
      <c r="C172" t="s">
        <v>89</v>
      </c>
      <c r="D172" t="s">
        <v>107</v>
      </c>
      <c r="E172">
        <v>2</v>
      </c>
    </row>
    <row r="173" spans="1:5" x14ac:dyDescent="0.2">
      <c r="A173" s="43">
        <v>44329</v>
      </c>
      <c r="B173" t="s">
        <v>102</v>
      </c>
      <c r="C173" t="s">
        <v>89</v>
      </c>
      <c r="D173" t="s">
        <v>107</v>
      </c>
      <c r="E173">
        <v>4</v>
      </c>
    </row>
    <row r="174" spans="1:5" x14ac:dyDescent="0.2">
      <c r="A174" s="43">
        <v>44406</v>
      </c>
      <c r="B174" t="s">
        <v>101</v>
      </c>
      <c r="C174" t="s">
        <v>89</v>
      </c>
      <c r="D174" t="s">
        <v>107</v>
      </c>
      <c r="E174">
        <v>17</v>
      </c>
    </row>
    <row r="175" spans="1:5" x14ac:dyDescent="0.2">
      <c r="A175" s="43">
        <v>44406</v>
      </c>
      <c r="B175" t="s">
        <v>102</v>
      </c>
      <c r="C175" t="s">
        <v>89</v>
      </c>
      <c r="D175" t="s">
        <v>107</v>
      </c>
      <c r="E175">
        <v>16</v>
      </c>
    </row>
    <row r="176" spans="1:5" x14ac:dyDescent="0.2">
      <c r="A176" s="43">
        <v>44434</v>
      </c>
      <c r="B176" t="s">
        <v>101</v>
      </c>
      <c r="C176" t="s">
        <v>89</v>
      </c>
      <c r="D176" t="s">
        <v>107</v>
      </c>
      <c r="E176">
        <v>8</v>
      </c>
    </row>
    <row r="177" spans="1:5" x14ac:dyDescent="0.2">
      <c r="A177" s="43">
        <v>44434</v>
      </c>
      <c r="B177" t="s">
        <v>102</v>
      </c>
      <c r="C177" t="s">
        <v>89</v>
      </c>
      <c r="D177" t="s">
        <v>107</v>
      </c>
      <c r="E177">
        <v>14</v>
      </c>
    </row>
    <row r="178" spans="1:5" x14ac:dyDescent="0.2">
      <c r="A178" s="43">
        <v>44469</v>
      </c>
      <c r="B178" t="s">
        <v>101</v>
      </c>
      <c r="C178" t="s">
        <v>89</v>
      </c>
      <c r="D178" t="s">
        <v>107</v>
      </c>
      <c r="E178">
        <v>7</v>
      </c>
    </row>
    <row r="179" spans="1:5" x14ac:dyDescent="0.2">
      <c r="A179" s="43">
        <v>44469</v>
      </c>
      <c r="B179" t="s">
        <v>102</v>
      </c>
      <c r="C179" t="s">
        <v>89</v>
      </c>
      <c r="D179" t="s">
        <v>107</v>
      </c>
      <c r="E179">
        <v>17</v>
      </c>
    </row>
    <row r="180" spans="1:5" x14ac:dyDescent="0.2">
      <c r="A180" s="43">
        <v>44497</v>
      </c>
      <c r="B180" t="s">
        <v>101</v>
      </c>
      <c r="C180" t="s">
        <v>89</v>
      </c>
      <c r="D180" t="s">
        <v>107</v>
      </c>
      <c r="E180">
        <v>11</v>
      </c>
    </row>
    <row r="181" spans="1:5" x14ac:dyDescent="0.2">
      <c r="A181" s="43">
        <v>44497</v>
      </c>
      <c r="B181" t="s">
        <v>102</v>
      </c>
      <c r="C181" t="s">
        <v>89</v>
      </c>
      <c r="D181" t="s">
        <v>107</v>
      </c>
      <c r="E181">
        <v>14</v>
      </c>
    </row>
    <row r="182" spans="1:5" x14ac:dyDescent="0.2">
      <c r="A182" s="43">
        <v>44525</v>
      </c>
      <c r="B182" t="s">
        <v>101</v>
      </c>
      <c r="C182" t="s">
        <v>89</v>
      </c>
      <c r="D182" t="s">
        <v>107</v>
      </c>
      <c r="E182">
        <v>7</v>
      </c>
    </row>
    <row r="183" spans="1:5" x14ac:dyDescent="0.2">
      <c r="A183" s="43">
        <v>44525</v>
      </c>
      <c r="B183" t="s">
        <v>102</v>
      </c>
      <c r="C183" t="s">
        <v>89</v>
      </c>
      <c r="D183" t="s">
        <v>107</v>
      </c>
      <c r="E183">
        <v>17</v>
      </c>
    </row>
    <row r="184" spans="1:5" x14ac:dyDescent="0.2">
      <c r="A184" s="43">
        <v>44553</v>
      </c>
      <c r="B184" t="s">
        <v>101</v>
      </c>
      <c r="C184" t="s">
        <v>89</v>
      </c>
      <c r="D184" t="s">
        <v>107</v>
      </c>
      <c r="E184">
        <v>16</v>
      </c>
    </row>
    <row r="185" spans="1:5" x14ac:dyDescent="0.2">
      <c r="A185" s="43">
        <v>44553</v>
      </c>
      <c r="B185" t="s">
        <v>102</v>
      </c>
      <c r="C185" t="s">
        <v>89</v>
      </c>
      <c r="D185" t="s">
        <v>107</v>
      </c>
      <c r="E185">
        <v>14</v>
      </c>
    </row>
    <row r="186" spans="1:5" x14ac:dyDescent="0.2">
      <c r="A186" s="43">
        <v>44588</v>
      </c>
      <c r="B186" t="s">
        <v>101</v>
      </c>
      <c r="C186" t="s">
        <v>89</v>
      </c>
      <c r="D186" t="s">
        <v>107</v>
      </c>
      <c r="E186">
        <v>11</v>
      </c>
    </row>
    <row r="187" spans="1:5" x14ac:dyDescent="0.2">
      <c r="A187" s="43">
        <v>44588</v>
      </c>
      <c r="B187" t="s">
        <v>102</v>
      </c>
      <c r="C187" t="s">
        <v>89</v>
      </c>
      <c r="D187" t="s">
        <v>107</v>
      </c>
      <c r="E187">
        <v>15</v>
      </c>
    </row>
    <row r="188" spans="1:5" x14ac:dyDescent="0.2">
      <c r="A188" s="43">
        <v>44616</v>
      </c>
      <c r="B188" t="s">
        <v>101</v>
      </c>
      <c r="C188" t="s">
        <v>89</v>
      </c>
      <c r="D188" t="s">
        <v>107</v>
      </c>
      <c r="E188">
        <v>14</v>
      </c>
    </row>
    <row r="189" spans="1:5" x14ac:dyDescent="0.2">
      <c r="A189" s="43">
        <v>44616</v>
      </c>
      <c r="B189" t="s">
        <v>102</v>
      </c>
      <c r="C189" t="s">
        <v>89</v>
      </c>
      <c r="D189" t="s">
        <v>107</v>
      </c>
      <c r="E189">
        <v>9</v>
      </c>
    </row>
    <row r="190" spans="1:5" x14ac:dyDescent="0.2">
      <c r="A190" s="43">
        <v>44651</v>
      </c>
      <c r="B190" t="s">
        <v>101</v>
      </c>
      <c r="C190" t="s">
        <v>89</v>
      </c>
      <c r="D190" t="s">
        <v>107</v>
      </c>
      <c r="E190">
        <v>15</v>
      </c>
    </row>
    <row r="191" spans="1:5" x14ac:dyDescent="0.2">
      <c r="A191" s="43">
        <v>44651</v>
      </c>
      <c r="B191" t="s">
        <v>102</v>
      </c>
      <c r="C191" t="s">
        <v>89</v>
      </c>
      <c r="D191" t="s">
        <v>107</v>
      </c>
      <c r="E191">
        <v>7</v>
      </c>
    </row>
    <row r="192" spans="1:5" x14ac:dyDescent="0.2">
      <c r="A192" s="43">
        <v>44679</v>
      </c>
      <c r="B192" t="s">
        <v>101</v>
      </c>
      <c r="C192" t="s">
        <v>89</v>
      </c>
      <c r="D192" t="s">
        <v>107</v>
      </c>
      <c r="E192">
        <v>17</v>
      </c>
    </row>
    <row r="193" spans="1:5" x14ac:dyDescent="0.2">
      <c r="A193" s="43">
        <v>44679</v>
      </c>
      <c r="B193" t="s">
        <v>102</v>
      </c>
      <c r="C193" t="s">
        <v>89</v>
      </c>
      <c r="D193" t="s">
        <v>107</v>
      </c>
      <c r="E193">
        <v>9</v>
      </c>
    </row>
    <row r="194" spans="1:5" x14ac:dyDescent="0.2">
      <c r="A194" s="43">
        <v>44707</v>
      </c>
      <c r="B194" t="s">
        <v>101</v>
      </c>
      <c r="C194" t="s">
        <v>89</v>
      </c>
      <c r="D194" t="s">
        <v>107</v>
      </c>
      <c r="E194">
        <v>11</v>
      </c>
    </row>
    <row r="195" spans="1:5" x14ac:dyDescent="0.2">
      <c r="A195" s="43">
        <v>44707</v>
      </c>
      <c r="B195" t="s">
        <v>102</v>
      </c>
      <c r="C195" t="s">
        <v>89</v>
      </c>
      <c r="D195" t="s">
        <v>107</v>
      </c>
      <c r="E195">
        <v>7</v>
      </c>
    </row>
    <row r="196" spans="1:5" x14ac:dyDescent="0.2">
      <c r="A196" s="43">
        <v>44742</v>
      </c>
      <c r="B196" t="s">
        <v>101</v>
      </c>
      <c r="C196" t="s">
        <v>89</v>
      </c>
      <c r="D196" t="s">
        <v>107</v>
      </c>
      <c r="E196">
        <v>11</v>
      </c>
    </row>
    <row r="197" spans="1:5" x14ac:dyDescent="0.2">
      <c r="A197" s="43">
        <v>44742</v>
      </c>
      <c r="B197" t="s">
        <v>102</v>
      </c>
      <c r="C197" t="s">
        <v>89</v>
      </c>
      <c r="D197" t="s">
        <v>107</v>
      </c>
      <c r="E197">
        <v>8</v>
      </c>
    </row>
    <row r="198" spans="1:5" x14ac:dyDescent="0.2">
      <c r="A198" s="43">
        <v>44770</v>
      </c>
      <c r="B198" t="s">
        <v>101</v>
      </c>
      <c r="C198" t="s">
        <v>89</v>
      </c>
      <c r="D198" t="s">
        <v>107</v>
      </c>
      <c r="E198">
        <v>19</v>
      </c>
    </row>
    <row r="199" spans="1:5" x14ac:dyDescent="0.2">
      <c r="A199" s="43">
        <v>44770</v>
      </c>
      <c r="B199" t="s">
        <v>102</v>
      </c>
      <c r="C199" t="s">
        <v>89</v>
      </c>
      <c r="D199" t="s">
        <v>107</v>
      </c>
      <c r="E199">
        <v>8</v>
      </c>
    </row>
    <row r="200" spans="1:5" x14ac:dyDescent="0.2">
      <c r="A200" s="43">
        <v>44798</v>
      </c>
      <c r="B200" t="s">
        <v>101</v>
      </c>
      <c r="C200" t="s">
        <v>89</v>
      </c>
      <c r="D200" t="s">
        <v>107</v>
      </c>
      <c r="E200">
        <v>11</v>
      </c>
    </row>
    <row r="201" spans="1:5" x14ac:dyDescent="0.2">
      <c r="A201" s="43">
        <v>44798</v>
      </c>
      <c r="B201" t="s">
        <v>102</v>
      </c>
      <c r="C201" t="s">
        <v>89</v>
      </c>
      <c r="D201" t="s">
        <v>107</v>
      </c>
      <c r="E201">
        <v>2</v>
      </c>
    </row>
    <row r="202" spans="1:5" x14ac:dyDescent="0.2">
      <c r="A202" s="43">
        <v>44833</v>
      </c>
      <c r="B202" t="s">
        <v>101</v>
      </c>
      <c r="C202" t="s">
        <v>89</v>
      </c>
      <c r="D202" t="s">
        <v>107</v>
      </c>
      <c r="E202">
        <v>25</v>
      </c>
    </row>
    <row r="203" spans="1:5" x14ac:dyDescent="0.2">
      <c r="A203" s="43">
        <v>44833</v>
      </c>
      <c r="B203" t="s">
        <v>102</v>
      </c>
      <c r="C203" t="s">
        <v>89</v>
      </c>
      <c r="D203" t="s">
        <v>107</v>
      </c>
      <c r="E203">
        <v>2</v>
      </c>
    </row>
    <row r="204" spans="1:5" x14ac:dyDescent="0.2">
      <c r="A204" s="43">
        <v>44861</v>
      </c>
      <c r="B204" t="s">
        <v>101</v>
      </c>
      <c r="C204" t="s">
        <v>89</v>
      </c>
      <c r="D204" t="s">
        <v>107</v>
      </c>
      <c r="E204">
        <v>18</v>
      </c>
    </row>
    <row r="205" spans="1:5" x14ac:dyDescent="0.2">
      <c r="A205" s="43">
        <v>44861</v>
      </c>
      <c r="B205" t="s">
        <v>102</v>
      </c>
      <c r="C205" t="s">
        <v>89</v>
      </c>
      <c r="D205" t="s">
        <v>107</v>
      </c>
      <c r="E205">
        <v>2</v>
      </c>
    </row>
    <row r="206" spans="1:5" x14ac:dyDescent="0.2">
      <c r="A206" s="43">
        <v>44889</v>
      </c>
      <c r="B206" t="s">
        <v>101</v>
      </c>
      <c r="C206" t="s">
        <v>89</v>
      </c>
      <c r="D206" t="s">
        <v>107</v>
      </c>
      <c r="E206">
        <v>31</v>
      </c>
    </row>
    <row r="207" spans="1:5" x14ac:dyDescent="0.2">
      <c r="A207" s="43">
        <v>44889</v>
      </c>
      <c r="B207" t="s">
        <v>102</v>
      </c>
      <c r="C207" t="s">
        <v>89</v>
      </c>
      <c r="D207" t="s">
        <v>107</v>
      </c>
      <c r="E207">
        <v>0</v>
      </c>
    </row>
    <row r="208" spans="1:5" x14ac:dyDescent="0.2">
      <c r="A208" s="43">
        <v>44917</v>
      </c>
      <c r="B208" t="s">
        <v>101</v>
      </c>
      <c r="C208" t="s">
        <v>89</v>
      </c>
      <c r="D208" t="s">
        <v>107</v>
      </c>
      <c r="E208">
        <v>20</v>
      </c>
    </row>
    <row r="209" spans="1:5" x14ac:dyDescent="0.2">
      <c r="A209" s="43">
        <v>44917</v>
      </c>
      <c r="B209" t="s">
        <v>102</v>
      </c>
      <c r="C209" t="s">
        <v>89</v>
      </c>
      <c r="D209" t="s">
        <v>107</v>
      </c>
      <c r="E209">
        <v>0</v>
      </c>
    </row>
    <row r="210" spans="1:5" x14ac:dyDescent="0.2">
      <c r="A210" s="43">
        <v>44952</v>
      </c>
      <c r="B210" t="s">
        <v>101</v>
      </c>
      <c r="C210" t="s">
        <v>89</v>
      </c>
      <c r="D210" t="s">
        <v>107</v>
      </c>
      <c r="E210">
        <v>21</v>
      </c>
    </row>
    <row r="211" spans="1:5" x14ac:dyDescent="0.2">
      <c r="A211" s="43">
        <v>44952</v>
      </c>
      <c r="B211" t="s">
        <v>102</v>
      </c>
      <c r="C211" t="s">
        <v>89</v>
      </c>
      <c r="D211" t="s">
        <v>107</v>
      </c>
      <c r="E211">
        <v>2</v>
      </c>
    </row>
    <row r="212" spans="1:5" x14ac:dyDescent="0.2">
      <c r="A212" s="43">
        <v>44980</v>
      </c>
      <c r="B212" t="s">
        <v>101</v>
      </c>
      <c r="C212" t="s">
        <v>89</v>
      </c>
      <c r="D212" t="s">
        <v>107</v>
      </c>
      <c r="E212">
        <v>7</v>
      </c>
    </row>
    <row r="213" spans="1:5" x14ac:dyDescent="0.2">
      <c r="A213" s="43">
        <v>44980</v>
      </c>
      <c r="B213" t="s">
        <v>102</v>
      </c>
      <c r="C213" t="s">
        <v>89</v>
      </c>
      <c r="D213" t="s">
        <v>107</v>
      </c>
      <c r="E213">
        <v>4</v>
      </c>
    </row>
    <row r="214" spans="1:5" x14ac:dyDescent="0.2">
      <c r="A214" s="43">
        <v>45015</v>
      </c>
      <c r="B214" t="s">
        <v>101</v>
      </c>
      <c r="C214" t="s">
        <v>89</v>
      </c>
      <c r="D214" t="s">
        <v>107</v>
      </c>
      <c r="E214">
        <v>22</v>
      </c>
    </row>
    <row r="215" spans="1:5" x14ac:dyDescent="0.2">
      <c r="A215" s="43">
        <v>45015</v>
      </c>
      <c r="B215" t="s">
        <v>102</v>
      </c>
      <c r="C215" t="s">
        <v>89</v>
      </c>
      <c r="D215" t="s">
        <v>107</v>
      </c>
      <c r="E215">
        <v>4</v>
      </c>
    </row>
    <row r="216" spans="1:5" x14ac:dyDescent="0.2">
      <c r="A216" s="43">
        <v>45043</v>
      </c>
      <c r="B216" t="s">
        <v>101</v>
      </c>
      <c r="C216" t="s">
        <v>89</v>
      </c>
      <c r="D216" t="s">
        <v>107</v>
      </c>
      <c r="E216">
        <v>13</v>
      </c>
    </row>
    <row r="217" spans="1:5" x14ac:dyDescent="0.2">
      <c r="A217" s="43">
        <v>45043</v>
      </c>
      <c r="B217" t="s">
        <v>102</v>
      </c>
      <c r="C217" t="s">
        <v>89</v>
      </c>
      <c r="D217" t="s">
        <v>107</v>
      </c>
      <c r="E217">
        <v>10</v>
      </c>
    </row>
    <row r="218" spans="1:5" x14ac:dyDescent="0.2">
      <c r="A218" s="43">
        <v>45071</v>
      </c>
      <c r="B218" t="s">
        <v>101</v>
      </c>
      <c r="C218" t="s">
        <v>89</v>
      </c>
      <c r="D218" t="s">
        <v>107</v>
      </c>
      <c r="E218">
        <v>16</v>
      </c>
    </row>
    <row r="219" spans="1:5" x14ac:dyDescent="0.2">
      <c r="A219" s="43">
        <v>45071</v>
      </c>
      <c r="B219" t="s">
        <v>102</v>
      </c>
      <c r="C219" t="s">
        <v>89</v>
      </c>
      <c r="D219" t="s">
        <v>107</v>
      </c>
      <c r="E219">
        <v>13</v>
      </c>
    </row>
    <row r="220" spans="1:5" x14ac:dyDescent="0.2">
      <c r="A220" s="43">
        <v>45106</v>
      </c>
      <c r="B220" t="s">
        <v>101</v>
      </c>
      <c r="C220" t="s">
        <v>89</v>
      </c>
      <c r="D220" t="s">
        <v>107</v>
      </c>
      <c r="E220">
        <v>13</v>
      </c>
    </row>
    <row r="221" spans="1:5" x14ac:dyDescent="0.2">
      <c r="A221" s="43">
        <v>45106</v>
      </c>
      <c r="B221" t="s">
        <v>102</v>
      </c>
      <c r="C221" t="s">
        <v>89</v>
      </c>
      <c r="D221" t="s">
        <v>107</v>
      </c>
      <c r="E221">
        <v>11</v>
      </c>
    </row>
    <row r="222" spans="1:5" x14ac:dyDescent="0.2">
      <c r="A222" s="43">
        <v>45134</v>
      </c>
      <c r="B222" t="s">
        <v>101</v>
      </c>
      <c r="C222" t="s">
        <v>89</v>
      </c>
      <c r="D222" t="s">
        <v>107</v>
      </c>
      <c r="E222">
        <v>15</v>
      </c>
    </row>
    <row r="223" spans="1:5" x14ac:dyDescent="0.2">
      <c r="A223" s="43">
        <v>45134</v>
      </c>
      <c r="B223" t="s">
        <v>102</v>
      </c>
      <c r="C223" t="s">
        <v>89</v>
      </c>
      <c r="D223" t="s">
        <v>107</v>
      </c>
      <c r="E223">
        <v>13</v>
      </c>
    </row>
    <row r="224" spans="1:5" x14ac:dyDescent="0.2">
      <c r="A224" s="43">
        <v>45169</v>
      </c>
      <c r="B224" t="s">
        <v>101</v>
      </c>
      <c r="C224" t="s">
        <v>89</v>
      </c>
      <c r="D224" t="s">
        <v>107</v>
      </c>
      <c r="E224">
        <v>9</v>
      </c>
    </row>
    <row r="225" spans="1:5" x14ac:dyDescent="0.2">
      <c r="A225" s="43">
        <v>45169</v>
      </c>
      <c r="B225" t="s">
        <v>102</v>
      </c>
      <c r="C225" t="s">
        <v>89</v>
      </c>
      <c r="D225" t="s">
        <v>107</v>
      </c>
      <c r="E225">
        <v>13</v>
      </c>
    </row>
    <row r="226" spans="1:5" x14ac:dyDescent="0.2">
      <c r="A226" s="43">
        <v>45197</v>
      </c>
      <c r="B226" t="s">
        <v>101</v>
      </c>
      <c r="C226" t="s">
        <v>89</v>
      </c>
      <c r="D226" t="s">
        <v>107</v>
      </c>
      <c r="E226">
        <v>8</v>
      </c>
    </row>
    <row r="227" spans="1:5" x14ac:dyDescent="0.2">
      <c r="A227" s="43">
        <v>45197</v>
      </c>
      <c r="B227" t="s">
        <v>102</v>
      </c>
      <c r="C227" t="s">
        <v>89</v>
      </c>
      <c r="D227" t="s">
        <v>107</v>
      </c>
      <c r="E227">
        <v>20</v>
      </c>
    </row>
    <row r="228" spans="1:5" x14ac:dyDescent="0.2">
      <c r="A228" s="43">
        <v>45225</v>
      </c>
      <c r="B228" t="s">
        <v>101</v>
      </c>
      <c r="C228" t="s">
        <v>89</v>
      </c>
      <c r="D228" t="s">
        <v>107</v>
      </c>
      <c r="E228">
        <v>12</v>
      </c>
    </row>
    <row r="229" spans="1:5" x14ac:dyDescent="0.2">
      <c r="A229" s="43">
        <v>45225</v>
      </c>
      <c r="B229" t="s">
        <v>102</v>
      </c>
      <c r="C229" t="s">
        <v>89</v>
      </c>
      <c r="D229" t="s">
        <v>107</v>
      </c>
      <c r="E229">
        <v>12</v>
      </c>
    </row>
    <row r="230" spans="1:5" x14ac:dyDescent="0.2">
      <c r="A230" s="43">
        <v>45260</v>
      </c>
      <c r="B230" t="s">
        <v>101</v>
      </c>
      <c r="C230" t="s">
        <v>89</v>
      </c>
      <c r="D230" t="s">
        <v>107</v>
      </c>
      <c r="E230">
        <v>17</v>
      </c>
    </row>
    <row r="231" spans="1:5" x14ac:dyDescent="0.2">
      <c r="A231" s="43">
        <v>45260</v>
      </c>
      <c r="B231" t="s">
        <v>102</v>
      </c>
      <c r="C231" t="s">
        <v>89</v>
      </c>
      <c r="D231" t="s">
        <v>107</v>
      </c>
      <c r="E231">
        <v>10</v>
      </c>
    </row>
    <row r="232" spans="1:5" x14ac:dyDescent="0.2">
      <c r="A232" s="43">
        <v>45288</v>
      </c>
      <c r="B232" t="s">
        <v>101</v>
      </c>
      <c r="C232" t="s">
        <v>89</v>
      </c>
      <c r="D232" t="s">
        <v>107</v>
      </c>
      <c r="E232">
        <v>15</v>
      </c>
    </row>
    <row r="233" spans="1:5" x14ac:dyDescent="0.2">
      <c r="A233" s="43">
        <v>45288</v>
      </c>
      <c r="B233" t="s">
        <v>102</v>
      </c>
      <c r="C233" t="s">
        <v>89</v>
      </c>
      <c r="D233" t="s">
        <v>107</v>
      </c>
      <c r="E233">
        <v>6</v>
      </c>
    </row>
    <row r="234" spans="1:5" x14ac:dyDescent="0.2">
      <c r="A234" s="43">
        <v>45316</v>
      </c>
      <c r="B234" t="s">
        <v>101</v>
      </c>
      <c r="C234" t="s">
        <v>89</v>
      </c>
      <c r="D234" t="s">
        <v>107</v>
      </c>
      <c r="E234">
        <v>24</v>
      </c>
    </row>
    <row r="235" spans="1:5" x14ac:dyDescent="0.2">
      <c r="A235" s="43">
        <v>45316</v>
      </c>
      <c r="B235" t="s">
        <v>102</v>
      </c>
      <c r="C235" t="s">
        <v>89</v>
      </c>
      <c r="D235" t="s">
        <v>107</v>
      </c>
      <c r="E235">
        <v>23</v>
      </c>
    </row>
    <row r="236" spans="1:5" x14ac:dyDescent="0.2">
      <c r="A236" s="43">
        <v>45351</v>
      </c>
      <c r="B236" t="s">
        <v>101</v>
      </c>
      <c r="C236" t="s">
        <v>89</v>
      </c>
      <c r="D236" t="s">
        <v>107</v>
      </c>
      <c r="E236">
        <v>23</v>
      </c>
    </row>
    <row r="237" spans="1:5" x14ac:dyDescent="0.2">
      <c r="A237" s="43">
        <v>45351</v>
      </c>
      <c r="B237" t="s">
        <v>102</v>
      </c>
      <c r="C237" t="s">
        <v>89</v>
      </c>
      <c r="D237" t="s">
        <v>107</v>
      </c>
      <c r="E237">
        <v>20</v>
      </c>
    </row>
    <row r="238" spans="1:5" x14ac:dyDescent="0.2">
      <c r="A238" s="43">
        <v>45379</v>
      </c>
      <c r="B238" t="s">
        <v>101</v>
      </c>
      <c r="C238" t="s">
        <v>89</v>
      </c>
      <c r="D238" t="s">
        <v>107</v>
      </c>
      <c r="E238">
        <v>33</v>
      </c>
    </row>
    <row r="239" spans="1:5" x14ac:dyDescent="0.2">
      <c r="A239" s="43">
        <v>45379</v>
      </c>
      <c r="B239" t="s">
        <v>102</v>
      </c>
      <c r="C239" t="s">
        <v>89</v>
      </c>
      <c r="D239" t="s">
        <v>107</v>
      </c>
      <c r="E239">
        <v>11</v>
      </c>
    </row>
    <row r="240" spans="1:5" x14ac:dyDescent="0.2">
      <c r="A240" s="43">
        <v>45407</v>
      </c>
      <c r="B240" t="s">
        <v>101</v>
      </c>
      <c r="C240" t="s">
        <v>89</v>
      </c>
      <c r="D240" t="s">
        <v>107</v>
      </c>
      <c r="E240">
        <v>31</v>
      </c>
    </row>
    <row r="241" spans="1:5" x14ac:dyDescent="0.2">
      <c r="A241" s="43">
        <v>45407</v>
      </c>
      <c r="B241" t="s">
        <v>102</v>
      </c>
      <c r="C241" t="s">
        <v>89</v>
      </c>
      <c r="D241" t="s">
        <v>107</v>
      </c>
      <c r="E241">
        <v>19</v>
      </c>
    </row>
    <row r="242" spans="1:5" x14ac:dyDescent="0.2">
      <c r="A242" s="43">
        <v>45442</v>
      </c>
      <c r="B242" t="s">
        <v>101</v>
      </c>
      <c r="C242" t="s">
        <v>89</v>
      </c>
      <c r="D242" t="s">
        <v>107</v>
      </c>
      <c r="E242">
        <v>31</v>
      </c>
    </row>
    <row r="243" spans="1:5" x14ac:dyDescent="0.2">
      <c r="A243" s="43">
        <v>45442</v>
      </c>
      <c r="B243" t="s">
        <v>102</v>
      </c>
      <c r="C243" t="s">
        <v>89</v>
      </c>
      <c r="D243" t="s">
        <v>107</v>
      </c>
      <c r="E243">
        <v>24</v>
      </c>
    </row>
    <row r="244" spans="1:5" x14ac:dyDescent="0.2">
      <c r="A244" s="43">
        <v>45470</v>
      </c>
      <c r="B244" t="s">
        <v>101</v>
      </c>
      <c r="C244" t="s">
        <v>89</v>
      </c>
      <c r="D244" t="s">
        <v>107</v>
      </c>
      <c r="E244">
        <v>31</v>
      </c>
    </row>
    <row r="245" spans="1:5" x14ac:dyDescent="0.2">
      <c r="A245" s="43">
        <v>45470</v>
      </c>
      <c r="B245" t="s">
        <v>102</v>
      </c>
      <c r="C245" t="s">
        <v>89</v>
      </c>
      <c r="D245" t="s">
        <v>107</v>
      </c>
      <c r="E245">
        <v>22</v>
      </c>
    </row>
    <row r="246" spans="1:5" x14ac:dyDescent="0.2">
      <c r="A246" s="43">
        <v>45498</v>
      </c>
      <c r="B246" t="s">
        <v>101</v>
      </c>
      <c r="C246" t="s">
        <v>89</v>
      </c>
      <c r="D246" t="s">
        <v>107</v>
      </c>
      <c r="E246">
        <v>17</v>
      </c>
    </row>
    <row r="247" spans="1:5" x14ac:dyDescent="0.2">
      <c r="A247" s="43">
        <v>45498</v>
      </c>
      <c r="B247" t="s">
        <v>102</v>
      </c>
      <c r="C247" t="s">
        <v>89</v>
      </c>
      <c r="D247" t="s">
        <v>107</v>
      </c>
      <c r="E247">
        <v>21</v>
      </c>
    </row>
    <row r="248" spans="1:5" x14ac:dyDescent="0.2">
      <c r="A248" s="43">
        <v>45533</v>
      </c>
      <c r="B248" t="s">
        <v>101</v>
      </c>
      <c r="C248" t="s">
        <v>89</v>
      </c>
      <c r="D248" t="s">
        <v>107</v>
      </c>
      <c r="E248">
        <v>11</v>
      </c>
    </row>
    <row r="249" spans="1:5" x14ac:dyDescent="0.2">
      <c r="A249" s="43">
        <v>45533</v>
      </c>
      <c r="B249" t="s">
        <v>102</v>
      </c>
      <c r="C249" t="s">
        <v>89</v>
      </c>
      <c r="D249" t="s">
        <v>107</v>
      </c>
      <c r="E249">
        <v>37</v>
      </c>
    </row>
    <row r="250" spans="1:5" x14ac:dyDescent="0.2">
      <c r="A250" s="43">
        <v>45561</v>
      </c>
      <c r="B250" t="s">
        <v>101</v>
      </c>
      <c r="C250" t="s">
        <v>89</v>
      </c>
      <c r="D250" t="s">
        <v>107</v>
      </c>
      <c r="E250">
        <v>19</v>
      </c>
    </row>
    <row r="251" spans="1:5" x14ac:dyDescent="0.2">
      <c r="A251" s="43">
        <v>45561</v>
      </c>
      <c r="B251" t="s">
        <v>102</v>
      </c>
      <c r="C251" t="s">
        <v>89</v>
      </c>
      <c r="D251" t="s">
        <v>107</v>
      </c>
      <c r="E251">
        <v>29</v>
      </c>
    </row>
    <row r="252" spans="1:5" x14ac:dyDescent="0.2">
      <c r="A252" s="43">
        <v>45596</v>
      </c>
      <c r="B252" t="s">
        <v>101</v>
      </c>
      <c r="C252" t="s">
        <v>89</v>
      </c>
      <c r="D252" t="s">
        <v>107</v>
      </c>
      <c r="E252">
        <v>26</v>
      </c>
    </row>
    <row r="253" spans="1:5" x14ac:dyDescent="0.2">
      <c r="A253" s="43">
        <v>45596</v>
      </c>
      <c r="B253" t="s">
        <v>102</v>
      </c>
      <c r="C253" t="s">
        <v>89</v>
      </c>
      <c r="D253" t="s">
        <v>107</v>
      </c>
      <c r="E253">
        <v>43</v>
      </c>
    </row>
    <row r="254" spans="1:5" x14ac:dyDescent="0.2">
      <c r="A254" s="43">
        <v>44315</v>
      </c>
      <c r="B254" t="s">
        <v>101</v>
      </c>
      <c r="C254" t="s">
        <v>89</v>
      </c>
      <c r="D254" t="s">
        <v>108</v>
      </c>
      <c r="E254">
        <v>0</v>
      </c>
    </row>
    <row r="255" spans="1:5" x14ac:dyDescent="0.2">
      <c r="A255" s="43">
        <v>44315</v>
      </c>
      <c r="B255" t="s">
        <v>102</v>
      </c>
      <c r="C255" t="s">
        <v>89</v>
      </c>
      <c r="D255" t="s">
        <v>108</v>
      </c>
      <c r="E255">
        <v>0</v>
      </c>
    </row>
    <row r="256" spans="1:5" x14ac:dyDescent="0.2">
      <c r="A256" s="43">
        <v>44329</v>
      </c>
      <c r="B256" t="s">
        <v>101</v>
      </c>
      <c r="C256" t="s">
        <v>89</v>
      </c>
      <c r="D256" t="s">
        <v>108</v>
      </c>
      <c r="E256">
        <v>0</v>
      </c>
    </row>
    <row r="257" spans="1:5" x14ac:dyDescent="0.2">
      <c r="A257" s="43">
        <v>44329</v>
      </c>
      <c r="B257" t="s">
        <v>102</v>
      </c>
      <c r="C257" t="s">
        <v>89</v>
      </c>
      <c r="D257" t="s">
        <v>108</v>
      </c>
      <c r="E257">
        <v>0</v>
      </c>
    </row>
    <row r="258" spans="1:5" x14ac:dyDescent="0.2">
      <c r="A258" s="43">
        <v>44406</v>
      </c>
      <c r="B258" t="s">
        <v>101</v>
      </c>
      <c r="C258" t="s">
        <v>89</v>
      </c>
      <c r="D258" t="s">
        <v>108</v>
      </c>
      <c r="E258">
        <v>11</v>
      </c>
    </row>
    <row r="259" spans="1:5" x14ac:dyDescent="0.2">
      <c r="A259" s="43">
        <v>44406</v>
      </c>
      <c r="B259" t="s">
        <v>102</v>
      </c>
      <c r="C259" t="s">
        <v>89</v>
      </c>
      <c r="D259" t="s">
        <v>108</v>
      </c>
      <c r="E259">
        <v>18</v>
      </c>
    </row>
    <row r="260" spans="1:5" x14ac:dyDescent="0.2">
      <c r="A260" s="43">
        <v>44434</v>
      </c>
      <c r="B260" t="s">
        <v>101</v>
      </c>
      <c r="C260" t="s">
        <v>89</v>
      </c>
      <c r="D260" t="s">
        <v>108</v>
      </c>
      <c r="E260">
        <v>14</v>
      </c>
    </row>
    <row r="261" spans="1:5" x14ac:dyDescent="0.2">
      <c r="A261" s="43">
        <v>44434</v>
      </c>
      <c r="B261" t="s">
        <v>102</v>
      </c>
      <c r="C261" t="s">
        <v>89</v>
      </c>
      <c r="D261" t="s">
        <v>108</v>
      </c>
      <c r="E261">
        <v>16</v>
      </c>
    </row>
    <row r="262" spans="1:5" x14ac:dyDescent="0.2">
      <c r="A262" s="43">
        <v>44469</v>
      </c>
      <c r="B262" t="s">
        <v>101</v>
      </c>
      <c r="C262" t="s">
        <v>89</v>
      </c>
      <c r="D262" t="s">
        <v>108</v>
      </c>
      <c r="E262">
        <v>17</v>
      </c>
    </row>
    <row r="263" spans="1:5" x14ac:dyDescent="0.2">
      <c r="A263" s="43">
        <v>44469</v>
      </c>
      <c r="B263" t="s">
        <v>102</v>
      </c>
      <c r="C263" t="s">
        <v>89</v>
      </c>
      <c r="D263" t="s">
        <v>108</v>
      </c>
      <c r="E263">
        <v>16</v>
      </c>
    </row>
    <row r="264" spans="1:5" x14ac:dyDescent="0.2">
      <c r="A264" s="43">
        <v>44497</v>
      </c>
      <c r="B264" t="s">
        <v>101</v>
      </c>
      <c r="C264" t="s">
        <v>89</v>
      </c>
      <c r="D264" t="s">
        <v>108</v>
      </c>
      <c r="E264">
        <v>21</v>
      </c>
    </row>
    <row r="265" spans="1:5" x14ac:dyDescent="0.2">
      <c r="A265" s="43">
        <v>44497</v>
      </c>
      <c r="B265" t="s">
        <v>102</v>
      </c>
      <c r="C265" t="s">
        <v>89</v>
      </c>
      <c r="D265" t="s">
        <v>108</v>
      </c>
      <c r="E265">
        <v>17</v>
      </c>
    </row>
    <row r="266" spans="1:5" x14ac:dyDescent="0.2">
      <c r="A266" s="43">
        <v>44525</v>
      </c>
      <c r="B266" t="s">
        <v>101</v>
      </c>
      <c r="C266" t="s">
        <v>89</v>
      </c>
      <c r="D266" t="s">
        <v>108</v>
      </c>
      <c r="E266">
        <v>15</v>
      </c>
    </row>
    <row r="267" spans="1:5" x14ac:dyDescent="0.2">
      <c r="A267" s="43">
        <v>44525</v>
      </c>
      <c r="B267" t="s">
        <v>102</v>
      </c>
      <c r="C267" t="s">
        <v>89</v>
      </c>
      <c r="D267" t="s">
        <v>108</v>
      </c>
      <c r="E267">
        <v>17</v>
      </c>
    </row>
    <row r="268" spans="1:5" x14ac:dyDescent="0.2">
      <c r="A268" s="43">
        <v>44553</v>
      </c>
      <c r="B268" t="s">
        <v>101</v>
      </c>
      <c r="C268" t="s">
        <v>89</v>
      </c>
      <c r="D268" t="s">
        <v>108</v>
      </c>
      <c r="E268">
        <v>24</v>
      </c>
    </row>
    <row r="269" spans="1:5" x14ac:dyDescent="0.2">
      <c r="A269" s="43">
        <v>44553</v>
      </c>
      <c r="B269" t="s">
        <v>102</v>
      </c>
      <c r="C269" t="s">
        <v>89</v>
      </c>
      <c r="D269" t="s">
        <v>108</v>
      </c>
      <c r="E269">
        <v>20</v>
      </c>
    </row>
    <row r="270" spans="1:5" x14ac:dyDescent="0.2">
      <c r="A270" s="43">
        <v>44588</v>
      </c>
      <c r="B270" t="s">
        <v>101</v>
      </c>
      <c r="C270" t="s">
        <v>89</v>
      </c>
      <c r="D270" t="s">
        <v>108</v>
      </c>
      <c r="E270">
        <v>23</v>
      </c>
    </row>
    <row r="271" spans="1:5" x14ac:dyDescent="0.2">
      <c r="A271" s="43">
        <v>44588</v>
      </c>
      <c r="B271" t="s">
        <v>102</v>
      </c>
      <c r="C271" t="s">
        <v>89</v>
      </c>
      <c r="D271" t="s">
        <v>108</v>
      </c>
      <c r="E271">
        <v>19</v>
      </c>
    </row>
    <row r="272" spans="1:5" x14ac:dyDescent="0.2">
      <c r="A272" s="43">
        <v>44616</v>
      </c>
      <c r="B272" t="s">
        <v>101</v>
      </c>
      <c r="C272" t="s">
        <v>89</v>
      </c>
      <c r="D272" t="s">
        <v>108</v>
      </c>
      <c r="E272">
        <v>20</v>
      </c>
    </row>
    <row r="273" spans="1:5" x14ac:dyDescent="0.2">
      <c r="A273" s="43">
        <v>44616</v>
      </c>
      <c r="B273" t="s">
        <v>102</v>
      </c>
      <c r="C273" t="s">
        <v>89</v>
      </c>
      <c r="D273" t="s">
        <v>108</v>
      </c>
      <c r="E273">
        <v>20</v>
      </c>
    </row>
    <row r="274" spans="1:5" x14ac:dyDescent="0.2">
      <c r="A274" s="43">
        <v>44651</v>
      </c>
      <c r="B274" t="s">
        <v>101</v>
      </c>
      <c r="C274" t="s">
        <v>89</v>
      </c>
      <c r="D274" t="s">
        <v>108</v>
      </c>
      <c r="E274">
        <v>14</v>
      </c>
    </row>
    <row r="275" spans="1:5" x14ac:dyDescent="0.2">
      <c r="A275" s="43">
        <v>44651</v>
      </c>
      <c r="B275" t="s">
        <v>102</v>
      </c>
      <c r="C275" t="s">
        <v>89</v>
      </c>
      <c r="D275" t="s">
        <v>108</v>
      </c>
      <c r="E275">
        <v>19</v>
      </c>
    </row>
    <row r="276" spans="1:5" x14ac:dyDescent="0.2">
      <c r="A276" s="43">
        <v>44679</v>
      </c>
      <c r="B276" t="s">
        <v>101</v>
      </c>
      <c r="C276" t="s">
        <v>89</v>
      </c>
      <c r="D276" t="s">
        <v>108</v>
      </c>
      <c r="E276">
        <v>11</v>
      </c>
    </row>
    <row r="277" spans="1:5" x14ac:dyDescent="0.2">
      <c r="A277" s="43">
        <v>44679</v>
      </c>
      <c r="B277" t="s">
        <v>102</v>
      </c>
      <c r="C277" t="s">
        <v>89</v>
      </c>
      <c r="D277" t="s">
        <v>108</v>
      </c>
      <c r="E277">
        <v>17</v>
      </c>
    </row>
    <row r="278" spans="1:5" x14ac:dyDescent="0.2">
      <c r="A278" s="43">
        <v>44707</v>
      </c>
      <c r="B278" t="s">
        <v>101</v>
      </c>
      <c r="C278" t="s">
        <v>89</v>
      </c>
      <c r="D278" t="s">
        <v>108</v>
      </c>
      <c r="E278">
        <v>6</v>
      </c>
    </row>
    <row r="279" spans="1:5" x14ac:dyDescent="0.2">
      <c r="A279" s="43">
        <v>44707</v>
      </c>
      <c r="B279" t="s">
        <v>102</v>
      </c>
      <c r="C279" t="s">
        <v>89</v>
      </c>
      <c r="D279" t="s">
        <v>108</v>
      </c>
      <c r="E279">
        <v>14</v>
      </c>
    </row>
    <row r="280" spans="1:5" x14ac:dyDescent="0.2">
      <c r="A280" s="43">
        <v>44742</v>
      </c>
      <c r="B280" t="s">
        <v>101</v>
      </c>
      <c r="C280" t="s">
        <v>89</v>
      </c>
      <c r="D280" t="s">
        <v>108</v>
      </c>
      <c r="E280">
        <v>4</v>
      </c>
    </row>
    <row r="281" spans="1:5" x14ac:dyDescent="0.2">
      <c r="A281" s="43">
        <v>44742</v>
      </c>
      <c r="B281" t="s">
        <v>102</v>
      </c>
      <c r="C281" t="s">
        <v>89</v>
      </c>
      <c r="D281" t="s">
        <v>108</v>
      </c>
      <c r="E281">
        <v>13</v>
      </c>
    </row>
    <row r="282" spans="1:5" x14ac:dyDescent="0.2">
      <c r="A282" s="43">
        <v>44770</v>
      </c>
      <c r="B282" t="s">
        <v>101</v>
      </c>
      <c r="C282" t="s">
        <v>89</v>
      </c>
      <c r="D282" t="s">
        <v>108</v>
      </c>
      <c r="E282">
        <v>9</v>
      </c>
    </row>
    <row r="283" spans="1:5" x14ac:dyDescent="0.2">
      <c r="A283" s="43">
        <v>44770</v>
      </c>
      <c r="B283" t="s">
        <v>102</v>
      </c>
      <c r="C283" t="s">
        <v>89</v>
      </c>
      <c r="D283" t="s">
        <v>108</v>
      </c>
      <c r="E283">
        <v>11</v>
      </c>
    </row>
    <row r="284" spans="1:5" x14ac:dyDescent="0.2">
      <c r="A284" s="43">
        <v>44798</v>
      </c>
      <c r="B284" t="s">
        <v>101</v>
      </c>
      <c r="C284" t="s">
        <v>89</v>
      </c>
      <c r="D284" t="s">
        <v>108</v>
      </c>
      <c r="E284">
        <v>6</v>
      </c>
    </row>
    <row r="285" spans="1:5" x14ac:dyDescent="0.2">
      <c r="A285" s="43">
        <v>44798</v>
      </c>
      <c r="B285" t="s">
        <v>102</v>
      </c>
      <c r="C285" t="s">
        <v>89</v>
      </c>
      <c r="D285" t="s">
        <v>108</v>
      </c>
      <c r="E285">
        <v>9</v>
      </c>
    </row>
    <row r="286" spans="1:5" x14ac:dyDescent="0.2">
      <c r="A286" s="43">
        <v>44833</v>
      </c>
      <c r="B286" t="s">
        <v>101</v>
      </c>
      <c r="C286" t="s">
        <v>89</v>
      </c>
      <c r="D286" t="s">
        <v>108</v>
      </c>
      <c r="E286">
        <v>4</v>
      </c>
    </row>
    <row r="287" spans="1:5" x14ac:dyDescent="0.2">
      <c r="A287" s="43">
        <v>44833</v>
      </c>
      <c r="B287" t="s">
        <v>102</v>
      </c>
      <c r="C287" t="s">
        <v>89</v>
      </c>
      <c r="D287" t="s">
        <v>108</v>
      </c>
      <c r="E287">
        <v>9</v>
      </c>
    </row>
    <row r="288" spans="1:5" x14ac:dyDescent="0.2">
      <c r="A288" s="43">
        <v>44861</v>
      </c>
      <c r="B288" t="s">
        <v>101</v>
      </c>
      <c r="C288" t="s">
        <v>89</v>
      </c>
      <c r="D288" t="s">
        <v>108</v>
      </c>
      <c r="E288">
        <v>5</v>
      </c>
    </row>
    <row r="289" spans="1:5" x14ac:dyDescent="0.2">
      <c r="A289" s="43">
        <v>44861</v>
      </c>
      <c r="B289" t="s">
        <v>102</v>
      </c>
      <c r="C289" t="s">
        <v>89</v>
      </c>
      <c r="D289" t="s">
        <v>108</v>
      </c>
      <c r="E289">
        <v>2</v>
      </c>
    </row>
    <row r="290" spans="1:5" x14ac:dyDescent="0.2">
      <c r="A290" s="43">
        <v>44889</v>
      </c>
      <c r="B290" t="s">
        <v>101</v>
      </c>
      <c r="C290" t="s">
        <v>89</v>
      </c>
      <c r="D290" t="s">
        <v>108</v>
      </c>
      <c r="E290">
        <v>2</v>
      </c>
    </row>
    <row r="291" spans="1:5" x14ac:dyDescent="0.2">
      <c r="A291" s="43">
        <v>44889</v>
      </c>
      <c r="B291" t="s">
        <v>102</v>
      </c>
      <c r="C291" t="s">
        <v>89</v>
      </c>
      <c r="D291" t="s">
        <v>108</v>
      </c>
      <c r="E291">
        <v>4</v>
      </c>
    </row>
    <row r="292" spans="1:5" x14ac:dyDescent="0.2">
      <c r="A292" s="43">
        <v>44917</v>
      </c>
      <c r="B292" t="s">
        <v>101</v>
      </c>
      <c r="C292" t="s">
        <v>89</v>
      </c>
      <c r="D292" t="s">
        <v>108</v>
      </c>
      <c r="E292">
        <v>2</v>
      </c>
    </row>
    <row r="293" spans="1:5" x14ac:dyDescent="0.2">
      <c r="A293" s="43">
        <v>44917</v>
      </c>
      <c r="B293" t="s">
        <v>102</v>
      </c>
      <c r="C293" t="s">
        <v>89</v>
      </c>
      <c r="D293" t="s">
        <v>108</v>
      </c>
      <c r="E293">
        <v>2</v>
      </c>
    </row>
    <row r="294" spans="1:5" x14ac:dyDescent="0.2">
      <c r="A294" s="43">
        <v>44952</v>
      </c>
      <c r="B294" t="s">
        <v>101</v>
      </c>
      <c r="C294" t="s">
        <v>89</v>
      </c>
      <c r="D294" t="s">
        <v>108</v>
      </c>
      <c r="E294">
        <v>2</v>
      </c>
    </row>
    <row r="295" spans="1:5" x14ac:dyDescent="0.2">
      <c r="A295" s="43">
        <v>44952</v>
      </c>
      <c r="B295" t="s">
        <v>102</v>
      </c>
      <c r="C295" t="s">
        <v>89</v>
      </c>
      <c r="D295" t="s">
        <v>108</v>
      </c>
      <c r="E295">
        <v>2</v>
      </c>
    </row>
    <row r="296" spans="1:5" x14ac:dyDescent="0.2">
      <c r="A296" s="43">
        <v>44980</v>
      </c>
      <c r="B296" t="s">
        <v>101</v>
      </c>
      <c r="C296" t="s">
        <v>89</v>
      </c>
      <c r="D296" t="s">
        <v>108</v>
      </c>
      <c r="E296">
        <v>0</v>
      </c>
    </row>
    <row r="297" spans="1:5" x14ac:dyDescent="0.2">
      <c r="A297" s="43">
        <v>44980</v>
      </c>
      <c r="B297" t="s">
        <v>102</v>
      </c>
      <c r="C297" t="s">
        <v>89</v>
      </c>
      <c r="D297" t="s">
        <v>108</v>
      </c>
      <c r="E297">
        <v>2</v>
      </c>
    </row>
    <row r="298" spans="1:5" x14ac:dyDescent="0.2">
      <c r="A298" s="43">
        <v>45015</v>
      </c>
      <c r="B298" t="s">
        <v>101</v>
      </c>
      <c r="C298" t="s">
        <v>89</v>
      </c>
      <c r="D298" t="s">
        <v>108</v>
      </c>
      <c r="E298">
        <v>2</v>
      </c>
    </row>
    <row r="299" spans="1:5" x14ac:dyDescent="0.2">
      <c r="A299" s="43">
        <v>45015</v>
      </c>
      <c r="B299" t="s">
        <v>102</v>
      </c>
      <c r="C299" t="s">
        <v>89</v>
      </c>
      <c r="D299" t="s">
        <v>108</v>
      </c>
      <c r="E299">
        <v>2</v>
      </c>
    </row>
    <row r="300" spans="1:5" x14ac:dyDescent="0.2">
      <c r="A300" s="43">
        <v>45043</v>
      </c>
      <c r="B300" t="s">
        <v>101</v>
      </c>
      <c r="C300" t="s">
        <v>89</v>
      </c>
      <c r="D300" t="s">
        <v>108</v>
      </c>
      <c r="E300">
        <v>0</v>
      </c>
    </row>
    <row r="301" spans="1:5" x14ac:dyDescent="0.2">
      <c r="A301" s="43">
        <v>45043</v>
      </c>
      <c r="B301" t="s">
        <v>102</v>
      </c>
      <c r="C301" t="s">
        <v>89</v>
      </c>
      <c r="D301" t="s">
        <v>108</v>
      </c>
      <c r="E301">
        <v>4</v>
      </c>
    </row>
    <row r="302" spans="1:5" x14ac:dyDescent="0.2">
      <c r="A302" s="43">
        <v>45071</v>
      </c>
      <c r="B302" t="s">
        <v>101</v>
      </c>
      <c r="C302" t="s">
        <v>89</v>
      </c>
      <c r="D302" t="s">
        <v>108</v>
      </c>
      <c r="E302">
        <v>4</v>
      </c>
    </row>
    <row r="303" spans="1:5" x14ac:dyDescent="0.2">
      <c r="A303" s="43">
        <v>45071</v>
      </c>
      <c r="B303" t="s">
        <v>102</v>
      </c>
      <c r="C303" t="s">
        <v>89</v>
      </c>
      <c r="D303" t="s">
        <v>108</v>
      </c>
      <c r="E303">
        <v>2</v>
      </c>
    </row>
    <row r="304" spans="1:5" x14ac:dyDescent="0.2">
      <c r="A304" s="43">
        <v>45106</v>
      </c>
      <c r="B304" t="s">
        <v>101</v>
      </c>
      <c r="C304" t="s">
        <v>89</v>
      </c>
      <c r="D304" t="s">
        <v>108</v>
      </c>
      <c r="E304">
        <v>8</v>
      </c>
    </row>
    <row r="305" spans="1:5" x14ac:dyDescent="0.2">
      <c r="A305" s="43">
        <v>45106</v>
      </c>
      <c r="B305" t="s">
        <v>102</v>
      </c>
      <c r="C305" t="s">
        <v>89</v>
      </c>
      <c r="D305" t="s">
        <v>108</v>
      </c>
      <c r="E305">
        <v>0</v>
      </c>
    </row>
    <row r="306" spans="1:5" x14ac:dyDescent="0.2">
      <c r="A306" s="43">
        <v>45134</v>
      </c>
      <c r="B306" t="s">
        <v>101</v>
      </c>
      <c r="C306" t="s">
        <v>89</v>
      </c>
      <c r="D306" t="s">
        <v>108</v>
      </c>
      <c r="E306">
        <v>8</v>
      </c>
    </row>
    <row r="307" spans="1:5" x14ac:dyDescent="0.2">
      <c r="A307" s="43">
        <v>45134</v>
      </c>
      <c r="B307" t="s">
        <v>102</v>
      </c>
      <c r="C307" t="s">
        <v>89</v>
      </c>
      <c r="D307" t="s">
        <v>108</v>
      </c>
      <c r="E307">
        <v>2</v>
      </c>
    </row>
    <row r="308" spans="1:5" x14ac:dyDescent="0.2">
      <c r="A308" s="43">
        <v>45169</v>
      </c>
      <c r="B308" t="s">
        <v>101</v>
      </c>
      <c r="C308" t="s">
        <v>89</v>
      </c>
      <c r="D308" t="s">
        <v>108</v>
      </c>
      <c r="E308">
        <v>4</v>
      </c>
    </row>
    <row r="309" spans="1:5" x14ac:dyDescent="0.2">
      <c r="A309" s="43">
        <v>45169</v>
      </c>
      <c r="B309" t="s">
        <v>102</v>
      </c>
      <c r="C309" t="s">
        <v>89</v>
      </c>
      <c r="D309" t="s">
        <v>108</v>
      </c>
      <c r="E309">
        <v>2</v>
      </c>
    </row>
    <row r="310" spans="1:5" x14ac:dyDescent="0.2">
      <c r="A310" s="43">
        <v>45197</v>
      </c>
      <c r="B310" t="s">
        <v>101</v>
      </c>
      <c r="C310" t="s">
        <v>89</v>
      </c>
      <c r="D310" t="s">
        <v>108</v>
      </c>
      <c r="E310">
        <v>8</v>
      </c>
    </row>
    <row r="311" spans="1:5" x14ac:dyDescent="0.2">
      <c r="A311" s="43">
        <v>45197</v>
      </c>
      <c r="B311" t="s">
        <v>102</v>
      </c>
      <c r="C311" t="s">
        <v>89</v>
      </c>
      <c r="D311" t="s">
        <v>108</v>
      </c>
      <c r="E311">
        <v>4</v>
      </c>
    </row>
    <row r="312" spans="1:5" x14ac:dyDescent="0.2">
      <c r="A312" s="43">
        <v>45225</v>
      </c>
      <c r="B312" t="s">
        <v>101</v>
      </c>
      <c r="C312" t="s">
        <v>89</v>
      </c>
      <c r="D312" t="s">
        <v>108</v>
      </c>
      <c r="E312">
        <v>6</v>
      </c>
    </row>
    <row r="313" spans="1:5" x14ac:dyDescent="0.2">
      <c r="A313" s="43">
        <v>45225</v>
      </c>
      <c r="B313" t="s">
        <v>102</v>
      </c>
      <c r="C313" t="s">
        <v>89</v>
      </c>
      <c r="D313" t="s">
        <v>108</v>
      </c>
      <c r="E313">
        <v>3</v>
      </c>
    </row>
    <row r="314" spans="1:5" x14ac:dyDescent="0.2">
      <c r="A314" s="43">
        <v>45260</v>
      </c>
      <c r="B314" t="s">
        <v>101</v>
      </c>
      <c r="C314" t="s">
        <v>89</v>
      </c>
      <c r="D314" t="s">
        <v>108</v>
      </c>
      <c r="E314">
        <v>6</v>
      </c>
    </row>
    <row r="315" spans="1:5" x14ac:dyDescent="0.2">
      <c r="A315" s="43">
        <v>45260</v>
      </c>
      <c r="B315" t="s">
        <v>102</v>
      </c>
      <c r="C315" t="s">
        <v>89</v>
      </c>
      <c r="D315" t="s">
        <v>108</v>
      </c>
      <c r="E315">
        <v>6</v>
      </c>
    </row>
    <row r="316" spans="1:5" x14ac:dyDescent="0.2">
      <c r="A316" s="43">
        <v>45288</v>
      </c>
      <c r="B316" t="s">
        <v>101</v>
      </c>
      <c r="C316" t="s">
        <v>89</v>
      </c>
      <c r="D316" t="s">
        <v>108</v>
      </c>
      <c r="E316">
        <v>0</v>
      </c>
    </row>
    <row r="317" spans="1:5" x14ac:dyDescent="0.2">
      <c r="A317" s="43">
        <v>45288</v>
      </c>
      <c r="B317" t="s">
        <v>102</v>
      </c>
      <c r="C317" t="s">
        <v>89</v>
      </c>
      <c r="D317" t="s">
        <v>108</v>
      </c>
      <c r="E317">
        <v>2</v>
      </c>
    </row>
    <row r="318" spans="1:5" x14ac:dyDescent="0.2">
      <c r="A318" s="43">
        <v>45316</v>
      </c>
      <c r="B318" t="s">
        <v>101</v>
      </c>
      <c r="C318" t="s">
        <v>89</v>
      </c>
      <c r="D318" t="s">
        <v>108</v>
      </c>
      <c r="E318">
        <v>7</v>
      </c>
    </row>
    <row r="319" spans="1:5" x14ac:dyDescent="0.2">
      <c r="A319" s="43">
        <v>45316</v>
      </c>
      <c r="B319" t="s">
        <v>102</v>
      </c>
      <c r="C319" t="s">
        <v>89</v>
      </c>
      <c r="D319" t="s">
        <v>108</v>
      </c>
      <c r="E319">
        <v>11</v>
      </c>
    </row>
    <row r="320" spans="1:5" x14ac:dyDescent="0.2">
      <c r="A320" s="43">
        <v>45351</v>
      </c>
      <c r="B320" t="s">
        <v>101</v>
      </c>
      <c r="C320" t="s">
        <v>89</v>
      </c>
      <c r="D320" t="s">
        <v>108</v>
      </c>
      <c r="E320">
        <v>8</v>
      </c>
    </row>
    <row r="321" spans="1:5" x14ac:dyDescent="0.2">
      <c r="A321" s="43">
        <v>45351</v>
      </c>
      <c r="B321" t="s">
        <v>102</v>
      </c>
      <c r="C321" t="s">
        <v>89</v>
      </c>
      <c r="D321" t="s">
        <v>108</v>
      </c>
      <c r="E321">
        <v>15</v>
      </c>
    </row>
    <row r="322" spans="1:5" x14ac:dyDescent="0.2">
      <c r="A322" s="43">
        <v>45379</v>
      </c>
      <c r="B322" t="s">
        <v>101</v>
      </c>
      <c r="C322" t="s">
        <v>89</v>
      </c>
      <c r="D322" t="s">
        <v>108</v>
      </c>
      <c r="E322">
        <v>10</v>
      </c>
    </row>
    <row r="323" spans="1:5" x14ac:dyDescent="0.2">
      <c r="A323" s="43">
        <v>45379</v>
      </c>
      <c r="B323" t="s">
        <v>102</v>
      </c>
      <c r="C323" t="s">
        <v>89</v>
      </c>
      <c r="D323" t="s">
        <v>108</v>
      </c>
      <c r="E323">
        <v>17</v>
      </c>
    </row>
    <row r="324" spans="1:5" x14ac:dyDescent="0.2">
      <c r="A324" s="43">
        <v>45407</v>
      </c>
      <c r="B324" t="s">
        <v>101</v>
      </c>
      <c r="C324" t="s">
        <v>89</v>
      </c>
      <c r="D324" t="s">
        <v>108</v>
      </c>
      <c r="E324">
        <v>10</v>
      </c>
    </row>
    <row r="325" spans="1:5" x14ac:dyDescent="0.2">
      <c r="A325" s="43">
        <v>45407</v>
      </c>
      <c r="B325" t="s">
        <v>102</v>
      </c>
      <c r="C325" t="s">
        <v>89</v>
      </c>
      <c r="D325" t="s">
        <v>108</v>
      </c>
      <c r="E325">
        <v>18</v>
      </c>
    </row>
    <row r="326" spans="1:5" x14ac:dyDescent="0.2">
      <c r="A326" s="43">
        <v>45442</v>
      </c>
      <c r="B326" t="s">
        <v>101</v>
      </c>
      <c r="C326" t="s">
        <v>89</v>
      </c>
      <c r="D326" t="s">
        <v>108</v>
      </c>
      <c r="E326">
        <v>6</v>
      </c>
    </row>
    <row r="327" spans="1:5" x14ac:dyDescent="0.2">
      <c r="A327" s="43">
        <v>45442</v>
      </c>
      <c r="B327" t="s">
        <v>102</v>
      </c>
      <c r="C327" t="s">
        <v>89</v>
      </c>
      <c r="D327" t="s">
        <v>108</v>
      </c>
      <c r="E327">
        <v>16</v>
      </c>
    </row>
    <row r="328" spans="1:5" x14ac:dyDescent="0.2">
      <c r="A328" s="43">
        <v>45470</v>
      </c>
      <c r="B328" t="s">
        <v>101</v>
      </c>
      <c r="C328" t="s">
        <v>89</v>
      </c>
      <c r="D328" t="s">
        <v>108</v>
      </c>
      <c r="E328">
        <v>8</v>
      </c>
    </row>
    <row r="329" spans="1:5" x14ac:dyDescent="0.2">
      <c r="A329" s="43">
        <v>45470</v>
      </c>
      <c r="B329" t="s">
        <v>102</v>
      </c>
      <c r="C329" t="s">
        <v>89</v>
      </c>
      <c r="D329" t="s">
        <v>108</v>
      </c>
      <c r="E329">
        <v>11</v>
      </c>
    </row>
    <row r="330" spans="1:5" x14ac:dyDescent="0.2">
      <c r="A330" s="43">
        <v>45498</v>
      </c>
      <c r="B330" t="s">
        <v>101</v>
      </c>
      <c r="C330" t="s">
        <v>89</v>
      </c>
      <c r="D330" t="s">
        <v>108</v>
      </c>
      <c r="E330">
        <v>6</v>
      </c>
    </row>
    <row r="331" spans="1:5" x14ac:dyDescent="0.2">
      <c r="A331" s="43">
        <v>45498</v>
      </c>
      <c r="B331" t="s">
        <v>102</v>
      </c>
      <c r="C331" t="s">
        <v>89</v>
      </c>
      <c r="D331" t="s">
        <v>108</v>
      </c>
      <c r="E331">
        <v>11</v>
      </c>
    </row>
    <row r="332" spans="1:5" x14ac:dyDescent="0.2">
      <c r="A332" s="43">
        <v>45533</v>
      </c>
      <c r="B332" t="s">
        <v>101</v>
      </c>
      <c r="C332" t="s">
        <v>89</v>
      </c>
      <c r="D332" t="s">
        <v>108</v>
      </c>
      <c r="E332">
        <v>8</v>
      </c>
    </row>
    <row r="333" spans="1:5" x14ac:dyDescent="0.2">
      <c r="A333" s="43">
        <v>45533</v>
      </c>
      <c r="B333" t="s">
        <v>102</v>
      </c>
      <c r="C333" t="s">
        <v>89</v>
      </c>
      <c r="D333" t="s">
        <v>108</v>
      </c>
      <c r="E333">
        <v>12</v>
      </c>
    </row>
    <row r="334" spans="1:5" x14ac:dyDescent="0.2">
      <c r="A334" s="43">
        <v>45561</v>
      </c>
      <c r="B334" t="s">
        <v>101</v>
      </c>
      <c r="C334" t="s">
        <v>89</v>
      </c>
      <c r="D334" t="s">
        <v>108</v>
      </c>
      <c r="E334">
        <v>12</v>
      </c>
    </row>
    <row r="335" spans="1:5" x14ac:dyDescent="0.2">
      <c r="A335" s="43">
        <v>45561</v>
      </c>
      <c r="B335" t="s">
        <v>102</v>
      </c>
      <c r="C335" t="s">
        <v>89</v>
      </c>
      <c r="D335" t="s">
        <v>108</v>
      </c>
      <c r="E335">
        <v>14</v>
      </c>
    </row>
    <row r="336" spans="1:5" x14ac:dyDescent="0.2">
      <c r="A336" s="43">
        <v>45596</v>
      </c>
      <c r="B336" t="s">
        <v>101</v>
      </c>
      <c r="C336" t="s">
        <v>89</v>
      </c>
      <c r="D336" t="s">
        <v>108</v>
      </c>
      <c r="E336">
        <v>5</v>
      </c>
    </row>
    <row r="337" spans="1:5" x14ac:dyDescent="0.2">
      <c r="A337" s="43">
        <v>45596</v>
      </c>
      <c r="B337" t="s">
        <v>102</v>
      </c>
      <c r="C337" t="s">
        <v>89</v>
      </c>
      <c r="D337" t="s">
        <v>108</v>
      </c>
      <c r="E337">
        <v>18</v>
      </c>
    </row>
  </sheetData>
  <mergeCells count="9">
    <mergeCell ref="L29:L31"/>
    <mergeCell ref="Y12:Z12"/>
    <mergeCell ref="L6:L9"/>
    <mergeCell ref="M6:N6"/>
    <mergeCell ref="L11:L12"/>
    <mergeCell ref="L14:L18"/>
    <mergeCell ref="L20:L27"/>
    <mergeCell ref="P23:R23"/>
    <mergeCell ref="P26:R26"/>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CBBF0-AE37-7F45-9C97-6B163E9731DF}">
  <dimension ref="A1:V337"/>
  <sheetViews>
    <sheetView workbookViewId="0">
      <selection activeCell="G3" sqref="G3"/>
    </sheetView>
  </sheetViews>
  <sheetFormatPr baseColWidth="10" defaultRowHeight="16" x14ac:dyDescent="0.2"/>
  <cols>
    <col min="1" max="1" width="13.6640625" bestFit="1" customWidth="1"/>
    <col min="2" max="2" width="13" bestFit="1" customWidth="1"/>
    <col min="3" max="3" width="18.1640625" bestFit="1" customWidth="1"/>
    <col min="4" max="4" width="22.83203125" bestFit="1" customWidth="1"/>
    <col min="5" max="5" width="14.83203125" bestFit="1" customWidth="1"/>
    <col min="7" max="7" width="18.6640625" bestFit="1" customWidth="1"/>
    <col min="8" max="8" width="20.1640625" bestFit="1" customWidth="1"/>
    <col min="9" max="9" width="14.1640625" bestFit="1" customWidth="1"/>
    <col min="10" max="10" width="10.83203125" bestFit="1" customWidth="1"/>
    <col min="11" max="11" width="13.1640625" bestFit="1" customWidth="1"/>
    <col min="12" max="12" width="23" bestFit="1" customWidth="1"/>
    <col min="13" max="13" width="18" bestFit="1" customWidth="1"/>
    <col min="14" max="14" width="14.1640625" bestFit="1" customWidth="1"/>
    <col min="15" max="15" width="10.83203125" bestFit="1" customWidth="1"/>
    <col min="16" max="16" width="13.1640625" bestFit="1" customWidth="1"/>
    <col min="17" max="17" width="20.6640625" bestFit="1" customWidth="1"/>
    <col min="18" max="18" width="10.5" bestFit="1" customWidth="1"/>
    <col min="20" max="20" width="12.6640625" bestFit="1" customWidth="1"/>
    <col min="21" max="21" width="22.6640625" bestFit="1" customWidth="1"/>
    <col min="22" max="22" width="20.33203125" bestFit="1" customWidth="1"/>
  </cols>
  <sheetData>
    <row r="1" spans="1:22" x14ac:dyDescent="0.2">
      <c r="A1" t="s">
        <v>93</v>
      </c>
      <c r="B1" t="s">
        <v>94</v>
      </c>
      <c r="C1" t="s">
        <v>95</v>
      </c>
      <c r="D1" t="s">
        <v>103</v>
      </c>
      <c r="E1" t="s">
        <v>104</v>
      </c>
      <c r="G1" s="18" t="s">
        <v>110</v>
      </c>
      <c r="H1" s="18" t="s">
        <v>90</v>
      </c>
    </row>
    <row r="2" spans="1:22" x14ac:dyDescent="0.2">
      <c r="A2" s="43">
        <v>44315</v>
      </c>
      <c r="B2" t="s">
        <v>102</v>
      </c>
      <c r="C2" t="s">
        <v>53</v>
      </c>
      <c r="D2" t="s">
        <v>105</v>
      </c>
      <c r="E2">
        <v>573</v>
      </c>
      <c r="H2" t="s">
        <v>53</v>
      </c>
      <c r="L2" t="s">
        <v>171</v>
      </c>
      <c r="M2" t="s">
        <v>57</v>
      </c>
      <c r="Q2" t="s">
        <v>172</v>
      </c>
      <c r="R2" t="s">
        <v>92</v>
      </c>
    </row>
    <row r="3" spans="1:22" x14ac:dyDescent="0.2">
      <c r="A3" s="43">
        <v>44315</v>
      </c>
      <c r="B3" t="s">
        <v>102</v>
      </c>
      <c r="C3" t="s">
        <v>57</v>
      </c>
      <c r="D3" t="s">
        <v>105</v>
      </c>
      <c r="E3">
        <v>328</v>
      </c>
      <c r="G3" s="18" t="s">
        <v>91</v>
      </c>
      <c r="H3" t="s">
        <v>105</v>
      </c>
      <c r="I3" t="s">
        <v>107</v>
      </c>
      <c r="J3" t="s">
        <v>108</v>
      </c>
      <c r="K3" t="s">
        <v>106</v>
      </c>
      <c r="M3" t="s">
        <v>105</v>
      </c>
      <c r="N3" t="s">
        <v>107</v>
      </c>
      <c r="O3" t="s">
        <v>108</v>
      </c>
      <c r="P3" t="s">
        <v>106</v>
      </c>
      <c r="T3" s="86" t="s">
        <v>0</v>
      </c>
      <c r="U3" s="86" t="s">
        <v>171</v>
      </c>
      <c r="V3" s="86" t="s">
        <v>172</v>
      </c>
    </row>
    <row r="4" spans="1:22" x14ac:dyDescent="0.2">
      <c r="A4" s="43">
        <v>44329</v>
      </c>
      <c r="B4" t="s">
        <v>102</v>
      </c>
      <c r="C4" t="s">
        <v>53</v>
      </c>
      <c r="D4" t="s">
        <v>105</v>
      </c>
      <c r="E4">
        <v>575</v>
      </c>
      <c r="G4" s="45" t="s">
        <v>111</v>
      </c>
      <c r="H4">
        <v>4981</v>
      </c>
      <c r="I4">
        <v>822</v>
      </c>
      <c r="J4">
        <v>2231</v>
      </c>
      <c r="K4">
        <v>1568</v>
      </c>
      <c r="L4">
        <v>9602</v>
      </c>
      <c r="M4">
        <v>2952</v>
      </c>
      <c r="N4">
        <v>1573</v>
      </c>
      <c r="O4">
        <v>2881</v>
      </c>
      <c r="P4">
        <v>1859</v>
      </c>
      <c r="Q4">
        <v>9265</v>
      </c>
      <c r="R4">
        <v>18867</v>
      </c>
      <c r="T4" s="87">
        <v>44315</v>
      </c>
      <c r="U4" s="88">
        <v>1154</v>
      </c>
      <c r="V4" s="89">
        <v>1056</v>
      </c>
    </row>
    <row r="5" spans="1:22" x14ac:dyDescent="0.2">
      <c r="A5" s="43">
        <v>44329</v>
      </c>
      <c r="B5" t="s">
        <v>102</v>
      </c>
      <c r="C5" t="s">
        <v>57</v>
      </c>
      <c r="D5" t="s">
        <v>105</v>
      </c>
      <c r="E5">
        <v>327</v>
      </c>
      <c r="G5" s="47" t="s">
        <v>114</v>
      </c>
      <c r="H5">
        <v>573</v>
      </c>
      <c r="I5">
        <v>155</v>
      </c>
      <c r="J5">
        <v>279</v>
      </c>
      <c r="K5">
        <v>147</v>
      </c>
      <c r="L5">
        <v>1154</v>
      </c>
      <c r="M5">
        <v>328</v>
      </c>
      <c r="N5">
        <v>223</v>
      </c>
      <c r="O5">
        <v>285</v>
      </c>
      <c r="P5">
        <v>220</v>
      </c>
      <c r="Q5">
        <v>1056</v>
      </c>
      <c r="R5">
        <v>2210</v>
      </c>
      <c r="T5" s="87">
        <v>44329</v>
      </c>
      <c r="U5" s="90">
        <v>1171</v>
      </c>
      <c r="V5" s="89">
        <v>1053</v>
      </c>
    </row>
    <row r="6" spans="1:22" x14ac:dyDescent="0.2">
      <c r="A6" s="43">
        <v>44406</v>
      </c>
      <c r="B6" t="s">
        <v>102</v>
      </c>
      <c r="C6" t="s">
        <v>53</v>
      </c>
      <c r="D6" t="s">
        <v>105</v>
      </c>
      <c r="E6">
        <v>608</v>
      </c>
      <c r="G6" s="47" t="s">
        <v>115</v>
      </c>
      <c r="H6">
        <v>575</v>
      </c>
      <c r="I6">
        <v>137</v>
      </c>
      <c r="J6">
        <v>288</v>
      </c>
      <c r="K6">
        <v>171</v>
      </c>
      <c r="L6">
        <v>1171</v>
      </c>
      <c r="M6">
        <v>327</v>
      </c>
      <c r="N6">
        <v>214</v>
      </c>
      <c r="O6">
        <v>286</v>
      </c>
      <c r="P6">
        <v>226</v>
      </c>
      <c r="Q6">
        <v>1053</v>
      </c>
      <c r="R6">
        <v>2224</v>
      </c>
      <c r="T6" s="87">
        <v>44406</v>
      </c>
      <c r="U6" s="90">
        <v>1252</v>
      </c>
      <c r="V6" s="89">
        <v>1121</v>
      </c>
    </row>
    <row r="7" spans="1:22" x14ac:dyDescent="0.2">
      <c r="A7" s="43">
        <v>44406</v>
      </c>
      <c r="B7" t="s">
        <v>102</v>
      </c>
      <c r="C7" t="s">
        <v>57</v>
      </c>
      <c r="D7" t="s">
        <v>105</v>
      </c>
      <c r="E7">
        <v>360</v>
      </c>
      <c r="G7" s="47" t="s">
        <v>117</v>
      </c>
      <c r="H7">
        <v>608</v>
      </c>
      <c r="I7">
        <v>93</v>
      </c>
      <c r="J7">
        <v>345</v>
      </c>
      <c r="K7">
        <v>206</v>
      </c>
      <c r="L7">
        <v>1252</v>
      </c>
      <c r="M7">
        <v>360</v>
      </c>
      <c r="N7">
        <v>211</v>
      </c>
      <c r="O7">
        <v>326</v>
      </c>
      <c r="P7">
        <v>224</v>
      </c>
      <c r="Q7">
        <v>1121</v>
      </c>
      <c r="R7">
        <v>2373</v>
      </c>
      <c r="T7" s="87">
        <v>44434</v>
      </c>
      <c r="U7" s="90">
        <v>1249</v>
      </c>
      <c r="V7" s="89">
        <v>1196</v>
      </c>
    </row>
    <row r="8" spans="1:22" x14ac:dyDescent="0.2">
      <c r="A8" s="43">
        <v>44434</v>
      </c>
      <c r="B8" t="s">
        <v>102</v>
      </c>
      <c r="C8" t="s">
        <v>53</v>
      </c>
      <c r="D8" t="s">
        <v>105</v>
      </c>
      <c r="E8">
        <v>613</v>
      </c>
      <c r="G8" s="47" t="s">
        <v>118</v>
      </c>
      <c r="H8">
        <v>613</v>
      </c>
      <c r="I8">
        <v>75</v>
      </c>
      <c r="J8">
        <v>346</v>
      </c>
      <c r="K8">
        <v>215</v>
      </c>
      <c r="L8">
        <v>1249</v>
      </c>
      <c r="M8">
        <v>399</v>
      </c>
      <c r="N8">
        <v>174</v>
      </c>
      <c r="O8">
        <v>392</v>
      </c>
      <c r="P8">
        <v>231</v>
      </c>
      <c r="Q8">
        <v>1196</v>
      </c>
      <c r="R8">
        <v>2445</v>
      </c>
      <c r="T8" s="87">
        <v>44469</v>
      </c>
      <c r="U8" s="90">
        <v>1214</v>
      </c>
      <c r="V8" s="89">
        <v>1207</v>
      </c>
    </row>
    <row r="9" spans="1:22" x14ac:dyDescent="0.2">
      <c r="A9" s="43">
        <v>44434</v>
      </c>
      <c r="B9" t="s">
        <v>102</v>
      </c>
      <c r="C9" t="s">
        <v>57</v>
      </c>
      <c r="D9" t="s">
        <v>105</v>
      </c>
      <c r="E9">
        <v>399</v>
      </c>
      <c r="G9" s="47" t="s">
        <v>119</v>
      </c>
      <c r="H9">
        <v>622</v>
      </c>
      <c r="I9">
        <v>86</v>
      </c>
      <c r="J9">
        <v>310</v>
      </c>
      <c r="K9">
        <v>196</v>
      </c>
      <c r="L9">
        <v>1214</v>
      </c>
      <c r="M9">
        <v>390</v>
      </c>
      <c r="N9">
        <v>175</v>
      </c>
      <c r="O9">
        <v>404</v>
      </c>
      <c r="P9">
        <v>238</v>
      </c>
      <c r="Q9">
        <v>1207</v>
      </c>
      <c r="R9">
        <v>2421</v>
      </c>
      <c r="T9" s="87">
        <v>44497</v>
      </c>
      <c r="U9" s="90">
        <v>1191</v>
      </c>
      <c r="V9" s="89">
        <v>1192</v>
      </c>
    </row>
    <row r="10" spans="1:22" x14ac:dyDescent="0.2">
      <c r="A10" s="43">
        <v>44469</v>
      </c>
      <c r="B10" t="s">
        <v>102</v>
      </c>
      <c r="C10" t="s">
        <v>53</v>
      </c>
      <c r="D10" t="s">
        <v>105</v>
      </c>
      <c r="E10">
        <v>622</v>
      </c>
      <c r="G10" s="47" t="s">
        <v>121</v>
      </c>
      <c r="H10">
        <v>638</v>
      </c>
      <c r="I10">
        <v>84</v>
      </c>
      <c r="J10">
        <v>253</v>
      </c>
      <c r="K10">
        <v>216</v>
      </c>
      <c r="L10">
        <v>1191</v>
      </c>
      <c r="M10">
        <v>381</v>
      </c>
      <c r="N10">
        <v>188</v>
      </c>
      <c r="O10">
        <v>391</v>
      </c>
      <c r="P10">
        <v>232</v>
      </c>
      <c r="Q10">
        <v>1192</v>
      </c>
      <c r="R10">
        <v>2383</v>
      </c>
      <c r="T10" s="87">
        <v>44525</v>
      </c>
      <c r="U10" s="90">
        <v>1180</v>
      </c>
      <c r="V10" s="89">
        <v>1216</v>
      </c>
    </row>
    <row r="11" spans="1:22" x14ac:dyDescent="0.2">
      <c r="A11" s="43">
        <v>44469</v>
      </c>
      <c r="B11" t="s">
        <v>102</v>
      </c>
      <c r="C11" t="s">
        <v>57</v>
      </c>
      <c r="D11" t="s">
        <v>105</v>
      </c>
      <c r="E11">
        <v>390</v>
      </c>
      <c r="G11" s="47" t="s">
        <v>122</v>
      </c>
      <c r="H11">
        <v>654</v>
      </c>
      <c r="I11">
        <v>94</v>
      </c>
      <c r="J11">
        <v>216</v>
      </c>
      <c r="K11">
        <v>216</v>
      </c>
      <c r="L11">
        <v>1180</v>
      </c>
      <c r="M11">
        <v>388</v>
      </c>
      <c r="N11">
        <v>188</v>
      </c>
      <c r="O11">
        <v>395</v>
      </c>
      <c r="P11">
        <v>245</v>
      </c>
      <c r="Q11">
        <v>1216</v>
      </c>
      <c r="R11">
        <v>2396</v>
      </c>
      <c r="T11" s="87">
        <v>44553</v>
      </c>
      <c r="U11" s="90">
        <v>1191</v>
      </c>
      <c r="V11" s="89">
        <v>1224</v>
      </c>
    </row>
    <row r="12" spans="1:22" x14ac:dyDescent="0.2">
      <c r="A12" s="43">
        <v>44497</v>
      </c>
      <c r="B12" t="s">
        <v>102</v>
      </c>
      <c r="C12" t="s">
        <v>53</v>
      </c>
      <c r="D12" t="s">
        <v>105</v>
      </c>
      <c r="E12">
        <v>638</v>
      </c>
      <c r="G12" s="47" t="s">
        <v>123</v>
      </c>
      <c r="H12">
        <v>698</v>
      </c>
      <c r="I12">
        <v>98</v>
      </c>
      <c r="J12">
        <v>194</v>
      </c>
      <c r="K12">
        <v>201</v>
      </c>
      <c r="L12">
        <v>1191</v>
      </c>
      <c r="M12">
        <v>379</v>
      </c>
      <c r="N12">
        <v>200</v>
      </c>
      <c r="O12">
        <v>402</v>
      </c>
      <c r="P12">
        <v>243</v>
      </c>
      <c r="Q12">
        <v>1224</v>
      </c>
      <c r="R12">
        <v>2415</v>
      </c>
      <c r="T12" s="87">
        <v>44588</v>
      </c>
      <c r="U12" s="90">
        <v>1228</v>
      </c>
      <c r="V12" s="89">
        <v>1235</v>
      </c>
    </row>
    <row r="13" spans="1:22" x14ac:dyDescent="0.2">
      <c r="A13" s="43">
        <v>44497</v>
      </c>
      <c r="B13" t="s">
        <v>102</v>
      </c>
      <c r="C13" t="s">
        <v>57</v>
      </c>
      <c r="D13" t="s">
        <v>105</v>
      </c>
      <c r="E13">
        <v>381</v>
      </c>
      <c r="G13" s="45" t="s">
        <v>124</v>
      </c>
      <c r="H13">
        <v>9640</v>
      </c>
      <c r="I13">
        <v>1154</v>
      </c>
      <c r="J13">
        <v>1348</v>
      </c>
      <c r="K13">
        <v>2563</v>
      </c>
      <c r="L13">
        <v>14705</v>
      </c>
      <c r="M13">
        <v>5113</v>
      </c>
      <c r="N13">
        <v>2403</v>
      </c>
      <c r="O13">
        <v>3996</v>
      </c>
      <c r="P13">
        <v>3312</v>
      </c>
      <c r="Q13">
        <v>14824</v>
      </c>
      <c r="R13">
        <v>29529</v>
      </c>
      <c r="T13" s="87">
        <v>44616</v>
      </c>
      <c r="U13" s="90">
        <v>1243</v>
      </c>
      <c r="V13" s="89">
        <v>1246</v>
      </c>
    </row>
    <row r="14" spans="1:22" x14ac:dyDescent="0.2">
      <c r="A14" s="43">
        <v>44525</v>
      </c>
      <c r="B14" t="s">
        <v>102</v>
      </c>
      <c r="C14" t="s">
        <v>53</v>
      </c>
      <c r="D14" t="s">
        <v>105</v>
      </c>
      <c r="E14">
        <v>654</v>
      </c>
      <c r="G14" s="47" t="s">
        <v>126</v>
      </c>
      <c r="H14">
        <v>722</v>
      </c>
      <c r="I14">
        <v>102</v>
      </c>
      <c r="J14">
        <v>181</v>
      </c>
      <c r="K14">
        <v>223</v>
      </c>
      <c r="L14">
        <v>1228</v>
      </c>
      <c r="M14">
        <v>362</v>
      </c>
      <c r="N14">
        <v>192</v>
      </c>
      <c r="O14">
        <v>421</v>
      </c>
      <c r="P14">
        <v>260</v>
      </c>
      <c r="Q14">
        <v>1235</v>
      </c>
      <c r="R14">
        <v>2463</v>
      </c>
      <c r="T14" s="87">
        <v>44651</v>
      </c>
      <c r="U14" s="90">
        <v>1246</v>
      </c>
      <c r="V14" s="89">
        <v>1285</v>
      </c>
    </row>
    <row r="15" spans="1:22" x14ac:dyDescent="0.2">
      <c r="A15" s="43">
        <v>44525</v>
      </c>
      <c r="B15" t="s">
        <v>102</v>
      </c>
      <c r="C15" t="s">
        <v>57</v>
      </c>
      <c r="D15" t="s">
        <v>105</v>
      </c>
      <c r="E15">
        <v>388</v>
      </c>
      <c r="G15" s="47" t="s">
        <v>127</v>
      </c>
      <c r="H15">
        <v>744</v>
      </c>
      <c r="I15">
        <v>105</v>
      </c>
      <c r="J15">
        <v>170</v>
      </c>
      <c r="K15">
        <v>224</v>
      </c>
      <c r="L15">
        <v>1243</v>
      </c>
      <c r="M15">
        <v>382</v>
      </c>
      <c r="N15">
        <v>178</v>
      </c>
      <c r="O15">
        <v>430</v>
      </c>
      <c r="P15">
        <v>256</v>
      </c>
      <c r="Q15">
        <v>1246</v>
      </c>
      <c r="R15">
        <v>2489</v>
      </c>
      <c r="T15" s="87">
        <v>44679</v>
      </c>
      <c r="U15" s="90">
        <v>1317</v>
      </c>
      <c r="V15" s="89">
        <v>1283</v>
      </c>
    </row>
    <row r="16" spans="1:22" x14ac:dyDescent="0.2">
      <c r="A16" s="43">
        <v>44553</v>
      </c>
      <c r="B16" t="s">
        <v>102</v>
      </c>
      <c r="C16" t="s">
        <v>53</v>
      </c>
      <c r="D16" t="s">
        <v>105</v>
      </c>
      <c r="E16">
        <v>698</v>
      </c>
      <c r="G16" s="47" t="s">
        <v>128</v>
      </c>
      <c r="H16">
        <v>756</v>
      </c>
      <c r="I16">
        <v>103</v>
      </c>
      <c r="J16">
        <v>171</v>
      </c>
      <c r="K16">
        <v>216</v>
      </c>
      <c r="L16">
        <v>1246</v>
      </c>
      <c r="M16">
        <v>425</v>
      </c>
      <c r="N16">
        <v>182</v>
      </c>
      <c r="O16">
        <v>413</v>
      </c>
      <c r="P16">
        <v>265</v>
      </c>
      <c r="Q16">
        <v>1285</v>
      </c>
      <c r="R16">
        <v>2531</v>
      </c>
      <c r="T16" s="87">
        <v>44707</v>
      </c>
      <c r="U16" s="90">
        <v>1307</v>
      </c>
      <c r="V16" s="89">
        <v>1304</v>
      </c>
    </row>
    <row r="17" spans="1:22" x14ac:dyDescent="0.2">
      <c r="A17" s="43">
        <v>44553</v>
      </c>
      <c r="B17" t="s">
        <v>102</v>
      </c>
      <c r="C17" t="s">
        <v>57</v>
      </c>
      <c r="D17" t="s">
        <v>105</v>
      </c>
      <c r="E17">
        <v>379</v>
      </c>
      <c r="G17" s="47" t="s">
        <v>114</v>
      </c>
      <c r="H17">
        <v>814</v>
      </c>
      <c r="I17">
        <v>114</v>
      </c>
      <c r="J17">
        <v>176</v>
      </c>
      <c r="K17">
        <v>213</v>
      </c>
      <c r="L17">
        <v>1317</v>
      </c>
      <c r="M17">
        <v>423</v>
      </c>
      <c r="N17">
        <v>204</v>
      </c>
      <c r="O17">
        <v>394</v>
      </c>
      <c r="P17">
        <v>262</v>
      </c>
      <c r="Q17">
        <v>1283</v>
      </c>
      <c r="R17">
        <v>2600</v>
      </c>
      <c r="T17" s="87">
        <v>44742</v>
      </c>
      <c r="U17" s="90">
        <v>1243</v>
      </c>
      <c r="V17" s="89">
        <v>1312</v>
      </c>
    </row>
    <row r="18" spans="1:22" x14ac:dyDescent="0.2">
      <c r="A18" s="43">
        <v>44588</v>
      </c>
      <c r="B18" t="s">
        <v>102</v>
      </c>
      <c r="C18" t="s">
        <v>53</v>
      </c>
      <c r="D18" t="s">
        <v>105</v>
      </c>
      <c r="E18">
        <v>722</v>
      </c>
      <c r="G18" s="47" t="s">
        <v>115</v>
      </c>
      <c r="H18">
        <v>798</v>
      </c>
      <c r="I18">
        <v>124</v>
      </c>
      <c r="J18">
        <v>174</v>
      </c>
      <c r="K18">
        <v>211</v>
      </c>
      <c r="L18">
        <v>1307</v>
      </c>
      <c r="M18">
        <v>434</v>
      </c>
      <c r="N18">
        <v>225</v>
      </c>
      <c r="O18">
        <v>383</v>
      </c>
      <c r="P18">
        <v>262</v>
      </c>
      <c r="Q18">
        <v>1304</v>
      </c>
      <c r="R18">
        <v>2611</v>
      </c>
      <c r="T18" s="87">
        <v>44770</v>
      </c>
      <c r="U18" s="90">
        <v>1236</v>
      </c>
      <c r="V18" s="89">
        <v>1245</v>
      </c>
    </row>
    <row r="19" spans="1:22" x14ac:dyDescent="0.2">
      <c r="A19" s="43">
        <v>44588</v>
      </c>
      <c r="B19" t="s">
        <v>102</v>
      </c>
      <c r="C19" t="s">
        <v>57</v>
      </c>
      <c r="D19" t="s">
        <v>105</v>
      </c>
      <c r="E19">
        <v>362</v>
      </c>
      <c r="G19" s="47" t="s">
        <v>129</v>
      </c>
      <c r="H19">
        <v>769</v>
      </c>
      <c r="I19">
        <v>112</v>
      </c>
      <c r="J19">
        <v>140</v>
      </c>
      <c r="K19">
        <v>222</v>
      </c>
      <c r="L19">
        <v>1243</v>
      </c>
      <c r="M19">
        <v>461</v>
      </c>
      <c r="N19">
        <v>228</v>
      </c>
      <c r="O19">
        <v>359</v>
      </c>
      <c r="P19">
        <v>264</v>
      </c>
      <c r="Q19">
        <v>1312</v>
      </c>
      <c r="R19">
        <v>2555</v>
      </c>
      <c r="T19" s="87">
        <v>44798</v>
      </c>
      <c r="U19" s="90">
        <v>1168</v>
      </c>
      <c r="V19" s="89">
        <v>1235</v>
      </c>
    </row>
    <row r="20" spans="1:22" x14ac:dyDescent="0.2">
      <c r="A20" s="43">
        <v>44616</v>
      </c>
      <c r="B20" t="s">
        <v>102</v>
      </c>
      <c r="C20" t="s">
        <v>53</v>
      </c>
      <c r="D20" t="s">
        <v>105</v>
      </c>
      <c r="E20">
        <v>744</v>
      </c>
      <c r="G20" s="47" t="s">
        <v>117</v>
      </c>
      <c r="H20">
        <v>806</v>
      </c>
      <c r="I20">
        <v>103</v>
      </c>
      <c r="J20">
        <v>119</v>
      </c>
      <c r="K20">
        <v>208</v>
      </c>
      <c r="L20">
        <v>1236</v>
      </c>
      <c r="M20">
        <v>447</v>
      </c>
      <c r="N20">
        <v>216</v>
      </c>
      <c r="O20">
        <v>307</v>
      </c>
      <c r="P20">
        <v>275</v>
      </c>
      <c r="Q20">
        <v>1245</v>
      </c>
      <c r="R20">
        <v>2481</v>
      </c>
      <c r="T20" s="87">
        <v>44833</v>
      </c>
      <c r="U20" s="90">
        <v>1197</v>
      </c>
      <c r="V20" s="89">
        <v>1198</v>
      </c>
    </row>
    <row r="21" spans="1:22" x14ac:dyDescent="0.2">
      <c r="A21" s="43">
        <v>44616</v>
      </c>
      <c r="B21" t="s">
        <v>102</v>
      </c>
      <c r="C21" t="s">
        <v>57</v>
      </c>
      <c r="D21" t="s">
        <v>105</v>
      </c>
      <c r="E21">
        <v>382</v>
      </c>
      <c r="G21" s="47" t="s">
        <v>118</v>
      </c>
      <c r="H21">
        <v>758</v>
      </c>
      <c r="I21">
        <v>101</v>
      </c>
      <c r="J21">
        <v>90</v>
      </c>
      <c r="K21">
        <v>219</v>
      </c>
      <c r="L21">
        <v>1168</v>
      </c>
      <c r="M21">
        <v>467</v>
      </c>
      <c r="N21">
        <v>189</v>
      </c>
      <c r="O21">
        <v>290</v>
      </c>
      <c r="P21">
        <v>289</v>
      </c>
      <c r="Q21">
        <v>1235</v>
      </c>
      <c r="R21">
        <v>2403</v>
      </c>
      <c r="T21" s="87">
        <v>44861</v>
      </c>
      <c r="U21" s="90">
        <v>1187</v>
      </c>
      <c r="V21" s="89">
        <v>1161</v>
      </c>
    </row>
    <row r="22" spans="1:22" x14ac:dyDescent="0.2">
      <c r="A22" s="43">
        <v>44651</v>
      </c>
      <c r="B22" t="s">
        <v>102</v>
      </c>
      <c r="C22" t="s">
        <v>53</v>
      </c>
      <c r="D22" t="s">
        <v>105</v>
      </c>
      <c r="E22">
        <v>756</v>
      </c>
      <c r="G22" s="47" t="s">
        <v>119</v>
      </c>
      <c r="H22">
        <v>837</v>
      </c>
      <c r="I22">
        <v>81</v>
      </c>
      <c r="J22">
        <v>77</v>
      </c>
      <c r="K22">
        <v>202</v>
      </c>
      <c r="L22">
        <v>1197</v>
      </c>
      <c r="M22">
        <v>432</v>
      </c>
      <c r="N22">
        <v>197</v>
      </c>
      <c r="O22">
        <v>274</v>
      </c>
      <c r="P22">
        <v>295</v>
      </c>
      <c r="Q22">
        <v>1198</v>
      </c>
      <c r="R22">
        <v>2395</v>
      </c>
      <c r="T22" s="87">
        <v>44889</v>
      </c>
      <c r="U22" s="90">
        <v>1136</v>
      </c>
      <c r="V22" s="89">
        <v>1133</v>
      </c>
    </row>
    <row r="23" spans="1:22" x14ac:dyDescent="0.2">
      <c r="A23" s="43">
        <v>44651</v>
      </c>
      <c r="B23" t="s">
        <v>102</v>
      </c>
      <c r="C23" t="s">
        <v>57</v>
      </c>
      <c r="D23" t="s">
        <v>105</v>
      </c>
      <c r="E23">
        <v>425</v>
      </c>
      <c r="G23" s="47" t="s">
        <v>121</v>
      </c>
      <c r="H23">
        <v>865</v>
      </c>
      <c r="I23">
        <v>77</v>
      </c>
      <c r="J23">
        <v>34</v>
      </c>
      <c r="K23">
        <v>211</v>
      </c>
      <c r="L23">
        <v>1187</v>
      </c>
      <c r="M23">
        <v>408</v>
      </c>
      <c r="N23">
        <v>189</v>
      </c>
      <c r="O23">
        <v>260</v>
      </c>
      <c r="P23">
        <v>304</v>
      </c>
      <c r="Q23">
        <v>1161</v>
      </c>
      <c r="R23">
        <v>2348</v>
      </c>
      <c r="T23" s="87">
        <v>44917</v>
      </c>
      <c r="U23" s="90">
        <v>1197</v>
      </c>
      <c r="V23" s="89">
        <v>1187</v>
      </c>
    </row>
    <row r="24" spans="1:22" x14ac:dyDescent="0.2">
      <c r="A24" s="43">
        <v>44679</v>
      </c>
      <c r="B24" t="s">
        <v>102</v>
      </c>
      <c r="C24" t="s">
        <v>53</v>
      </c>
      <c r="D24" t="s">
        <v>105</v>
      </c>
      <c r="E24">
        <v>814</v>
      </c>
      <c r="G24" s="47" t="s">
        <v>122</v>
      </c>
      <c r="H24">
        <v>854</v>
      </c>
      <c r="I24">
        <v>70</v>
      </c>
      <c r="J24">
        <v>16</v>
      </c>
      <c r="K24">
        <v>196</v>
      </c>
      <c r="L24">
        <v>1136</v>
      </c>
      <c r="M24">
        <v>419</v>
      </c>
      <c r="N24">
        <v>195</v>
      </c>
      <c r="O24">
        <v>233</v>
      </c>
      <c r="P24">
        <v>286</v>
      </c>
      <c r="Q24">
        <v>1133</v>
      </c>
      <c r="R24">
        <v>2269</v>
      </c>
      <c r="T24" s="87">
        <v>44952</v>
      </c>
      <c r="U24" s="90">
        <v>1185</v>
      </c>
      <c r="V24" s="89">
        <v>1204</v>
      </c>
    </row>
    <row r="25" spans="1:22" x14ac:dyDescent="0.2">
      <c r="A25" s="43">
        <v>44679</v>
      </c>
      <c r="B25" t="s">
        <v>102</v>
      </c>
      <c r="C25" t="s">
        <v>57</v>
      </c>
      <c r="D25" t="s">
        <v>105</v>
      </c>
      <c r="E25">
        <v>423</v>
      </c>
      <c r="G25" s="47" t="s">
        <v>123</v>
      </c>
      <c r="H25">
        <v>917</v>
      </c>
      <c r="I25">
        <v>62</v>
      </c>
      <c r="J25">
        <v>0</v>
      </c>
      <c r="K25">
        <v>218</v>
      </c>
      <c r="L25">
        <v>1197</v>
      </c>
      <c r="M25">
        <v>453</v>
      </c>
      <c r="N25">
        <v>208</v>
      </c>
      <c r="O25">
        <v>232</v>
      </c>
      <c r="P25">
        <v>294</v>
      </c>
      <c r="Q25">
        <v>1187</v>
      </c>
      <c r="R25">
        <v>2384</v>
      </c>
      <c r="T25" s="87">
        <v>44980</v>
      </c>
      <c r="U25" s="90">
        <v>1270</v>
      </c>
      <c r="V25" s="89">
        <v>1109</v>
      </c>
    </row>
    <row r="26" spans="1:22" x14ac:dyDescent="0.2">
      <c r="A26" s="43">
        <v>44707</v>
      </c>
      <c r="B26" t="s">
        <v>102</v>
      </c>
      <c r="C26" t="s">
        <v>53</v>
      </c>
      <c r="D26" t="s">
        <v>105</v>
      </c>
      <c r="E26">
        <v>798</v>
      </c>
      <c r="G26" s="45" t="s">
        <v>130</v>
      </c>
      <c r="H26">
        <v>9511</v>
      </c>
      <c r="I26">
        <v>463</v>
      </c>
      <c r="J26">
        <v>25</v>
      </c>
      <c r="K26">
        <v>3623</v>
      </c>
      <c r="L26">
        <v>13622</v>
      </c>
      <c r="M26">
        <v>6396</v>
      </c>
      <c r="N26">
        <v>2148</v>
      </c>
      <c r="O26">
        <v>864</v>
      </c>
      <c r="P26">
        <v>3688</v>
      </c>
      <c r="Q26">
        <v>13096</v>
      </c>
      <c r="R26">
        <v>26718</v>
      </c>
      <c r="T26" s="87">
        <v>45015</v>
      </c>
      <c r="U26" s="90">
        <v>1297</v>
      </c>
      <c r="V26" s="89">
        <v>1096</v>
      </c>
    </row>
    <row r="27" spans="1:22" x14ac:dyDescent="0.2">
      <c r="A27" s="43">
        <v>44707</v>
      </c>
      <c r="B27" t="s">
        <v>102</v>
      </c>
      <c r="C27" t="s">
        <v>57</v>
      </c>
      <c r="D27" t="s">
        <v>105</v>
      </c>
      <c r="E27">
        <v>434</v>
      </c>
      <c r="G27" s="47" t="s">
        <v>126</v>
      </c>
      <c r="H27">
        <v>867</v>
      </c>
      <c r="I27">
        <v>67</v>
      </c>
      <c r="J27">
        <v>2</v>
      </c>
      <c r="K27">
        <v>249</v>
      </c>
      <c r="L27">
        <v>1185</v>
      </c>
      <c r="M27">
        <v>450</v>
      </c>
      <c r="N27">
        <v>213</v>
      </c>
      <c r="O27">
        <v>229</v>
      </c>
      <c r="P27">
        <v>312</v>
      </c>
      <c r="Q27">
        <v>1204</v>
      </c>
      <c r="R27">
        <v>2389</v>
      </c>
      <c r="T27" s="87">
        <v>45043</v>
      </c>
      <c r="U27" s="90">
        <v>1162</v>
      </c>
      <c r="V27" s="89">
        <v>1064</v>
      </c>
    </row>
    <row r="28" spans="1:22" x14ac:dyDescent="0.2">
      <c r="A28" s="43">
        <v>44742</v>
      </c>
      <c r="B28" t="s">
        <v>102</v>
      </c>
      <c r="C28" t="s">
        <v>53</v>
      </c>
      <c r="D28" t="s">
        <v>105</v>
      </c>
      <c r="E28">
        <v>769</v>
      </c>
      <c r="G28" s="47" t="s">
        <v>127</v>
      </c>
      <c r="H28">
        <v>951</v>
      </c>
      <c r="I28">
        <v>68</v>
      </c>
      <c r="J28">
        <v>2</v>
      </c>
      <c r="K28">
        <v>249</v>
      </c>
      <c r="L28">
        <v>1270</v>
      </c>
      <c r="M28">
        <v>446</v>
      </c>
      <c r="N28">
        <v>203</v>
      </c>
      <c r="O28">
        <v>140</v>
      </c>
      <c r="P28">
        <v>320</v>
      </c>
      <c r="Q28">
        <v>1109</v>
      </c>
      <c r="R28">
        <v>2379</v>
      </c>
      <c r="T28" s="87">
        <v>45071</v>
      </c>
      <c r="U28" s="90">
        <v>1136</v>
      </c>
      <c r="V28" s="89">
        <v>1077</v>
      </c>
    </row>
    <row r="29" spans="1:22" x14ac:dyDescent="0.2">
      <c r="A29" s="43">
        <v>44742</v>
      </c>
      <c r="B29" t="s">
        <v>102</v>
      </c>
      <c r="C29" t="s">
        <v>57</v>
      </c>
      <c r="D29" t="s">
        <v>105</v>
      </c>
      <c r="E29">
        <v>461</v>
      </c>
      <c r="G29" s="47" t="s">
        <v>128</v>
      </c>
      <c r="H29">
        <v>958</v>
      </c>
      <c r="I29">
        <v>41</v>
      </c>
      <c r="J29">
        <v>5</v>
      </c>
      <c r="K29">
        <v>293</v>
      </c>
      <c r="L29">
        <v>1297</v>
      </c>
      <c r="M29">
        <v>493</v>
      </c>
      <c r="N29">
        <v>220</v>
      </c>
      <c r="O29">
        <v>78</v>
      </c>
      <c r="P29">
        <v>305</v>
      </c>
      <c r="Q29">
        <v>1096</v>
      </c>
      <c r="R29">
        <v>2393</v>
      </c>
      <c r="T29" s="87">
        <v>45106</v>
      </c>
      <c r="U29" s="90">
        <v>1096</v>
      </c>
      <c r="V29" s="89">
        <v>1103</v>
      </c>
    </row>
    <row r="30" spans="1:22" x14ac:dyDescent="0.2">
      <c r="A30" s="43">
        <v>44770</v>
      </c>
      <c r="B30" t="s">
        <v>102</v>
      </c>
      <c r="C30" t="s">
        <v>53</v>
      </c>
      <c r="D30" t="s">
        <v>105</v>
      </c>
      <c r="E30">
        <v>806</v>
      </c>
      <c r="G30" s="47" t="s">
        <v>114</v>
      </c>
      <c r="H30">
        <v>874</v>
      </c>
      <c r="I30">
        <v>24</v>
      </c>
      <c r="J30">
        <v>2</v>
      </c>
      <c r="K30">
        <v>262</v>
      </c>
      <c r="L30">
        <v>1162</v>
      </c>
      <c r="M30">
        <v>521</v>
      </c>
      <c r="N30">
        <v>227</v>
      </c>
      <c r="O30">
        <v>35</v>
      </c>
      <c r="P30">
        <v>281</v>
      </c>
      <c r="Q30">
        <v>1064</v>
      </c>
      <c r="R30">
        <v>2226</v>
      </c>
      <c r="T30" s="87">
        <v>45134</v>
      </c>
      <c r="U30" s="90">
        <v>1069</v>
      </c>
      <c r="V30" s="89">
        <v>1087</v>
      </c>
    </row>
    <row r="31" spans="1:22" x14ac:dyDescent="0.2">
      <c r="A31" s="43">
        <v>44770</v>
      </c>
      <c r="B31" t="s">
        <v>102</v>
      </c>
      <c r="C31" t="s">
        <v>57</v>
      </c>
      <c r="D31" t="s">
        <v>105</v>
      </c>
      <c r="E31">
        <v>447</v>
      </c>
      <c r="G31" s="47" t="s">
        <v>115</v>
      </c>
      <c r="H31">
        <v>837</v>
      </c>
      <c r="I31">
        <v>16</v>
      </c>
      <c r="J31">
        <v>0</v>
      </c>
      <c r="K31">
        <v>283</v>
      </c>
      <c r="L31">
        <v>1136</v>
      </c>
      <c r="M31">
        <v>575</v>
      </c>
      <c r="N31">
        <v>198</v>
      </c>
      <c r="O31">
        <v>23</v>
      </c>
      <c r="P31">
        <v>281</v>
      </c>
      <c r="Q31">
        <v>1077</v>
      </c>
      <c r="R31">
        <v>2213</v>
      </c>
      <c r="T31" s="87">
        <v>45169</v>
      </c>
      <c r="U31" s="90">
        <v>1058</v>
      </c>
      <c r="V31" s="89">
        <v>1049</v>
      </c>
    </row>
    <row r="32" spans="1:22" x14ac:dyDescent="0.2">
      <c r="A32" s="43">
        <v>44798</v>
      </c>
      <c r="B32" t="s">
        <v>102</v>
      </c>
      <c r="C32" t="s">
        <v>53</v>
      </c>
      <c r="D32" t="s">
        <v>105</v>
      </c>
      <c r="E32">
        <v>758</v>
      </c>
      <c r="G32" s="47" t="s">
        <v>129</v>
      </c>
      <c r="H32">
        <v>783</v>
      </c>
      <c r="I32">
        <v>17</v>
      </c>
      <c r="J32">
        <v>2</v>
      </c>
      <c r="K32">
        <v>294</v>
      </c>
      <c r="L32">
        <v>1096</v>
      </c>
      <c r="M32">
        <v>592</v>
      </c>
      <c r="N32">
        <v>187</v>
      </c>
      <c r="O32">
        <v>33</v>
      </c>
      <c r="P32">
        <v>291</v>
      </c>
      <c r="Q32">
        <v>1103</v>
      </c>
      <c r="R32">
        <v>2199</v>
      </c>
      <c r="T32" s="87">
        <v>45197</v>
      </c>
      <c r="U32" s="90">
        <v>1075</v>
      </c>
      <c r="V32" s="89">
        <v>1056</v>
      </c>
    </row>
    <row r="33" spans="1:22" x14ac:dyDescent="0.2">
      <c r="A33" s="43">
        <v>44798</v>
      </c>
      <c r="B33" t="s">
        <v>102</v>
      </c>
      <c r="C33" t="s">
        <v>57</v>
      </c>
      <c r="D33" t="s">
        <v>105</v>
      </c>
      <c r="E33">
        <v>467</v>
      </c>
      <c r="G33" s="47" t="s">
        <v>117</v>
      </c>
      <c r="H33">
        <v>739</v>
      </c>
      <c r="I33">
        <v>20</v>
      </c>
      <c r="J33">
        <v>2</v>
      </c>
      <c r="K33">
        <v>308</v>
      </c>
      <c r="L33">
        <v>1069</v>
      </c>
      <c r="M33">
        <v>576</v>
      </c>
      <c r="N33">
        <v>177</v>
      </c>
      <c r="O33">
        <v>46</v>
      </c>
      <c r="P33">
        <v>288</v>
      </c>
      <c r="Q33">
        <v>1087</v>
      </c>
      <c r="R33">
        <v>2156</v>
      </c>
      <c r="T33" s="87">
        <v>45225</v>
      </c>
      <c r="U33" s="90">
        <v>1079</v>
      </c>
      <c r="V33" s="89">
        <v>1061</v>
      </c>
    </row>
    <row r="34" spans="1:22" x14ac:dyDescent="0.2">
      <c r="A34" s="43">
        <v>44833</v>
      </c>
      <c r="B34" t="s">
        <v>102</v>
      </c>
      <c r="C34" t="s">
        <v>53</v>
      </c>
      <c r="D34" t="s">
        <v>105</v>
      </c>
      <c r="E34">
        <v>837</v>
      </c>
      <c r="G34" s="47" t="s">
        <v>118</v>
      </c>
      <c r="H34">
        <v>698</v>
      </c>
      <c r="I34">
        <v>17</v>
      </c>
      <c r="J34">
        <v>2</v>
      </c>
      <c r="K34">
        <v>341</v>
      </c>
      <c r="L34">
        <v>1058</v>
      </c>
      <c r="M34">
        <v>575</v>
      </c>
      <c r="N34">
        <v>137</v>
      </c>
      <c r="O34">
        <v>42</v>
      </c>
      <c r="P34">
        <v>295</v>
      </c>
      <c r="Q34">
        <v>1049</v>
      </c>
      <c r="R34">
        <v>2107</v>
      </c>
      <c r="T34" s="87">
        <v>45260</v>
      </c>
      <c r="U34" s="90">
        <v>1090</v>
      </c>
      <c r="V34" s="89">
        <v>1084</v>
      </c>
    </row>
    <row r="35" spans="1:22" x14ac:dyDescent="0.2">
      <c r="A35" s="43">
        <v>44833</v>
      </c>
      <c r="B35" t="s">
        <v>102</v>
      </c>
      <c r="C35" t="s">
        <v>57</v>
      </c>
      <c r="D35" t="s">
        <v>105</v>
      </c>
      <c r="E35">
        <v>432</v>
      </c>
      <c r="G35" s="47" t="s">
        <v>119</v>
      </c>
      <c r="H35">
        <v>695</v>
      </c>
      <c r="I35">
        <v>23</v>
      </c>
      <c r="J35">
        <v>2</v>
      </c>
      <c r="K35">
        <v>355</v>
      </c>
      <c r="L35">
        <v>1075</v>
      </c>
      <c r="M35">
        <v>559</v>
      </c>
      <c r="N35">
        <v>150</v>
      </c>
      <c r="O35">
        <v>50</v>
      </c>
      <c r="P35">
        <v>297</v>
      </c>
      <c r="Q35">
        <v>1056</v>
      </c>
      <c r="R35">
        <v>2131</v>
      </c>
      <c r="T35" s="87">
        <v>45288</v>
      </c>
      <c r="U35" s="90">
        <v>1105</v>
      </c>
      <c r="V35" s="89">
        <v>1106</v>
      </c>
    </row>
    <row r="36" spans="1:22" x14ac:dyDescent="0.2">
      <c r="A36" s="43">
        <v>44861</v>
      </c>
      <c r="B36" t="s">
        <v>102</v>
      </c>
      <c r="C36" t="s">
        <v>53</v>
      </c>
      <c r="D36" t="s">
        <v>105</v>
      </c>
      <c r="E36">
        <v>865</v>
      </c>
      <c r="G36" s="47" t="s">
        <v>121</v>
      </c>
      <c r="H36">
        <v>700</v>
      </c>
      <c r="I36">
        <v>28</v>
      </c>
      <c r="J36">
        <v>2</v>
      </c>
      <c r="K36">
        <v>349</v>
      </c>
      <c r="L36">
        <v>1079</v>
      </c>
      <c r="M36">
        <v>528</v>
      </c>
      <c r="N36">
        <v>149</v>
      </c>
      <c r="O36">
        <v>62</v>
      </c>
      <c r="P36">
        <v>322</v>
      </c>
      <c r="Q36">
        <v>1061</v>
      </c>
      <c r="R36">
        <v>2140</v>
      </c>
      <c r="T36" s="87">
        <v>45316</v>
      </c>
      <c r="U36" s="90">
        <v>1152</v>
      </c>
      <c r="V36" s="89">
        <v>1135</v>
      </c>
    </row>
    <row r="37" spans="1:22" x14ac:dyDescent="0.2">
      <c r="A37" s="43">
        <v>44861</v>
      </c>
      <c r="B37" t="s">
        <v>102</v>
      </c>
      <c r="C37" t="s">
        <v>57</v>
      </c>
      <c r="D37" t="s">
        <v>105</v>
      </c>
      <c r="E37">
        <v>408</v>
      </c>
      <c r="G37" s="47" t="s">
        <v>122</v>
      </c>
      <c r="H37">
        <v>707</v>
      </c>
      <c r="I37">
        <v>55</v>
      </c>
      <c r="J37">
        <v>2</v>
      </c>
      <c r="K37">
        <v>326</v>
      </c>
      <c r="L37">
        <v>1090</v>
      </c>
      <c r="M37">
        <v>535</v>
      </c>
      <c r="N37">
        <v>139</v>
      </c>
      <c r="O37">
        <v>76</v>
      </c>
      <c r="P37">
        <v>334</v>
      </c>
      <c r="Q37">
        <v>1084</v>
      </c>
      <c r="R37">
        <v>2174</v>
      </c>
      <c r="T37" s="87">
        <v>45344</v>
      </c>
      <c r="U37" s="90">
        <v>1273</v>
      </c>
      <c r="V37" s="89">
        <v>1271</v>
      </c>
    </row>
    <row r="38" spans="1:22" x14ac:dyDescent="0.2">
      <c r="A38" s="43">
        <v>44889</v>
      </c>
      <c r="B38" t="s">
        <v>102</v>
      </c>
      <c r="C38" t="s">
        <v>53</v>
      </c>
      <c r="D38" t="s">
        <v>105</v>
      </c>
      <c r="E38">
        <v>854</v>
      </c>
      <c r="G38" s="47" t="s">
        <v>123</v>
      </c>
      <c r="H38">
        <v>702</v>
      </c>
      <c r="I38">
        <v>87</v>
      </c>
      <c r="J38">
        <v>2</v>
      </c>
      <c r="K38">
        <v>314</v>
      </c>
      <c r="L38">
        <v>1105</v>
      </c>
      <c r="M38">
        <v>546</v>
      </c>
      <c r="N38">
        <v>148</v>
      </c>
      <c r="O38">
        <v>50</v>
      </c>
      <c r="P38">
        <v>362</v>
      </c>
      <c r="Q38">
        <v>1106</v>
      </c>
      <c r="R38">
        <v>2211</v>
      </c>
      <c r="T38" s="87">
        <v>45379</v>
      </c>
      <c r="U38" s="90">
        <v>1297</v>
      </c>
      <c r="V38" s="89">
        <v>1366</v>
      </c>
    </row>
    <row r="39" spans="1:22" x14ac:dyDescent="0.2">
      <c r="A39" s="43">
        <v>44889</v>
      </c>
      <c r="B39" t="s">
        <v>102</v>
      </c>
      <c r="C39" t="s">
        <v>57</v>
      </c>
      <c r="D39" t="s">
        <v>105</v>
      </c>
      <c r="E39">
        <v>419</v>
      </c>
      <c r="G39" s="45" t="s">
        <v>131</v>
      </c>
      <c r="H39">
        <v>7756</v>
      </c>
      <c r="I39">
        <v>1601</v>
      </c>
      <c r="J39">
        <v>396</v>
      </c>
      <c r="K39">
        <v>4200</v>
      </c>
      <c r="L39">
        <v>13953</v>
      </c>
      <c r="M39">
        <v>8923</v>
      </c>
      <c r="N39">
        <v>1887</v>
      </c>
      <c r="O39">
        <v>335</v>
      </c>
      <c r="P39">
        <v>4516</v>
      </c>
      <c r="Q39">
        <v>15661</v>
      </c>
      <c r="R39">
        <v>29614</v>
      </c>
      <c r="T39" s="87">
        <v>45403</v>
      </c>
      <c r="U39" s="90">
        <v>1322</v>
      </c>
      <c r="V39" s="89">
        <v>1445</v>
      </c>
    </row>
    <row r="40" spans="1:22" x14ac:dyDescent="0.2">
      <c r="A40" s="43">
        <v>44917</v>
      </c>
      <c r="B40" t="s">
        <v>102</v>
      </c>
      <c r="C40" t="s">
        <v>53</v>
      </c>
      <c r="D40" t="s">
        <v>105</v>
      </c>
      <c r="E40">
        <v>917</v>
      </c>
      <c r="G40" s="47" t="s">
        <v>126</v>
      </c>
      <c r="H40">
        <v>751</v>
      </c>
      <c r="I40">
        <v>95</v>
      </c>
      <c r="J40">
        <v>2</v>
      </c>
      <c r="K40">
        <v>304</v>
      </c>
      <c r="L40">
        <v>1152</v>
      </c>
      <c r="M40">
        <v>623</v>
      </c>
      <c r="N40">
        <v>122</v>
      </c>
      <c r="O40">
        <v>30</v>
      </c>
      <c r="P40">
        <v>360</v>
      </c>
      <c r="Q40">
        <v>1135</v>
      </c>
      <c r="R40">
        <v>2287</v>
      </c>
      <c r="T40" s="87">
        <v>45442</v>
      </c>
      <c r="U40" s="90">
        <v>1384</v>
      </c>
      <c r="V40" s="89">
        <v>1564</v>
      </c>
    </row>
    <row r="41" spans="1:22" x14ac:dyDescent="0.2">
      <c r="A41" s="43">
        <v>44917</v>
      </c>
      <c r="B41" t="s">
        <v>102</v>
      </c>
      <c r="C41" t="s">
        <v>57</v>
      </c>
      <c r="D41" t="s">
        <v>105</v>
      </c>
      <c r="E41">
        <v>453</v>
      </c>
      <c r="G41" s="47" t="s">
        <v>127</v>
      </c>
      <c r="H41">
        <v>826</v>
      </c>
      <c r="I41">
        <v>109</v>
      </c>
      <c r="J41">
        <v>2</v>
      </c>
      <c r="K41">
        <v>336</v>
      </c>
      <c r="L41">
        <v>1273</v>
      </c>
      <c r="M41">
        <v>765</v>
      </c>
      <c r="N41">
        <v>127</v>
      </c>
      <c r="O41">
        <v>24</v>
      </c>
      <c r="P41">
        <v>355</v>
      </c>
      <c r="Q41">
        <v>1271</v>
      </c>
      <c r="R41">
        <v>2544</v>
      </c>
      <c r="T41" s="87">
        <v>45465</v>
      </c>
      <c r="U41" s="90">
        <v>1415</v>
      </c>
      <c r="V41" s="89">
        <v>1612</v>
      </c>
    </row>
    <row r="42" spans="1:22" x14ac:dyDescent="0.2">
      <c r="A42" s="43">
        <v>44952</v>
      </c>
      <c r="B42" t="s">
        <v>102</v>
      </c>
      <c r="C42" t="s">
        <v>53</v>
      </c>
      <c r="D42" t="s">
        <v>105</v>
      </c>
      <c r="E42">
        <v>867</v>
      </c>
      <c r="G42" s="47" t="s">
        <v>128</v>
      </c>
      <c r="H42">
        <v>819</v>
      </c>
      <c r="I42">
        <v>128</v>
      </c>
      <c r="J42">
        <v>2</v>
      </c>
      <c r="K42">
        <v>348</v>
      </c>
      <c r="L42">
        <v>1297</v>
      </c>
      <c r="M42">
        <v>823</v>
      </c>
      <c r="N42">
        <v>145</v>
      </c>
      <c r="O42">
        <v>16</v>
      </c>
      <c r="P42">
        <v>382</v>
      </c>
      <c r="Q42">
        <v>1366</v>
      </c>
      <c r="R42">
        <v>2663</v>
      </c>
      <c r="T42" s="87">
        <v>45498</v>
      </c>
      <c r="U42" s="90">
        <v>1450</v>
      </c>
      <c r="V42" s="89">
        <v>1685</v>
      </c>
    </row>
    <row r="43" spans="1:22" x14ac:dyDescent="0.2">
      <c r="A43" s="43">
        <v>44952</v>
      </c>
      <c r="B43" t="s">
        <v>102</v>
      </c>
      <c r="C43" t="s">
        <v>57</v>
      </c>
      <c r="D43" t="s">
        <v>105</v>
      </c>
      <c r="E43">
        <v>450</v>
      </c>
      <c r="G43" s="47" t="s">
        <v>114</v>
      </c>
      <c r="H43">
        <v>791</v>
      </c>
      <c r="I43">
        <v>136</v>
      </c>
      <c r="J43">
        <v>9</v>
      </c>
      <c r="K43">
        <v>386</v>
      </c>
      <c r="L43">
        <v>1322</v>
      </c>
      <c r="M43">
        <v>866</v>
      </c>
      <c r="N43">
        <v>173</v>
      </c>
      <c r="O43">
        <v>23</v>
      </c>
      <c r="P43">
        <v>383</v>
      </c>
      <c r="Q43">
        <v>1445</v>
      </c>
      <c r="R43">
        <v>2767</v>
      </c>
      <c r="T43" s="87">
        <v>45525</v>
      </c>
      <c r="U43" s="90">
        <v>1492</v>
      </c>
      <c r="V43" s="89">
        <v>1760</v>
      </c>
    </row>
    <row r="44" spans="1:22" x14ac:dyDescent="0.2">
      <c r="A44" s="43">
        <v>44980</v>
      </c>
      <c r="B44" t="s">
        <v>102</v>
      </c>
      <c r="C44" t="s">
        <v>53</v>
      </c>
      <c r="D44" t="s">
        <v>105</v>
      </c>
      <c r="E44">
        <v>951</v>
      </c>
      <c r="G44" s="47" t="s">
        <v>115</v>
      </c>
      <c r="H44">
        <v>816</v>
      </c>
      <c r="I44">
        <v>143</v>
      </c>
      <c r="J44">
        <v>29</v>
      </c>
      <c r="K44">
        <v>396</v>
      </c>
      <c r="L44">
        <v>1384</v>
      </c>
      <c r="M44">
        <v>914</v>
      </c>
      <c r="N44">
        <v>207</v>
      </c>
      <c r="O44">
        <v>28</v>
      </c>
      <c r="P44">
        <v>415</v>
      </c>
      <c r="Q44">
        <v>1564</v>
      </c>
      <c r="R44">
        <v>2948</v>
      </c>
      <c r="T44" s="87">
        <v>45561</v>
      </c>
      <c r="U44" s="90">
        <v>1540</v>
      </c>
      <c r="V44" s="89">
        <v>1884</v>
      </c>
    </row>
    <row r="45" spans="1:22" x14ac:dyDescent="0.2">
      <c r="A45" s="43">
        <v>44980</v>
      </c>
      <c r="B45" t="s">
        <v>102</v>
      </c>
      <c r="C45" t="s">
        <v>57</v>
      </c>
      <c r="D45" t="s">
        <v>105</v>
      </c>
      <c r="E45">
        <v>446</v>
      </c>
      <c r="G45" s="47" t="s">
        <v>129</v>
      </c>
      <c r="H45">
        <v>794</v>
      </c>
      <c r="I45">
        <v>153</v>
      </c>
      <c r="J45">
        <v>50</v>
      </c>
      <c r="K45">
        <v>418</v>
      </c>
      <c r="L45">
        <v>1415</v>
      </c>
      <c r="M45">
        <v>930</v>
      </c>
      <c r="N45">
        <v>232</v>
      </c>
      <c r="O45">
        <v>41</v>
      </c>
      <c r="P45">
        <v>409</v>
      </c>
      <c r="Q45">
        <v>1612</v>
      </c>
      <c r="R45">
        <v>3027</v>
      </c>
      <c r="T45" s="91">
        <v>45586</v>
      </c>
      <c r="U45" s="92">
        <v>1628</v>
      </c>
      <c r="V45" s="93">
        <v>1939</v>
      </c>
    </row>
    <row r="46" spans="1:22" x14ac:dyDescent="0.2">
      <c r="A46" s="43">
        <v>45015</v>
      </c>
      <c r="B46" t="s">
        <v>102</v>
      </c>
      <c r="C46" t="s">
        <v>53</v>
      </c>
      <c r="D46" t="s">
        <v>105</v>
      </c>
      <c r="E46">
        <v>958</v>
      </c>
      <c r="G46" s="47" t="s">
        <v>117</v>
      </c>
      <c r="H46">
        <v>759</v>
      </c>
      <c r="I46">
        <v>162</v>
      </c>
      <c r="J46">
        <v>56</v>
      </c>
      <c r="K46">
        <v>473</v>
      </c>
      <c r="L46">
        <v>1450</v>
      </c>
      <c r="M46">
        <v>966</v>
      </c>
      <c r="N46">
        <v>241</v>
      </c>
      <c r="O46">
        <v>52</v>
      </c>
      <c r="P46">
        <v>426</v>
      </c>
      <c r="Q46">
        <v>1685</v>
      </c>
      <c r="R46">
        <v>3135</v>
      </c>
    </row>
    <row r="47" spans="1:22" x14ac:dyDescent="0.2">
      <c r="A47" s="43">
        <v>45015</v>
      </c>
      <c r="B47" t="s">
        <v>102</v>
      </c>
      <c r="C47" t="s">
        <v>57</v>
      </c>
      <c r="D47" t="s">
        <v>105</v>
      </c>
      <c r="E47">
        <v>493</v>
      </c>
      <c r="G47" s="47" t="s">
        <v>118</v>
      </c>
      <c r="H47">
        <v>724</v>
      </c>
      <c r="I47">
        <v>198</v>
      </c>
      <c r="J47">
        <v>67</v>
      </c>
      <c r="K47">
        <v>503</v>
      </c>
      <c r="L47">
        <v>1492</v>
      </c>
      <c r="M47">
        <v>966</v>
      </c>
      <c r="N47">
        <v>199</v>
      </c>
      <c r="O47">
        <v>61</v>
      </c>
      <c r="P47">
        <v>534</v>
      </c>
      <c r="Q47">
        <v>1760</v>
      </c>
      <c r="R47">
        <v>3252</v>
      </c>
    </row>
    <row r="48" spans="1:22" x14ac:dyDescent="0.2">
      <c r="A48" s="43">
        <v>45043</v>
      </c>
      <c r="B48" t="s">
        <v>102</v>
      </c>
      <c r="C48" t="s">
        <v>53</v>
      </c>
      <c r="D48" t="s">
        <v>105</v>
      </c>
      <c r="E48">
        <v>874</v>
      </c>
      <c r="G48" s="47" t="s">
        <v>119</v>
      </c>
      <c r="H48">
        <v>721</v>
      </c>
      <c r="I48">
        <v>224</v>
      </c>
      <c r="J48">
        <v>80</v>
      </c>
      <c r="K48">
        <v>515</v>
      </c>
      <c r="L48">
        <v>1540</v>
      </c>
      <c r="M48">
        <v>1018</v>
      </c>
      <c r="N48">
        <v>220</v>
      </c>
      <c r="O48">
        <v>38</v>
      </c>
      <c r="P48">
        <v>608</v>
      </c>
      <c r="Q48">
        <v>1884</v>
      </c>
      <c r="R48">
        <v>3424</v>
      </c>
    </row>
    <row r="49" spans="1:18" x14ac:dyDescent="0.2">
      <c r="A49" s="43">
        <v>45043</v>
      </c>
      <c r="B49" t="s">
        <v>102</v>
      </c>
      <c r="C49" t="s">
        <v>57</v>
      </c>
      <c r="D49" t="s">
        <v>105</v>
      </c>
      <c r="E49">
        <v>521</v>
      </c>
      <c r="G49" s="47" t="s">
        <v>121</v>
      </c>
      <c r="H49">
        <v>755</v>
      </c>
      <c r="I49">
        <v>253</v>
      </c>
      <c r="J49">
        <v>99</v>
      </c>
      <c r="K49">
        <v>521</v>
      </c>
      <c r="L49">
        <v>1628</v>
      </c>
      <c r="M49">
        <v>1052</v>
      </c>
      <c r="N49">
        <v>221</v>
      </c>
      <c r="O49">
        <v>22</v>
      </c>
      <c r="P49">
        <v>644</v>
      </c>
      <c r="Q49">
        <v>1939</v>
      </c>
      <c r="R49">
        <v>3567</v>
      </c>
    </row>
    <row r="50" spans="1:18" x14ac:dyDescent="0.2">
      <c r="A50" s="43">
        <v>45071</v>
      </c>
      <c r="B50" t="s">
        <v>102</v>
      </c>
      <c r="C50" t="s">
        <v>53</v>
      </c>
      <c r="D50" t="s">
        <v>105</v>
      </c>
      <c r="E50">
        <v>837</v>
      </c>
      <c r="G50" s="45" t="s">
        <v>92</v>
      </c>
      <c r="H50">
        <v>31888</v>
      </c>
      <c r="I50">
        <v>4040</v>
      </c>
      <c r="J50">
        <v>4000</v>
      </c>
      <c r="K50">
        <v>11954</v>
      </c>
      <c r="L50">
        <v>51882</v>
      </c>
      <c r="M50">
        <v>23384</v>
      </c>
      <c r="N50">
        <v>8011</v>
      </c>
      <c r="O50">
        <v>8076</v>
      </c>
      <c r="P50">
        <v>13375</v>
      </c>
      <c r="Q50">
        <v>52846</v>
      </c>
      <c r="R50">
        <v>104728</v>
      </c>
    </row>
    <row r="51" spans="1:18" x14ac:dyDescent="0.2">
      <c r="A51" s="43">
        <v>45071</v>
      </c>
      <c r="B51" t="s">
        <v>102</v>
      </c>
      <c r="C51" t="s">
        <v>57</v>
      </c>
      <c r="D51" t="s">
        <v>105</v>
      </c>
      <c r="E51">
        <v>575</v>
      </c>
    </row>
    <row r="52" spans="1:18" x14ac:dyDescent="0.2">
      <c r="A52" s="43">
        <v>45106</v>
      </c>
      <c r="B52" t="s">
        <v>102</v>
      </c>
      <c r="C52" t="s">
        <v>53</v>
      </c>
      <c r="D52" t="s">
        <v>105</v>
      </c>
      <c r="E52">
        <v>783</v>
      </c>
    </row>
    <row r="53" spans="1:18" x14ac:dyDescent="0.2">
      <c r="A53" s="43">
        <v>45106</v>
      </c>
      <c r="B53" t="s">
        <v>102</v>
      </c>
      <c r="C53" t="s">
        <v>57</v>
      </c>
      <c r="D53" t="s">
        <v>105</v>
      </c>
      <c r="E53">
        <v>592</v>
      </c>
    </row>
    <row r="54" spans="1:18" x14ac:dyDescent="0.2">
      <c r="A54" s="43">
        <v>45134</v>
      </c>
      <c r="B54" t="s">
        <v>102</v>
      </c>
      <c r="C54" t="s">
        <v>53</v>
      </c>
      <c r="D54" t="s">
        <v>105</v>
      </c>
      <c r="E54">
        <v>739</v>
      </c>
    </row>
    <row r="55" spans="1:18" x14ac:dyDescent="0.2">
      <c r="A55" s="43">
        <v>45134</v>
      </c>
      <c r="B55" t="s">
        <v>102</v>
      </c>
      <c r="C55" t="s">
        <v>57</v>
      </c>
      <c r="D55" t="s">
        <v>105</v>
      </c>
      <c r="E55">
        <v>576</v>
      </c>
    </row>
    <row r="56" spans="1:18" x14ac:dyDescent="0.2">
      <c r="A56" s="43">
        <v>45169</v>
      </c>
      <c r="B56" t="s">
        <v>102</v>
      </c>
      <c r="C56" t="s">
        <v>53</v>
      </c>
      <c r="D56" t="s">
        <v>105</v>
      </c>
      <c r="E56">
        <v>698</v>
      </c>
    </row>
    <row r="57" spans="1:18" x14ac:dyDescent="0.2">
      <c r="A57" s="43">
        <v>45169</v>
      </c>
      <c r="B57" t="s">
        <v>102</v>
      </c>
      <c r="C57" t="s">
        <v>57</v>
      </c>
      <c r="D57" t="s">
        <v>105</v>
      </c>
      <c r="E57">
        <v>575</v>
      </c>
    </row>
    <row r="58" spans="1:18" x14ac:dyDescent="0.2">
      <c r="A58" s="43">
        <v>45197</v>
      </c>
      <c r="B58" t="s">
        <v>102</v>
      </c>
      <c r="C58" t="s">
        <v>53</v>
      </c>
      <c r="D58" t="s">
        <v>105</v>
      </c>
      <c r="E58">
        <v>695</v>
      </c>
    </row>
    <row r="59" spans="1:18" x14ac:dyDescent="0.2">
      <c r="A59" s="43">
        <v>45197</v>
      </c>
      <c r="B59" t="s">
        <v>102</v>
      </c>
      <c r="C59" t="s">
        <v>57</v>
      </c>
      <c r="D59" t="s">
        <v>105</v>
      </c>
      <c r="E59">
        <v>559</v>
      </c>
    </row>
    <row r="60" spans="1:18" x14ac:dyDescent="0.2">
      <c r="A60" s="43">
        <v>45225</v>
      </c>
      <c r="B60" t="s">
        <v>102</v>
      </c>
      <c r="C60" t="s">
        <v>53</v>
      </c>
      <c r="D60" t="s">
        <v>105</v>
      </c>
      <c r="E60">
        <v>700</v>
      </c>
    </row>
    <row r="61" spans="1:18" x14ac:dyDescent="0.2">
      <c r="A61" s="43">
        <v>45225</v>
      </c>
      <c r="B61" t="s">
        <v>102</v>
      </c>
      <c r="C61" t="s">
        <v>57</v>
      </c>
      <c r="D61" t="s">
        <v>105</v>
      </c>
      <c r="E61">
        <v>528</v>
      </c>
    </row>
    <row r="62" spans="1:18" x14ac:dyDescent="0.2">
      <c r="A62" s="43">
        <v>45260</v>
      </c>
      <c r="B62" t="s">
        <v>102</v>
      </c>
      <c r="C62" t="s">
        <v>53</v>
      </c>
      <c r="D62" t="s">
        <v>105</v>
      </c>
      <c r="E62">
        <v>707</v>
      </c>
    </row>
    <row r="63" spans="1:18" x14ac:dyDescent="0.2">
      <c r="A63" s="43">
        <v>45260</v>
      </c>
      <c r="B63" t="s">
        <v>102</v>
      </c>
      <c r="C63" t="s">
        <v>57</v>
      </c>
      <c r="D63" t="s">
        <v>105</v>
      </c>
      <c r="E63">
        <v>535</v>
      </c>
    </row>
    <row r="64" spans="1:18" x14ac:dyDescent="0.2">
      <c r="A64" s="43">
        <v>45288</v>
      </c>
      <c r="B64" t="s">
        <v>102</v>
      </c>
      <c r="C64" t="s">
        <v>53</v>
      </c>
      <c r="D64" t="s">
        <v>105</v>
      </c>
      <c r="E64">
        <v>702</v>
      </c>
    </row>
    <row r="65" spans="1:5" x14ac:dyDescent="0.2">
      <c r="A65" s="43">
        <v>45288</v>
      </c>
      <c r="B65" t="s">
        <v>102</v>
      </c>
      <c r="C65" t="s">
        <v>57</v>
      </c>
      <c r="D65" t="s">
        <v>105</v>
      </c>
      <c r="E65">
        <v>546</v>
      </c>
    </row>
    <row r="66" spans="1:5" x14ac:dyDescent="0.2">
      <c r="A66" s="43">
        <v>45316</v>
      </c>
      <c r="B66" t="s">
        <v>102</v>
      </c>
      <c r="C66" t="s">
        <v>53</v>
      </c>
      <c r="D66" t="s">
        <v>105</v>
      </c>
      <c r="E66">
        <v>751</v>
      </c>
    </row>
    <row r="67" spans="1:5" x14ac:dyDescent="0.2">
      <c r="A67" s="43">
        <v>45316</v>
      </c>
      <c r="B67" t="s">
        <v>102</v>
      </c>
      <c r="C67" t="s">
        <v>57</v>
      </c>
      <c r="D67" t="s">
        <v>105</v>
      </c>
      <c r="E67">
        <v>623</v>
      </c>
    </row>
    <row r="68" spans="1:5" x14ac:dyDescent="0.2">
      <c r="A68" s="43">
        <v>45351</v>
      </c>
      <c r="B68" t="s">
        <v>102</v>
      </c>
      <c r="C68" t="s">
        <v>53</v>
      </c>
      <c r="D68" t="s">
        <v>105</v>
      </c>
      <c r="E68">
        <v>826</v>
      </c>
    </row>
    <row r="69" spans="1:5" x14ac:dyDescent="0.2">
      <c r="A69" s="43">
        <v>45351</v>
      </c>
      <c r="B69" t="s">
        <v>102</v>
      </c>
      <c r="C69" t="s">
        <v>57</v>
      </c>
      <c r="D69" t="s">
        <v>105</v>
      </c>
      <c r="E69">
        <v>765</v>
      </c>
    </row>
    <row r="70" spans="1:5" x14ac:dyDescent="0.2">
      <c r="A70" s="43">
        <v>45379</v>
      </c>
      <c r="B70" t="s">
        <v>102</v>
      </c>
      <c r="C70" t="s">
        <v>53</v>
      </c>
      <c r="D70" t="s">
        <v>105</v>
      </c>
      <c r="E70">
        <v>819</v>
      </c>
    </row>
    <row r="71" spans="1:5" x14ac:dyDescent="0.2">
      <c r="A71" s="43">
        <v>45379</v>
      </c>
      <c r="B71" t="s">
        <v>102</v>
      </c>
      <c r="C71" t="s">
        <v>57</v>
      </c>
      <c r="D71" t="s">
        <v>105</v>
      </c>
      <c r="E71">
        <v>823</v>
      </c>
    </row>
    <row r="72" spans="1:5" x14ac:dyDescent="0.2">
      <c r="A72" s="43">
        <v>45407</v>
      </c>
      <c r="B72" t="s">
        <v>102</v>
      </c>
      <c r="C72" t="s">
        <v>53</v>
      </c>
      <c r="D72" t="s">
        <v>105</v>
      </c>
      <c r="E72">
        <v>791</v>
      </c>
    </row>
    <row r="73" spans="1:5" x14ac:dyDescent="0.2">
      <c r="A73" s="43">
        <v>45407</v>
      </c>
      <c r="B73" t="s">
        <v>102</v>
      </c>
      <c r="C73" t="s">
        <v>57</v>
      </c>
      <c r="D73" t="s">
        <v>105</v>
      </c>
      <c r="E73">
        <v>866</v>
      </c>
    </row>
    <row r="74" spans="1:5" x14ac:dyDescent="0.2">
      <c r="A74" s="43">
        <v>45442</v>
      </c>
      <c r="B74" t="s">
        <v>102</v>
      </c>
      <c r="C74" t="s">
        <v>53</v>
      </c>
      <c r="D74" t="s">
        <v>105</v>
      </c>
      <c r="E74">
        <v>816</v>
      </c>
    </row>
    <row r="75" spans="1:5" x14ac:dyDescent="0.2">
      <c r="A75" s="43">
        <v>45442</v>
      </c>
      <c r="B75" t="s">
        <v>102</v>
      </c>
      <c r="C75" t="s">
        <v>57</v>
      </c>
      <c r="D75" t="s">
        <v>105</v>
      </c>
      <c r="E75">
        <v>914</v>
      </c>
    </row>
    <row r="76" spans="1:5" x14ac:dyDescent="0.2">
      <c r="A76" s="43">
        <v>45470</v>
      </c>
      <c r="B76" t="s">
        <v>102</v>
      </c>
      <c r="C76" t="s">
        <v>53</v>
      </c>
      <c r="D76" t="s">
        <v>105</v>
      </c>
      <c r="E76">
        <v>794</v>
      </c>
    </row>
    <row r="77" spans="1:5" x14ac:dyDescent="0.2">
      <c r="A77" s="43">
        <v>45470</v>
      </c>
      <c r="B77" t="s">
        <v>102</v>
      </c>
      <c r="C77" t="s">
        <v>57</v>
      </c>
      <c r="D77" t="s">
        <v>105</v>
      </c>
      <c r="E77">
        <v>930</v>
      </c>
    </row>
    <row r="78" spans="1:5" x14ac:dyDescent="0.2">
      <c r="A78" s="43">
        <v>45498</v>
      </c>
      <c r="B78" t="s">
        <v>102</v>
      </c>
      <c r="C78" t="s">
        <v>53</v>
      </c>
      <c r="D78" t="s">
        <v>105</v>
      </c>
      <c r="E78">
        <v>759</v>
      </c>
    </row>
    <row r="79" spans="1:5" x14ac:dyDescent="0.2">
      <c r="A79" s="43">
        <v>45498</v>
      </c>
      <c r="B79" t="s">
        <v>102</v>
      </c>
      <c r="C79" t="s">
        <v>57</v>
      </c>
      <c r="D79" t="s">
        <v>105</v>
      </c>
      <c r="E79">
        <v>966</v>
      </c>
    </row>
    <row r="80" spans="1:5" x14ac:dyDescent="0.2">
      <c r="A80" s="43">
        <v>45533</v>
      </c>
      <c r="B80" t="s">
        <v>102</v>
      </c>
      <c r="C80" t="s">
        <v>53</v>
      </c>
      <c r="D80" t="s">
        <v>105</v>
      </c>
      <c r="E80">
        <v>724</v>
      </c>
    </row>
    <row r="81" spans="1:5" x14ac:dyDescent="0.2">
      <c r="A81" s="43">
        <v>45533</v>
      </c>
      <c r="B81" t="s">
        <v>102</v>
      </c>
      <c r="C81" t="s">
        <v>57</v>
      </c>
      <c r="D81" t="s">
        <v>105</v>
      </c>
      <c r="E81">
        <v>966</v>
      </c>
    </row>
    <row r="82" spans="1:5" x14ac:dyDescent="0.2">
      <c r="A82" s="43">
        <v>45561</v>
      </c>
      <c r="B82" t="s">
        <v>102</v>
      </c>
      <c r="C82" t="s">
        <v>53</v>
      </c>
      <c r="D82" t="s">
        <v>105</v>
      </c>
      <c r="E82">
        <v>721</v>
      </c>
    </row>
    <row r="83" spans="1:5" x14ac:dyDescent="0.2">
      <c r="A83" s="43">
        <v>45561</v>
      </c>
      <c r="B83" t="s">
        <v>102</v>
      </c>
      <c r="C83" t="s">
        <v>57</v>
      </c>
      <c r="D83" t="s">
        <v>105</v>
      </c>
      <c r="E83" s="44">
        <v>1018</v>
      </c>
    </row>
    <row r="84" spans="1:5" x14ac:dyDescent="0.2">
      <c r="A84" s="43">
        <v>45596</v>
      </c>
      <c r="B84" t="s">
        <v>102</v>
      </c>
      <c r="C84" t="s">
        <v>53</v>
      </c>
      <c r="D84" t="s">
        <v>105</v>
      </c>
      <c r="E84">
        <v>755</v>
      </c>
    </row>
    <row r="85" spans="1:5" x14ac:dyDescent="0.2">
      <c r="A85" s="43">
        <v>45596</v>
      </c>
      <c r="B85" t="s">
        <v>102</v>
      </c>
      <c r="C85" t="s">
        <v>57</v>
      </c>
      <c r="D85" t="s">
        <v>105</v>
      </c>
      <c r="E85" s="44">
        <v>1052</v>
      </c>
    </row>
    <row r="86" spans="1:5" x14ac:dyDescent="0.2">
      <c r="A86" s="43">
        <v>44315</v>
      </c>
      <c r="B86" t="s">
        <v>102</v>
      </c>
      <c r="C86" t="s">
        <v>53</v>
      </c>
      <c r="D86" t="s">
        <v>106</v>
      </c>
      <c r="E86">
        <v>147</v>
      </c>
    </row>
    <row r="87" spans="1:5" x14ac:dyDescent="0.2">
      <c r="A87" s="43">
        <v>44315</v>
      </c>
      <c r="B87" t="s">
        <v>102</v>
      </c>
      <c r="C87" t="s">
        <v>57</v>
      </c>
      <c r="D87" t="s">
        <v>106</v>
      </c>
      <c r="E87">
        <v>220</v>
      </c>
    </row>
    <row r="88" spans="1:5" x14ac:dyDescent="0.2">
      <c r="A88" s="43">
        <v>44329</v>
      </c>
      <c r="B88" t="s">
        <v>102</v>
      </c>
      <c r="C88" t="s">
        <v>53</v>
      </c>
      <c r="D88" t="s">
        <v>106</v>
      </c>
      <c r="E88">
        <v>171</v>
      </c>
    </row>
    <row r="89" spans="1:5" x14ac:dyDescent="0.2">
      <c r="A89" s="43">
        <v>44329</v>
      </c>
      <c r="B89" t="s">
        <v>102</v>
      </c>
      <c r="C89" t="s">
        <v>57</v>
      </c>
      <c r="D89" t="s">
        <v>106</v>
      </c>
      <c r="E89">
        <v>226</v>
      </c>
    </row>
    <row r="90" spans="1:5" x14ac:dyDescent="0.2">
      <c r="A90" s="43">
        <v>44406</v>
      </c>
      <c r="B90" t="s">
        <v>102</v>
      </c>
      <c r="C90" t="s">
        <v>53</v>
      </c>
      <c r="D90" t="s">
        <v>106</v>
      </c>
      <c r="E90">
        <v>206</v>
      </c>
    </row>
    <row r="91" spans="1:5" x14ac:dyDescent="0.2">
      <c r="A91" s="43">
        <v>44406</v>
      </c>
      <c r="B91" t="s">
        <v>102</v>
      </c>
      <c r="C91" t="s">
        <v>57</v>
      </c>
      <c r="D91" t="s">
        <v>106</v>
      </c>
      <c r="E91">
        <v>224</v>
      </c>
    </row>
    <row r="92" spans="1:5" x14ac:dyDescent="0.2">
      <c r="A92" s="43">
        <v>44434</v>
      </c>
      <c r="B92" t="s">
        <v>102</v>
      </c>
      <c r="C92" t="s">
        <v>53</v>
      </c>
      <c r="D92" t="s">
        <v>106</v>
      </c>
      <c r="E92">
        <v>215</v>
      </c>
    </row>
    <row r="93" spans="1:5" x14ac:dyDescent="0.2">
      <c r="A93" s="43">
        <v>44434</v>
      </c>
      <c r="B93" t="s">
        <v>102</v>
      </c>
      <c r="C93" t="s">
        <v>57</v>
      </c>
      <c r="D93" t="s">
        <v>106</v>
      </c>
      <c r="E93">
        <v>231</v>
      </c>
    </row>
    <row r="94" spans="1:5" x14ac:dyDescent="0.2">
      <c r="A94" s="43">
        <v>44469</v>
      </c>
      <c r="B94" t="s">
        <v>102</v>
      </c>
      <c r="C94" t="s">
        <v>53</v>
      </c>
      <c r="D94" t="s">
        <v>106</v>
      </c>
      <c r="E94">
        <v>196</v>
      </c>
    </row>
    <row r="95" spans="1:5" x14ac:dyDescent="0.2">
      <c r="A95" s="43">
        <v>44469</v>
      </c>
      <c r="B95" t="s">
        <v>102</v>
      </c>
      <c r="C95" t="s">
        <v>57</v>
      </c>
      <c r="D95" t="s">
        <v>106</v>
      </c>
      <c r="E95">
        <v>238</v>
      </c>
    </row>
    <row r="96" spans="1:5" x14ac:dyDescent="0.2">
      <c r="A96" s="43">
        <v>44497</v>
      </c>
      <c r="B96" t="s">
        <v>102</v>
      </c>
      <c r="C96" t="s">
        <v>53</v>
      </c>
      <c r="D96" t="s">
        <v>106</v>
      </c>
      <c r="E96">
        <v>216</v>
      </c>
    </row>
    <row r="97" spans="1:5" x14ac:dyDescent="0.2">
      <c r="A97" s="43">
        <v>44497</v>
      </c>
      <c r="B97" t="s">
        <v>102</v>
      </c>
      <c r="C97" t="s">
        <v>57</v>
      </c>
      <c r="D97" t="s">
        <v>106</v>
      </c>
      <c r="E97">
        <v>232</v>
      </c>
    </row>
    <row r="98" spans="1:5" x14ac:dyDescent="0.2">
      <c r="A98" s="43">
        <v>44525</v>
      </c>
      <c r="B98" t="s">
        <v>102</v>
      </c>
      <c r="C98" t="s">
        <v>53</v>
      </c>
      <c r="D98" t="s">
        <v>106</v>
      </c>
      <c r="E98">
        <v>216</v>
      </c>
    </row>
    <row r="99" spans="1:5" x14ac:dyDescent="0.2">
      <c r="A99" s="43">
        <v>44525</v>
      </c>
      <c r="B99" t="s">
        <v>102</v>
      </c>
      <c r="C99" t="s">
        <v>57</v>
      </c>
      <c r="D99" t="s">
        <v>106</v>
      </c>
      <c r="E99">
        <v>245</v>
      </c>
    </row>
    <row r="100" spans="1:5" x14ac:dyDescent="0.2">
      <c r="A100" s="43">
        <v>44553</v>
      </c>
      <c r="B100" t="s">
        <v>102</v>
      </c>
      <c r="C100" t="s">
        <v>53</v>
      </c>
      <c r="D100" t="s">
        <v>106</v>
      </c>
      <c r="E100">
        <v>201</v>
      </c>
    </row>
    <row r="101" spans="1:5" x14ac:dyDescent="0.2">
      <c r="A101" s="43">
        <v>44553</v>
      </c>
      <c r="B101" t="s">
        <v>102</v>
      </c>
      <c r="C101" t="s">
        <v>57</v>
      </c>
      <c r="D101" t="s">
        <v>106</v>
      </c>
      <c r="E101">
        <v>243</v>
      </c>
    </row>
    <row r="102" spans="1:5" x14ac:dyDescent="0.2">
      <c r="A102" s="43">
        <v>44588</v>
      </c>
      <c r="B102" t="s">
        <v>102</v>
      </c>
      <c r="C102" t="s">
        <v>53</v>
      </c>
      <c r="D102" t="s">
        <v>106</v>
      </c>
      <c r="E102">
        <v>223</v>
      </c>
    </row>
    <row r="103" spans="1:5" x14ac:dyDescent="0.2">
      <c r="A103" s="43">
        <v>44588</v>
      </c>
      <c r="B103" t="s">
        <v>102</v>
      </c>
      <c r="C103" t="s">
        <v>57</v>
      </c>
      <c r="D103" t="s">
        <v>106</v>
      </c>
      <c r="E103">
        <v>260</v>
      </c>
    </row>
    <row r="104" spans="1:5" x14ac:dyDescent="0.2">
      <c r="A104" s="43">
        <v>44616</v>
      </c>
      <c r="B104" t="s">
        <v>102</v>
      </c>
      <c r="C104" t="s">
        <v>53</v>
      </c>
      <c r="D104" t="s">
        <v>106</v>
      </c>
      <c r="E104">
        <v>224</v>
      </c>
    </row>
    <row r="105" spans="1:5" x14ac:dyDescent="0.2">
      <c r="A105" s="43">
        <v>44616</v>
      </c>
      <c r="B105" t="s">
        <v>102</v>
      </c>
      <c r="C105" t="s">
        <v>57</v>
      </c>
      <c r="D105" t="s">
        <v>106</v>
      </c>
      <c r="E105">
        <v>256</v>
      </c>
    </row>
    <row r="106" spans="1:5" x14ac:dyDescent="0.2">
      <c r="A106" s="43">
        <v>44651</v>
      </c>
      <c r="B106" t="s">
        <v>102</v>
      </c>
      <c r="C106" t="s">
        <v>53</v>
      </c>
      <c r="D106" t="s">
        <v>106</v>
      </c>
      <c r="E106">
        <v>216</v>
      </c>
    </row>
    <row r="107" spans="1:5" x14ac:dyDescent="0.2">
      <c r="A107" s="43">
        <v>44651</v>
      </c>
      <c r="B107" t="s">
        <v>102</v>
      </c>
      <c r="C107" t="s">
        <v>57</v>
      </c>
      <c r="D107" t="s">
        <v>106</v>
      </c>
      <c r="E107">
        <v>265</v>
      </c>
    </row>
    <row r="108" spans="1:5" x14ac:dyDescent="0.2">
      <c r="A108" s="43">
        <v>44679</v>
      </c>
      <c r="B108" t="s">
        <v>102</v>
      </c>
      <c r="C108" t="s">
        <v>53</v>
      </c>
      <c r="D108" t="s">
        <v>106</v>
      </c>
      <c r="E108">
        <v>213</v>
      </c>
    </row>
    <row r="109" spans="1:5" x14ac:dyDescent="0.2">
      <c r="A109" s="43">
        <v>44679</v>
      </c>
      <c r="B109" t="s">
        <v>102</v>
      </c>
      <c r="C109" t="s">
        <v>57</v>
      </c>
      <c r="D109" t="s">
        <v>106</v>
      </c>
      <c r="E109">
        <v>262</v>
      </c>
    </row>
    <row r="110" spans="1:5" x14ac:dyDescent="0.2">
      <c r="A110" s="43">
        <v>44707</v>
      </c>
      <c r="B110" t="s">
        <v>102</v>
      </c>
      <c r="C110" t="s">
        <v>53</v>
      </c>
      <c r="D110" t="s">
        <v>106</v>
      </c>
      <c r="E110">
        <v>211</v>
      </c>
    </row>
    <row r="111" spans="1:5" x14ac:dyDescent="0.2">
      <c r="A111" s="43">
        <v>44707</v>
      </c>
      <c r="B111" t="s">
        <v>102</v>
      </c>
      <c r="C111" t="s">
        <v>57</v>
      </c>
      <c r="D111" t="s">
        <v>106</v>
      </c>
      <c r="E111">
        <v>262</v>
      </c>
    </row>
    <row r="112" spans="1:5" x14ac:dyDescent="0.2">
      <c r="A112" s="43">
        <v>44742</v>
      </c>
      <c r="B112" t="s">
        <v>102</v>
      </c>
      <c r="C112" t="s">
        <v>53</v>
      </c>
      <c r="D112" t="s">
        <v>106</v>
      </c>
      <c r="E112">
        <v>222</v>
      </c>
    </row>
    <row r="113" spans="1:5" x14ac:dyDescent="0.2">
      <c r="A113" s="43">
        <v>44742</v>
      </c>
      <c r="B113" t="s">
        <v>102</v>
      </c>
      <c r="C113" t="s">
        <v>57</v>
      </c>
      <c r="D113" t="s">
        <v>106</v>
      </c>
      <c r="E113">
        <v>264</v>
      </c>
    </row>
    <row r="114" spans="1:5" x14ac:dyDescent="0.2">
      <c r="A114" s="43">
        <v>44770</v>
      </c>
      <c r="B114" t="s">
        <v>102</v>
      </c>
      <c r="C114" t="s">
        <v>53</v>
      </c>
      <c r="D114" t="s">
        <v>106</v>
      </c>
      <c r="E114">
        <v>208</v>
      </c>
    </row>
    <row r="115" spans="1:5" x14ac:dyDescent="0.2">
      <c r="A115" s="43">
        <v>44770</v>
      </c>
      <c r="B115" t="s">
        <v>102</v>
      </c>
      <c r="C115" t="s">
        <v>57</v>
      </c>
      <c r="D115" t="s">
        <v>106</v>
      </c>
      <c r="E115">
        <v>275</v>
      </c>
    </row>
    <row r="116" spans="1:5" x14ac:dyDescent="0.2">
      <c r="A116" s="43">
        <v>44798</v>
      </c>
      <c r="B116" t="s">
        <v>102</v>
      </c>
      <c r="C116" t="s">
        <v>53</v>
      </c>
      <c r="D116" t="s">
        <v>106</v>
      </c>
      <c r="E116">
        <v>219</v>
      </c>
    </row>
    <row r="117" spans="1:5" x14ac:dyDescent="0.2">
      <c r="A117" s="43">
        <v>44798</v>
      </c>
      <c r="B117" t="s">
        <v>102</v>
      </c>
      <c r="C117" t="s">
        <v>57</v>
      </c>
      <c r="D117" t="s">
        <v>106</v>
      </c>
      <c r="E117">
        <v>289</v>
      </c>
    </row>
    <row r="118" spans="1:5" x14ac:dyDescent="0.2">
      <c r="A118" s="43">
        <v>44833</v>
      </c>
      <c r="B118" t="s">
        <v>102</v>
      </c>
      <c r="C118" t="s">
        <v>53</v>
      </c>
      <c r="D118" t="s">
        <v>106</v>
      </c>
      <c r="E118">
        <v>202</v>
      </c>
    </row>
    <row r="119" spans="1:5" x14ac:dyDescent="0.2">
      <c r="A119" s="43">
        <v>44833</v>
      </c>
      <c r="B119" t="s">
        <v>102</v>
      </c>
      <c r="C119" t="s">
        <v>57</v>
      </c>
      <c r="D119" t="s">
        <v>106</v>
      </c>
      <c r="E119">
        <v>295</v>
      </c>
    </row>
    <row r="120" spans="1:5" x14ac:dyDescent="0.2">
      <c r="A120" s="43">
        <v>44861</v>
      </c>
      <c r="B120" t="s">
        <v>102</v>
      </c>
      <c r="C120" t="s">
        <v>53</v>
      </c>
      <c r="D120" t="s">
        <v>106</v>
      </c>
      <c r="E120">
        <v>211</v>
      </c>
    </row>
    <row r="121" spans="1:5" x14ac:dyDescent="0.2">
      <c r="A121" s="43">
        <v>44861</v>
      </c>
      <c r="B121" t="s">
        <v>102</v>
      </c>
      <c r="C121" t="s">
        <v>57</v>
      </c>
      <c r="D121" t="s">
        <v>106</v>
      </c>
      <c r="E121">
        <v>304</v>
      </c>
    </row>
    <row r="122" spans="1:5" x14ac:dyDescent="0.2">
      <c r="A122" s="43">
        <v>44889</v>
      </c>
      <c r="B122" t="s">
        <v>102</v>
      </c>
      <c r="C122" t="s">
        <v>53</v>
      </c>
      <c r="D122" t="s">
        <v>106</v>
      </c>
      <c r="E122">
        <v>196</v>
      </c>
    </row>
    <row r="123" spans="1:5" x14ac:dyDescent="0.2">
      <c r="A123" s="43">
        <v>44889</v>
      </c>
      <c r="B123" t="s">
        <v>102</v>
      </c>
      <c r="C123" t="s">
        <v>57</v>
      </c>
      <c r="D123" t="s">
        <v>106</v>
      </c>
      <c r="E123">
        <v>286</v>
      </c>
    </row>
    <row r="124" spans="1:5" x14ac:dyDescent="0.2">
      <c r="A124" s="43">
        <v>44917</v>
      </c>
      <c r="B124" t="s">
        <v>102</v>
      </c>
      <c r="C124" t="s">
        <v>53</v>
      </c>
      <c r="D124" t="s">
        <v>106</v>
      </c>
      <c r="E124">
        <v>218</v>
      </c>
    </row>
    <row r="125" spans="1:5" x14ac:dyDescent="0.2">
      <c r="A125" s="43">
        <v>44917</v>
      </c>
      <c r="B125" t="s">
        <v>102</v>
      </c>
      <c r="C125" t="s">
        <v>57</v>
      </c>
      <c r="D125" t="s">
        <v>106</v>
      </c>
      <c r="E125">
        <v>294</v>
      </c>
    </row>
    <row r="126" spans="1:5" x14ac:dyDescent="0.2">
      <c r="A126" s="43">
        <v>44952</v>
      </c>
      <c r="B126" t="s">
        <v>102</v>
      </c>
      <c r="C126" t="s">
        <v>53</v>
      </c>
      <c r="D126" t="s">
        <v>106</v>
      </c>
      <c r="E126">
        <v>249</v>
      </c>
    </row>
    <row r="127" spans="1:5" x14ac:dyDescent="0.2">
      <c r="A127" s="43">
        <v>44952</v>
      </c>
      <c r="B127" t="s">
        <v>102</v>
      </c>
      <c r="C127" t="s">
        <v>57</v>
      </c>
      <c r="D127" t="s">
        <v>106</v>
      </c>
      <c r="E127">
        <v>312</v>
      </c>
    </row>
    <row r="128" spans="1:5" x14ac:dyDescent="0.2">
      <c r="A128" s="43">
        <v>44980</v>
      </c>
      <c r="B128" t="s">
        <v>102</v>
      </c>
      <c r="C128" t="s">
        <v>53</v>
      </c>
      <c r="D128" t="s">
        <v>106</v>
      </c>
      <c r="E128">
        <v>249</v>
      </c>
    </row>
    <row r="129" spans="1:5" x14ac:dyDescent="0.2">
      <c r="A129" s="43">
        <v>44980</v>
      </c>
      <c r="B129" t="s">
        <v>102</v>
      </c>
      <c r="C129" t="s">
        <v>57</v>
      </c>
      <c r="D129" t="s">
        <v>106</v>
      </c>
      <c r="E129">
        <v>320</v>
      </c>
    </row>
    <row r="130" spans="1:5" x14ac:dyDescent="0.2">
      <c r="A130" s="43">
        <v>45015</v>
      </c>
      <c r="B130" t="s">
        <v>102</v>
      </c>
      <c r="C130" t="s">
        <v>53</v>
      </c>
      <c r="D130" t="s">
        <v>106</v>
      </c>
      <c r="E130">
        <v>293</v>
      </c>
    </row>
    <row r="131" spans="1:5" x14ac:dyDescent="0.2">
      <c r="A131" s="43">
        <v>45015</v>
      </c>
      <c r="B131" t="s">
        <v>102</v>
      </c>
      <c r="C131" t="s">
        <v>57</v>
      </c>
      <c r="D131" t="s">
        <v>106</v>
      </c>
      <c r="E131">
        <v>305</v>
      </c>
    </row>
    <row r="132" spans="1:5" x14ac:dyDescent="0.2">
      <c r="A132" s="43">
        <v>45043</v>
      </c>
      <c r="B132" t="s">
        <v>102</v>
      </c>
      <c r="C132" t="s">
        <v>53</v>
      </c>
      <c r="D132" t="s">
        <v>106</v>
      </c>
      <c r="E132">
        <v>262</v>
      </c>
    </row>
    <row r="133" spans="1:5" x14ac:dyDescent="0.2">
      <c r="A133" s="43">
        <v>45043</v>
      </c>
      <c r="B133" t="s">
        <v>102</v>
      </c>
      <c r="C133" t="s">
        <v>57</v>
      </c>
      <c r="D133" t="s">
        <v>106</v>
      </c>
      <c r="E133">
        <v>281</v>
      </c>
    </row>
    <row r="134" spans="1:5" x14ac:dyDescent="0.2">
      <c r="A134" s="43">
        <v>45071</v>
      </c>
      <c r="B134" t="s">
        <v>102</v>
      </c>
      <c r="C134" t="s">
        <v>53</v>
      </c>
      <c r="D134" t="s">
        <v>106</v>
      </c>
      <c r="E134">
        <v>283</v>
      </c>
    </row>
    <row r="135" spans="1:5" x14ac:dyDescent="0.2">
      <c r="A135" s="43">
        <v>45071</v>
      </c>
      <c r="B135" t="s">
        <v>102</v>
      </c>
      <c r="C135" t="s">
        <v>57</v>
      </c>
      <c r="D135" t="s">
        <v>106</v>
      </c>
      <c r="E135">
        <v>281</v>
      </c>
    </row>
    <row r="136" spans="1:5" x14ac:dyDescent="0.2">
      <c r="A136" s="43">
        <v>45106</v>
      </c>
      <c r="B136" t="s">
        <v>102</v>
      </c>
      <c r="C136" t="s">
        <v>53</v>
      </c>
      <c r="D136" t="s">
        <v>106</v>
      </c>
      <c r="E136">
        <v>294</v>
      </c>
    </row>
    <row r="137" spans="1:5" x14ac:dyDescent="0.2">
      <c r="A137" s="43">
        <v>45106</v>
      </c>
      <c r="B137" t="s">
        <v>102</v>
      </c>
      <c r="C137" t="s">
        <v>57</v>
      </c>
      <c r="D137" t="s">
        <v>106</v>
      </c>
      <c r="E137">
        <v>291</v>
      </c>
    </row>
    <row r="138" spans="1:5" x14ac:dyDescent="0.2">
      <c r="A138" s="43">
        <v>45134</v>
      </c>
      <c r="B138" t="s">
        <v>102</v>
      </c>
      <c r="C138" t="s">
        <v>53</v>
      </c>
      <c r="D138" t="s">
        <v>106</v>
      </c>
      <c r="E138">
        <v>308</v>
      </c>
    </row>
    <row r="139" spans="1:5" x14ac:dyDescent="0.2">
      <c r="A139" s="43">
        <v>45134</v>
      </c>
      <c r="B139" t="s">
        <v>102</v>
      </c>
      <c r="C139" t="s">
        <v>57</v>
      </c>
      <c r="D139" t="s">
        <v>106</v>
      </c>
      <c r="E139">
        <v>288</v>
      </c>
    </row>
    <row r="140" spans="1:5" x14ac:dyDescent="0.2">
      <c r="A140" s="43">
        <v>45169</v>
      </c>
      <c r="B140" t="s">
        <v>102</v>
      </c>
      <c r="C140" t="s">
        <v>53</v>
      </c>
      <c r="D140" t="s">
        <v>106</v>
      </c>
      <c r="E140">
        <v>341</v>
      </c>
    </row>
    <row r="141" spans="1:5" x14ac:dyDescent="0.2">
      <c r="A141" s="43">
        <v>45169</v>
      </c>
      <c r="B141" t="s">
        <v>102</v>
      </c>
      <c r="C141" t="s">
        <v>57</v>
      </c>
      <c r="D141" t="s">
        <v>106</v>
      </c>
      <c r="E141">
        <v>295</v>
      </c>
    </row>
    <row r="142" spans="1:5" x14ac:dyDescent="0.2">
      <c r="A142" s="43">
        <v>45197</v>
      </c>
      <c r="B142" t="s">
        <v>102</v>
      </c>
      <c r="C142" t="s">
        <v>53</v>
      </c>
      <c r="D142" t="s">
        <v>106</v>
      </c>
      <c r="E142">
        <v>355</v>
      </c>
    </row>
    <row r="143" spans="1:5" x14ac:dyDescent="0.2">
      <c r="A143" s="43">
        <v>45197</v>
      </c>
      <c r="B143" t="s">
        <v>102</v>
      </c>
      <c r="C143" t="s">
        <v>57</v>
      </c>
      <c r="D143" t="s">
        <v>106</v>
      </c>
      <c r="E143">
        <v>297</v>
      </c>
    </row>
    <row r="144" spans="1:5" x14ac:dyDescent="0.2">
      <c r="A144" s="43">
        <v>45225</v>
      </c>
      <c r="B144" t="s">
        <v>102</v>
      </c>
      <c r="C144" t="s">
        <v>53</v>
      </c>
      <c r="D144" t="s">
        <v>106</v>
      </c>
      <c r="E144">
        <v>349</v>
      </c>
    </row>
    <row r="145" spans="1:5" x14ac:dyDescent="0.2">
      <c r="A145" s="43">
        <v>45225</v>
      </c>
      <c r="B145" t="s">
        <v>102</v>
      </c>
      <c r="C145" t="s">
        <v>57</v>
      </c>
      <c r="D145" t="s">
        <v>106</v>
      </c>
      <c r="E145">
        <v>322</v>
      </c>
    </row>
    <row r="146" spans="1:5" x14ac:dyDescent="0.2">
      <c r="A146" s="43">
        <v>45260</v>
      </c>
      <c r="B146" t="s">
        <v>102</v>
      </c>
      <c r="C146" t="s">
        <v>53</v>
      </c>
      <c r="D146" t="s">
        <v>106</v>
      </c>
      <c r="E146">
        <v>326</v>
      </c>
    </row>
    <row r="147" spans="1:5" x14ac:dyDescent="0.2">
      <c r="A147" s="43">
        <v>45260</v>
      </c>
      <c r="B147" t="s">
        <v>102</v>
      </c>
      <c r="C147" t="s">
        <v>57</v>
      </c>
      <c r="D147" t="s">
        <v>106</v>
      </c>
      <c r="E147">
        <v>334</v>
      </c>
    </row>
    <row r="148" spans="1:5" x14ac:dyDescent="0.2">
      <c r="A148" s="43">
        <v>45288</v>
      </c>
      <c r="B148" t="s">
        <v>102</v>
      </c>
      <c r="C148" t="s">
        <v>53</v>
      </c>
      <c r="D148" t="s">
        <v>106</v>
      </c>
      <c r="E148">
        <v>314</v>
      </c>
    </row>
    <row r="149" spans="1:5" x14ac:dyDescent="0.2">
      <c r="A149" s="43">
        <v>45288</v>
      </c>
      <c r="B149" t="s">
        <v>102</v>
      </c>
      <c r="C149" t="s">
        <v>57</v>
      </c>
      <c r="D149" t="s">
        <v>106</v>
      </c>
      <c r="E149">
        <v>362</v>
      </c>
    </row>
    <row r="150" spans="1:5" x14ac:dyDescent="0.2">
      <c r="A150" s="43">
        <v>45316</v>
      </c>
      <c r="B150" t="s">
        <v>102</v>
      </c>
      <c r="C150" t="s">
        <v>53</v>
      </c>
      <c r="D150" t="s">
        <v>106</v>
      </c>
      <c r="E150">
        <v>304</v>
      </c>
    </row>
    <row r="151" spans="1:5" x14ac:dyDescent="0.2">
      <c r="A151" s="43">
        <v>45316</v>
      </c>
      <c r="B151" t="s">
        <v>102</v>
      </c>
      <c r="C151" t="s">
        <v>57</v>
      </c>
      <c r="D151" t="s">
        <v>106</v>
      </c>
      <c r="E151">
        <v>360</v>
      </c>
    </row>
    <row r="152" spans="1:5" x14ac:dyDescent="0.2">
      <c r="A152" s="43">
        <v>45351</v>
      </c>
      <c r="B152" t="s">
        <v>102</v>
      </c>
      <c r="C152" t="s">
        <v>53</v>
      </c>
      <c r="D152" t="s">
        <v>106</v>
      </c>
      <c r="E152">
        <v>336</v>
      </c>
    </row>
    <row r="153" spans="1:5" x14ac:dyDescent="0.2">
      <c r="A153" s="43">
        <v>45351</v>
      </c>
      <c r="B153" t="s">
        <v>102</v>
      </c>
      <c r="C153" t="s">
        <v>57</v>
      </c>
      <c r="D153" t="s">
        <v>106</v>
      </c>
      <c r="E153">
        <v>355</v>
      </c>
    </row>
    <row r="154" spans="1:5" x14ac:dyDescent="0.2">
      <c r="A154" s="43">
        <v>45379</v>
      </c>
      <c r="B154" t="s">
        <v>102</v>
      </c>
      <c r="C154" t="s">
        <v>53</v>
      </c>
      <c r="D154" t="s">
        <v>106</v>
      </c>
      <c r="E154">
        <v>348</v>
      </c>
    </row>
    <row r="155" spans="1:5" x14ac:dyDescent="0.2">
      <c r="A155" s="43">
        <v>45379</v>
      </c>
      <c r="B155" t="s">
        <v>102</v>
      </c>
      <c r="C155" t="s">
        <v>57</v>
      </c>
      <c r="D155" t="s">
        <v>106</v>
      </c>
      <c r="E155">
        <v>382</v>
      </c>
    </row>
    <row r="156" spans="1:5" x14ac:dyDescent="0.2">
      <c r="A156" s="43">
        <v>45407</v>
      </c>
      <c r="B156" t="s">
        <v>102</v>
      </c>
      <c r="C156" t="s">
        <v>53</v>
      </c>
      <c r="D156" t="s">
        <v>106</v>
      </c>
      <c r="E156">
        <v>386</v>
      </c>
    </row>
    <row r="157" spans="1:5" x14ac:dyDescent="0.2">
      <c r="A157" s="43">
        <v>45407</v>
      </c>
      <c r="B157" t="s">
        <v>102</v>
      </c>
      <c r="C157" t="s">
        <v>57</v>
      </c>
      <c r="D157" t="s">
        <v>106</v>
      </c>
      <c r="E157">
        <v>383</v>
      </c>
    </row>
    <row r="158" spans="1:5" x14ac:dyDescent="0.2">
      <c r="A158" s="43">
        <v>45442</v>
      </c>
      <c r="B158" t="s">
        <v>102</v>
      </c>
      <c r="C158" t="s">
        <v>53</v>
      </c>
      <c r="D158" t="s">
        <v>106</v>
      </c>
      <c r="E158">
        <v>396</v>
      </c>
    </row>
    <row r="159" spans="1:5" x14ac:dyDescent="0.2">
      <c r="A159" s="43">
        <v>45442</v>
      </c>
      <c r="B159" t="s">
        <v>102</v>
      </c>
      <c r="C159" t="s">
        <v>57</v>
      </c>
      <c r="D159" t="s">
        <v>106</v>
      </c>
      <c r="E159">
        <v>415</v>
      </c>
    </row>
    <row r="160" spans="1:5" x14ac:dyDescent="0.2">
      <c r="A160" s="43">
        <v>45470</v>
      </c>
      <c r="B160" t="s">
        <v>102</v>
      </c>
      <c r="C160" t="s">
        <v>53</v>
      </c>
      <c r="D160" t="s">
        <v>106</v>
      </c>
      <c r="E160">
        <v>418</v>
      </c>
    </row>
    <row r="161" spans="1:5" x14ac:dyDescent="0.2">
      <c r="A161" s="43">
        <v>45470</v>
      </c>
      <c r="B161" t="s">
        <v>102</v>
      </c>
      <c r="C161" t="s">
        <v>57</v>
      </c>
      <c r="D161" t="s">
        <v>106</v>
      </c>
      <c r="E161">
        <v>409</v>
      </c>
    </row>
    <row r="162" spans="1:5" x14ac:dyDescent="0.2">
      <c r="A162" s="43">
        <v>45498</v>
      </c>
      <c r="B162" t="s">
        <v>102</v>
      </c>
      <c r="C162" t="s">
        <v>53</v>
      </c>
      <c r="D162" t="s">
        <v>106</v>
      </c>
      <c r="E162">
        <v>473</v>
      </c>
    </row>
    <row r="163" spans="1:5" x14ac:dyDescent="0.2">
      <c r="A163" s="43">
        <v>45498</v>
      </c>
      <c r="B163" t="s">
        <v>102</v>
      </c>
      <c r="C163" t="s">
        <v>57</v>
      </c>
      <c r="D163" t="s">
        <v>106</v>
      </c>
      <c r="E163">
        <v>426</v>
      </c>
    </row>
    <row r="164" spans="1:5" x14ac:dyDescent="0.2">
      <c r="A164" s="43">
        <v>45533</v>
      </c>
      <c r="B164" t="s">
        <v>102</v>
      </c>
      <c r="C164" t="s">
        <v>53</v>
      </c>
      <c r="D164" t="s">
        <v>106</v>
      </c>
      <c r="E164">
        <v>503</v>
      </c>
    </row>
    <row r="165" spans="1:5" x14ac:dyDescent="0.2">
      <c r="A165" s="43">
        <v>45533</v>
      </c>
      <c r="B165" t="s">
        <v>102</v>
      </c>
      <c r="C165" t="s">
        <v>57</v>
      </c>
      <c r="D165" t="s">
        <v>106</v>
      </c>
      <c r="E165">
        <v>534</v>
      </c>
    </row>
    <row r="166" spans="1:5" x14ac:dyDescent="0.2">
      <c r="A166" s="43">
        <v>45561</v>
      </c>
      <c r="B166" t="s">
        <v>102</v>
      </c>
      <c r="C166" t="s">
        <v>53</v>
      </c>
      <c r="D166" t="s">
        <v>106</v>
      </c>
      <c r="E166">
        <v>515</v>
      </c>
    </row>
    <row r="167" spans="1:5" x14ac:dyDescent="0.2">
      <c r="A167" s="43">
        <v>45561</v>
      </c>
      <c r="B167" t="s">
        <v>102</v>
      </c>
      <c r="C167" t="s">
        <v>57</v>
      </c>
      <c r="D167" t="s">
        <v>106</v>
      </c>
      <c r="E167">
        <v>608</v>
      </c>
    </row>
    <row r="168" spans="1:5" x14ac:dyDescent="0.2">
      <c r="A168" s="43">
        <v>45596</v>
      </c>
      <c r="B168" t="s">
        <v>102</v>
      </c>
      <c r="C168" t="s">
        <v>53</v>
      </c>
      <c r="D168" t="s">
        <v>106</v>
      </c>
      <c r="E168">
        <v>521</v>
      </c>
    </row>
    <row r="169" spans="1:5" x14ac:dyDescent="0.2">
      <c r="A169" s="43">
        <v>45596</v>
      </c>
      <c r="B169" t="s">
        <v>102</v>
      </c>
      <c r="C169" t="s">
        <v>57</v>
      </c>
      <c r="D169" t="s">
        <v>106</v>
      </c>
      <c r="E169">
        <v>644</v>
      </c>
    </row>
    <row r="170" spans="1:5" x14ac:dyDescent="0.2">
      <c r="A170" s="43">
        <v>44315</v>
      </c>
      <c r="B170" t="s">
        <v>102</v>
      </c>
      <c r="C170" t="s">
        <v>53</v>
      </c>
      <c r="D170" t="s">
        <v>107</v>
      </c>
      <c r="E170">
        <v>155</v>
      </c>
    </row>
    <row r="171" spans="1:5" x14ac:dyDescent="0.2">
      <c r="A171" s="43">
        <v>44315</v>
      </c>
      <c r="B171" t="s">
        <v>102</v>
      </c>
      <c r="C171" t="s">
        <v>57</v>
      </c>
      <c r="D171" t="s">
        <v>107</v>
      </c>
      <c r="E171">
        <v>223</v>
      </c>
    </row>
    <row r="172" spans="1:5" x14ac:dyDescent="0.2">
      <c r="A172" s="43">
        <v>44329</v>
      </c>
      <c r="B172" t="s">
        <v>102</v>
      </c>
      <c r="C172" t="s">
        <v>53</v>
      </c>
      <c r="D172" t="s">
        <v>107</v>
      </c>
      <c r="E172">
        <v>137</v>
      </c>
    </row>
    <row r="173" spans="1:5" x14ac:dyDescent="0.2">
      <c r="A173" s="43">
        <v>44329</v>
      </c>
      <c r="B173" t="s">
        <v>102</v>
      </c>
      <c r="C173" t="s">
        <v>57</v>
      </c>
      <c r="D173" t="s">
        <v>107</v>
      </c>
      <c r="E173">
        <v>214</v>
      </c>
    </row>
    <row r="174" spans="1:5" x14ac:dyDescent="0.2">
      <c r="A174" s="43">
        <v>44406</v>
      </c>
      <c r="B174" t="s">
        <v>102</v>
      </c>
      <c r="C174" t="s">
        <v>53</v>
      </c>
      <c r="D174" t="s">
        <v>107</v>
      </c>
      <c r="E174">
        <v>93</v>
      </c>
    </row>
    <row r="175" spans="1:5" x14ac:dyDescent="0.2">
      <c r="A175" s="43">
        <v>44406</v>
      </c>
      <c r="B175" t="s">
        <v>102</v>
      </c>
      <c r="C175" t="s">
        <v>57</v>
      </c>
      <c r="D175" t="s">
        <v>107</v>
      </c>
      <c r="E175">
        <v>211</v>
      </c>
    </row>
    <row r="176" spans="1:5" x14ac:dyDescent="0.2">
      <c r="A176" s="43">
        <v>44434</v>
      </c>
      <c r="B176" t="s">
        <v>102</v>
      </c>
      <c r="C176" t="s">
        <v>53</v>
      </c>
      <c r="D176" t="s">
        <v>107</v>
      </c>
      <c r="E176">
        <v>75</v>
      </c>
    </row>
    <row r="177" spans="1:5" x14ac:dyDescent="0.2">
      <c r="A177" s="43">
        <v>44434</v>
      </c>
      <c r="B177" t="s">
        <v>102</v>
      </c>
      <c r="C177" t="s">
        <v>57</v>
      </c>
      <c r="D177" t="s">
        <v>107</v>
      </c>
      <c r="E177">
        <v>174</v>
      </c>
    </row>
    <row r="178" spans="1:5" x14ac:dyDescent="0.2">
      <c r="A178" s="43">
        <v>44469</v>
      </c>
      <c r="B178" t="s">
        <v>102</v>
      </c>
      <c r="C178" t="s">
        <v>53</v>
      </c>
      <c r="D178" t="s">
        <v>107</v>
      </c>
      <c r="E178">
        <v>86</v>
      </c>
    </row>
    <row r="179" spans="1:5" x14ac:dyDescent="0.2">
      <c r="A179" s="43">
        <v>44469</v>
      </c>
      <c r="B179" t="s">
        <v>102</v>
      </c>
      <c r="C179" t="s">
        <v>57</v>
      </c>
      <c r="D179" t="s">
        <v>107</v>
      </c>
      <c r="E179">
        <v>175</v>
      </c>
    </row>
    <row r="180" spans="1:5" x14ac:dyDescent="0.2">
      <c r="A180" s="43">
        <v>44497</v>
      </c>
      <c r="B180" t="s">
        <v>102</v>
      </c>
      <c r="C180" t="s">
        <v>53</v>
      </c>
      <c r="D180" t="s">
        <v>107</v>
      </c>
      <c r="E180">
        <v>84</v>
      </c>
    </row>
    <row r="181" spans="1:5" x14ac:dyDescent="0.2">
      <c r="A181" s="43">
        <v>44497</v>
      </c>
      <c r="B181" t="s">
        <v>102</v>
      </c>
      <c r="C181" t="s">
        <v>57</v>
      </c>
      <c r="D181" t="s">
        <v>107</v>
      </c>
      <c r="E181">
        <v>188</v>
      </c>
    </row>
    <row r="182" spans="1:5" x14ac:dyDescent="0.2">
      <c r="A182" s="43">
        <v>44525</v>
      </c>
      <c r="B182" t="s">
        <v>102</v>
      </c>
      <c r="C182" t="s">
        <v>53</v>
      </c>
      <c r="D182" t="s">
        <v>107</v>
      </c>
      <c r="E182">
        <v>94</v>
      </c>
    </row>
    <row r="183" spans="1:5" x14ac:dyDescent="0.2">
      <c r="A183" s="43">
        <v>44525</v>
      </c>
      <c r="B183" t="s">
        <v>102</v>
      </c>
      <c r="C183" t="s">
        <v>57</v>
      </c>
      <c r="D183" t="s">
        <v>107</v>
      </c>
      <c r="E183">
        <v>188</v>
      </c>
    </row>
    <row r="184" spans="1:5" x14ac:dyDescent="0.2">
      <c r="A184" s="43">
        <v>44553</v>
      </c>
      <c r="B184" t="s">
        <v>102</v>
      </c>
      <c r="C184" t="s">
        <v>53</v>
      </c>
      <c r="D184" t="s">
        <v>107</v>
      </c>
      <c r="E184">
        <v>98</v>
      </c>
    </row>
    <row r="185" spans="1:5" x14ac:dyDescent="0.2">
      <c r="A185" s="43">
        <v>44553</v>
      </c>
      <c r="B185" t="s">
        <v>102</v>
      </c>
      <c r="C185" t="s">
        <v>57</v>
      </c>
      <c r="D185" t="s">
        <v>107</v>
      </c>
      <c r="E185">
        <v>200</v>
      </c>
    </row>
    <row r="186" spans="1:5" x14ac:dyDescent="0.2">
      <c r="A186" s="43">
        <v>44588</v>
      </c>
      <c r="B186" t="s">
        <v>102</v>
      </c>
      <c r="C186" t="s">
        <v>53</v>
      </c>
      <c r="D186" t="s">
        <v>107</v>
      </c>
      <c r="E186">
        <v>102</v>
      </c>
    </row>
    <row r="187" spans="1:5" x14ac:dyDescent="0.2">
      <c r="A187" s="43">
        <v>44588</v>
      </c>
      <c r="B187" t="s">
        <v>102</v>
      </c>
      <c r="C187" t="s">
        <v>57</v>
      </c>
      <c r="D187" t="s">
        <v>107</v>
      </c>
      <c r="E187">
        <v>192</v>
      </c>
    </row>
    <row r="188" spans="1:5" x14ac:dyDescent="0.2">
      <c r="A188" s="43">
        <v>44616</v>
      </c>
      <c r="B188" t="s">
        <v>102</v>
      </c>
      <c r="C188" t="s">
        <v>53</v>
      </c>
      <c r="D188" t="s">
        <v>107</v>
      </c>
      <c r="E188">
        <v>105</v>
      </c>
    </row>
    <row r="189" spans="1:5" x14ac:dyDescent="0.2">
      <c r="A189" s="43">
        <v>44616</v>
      </c>
      <c r="B189" t="s">
        <v>102</v>
      </c>
      <c r="C189" t="s">
        <v>57</v>
      </c>
      <c r="D189" t="s">
        <v>107</v>
      </c>
      <c r="E189">
        <v>178</v>
      </c>
    </row>
    <row r="190" spans="1:5" x14ac:dyDescent="0.2">
      <c r="A190" s="43">
        <v>44651</v>
      </c>
      <c r="B190" t="s">
        <v>102</v>
      </c>
      <c r="C190" t="s">
        <v>53</v>
      </c>
      <c r="D190" t="s">
        <v>107</v>
      </c>
      <c r="E190">
        <v>103</v>
      </c>
    </row>
    <row r="191" spans="1:5" x14ac:dyDescent="0.2">
      <c r="A191" s="43">
        <v>44651</v>
      </c>
      <c r="B191" t="s">
        <v>102</v>
      </c>
      <c r="C191" t="s">
        <v>57</v>
      </c>
      <c r="D191" t="s">
        <v>107</v>
      </c>
      <c r="E191">
        <v>182</v>
      </c>
    </row>
    <row r="192" spans="1:5" x14ac:dyDescent="0.2">
      <c r="A192" s="43">
        <v>44679</v>
      </c>
      <c r="B192" t="s">
        <v>102</v>
      </c>
      <c r="C192" t="s">
        <v>53</v>
      </c>
      <c r="D192" t="s">
        <v>107</v>
      </c>
      <c r="E192">
        <v>114</v>
      </c>
    </row>
    <row r="193" spans="1:5" x14ac:dyDescent="0.2">
      <c r="A193" s="43">
        <v>44679</v>
      </c>
      <c r="B193" t="s">
        <v>102</v>
      </c>
      <c r="C193" t="s">
        <v>57</v>
      </c>
      <c r="D193" t="s">
        <v>107</v>
      </c>
      <c r="E193">
        <v>204</v>
      </c>
    </row>
    <row r="194" spans="1:5" x14ac:dyDescent="0.2">
      <c r="A194" s="43">
        <v>44707</v>
      </c>
      <c r="B194" t="s">
        <v>102</v>
      </c>
      <c r="C194" t="s">
        <v>53</v>
      </c>
      <c r="D194" t="s">
        <v>107</v>
      </c>
      <c r="E194">
        <v>124</v>
      </c>
    </row>
    <row r="195" spans="1:5" x14ac:dyDescent="0.2">
      <c r="A195" s="43">
        <v>44707</v>
      </c>
      <c r="B195" t="s">
        <v>102</v>
      </c>
      <c r="C195" t="s">
        <v>57</v>
      </c>
      <c r="D195" t="s">
        <v>107</v>
      </c>
      <c r="E195">
        <v>225</v>
      </c>
    </row>
    <row r="196" spans="1:5" x14ac:dyDescent="0.2">
      <c r="A196" s="43">
        <v>44742</v>
      </c>
      <c r="B196" t="s">
        <v>102</v>
      </c>
      <c r="C196" t="s">
        <v>53</v>
      </c>
      <c r="D196" t="s">
        <v>107</v>
      </c>
      <c r="E196">
        <v>112</v>
      </c>
    </row>
    <row r="197" spans="1:5" x14ac:dyDescent="0.2">
      <c r="A197" s="43">
        <v>44742</v>
      </c>
      <c r="B197" t="s">
        <v>102</v>
      </c>
      <c r="C197" t="s">
        <v>57</v>
      </c>
      <c r="D197" t="s">
        <v>107</v>
      </c>
      <c r="E197">
        <v>228</v>
      </c>
    </row>
    <row r="198" spans="1:5" x14ac:dyDescent="0.2">
      <c r="A198" s="43">
        <v>44770</v>
      </c>
      <c r="B198" t="s">
        <v>102</v>
      </c>
      <c r="C198" t="s">
        <v>53</v>
      </c>
      <c r="D198" t="s">
        <v>107</v>
      </c>
      <c r="E198">
        <v>103</v>
      </c>
    </row>
    <row r="199" spans="1:5" x14ac:dyDescent="0.2">
      <c r="A199" s="43">
        <v>44770</v>
      </c>
      <c r="B199" t="s">
        <v>102</v>
      </c>
      <c r="C199" t="s">
        <v>57</v>
      </c>
      <c r="D199" t="s">
        <v>107</v>
      </c>
      <c r="E199">
        <v>216</v>
      </c>
    </row>
    <row r="200" spans="1:5" x14ac:dyDescent="0.2">
      <c r="A200" s="43">
        <v>44798</v>
      </c>
      <c r="B200" t="s">
        <v>102</v>
      </c>
      <c r="C200" t="s">
        <v>53</v>
      </c>
      <c r="D200" t="s">
        <v>107</v>
      </c>
      <c r="E200">
        <v>101</v>
      </c>
    </row>
    <row r="201" spans="1:5" x14ac:dyDescent="0.2">
      <c r="A201" s="43">
        <v>44798</v>
      </c>
      <c r="B201" t="s">
        <v>102</v>
      </c>
      <c r="C201" t="s">
        <v>57</v>
      </c>
      <c r="D201" t="s">
        <v>107</v>
      </c>
      <c r="E201">
        <v>189</v>
      </c>
    </row>
    <row r="202" spans="1:5" x14ac:dyDescent="0.2">
      <c r="A202" s="43">
        <v>44833</v>
      </c>
      <c r="B202" t="s">
        <v>102</v>
      </c>
      <c r="C202" t="s">
        <v>53</v>
      </c>
      <c r="D202" t="s">
        <v>107</v>
      </c>
      <c r="E202">
        <v>81</v>
      </c>
    </row>
    <row r="203" spans="1:5" x14ac:dyDescent="0.2">
      <c r="A203" s="43">
        <v>44833</v>
      </c>
      <c r="B203" t="s">
        <v>102</v>
      </c>
      <c r="C203" t="s">
        <v>57</v>
      </c>
      <c r="D203" t="s">
        <v>107</v>
      </c>
      <c r="E203">
        <v>197</v>
      </c>
    </row>
    <row r="204" spans="1:5" x14ac:dyDescent="0.2">
      <c r="A204" s="43">
        <v>44861</v>
      </c>
      <c r="B204" t="s">
        <v>102</v>
      </c>
      <c r="C204" t="s">
        <v>53</v>
      </c>
      <c r="D204" t="s">
        <v>107</v>
      </c>
      <c r="E204">
        <v>77</v>
      </c>
    </row>
    <row r="205" spans="1:5" x14ac:dyDescent="0.2">
      <c r="A205" s="43">
        <v>44861</v>
      </c>
      <c r="B205" t="s">
        <v>102</v>
      </c>
      <c r="C205" t="s">
        <v>57</v>
      </c>
      <c r="D205" t="s">
        <v>107</v>
      </c>
      <c r="E205">
        <v>189</v>
      </c>
    </row>
    <row r="206" spans="1:5" x14ac:dyDescent="0.2">
      <c r="A206" s="43">
        <v>44889</v>
      </c>
      <c r="B206" t="s">
        <v>102</v>
      </c>
      <c r="C206" t="s">
        <v>53</v>
      </c>
      <c r="D206" t="s">
        <v>107</v>
      </c>
      <c r="E206">
        <v>70</v>
      </c>
    </row>
    <row r="207" spans="1:5" x14ac:dyDescent="0.2">
      <c r="A207" s="43">
        <v>44889</v>
      </c>
      <c r="B207" t="s">
        <v>102</v>
      </c>
      <c r="C207" t="s">
        <v>57</v>
      </c>
      <c r="D207" t="s">
        <v>107</v>
      </c>
      <c r="E207">
        <v>195</v>
      </c>
    </row>
    <row r="208" spans="1:5" x14ac:dyDescent="0.2">
      <c r="A208" s="43">
        <v>44917</v>
      </c>
      <c r="B208" t="s">
        <v>102</v>
      </c>
      <c r="C208" t="s">
        <v>53</v>
      </c>
      <c r="D208" t="s">
        <v>107</v>
      </c>
      <c r="E208">
        <v>62</v>
      </c>
    </row>
    <row r="209" spans="1:5" x14ac:dyDescent="0.2">
      <c r="A209" s="43">
        <v>44917</v>
      </c>
      <c r="B209" t="s">
        <v>102</v>
      </c>
      <c r="C209" t="s">
        <v>57</v>
      </c>
      <c r="D209" t="s">
        <v>107</v>
      </c>
      <c r="E209">
        <v>208</v>
      </c>
    </row>
    <row r="210" spans="1:5" x14ac:dyDescent="0.2">
      <c r="A210" s="43">
        <v>44952</v>
      </c>
      <c r="B210" t="s">
        <v>102</v>
      </c>
      <c r="C210" t="s">
        <v>53</v>
      </c>
      <c r="D210" t="s">
        <v>107</v>
      </c>
      <c r="E210">
        <v>67</v>
      </c>
    </row>
    <row r="211" spans="1:5" x14ac:dyDescent="0.2">
      <c r="A211" s="43">
        <v>44952</v>
      </c>
      <c r="B211" t="s">
        <v>102</v>
      </c>
      <c r="C211" t="s">
        <v>57</v>
      </c>
      <c r="D211" t="s">
        <v>107</v>
      </c>
      <c r="E211">
        <v>213</v>
      </c>
    </row>
    <row r="212" spans="1:5" x14ac:dyDescent="0.2">
      <c r="A212" s="43">
        <v>44980</v>
      </c>
      <c r="B212" t="s">
        <v>102</v>
      </c>
      <c r="C212" t="s">
        <v>53</v>
      </c>
      <c r="D212" t="s">
        <v>107</v>
      </c>
      <c r="E212">
        <v>68</v>
      </c>
    </row>
    <row r="213" spans="1:5" x14ac:dyDescent="0.2">
      <c r="A213" s="43">
        <v>44980</v>
      </c>
      <c r="B213" t="s">
        <v>102</v>
      </c>
      <c r="C213" t="s">
        <v>57</v>
      </c>
      <c r="D213" t="s">
        <v>107</v>
      </c>
      <c r="E213">
        <v>203</v>
      </c>
    </row>
    <row r="214" spans="1:5" x14ac:dyDescent="0.2">
      <c r="A214" s="43">
        <v>45015</v>
      </c>
      <c r="B214" t="s">
        <v>102</v>
      </c>
      <c r="C214" t="s">
        <v>53</v>
      </c>
      <c r="D214" t="s">
        <v>107</v>
      </c>
      <c r="E214">
        <v>41</v>
      </c>
    </row>
    <row r="215" spans="1:5" x14ac:dyDescent="0.2">
      <c r="A215" s="43">
        <v>45015</v>
      </c>
      <c r="B215" t="s">
        <v>102</v>
      </c>
      <c r="C215" t="s">
        <v>57</v>
      </c>
      <c r="D215" t="s">
        <v>107</v>
      </c>
      <c r="E215">
        <v>220</v>
      </c>
    </row>
    <row r="216" spans="1:5" x14ac:dyDescent="0.2">
      <c r="A216" s="43">
        <v>45043</v>
      </c>
      <c r="B216" t="s">
        <v>102</v>
      </c>
      <c r="C216" t="s">
        <v>53</v>
      </c>
      <c r="D216" t="s">
        <v>107</v>
      </c>
      <c r="E216">
        <v>24</v>
      </c>
    </row>
    <row r="217" spans="1:5" x14ac:dyDescent="0.2">
      <c r="A217" s="43">
        <v>45043</v>
      </c>
      <c r="B217" t="s">
        <v>102</v>
      </c>
      <c r="C217" t="s">
        <v>57</v>
      </c>
      <c r="D217" t="s">
        <v>107</v>
      </c>
      <c r="E217">
        <v>227</v>
      </c>
    </row>
    <row r="218" spans="1:5" x14ac:dyDescent="0.2">
      <c r="A218" s="43">
        <v>45071</v>
      </c>
      <c r="B218" t="s">
        <v>102</v>
      </c>
      <c r="C218" t="s">
        <v>53</v>
      </c>
      <c r="D218" t="s">
        <v>107</v>
      </c>
      <c r="E218">
        <v>16</v>
      </c>
    </row>
    <row r="219" spans="1:5" x14ac:dyDescent="0.2">
      <c r="A219" s="43">
        <v>45071</v>
      </c>
      <c r="B219" t="s">
        <v>102</v>
      </c>
      <c r="C219" t="s">
        <v>57</v>
      </c>
      <c r="D219" t="s">
        <v>107</v>
      </c>
      <c r="E219">
        <v>198</v>
      </c>
    </row>
    <row r="220" spans="1:5" x14ac:dyDescent="0.2">
      <c r="A220" s="43">
        <v>45106</v>
      </c>
      <c r="B220" t="s">
        <v>102</v>
      </c>
      <c r="C220" t="s">
        <v>53</v>
      </c>
      <c r="D220" t="s">
        <v>107</v>
      </c>
      <c r="E220">
        <v>17</v>
      </c>
    </row>
    <row r="221" spans="1:5" x14ac:dyDescent="0.2">
      <c r="A221" s="43">
        <v>45106</v>
      </c>
      <c r="B221" t="s">
        <v>102</v>
      </c>
      <c r="C221" t="s">
        <v>57</v>
      </c>
      <c r="D221" t="s">
        <v>107</v>
      </c>
      <c r="E221">
        <v>187</v>
      </c>
    </row>
    <row r="222" spans="1:5" x14ac:dyDescent="0.2">
      <c r="A222" s="43">
        <v>45134</v>
      </c>
      <c r="B222" t="s">
        <v>102</v>
      </c>
      <c r="C222" t="s">
        <v>53</v>
      </c>
      <c r="D222" t="s">
        <v>107</v>
      </c>
      <c r="E222">
        <v>20</v>
      </c>
    </row>
    <row r="223" spans="1:5" x14ac:dyDescent="0.2">
      <c r="A223" s="43">
        <v>45134</v>
      </c>
      <c r="B223" t="s">
        <v>102</v>
      </c>
      <c r="C223" t="s">
        <v>57</v>
      </c>
      <c r="D223" t="s">
        <v>107</v>
      </c>
      <c r="E223">
        <v>177</v>
      </c>
    </row>
    <row r="224" spans="1:5" x14ac:dyDescent="0.2">
      <c r="A224" s="43">
        <v>45169</v>
      </c>
      <c r="B224" t="s">
        <v>102</v>
      </c>
      <c r="C224" t="s">
        <v>53</v>
      </c>
      <c r="D224" t="s">
        <v>107</v>
      </c>
      <c r="E224">
        <v>17</v>
      </c>
    </row>
    <row r="225" spans="1:5" x14ac:dyDescent="0.2">
      <c r="A225" s="43">
        <v>45169</v>
      </c>
      <c r="B225" t="s">
        <v>102</v>
      </c>
      <c r="C225" t="s">
        <v>57</v>
      </c>
      <c r="D225" t="s">
        <v>107</v>
      </c>
      <c r="E225">
        <v>137</v>
      </c>
    </row>
    <row r="226" spans="1:5" x14ac:dyDescent="0.2">
      <c r="A226" s="43">
        <v>45197</v>
      </c>
      <c r="B226" t="s">
        <v>102</v>
      </c>
      <c r="C226" t="s">
        <v>53</v>
      </c>
      <c r="D226" t="s">
        <v>107</v>
      </c>
      <c r="E226">
        <v>23</v>
      </c>
    </row>
    <row r="227" spans="1:5" x14ac:dyDescent="0.2">
      <c r="A227" s="43">
        <v>45197</v>
      </c>
      <c r="B227" t="s">
        <v>102</v>
      </c>
      <c r="C227" t="s">
        <v>57</v>
      </c>
      <c r="D227" t="s">
        <v>107</v>
      </c>
      <c r="E227">
        <v>150</v>
      </c>
    </row>
    <row r="228" spans="1:5" x14ac:dyDescent="0.2">
      <c r="A228" s="43">
        <v>45225</v>
      </c>
      <c r="B228" t="s">
        <v>102</v>
      </c>
      <c r="C228" t="s">
        <v>53</v>
      </c>
      <c r="D228" t="s">
        <v>107</v>
      </c>
      <c r="E228">
        <v>28</v>
      </c>
    </row>
    <row r="229" spans="1:5" x14ac:dyDescent="0.2">
      <c r="A229" s="43">
        <v>45225</v>
      </c>
      <c r="B229" t="s">
        <v>102</v>
      </c>
      <c r="C229" t="s">
        <v>57</v>
      </c>
      <c r="D229" t="s">
        <v>107</v>
      </c>
      <c r="E229">
        <v>149</v>
      </c>
    </row>
    <row r="230" spans="1:5" x14ac:dyDescent="0.2">
      <c r="A230" s="43">
        <v>45260</v>
      </c>
      <c r="B230" t="s">
        <v>102</v>
      </c>
      <c r="C230" t="s">
        <v>53</v>
      </c>
      <c r="D230" t="s">
        <v>107</v>
      </c>
      <c r="E230">
        <v>55</v>
      </c>
    </row>
    <row r="231" spans="1:5" x14ac:dyDescent="0.2">
      <c r="A231" s="43">
        <v>45260</v>
      </c>
      <c r="B231" t="s">
        <v>102</v>
      </c>
      <c r="C231" t="s">
        <v>57</v>
      </c>
      <c r="D231" t="s">
        <v>107</v>
      </c>
      <c r="E231">
        <v>139</v>
      </c>
    </row>
    <row r="232" spans="1:5" x14ac:dyDescent="0.2">
      <c r="A232" s="43">
        <v>45288</v>
      </c>
      <c r="B232" t="s">
        <v>102</v>
      </c>
      <c r="C232" t="s">
        <v>53</v>
      </c>
      <c r="D232" t="s">
        <v>107</v>
      </c>
      <c r="E232">
        <v>87</v>
      </c>
    </row>
    <row r="233" spans="1:5" x14ac:dyDescent="0.2">
      <c r="A233" s="43">
        <v>45288</v>
      </c>
      <c r="B233" t="s">
        <v>102</v>
      </c>
      <c r="C233" t="s">
        <v>57</v>
      </c>
      <c r="D233" t="s">
        <v>107</v>
      </c>
      <c r="E233">
        <v>148</v>
      </c>
    </row>
    <row r="234" spans="1:5" x14ac:dyDescent="0.2">
      <c r="A234" s="43">
        <v>45316</v>
      </c>
      <c r="B234" t="s">
        <v>102</v>
      </c>
      <c r="C234" t="s">
        <v>53</v>
      </c>
      <c r="D234" t="s">
        <v>107</v>
      </c>
      <c r="E234">
        <v>95</v>
      </c>
    </row>
    <row r="235" spans="1:5" x14ac:dyDescent="0.2">
      <c r="A235" s="43">
        <v>45316</v>
      </c>
      <c r="B235" t="s">
        <v>102</v>
      </c>
      <c r="C235" t="s">
        <v>57</v>
      </c>
      <c r="D235" t="s">
        <v>107</v>
      </c>
      <c r="E235">
        <v>122</v>
      </c>
    </row>
    <row r="236" spans="1:5" x14ac:dyDescent="0.2">
      <c r="A236" s="43">
        <v>45351</v>
      </c>
      <c r="B236" t="s">
        <v>102</v>
      </c>
      <c r="C236" t="s">
        <v>53</v>
      </c>
      <c r="D236" t="s">
        <v>107</v>
      </c>
      <c r="E236">
        <v>109</v>
      </c>
    </row>
    <row r="237" spans="1:5" x14ac:dyDescent="0.2">
      <c r="A237" s="43">
        <v>45351</v>
      </c>
      <c r="B237" t="s">
        <v>102</v>
      </c>
      <c r="C237" t="s">
        <v>57</v>
      </c>
      <c r="D237" t="s">
        <v>107</v>
      </c>
      <c r="E237">
        <v>127</v>
      </c>
    </row>
    <row r="238" spans="1:5" x14ac:dyDescent="0.2">
      <c r="A238" s="43">
        <v>45379</v>
      </c>
      <c r="B238" t="s">
        <v>102</v>
      </c>
      <c r="C238" t="s">
        <v>53</v>
      </c>
      <c r="D238" t="s">
        <v>107</v>
      </c>
      <c r="E238">
        <v>128</v>
      </c>
    </row>
    <row r="239" spans="1:5" x14ac:dyDescent="0.2">
      <c r="A239" s="43">
        <v>45379</v>
      </c>
      <c r="B239" t="s">
        <v>102</v>
      </c>
      <c r="C239" t="s">
        <v>57</v>
      </c>
      <c r="D239" t="s">
        <v>107</v>
      </c>
      <c r="E239">
        <v>145</v>
      </c>
    </row>
    <row r="240" spans="1:5" x14ac:dyDescent="0.2">
      <c r="A240" s="43">
        <v>45407</v>
      </c>
      <c r="B240" t="s">
        <v>102</v>
      </c>
      <c r="C240" t="s">
        <v>53</v>
      </c>
      <c r="D240" t="s">
        <v>107</v>
      </c>
      <c r="E240">
        <v>136</v>
      </c>
    </row>
    <row r="241" spans="1:5" x14ac:dyDescent="0.2">
      <c r="A241" s="43">
        <v>45407</v>
      </c>
      <c r="B241" t="s">
        <v>102</v>
      </c>
      <c r="C241" t="s">
        <v>57</v>
      </c>
      <c r="D241" t="s">
        <v>107</v>
      </c>
      <c r="E241">
        <v>173</v>
      </c>
    </row>
    <row r="242" spans="1:5" x14ac:dyDescent="0.2">
      <c r="A242" s="43">
        <v>45442</v>
      </c>
      <c r="B242" t="s">
        <v>102</v>
      </c>
      <c r="C242" t="s">
        <v>53</v>
      </c>
      <c r="D242" t="s">
        <v>107</v>
      </c>
      <c r="E242">
        <v>143</v>
      </c>
    </row>
    <row r="243" spans="1:5" x14ac:dyDescent="0.2">
      <c r="A243" s="43">
        <v>45442</v>
      </c>
      <c r="B243" t="s">
        <v>102</v>
      </c>
      <c r="C243" t="s">
        <v>57</v>
      </c>
      <c r="D243" t="s">
        <v>107</v>
      </c>
      <c r="E243">
        <v>207</v>
      </c>
    </row>
    <row r="244" spans="1:5" x14ac:dyDescent="0.2">
      <c r="A244" s="43">
        <v>45470</v>
      </c>
      <c r="B244" t="s">
        <v>102</v>
      </c>
      <c r="C244" t="s">
        <v>53</v>
      </c>
      <c r="D244" t="s">
        <v>107</v>
      </c>
      <c r="E244">
        <v>153</v>
      </c>
    </row>
    <row r="245" spans="1:5" x14ac:dyDescent="0.2">
      <c r="A245" s="43">
        <v>45470</v>
      </c>
      <c r="B245" t="s">
        <v>102</v>
      </c>
      <c r="C245" t="s">
        <v>57</v>
      </c>
      <c r="D245" t="s">
        <v>107</v>
      </c>
      <c r="E245">
        <v>232</v>
      </c>
    </row>
    <row r="246" spans="1:5" x14ac:dyDescent="0.2">
      <c r="A246" s="43">
        <v>45498</v>
      </c>
      <c r="B246" t="s">
        <v>102</v>
      </c>
      <c r="C246" t="s">
        <v>53</v>
      </c>
      <c r="D246" t="s">
        <v>107</v>
      </c>
      <c r="E246">
        <v>162</v>
      </c>
    </row>
    <row r="247" spans="1:5" x14ac:dyDescent="0.2">
      <c r="A247" s="43">
        <v>45498</v>
      </c>
      <c r="B247" t="s">
        <v>102</v>
      </c>
      <c r="C247" t="s">
        <v>57</v>
      </c>
      <c r="D247" t="s">
        <v>107</v>
      </c>
      <c r="E247">
        <v>241</v>
      </c>
    </row>
    <row r="248" spans="1:5" x14ac:dyDescent="0.2">
      <c r="A248" s="43">
        <v>45533</v>
      </c>
      <c r="B248" t="s">
        <v>102</v>
      </c>
      <c r="C248" t="s">
        <v>53</v>
      </c>
      <c r="D248" t="s">
        <v>107</v>
      </c>
      <c r="E248">
        <v>198</v>
      </c>
    </row>
    <row r="249" spans="1:5" x14ac:dyDescent="0.2">
      <c r="A249" s="43">
        <v>45533</v>
      </c>
      <c r="B249" t="s">
        <v>102</v>
      </c>
      <c r="C249" t="s">
        <v>57</v>
      </c>
      <c r="D249" t="s">
        <v>107</v>
      </c>
      <c r="E249">
        <v>199</v>
      </c>
    </row>
    <row r="250" spans="1:5" x14ac:dyDescent="0.2">
      <c r="A250" s="43">
        <v>45561</v>
      </c>
      <c r="B250" t="s">
        <v>102</v>
      </c>
      <c r="C250" t="s">
        <v>53</v>
      </c>
      <c r="D250" t="s">
        <v>107</v>
      </c>
      <c r="E250">
        <v>224</v>
      </c>
    </row>
    <row r="251" spans="1:5" x14ac:dyDescent="0.2">
      <c r="A251" s="43">
        <v>45561</v>
      </c>
      <c r="B251" t="s">
        <v>102</v>
      </c>
      <c r="C251" t="s">
        <v>57</v>
      </c>
      <c r="D251" t="s">
        <v>107</v>
      </c>
      <c r="E251">
        <v>220</v>
      </c>
    </row>
    <row r="252" spans="1:5" x14ac:dyDescent="0.2">
      <c r="A252" s="43">
        <v>45596</v>
      </c>
      <c r="B252" t="s">
        <v>102</v>
      </c>
      <c r="C252" t="s">
        <v>53</v>
      </c>
      <c r="D252" t="s">
        <v>107</v>
      </c>
      <c r="E252">
        <v>253</v>
      </c>
    </row>
    <row r="253" spans="1:5" x14ac:dyDescent="0.2">
      <c r="A253" s="43">
        <v>45596</v>
      </c>
      <c r="B253" t="s">
        <v>102</v>
      </c>
      <c r="C253" t="s">
        <v>57</v>
      </c>
      <c r="D253" t="s">
        <v>107</v>
      </c>
      <c r="E253">
        <v>221</v>
      </c>
    </row>
    <row r="254" spans="1:5" x14ac:dyDescent="0.2">
      <c r="A254" s="43">
        <v>44315</v>
      </c>
      <c r="B254" t="s">
        <v>102</v>
      </c>
      <c r="C254" t="s">
        <v>53</v>
      </c>
      <c r="D254" t="s">
        <v>108</v>
      </c>
      <c r="E254">
        <v>279</v>
      </c>
    </row>
    <row r="255" spans="1:5" x14ac:dyDescent="0.2">
      <c r="A255" s="43">
        <v>44315</v>
      </c>
      <c r="B255" t="s">
        <v>102</v>
      </c>
      <c r="C255" t="s">
        <v>57</v>
      </c>
      <c r="D255" t="s">
        <v>108</v>
      </c>
      <c r="E255">
        <v>285</v>
      </c>
    </row>
    <row r="256" spans="1:5" x14ac:dyDescent="0.2">
      <c r="A256" s="43">
        <v>44329</v>
      </c>
      <c r="B256" t="s">
        <v>102</v>
      </c>
      <c r="C256" t="s">
        <v>53</v>
      </c>
      <c r="D256" t="s">
        <v>108</v>
      </c>
      <c r="E256">
        <v>288</v>
      </c>
    </row>
    <row r="257" spans="1:5" x14ac:dyDescent="0.2">
      <c r="A257" s="43">
        <v>44329</v>
      </c>
      <c r="B257" t="s">
        <v>102</v>
      </c>
      <c r="C257" t="s">
        <v>57</v>
      </c>
      <c r="D257" t="s">
        <v>108</v>
      </c>
      <c r="E257">
        <v>286</v>
      </c>
    </row>
    <row r="258" spans="1:5" x14ac:dyDescent="0.2">
      <c r="A258" s="43">
        <v>44406</v>
      </c>
      <c r="B258" t="s">
        <v>102</v>
      </c>
      <c r="C258" t="s">
        <v>53</v>
      </c>
      <c r="D258" t="s">
        <v>108</v>
      </c>
      <c r="E258">
        <v>345</v>
      </c>
    </row>
    <row r="259" spans="1:5" x14ac:dyDescent="0.2">
      <c r="A259" s="43">
        <v>44406</v>
      </c>
      <c r="B259" t="s">
        <v>102</v>
      </c>
      <c r="C259" t="s">
        <v>57</v>
      </c>
      <c r="D259" t="s">
        <v>108</v>
      </c>
      <c r="E259">
        <v>326</v>
      </c>
    </row>
    <row r="260" spans="1:5" x14ac:dyDescent="0.2">
      <c r="A260" s="43">
        <v>44434</v>
      </c>
      <c r="B260" t="s">
        <v>102</v>
      </c>
      <c r="C260" t="s">
        <v>53</v>
      </c>
      <c r="D260" t="s">
        <v>108</v>
      </c>
      <c r="E260">
        <v>346</v>
      </c>
    </row>
    <row r="261" spans="1:5" x14ac:dyDescent="0.2">
      <c r="A261" s="43">
        <v>44434</v>
      </c>
      <c r="B261" t="s">
        <v>102</v>
      </c>
      <c r="C261" t="s">
        <v>57</v>
      </c>
      <c r="D261" t="s">
        <v>108</v>
      </c>
      <c r="E261">
        <v>392</v>
      </c>
    </row>
    <row r="262" spans="1:5" x14ac:dyDescent="0.2">
      <c r="A262" s="43">
        <v>44469</v>
      </c>
      <c r="B262" t="s">
        <v>102</v>
      </c>
      <c r="C262" t="s">
        <v>53</v>
      </c>
      <c r="D262" t="s">
        <v>108</v>
      </c>
      <c r="E262">
        <v>310</v>
      </c>
    </row>
    <row r="263" spans="1:5" x14ac:dyDescent="0.2">
      <c r="A263" s="43">
        <v>44469</v>
      </c>
      <c r="B263" t="s">
        <v>102</v>
      </c>
      <c r="C263" t="s">
        <v>57</v>
      </c>
      <c r="D263" t="s">
        <v>108</v>
      </c>
      <c r="E263">
        <v>404</v>
      </c>
    </row>
    <row r="264" spans="1:5" x14ac:dyDescent="0.2">
      <c r="A264" s="43">
        <v>44497</v>
      </c>
      <c r="B264" t="s">
        <v>102</v>
      </c>
      <c r="C264" t="s">
        <v>53</v>
      </c>
      <c r="D264" t="s">
        <v>108</v>
      </c>
      <c r="E264">
        <v>253</v>
      </c>
    </row>
    <row r="265" spans="1:5" x14ac:dyDescent="0.2">
      <c r="A265" s="43">
        <v>44497</v>
      </c>
      <c r="B265" t="s">
        <v>102</v>
      </c>
      <c r="C265" t="s">
        <v>57</v>
      </c>
      <c r="D265" t="s">
        <v>108</v>
      </c>
      <c r="E265">
        <v>391</v>
      </c>
    </row>
    <row r="266" spans="1:5" x14ac:dyDescent="0.2">
      <c r="A266" s="43">
        <v>44525</v>
      </c>
      <c r="B266" t="s">
        <v>102</v>
      </c>
      <c r="C266" t="s">
        <v>53</v>
      </c>
      <c r="D266" t="s">
        <v>108</v>
      </c>
      <c r="E266">
        <v>216</v>
      </c>
    </row>
    <row r="267" spans="1:5" x14ac:dyDescent="0.2">
      <c r="A267" s="43">
        <v>44525</v>
      </c>
      <c r="B267" t="s">
        <v>102</v>
      </c>
      <c r="C267" t="s">
        <v>57</v>
      </c>
      <c r="D267" t="s">
        <v>108</v>
      </c>
      <c r="E267">
        <v>395</v>
      </c>
    </row>
    <row r="268" spans="1:5" x14ac:dyDescent="0.2">
      <c r="A268" s="43">
        <v>44553</v>
      </c>
      <c r="B268" t="s">
        <v>102</v>
      </c>
      <c r="C268" t="s">
        <v>53</v>
      </c>
      <c r="D268" t="s">
        <v>108</v>
      </c>
      <c r="E268">
        <v>194</v>
      </c>
    </row>
    <row r="269" spans="1:5" x14ac:dyDescent="0.2">
      <c r="A269" s="43">
        <v>44553</v>
      </c>
      <c r="B269" t="s">
        <v>102</v>
      </c>
      <c r="C269" t="s">
        <v>57</v>
      </c>
      <c r="D269" t="s">
        <v>108</v>
      </c>
      <c r="E269">
        <v>402</v>
      </c>
    </row>
    <row r="270" spans="1:5" x14ac:dyDescent="0.2">
      <c r="A270" s="43">
        <v>44588</v>
      </c>
      <c r="B270" t="s">
        <v>102</v>
      </c>
      <c r="C270" t="s">
        <v>53</v>
      </c>
      <c r="D270" t="s">
        <v>108</v>
      </c>
      <c r="E270">
        <v>181</v>
      </c>
    </row>
    <row r="271" spans="1:5" x14ac:dyDescent="0.2">
      <c r="A271" s="43">
        <v>44588</v>
      </c>
      <c r="B271" t="s">
        <v>102</v>
      </c>
      <c r="C271" t="s">
        <v>57</v>
      </c>
      <c r="D271" t="s">
        <v>108</v>
      </c>
      <c r="E271">
        <v>421</v>
      </c>
    </row>
    <row r="272" spans="1:5" x14ac:dyDescent="0.2">
      <c r="A272" s="43">
        <v>44616</v>
      </c>
      <c r="B272" t="s">
        <v>102</v>
      </c>
      <c r="C272" t="s">
        <v>53</v>
      </c>
      <c r="D272" t="s">
        <v>108</v>
      </c>
      <c r="E272">
        <v>170</v>
      </c>
    </row>
    <row r="273" spans="1:5" x14ac:dyDescent="0.2">
      <c r="A273" s="43">
        <v>44616</v>
      </c>
      <c r="B273" t="s">
        <v>102</v>
      </c>
      <c r="C273" t="s">
        <v>57</v>
      </c>
      <c r="D273" t="s">
        <v>108</v>
      </c>
      <c r="E273">
        <v>430</v>
      </c>
    </row>
    <row r="274" spans="1:5" x14ac:dyDescent="0.2">
      <c r="A274" s="43">
        <v>44651</v>
      </c>
      <c r="B274" t="s">
        <v>102</v>
      </c>
      <c r="C274" t="s">
        <v>53</v>
      </c>
      <c r="D274" t="s">
        <v>108</v>
      </c>
      <c r="E274">
        <v>171</v>
      </c>
    </row>
    <row r="275" spans="1:5" x14ac:dyDescent="0.2">
      <c r="A275" s="43">
        <v>44651</v>
      </c>
      <c r="B275" t="s">
        <v>102</v>
      </c>
      <c r="C275" t="s">
        <v>57</v>
      </c>
      <c r="D275" t="s">
        <v>108</v>
      </c>
      <c r="E275">
        <v>413</v>
      </c>
    </row>
    <row r="276" spans="1:5" x14ac:dyDescent="0.2">
      <c r="A276" s="43">
        <v>44679</v>
      </c>
      <c r="B276" t="s">
        <v>102</v>
      </c>
      <c r="C276" t="s">
        <v>53</v>
      </c>
      <c r="D276" t="s">
        <v>108</v>
      </c>
      <c r="E276">
        <v>176</v>
      </c>
    </row>
    <row r="277" spans="1:5" x14ac:dyDescent="0.2">
      <c r="A277" s="43">
        <v>44679</v>
      </c>
      <c r="B277" t="s">
        <v>102</v>
      </c>
      <c r="C277" t="s">
        <v>57</v>
      </c>
      <c r="D277" t="s">
        <v>108</v>
      </c>
      <c r="E277">
        <v>394</v>
      </c>
    </row>
    <row r="278" spans="1:5" x14ac:dyDescent="0.2">
      <c r="A278" s="43">
        <v>44707</v>
      </c>
      <c r="B278" t="s">
        <v>102</v>
      </c>
      <c r="C278" t="s">
        <v>53</v>
      </c>
      <c r="D278" t="s">
        <v>108</v>
      </c>
      <c r="E278">
        <v>174</v>
      </c>
    </row>
    <row r="279" spans="1:5" x14ac:dyDescent="0.2">
      <c r="A279" s="43">
        <v>44707</v>
      </c>
      <c r="B279" t="s">
        <v>102</v>
      </c>
      <c r="C279" t="s">
        <v>57</v>
      </c>
      <c r="D279" t="s">
        <v>108</v>
      </c>
      <c r="E279">
        <v>383</v>
      </c>
    </row>
    <row r="280" spans="1:5" x14ac:dyDescent="0.2">
      <c r="A280" s="43">
        <v>44742</v>
      </c>
      <c r="B280" t="s">
        <v>102</v>
      </c>
      <c r="C280" t="s">
        <v>53</v>
      </c>
      <c r="D280" t="s">
        <v>108</v>
      </c>
      <c r="E280">
        <v>140</v>
      </c>
    </row>
    <row r="281" spans="1:5" x14ac:dyDescent="0.2">
      <c r="A281" s="43">
        <v>44742</v>
      </c>
      <c r="B281" t="s">
        <v>102</v>
      </c>
      <c r="C281" t="s">
        <v>57</v>
      </c>
      <c r="D281" t="s">
        <v>108</v>
      </c>
      <c r="E281">
        <v>359</v>
      </c>
    </row>
    <row r="282" spans="1:5" x14ac:dyDescent="0.2">
      <c r="A282" s="43">
        <v>44770</v>
      </c>
      <c r="B282" t="s">
        <v>102</v>
      </c>
      <c r="C282" t="s">
        <v>53</v>
      </c>
      <c r="D282" t="s">
        <v>108</v>
      </c>
      <c r="E282">
        <v>119</v>
      </c>
    </row>
    <row r="283" spans="1:5" x14ac:dyDescent="0.2">
      <c r="A283" s="43">
        <v>44770</v>
      </c>
      <c r="B283" t="s">
        <v>102</v>
      </c>
      <c r="C283" t="s">
        <v>57</v>
      </c>
      <c r="D283" t="s">
        <v>108</v>
      </c>
      <c r="E283">
        <v>307</v>
      </c>
    </row>
    <row r="284" spans="1:5" x14ac:dyDescent="0.2">
      <c r="A284" s="43">
        <v>44798</v>
      </c>
      <c r="B284" t="s">
        <v>102</v>
      </c>
      <c r="C284" t="s">
        <v>53</v>
      </c>
      <c r="D284" t="s">
        <v>108</v>
      </c>
      <c r="E284">
        <v>90</v>
      </c>
    </row>
    <row r="285" spans="1:5" x14ac:dyDescent="0.2">
      <c r="A285" s="43">
        <v>44798</v>
      </c>
      <c r="B285" t="s">
        <v>102</v>
      </c>
      <c r="C285" t="s">
        <v>57</v>
      </c>
      <c r="D285" t="s">
        <v>108</v>
      </c>
      <c r="E285">
        <v>290</v>
      </c>
    </row>
    <row r="286" spans="1:5" x14ac:dyDescent="0.2">
      <c r="A286" s="43">
        <v>44833</v>
      </c>
      <c r="B286" t="s">
        <v>102</v>
      </c>
      <c r="C286" t="s">
        <v>53</v>
      </c>
      <c r="D286" t="s">
        <v>108</v>
      </c>
      <c r="E286">
        <v>77</v>
      </c>
    </row>
    <row r="287" spans="1:5" x14ac:dyDescent="0.2">
      <c r="A287" s="43">
        <v>44833</v>
      </c>
      <c r="B287" t="s">
        <v>102</v>
      </c>
      <c r="C287" t="s">
        <v>57</v>
      </c>
      <c r="D287" t="s">
        <v>108</v>
      </c>
      <c r="E287">
        <v>274</v>
      </c>
    </row>
    <row r="288" spans="1:5" x14ac:dyDescent="0.2">
      <c r="A288" s="43">
        <v>44861</v>
      </c>
      <c r="B288" t="s">
        <v>102</v>
      </c>
      <c r="C288" t="s">
        <v>53</v>
      </c>
      <c r="D288" t="s">
        <v>108</v>
      </c>
      <c r="E288">
        <v>34</v>
      </c>
    </row>
    <row r="289" spans="1:5" x14ac:dyDescent="0.2">
      <c r="A289" s="43">
        <v>44861</v>
      </c>
      <c r="B289" t="s">
        <v>102</v>
      </c>
      <c r="C289" t="s">
        <v>57</v>
      </c>
      <c r="D289" t="s">
        <v>108</v>
      </c>
      <c r="E289">
        <v>260</v>
      </c>
    </row>
    <row r="290" spans="1:5" x14ac:dyDescent="0.2">
      <c r="A290" s="43">
        <v>44889</v>
      </c>
      <c r="B290" t="s">
        <v>102</v>
      </c>
      <c r="C290" t="s">
        <v>53</v>
      </c>
      <c r="D290" t="s">
        <v>108</v>
      </c>
      <c r="E290">
        <v>16</v>
      </c>
    </row>
    <row r="291" spans="1:5" x14ac:dyDescent="0.2">
      <c r="A291" s="43">
        <v>44889</v>
      </c>
      <c r="B291" t="s">
        <v>102</v>
      </c>
      <c r="C291" t="s">
        <v>57</v>
      </c>
      <c r="D291" t="s">
        <v>108</v>
      </c>
      <c r="E291">
        <v>233</v>
      </c>
    </row>
    <row r="292" spans="1:5" x14ac:dyDescent="0.2">
      <c r="A292" s="43">
        <v>44917</v>
      </c>
      <c r="B292" t="s">
        <v>102</v>
      </c>
      <c r="C292" t="s">
        <v>53</v>
      </c>
      <c r="D292" t="s">
        <v>108</v>
      </c>
      <c r="E292">
        <v>0</v>
      </c>
    </row>
    <row r="293" spans="1:5" x14ac:dyDescent="0.2">
      <c r="A293" s="43">
        <v>44917</v>
      </c>
      <c r="B293" t="s">
        <v>102</v>
      </c>
      <c r="C293" t="s">
        <v>57</v>
      </c>
      <c r="D293" t="s">
        <v>108</v>
      </c>
      <c r="E293">
        <v>232</v>
      </c>
    </row>
    <row r="294" spans="1:5" x14ac:dyDescent="0.2">
      <c r="A294" s="43">
        <v>44952</v>
      </c>
      <c r="B294" t="s">
        <v>102</v>
      </c>
      <c r="C294" t="s">
        <v>53</v>
      </c>
      <c r="D294" t="s">
        <v>108</v>
      </c>
      <c r="E294">
        <v>2</v>
      </c>
    </row>
    <row r="295" spans="1:5" x14ac:dyDescent="0.2">
      <c r="A295" s="43">
        <v>44952</v>
      </c>
      <c r="B295" t="s">
        <v>102</v>
      </c>
      <c r="C295" t="s">
        <v>57</v>
      </c>
      <c r="D295" t="s">
        <v>108</v>
      </c>
      <c r="E295">
        <v>229</v>
      </c>
    </row>
    <row r="296" spans="1:5" x14ac:dyDescent="0.2">
      <c r="A296" s="43">
        <v>44980</v>
      </c>
      <c r="B296" t="s">
        <v>102</v>
      </c>
      <c r="C296" t="s">
        <v>53</v>
      </c>
      <c r="D296" t="s">
        <v>108</v>
      </c>
      <c r="E296">
        <v>2</v>
      </c>
    </row>
    <row r="297" spans="1:5" x14ac:dyDescent="0.2">
      <c r="A297" s="43">
        <v>44980</v>
      </c>
      <c r="B297" t="s">
        <v>102</v>
      </c>
      <c r="C297" t="s">
        <v>57</v>
      </c>
      <c r="D297" t="s">
        <v>108</v>
      </c>
      <c r="E297">
        <v>140</v>
      </c>
    </row>
    <row r="298" spans="1:5" x14ac:dyDescent="0.2">
      <c r="A298" s="43">
        <v>45015</v>
      </c>
      <c r="B298" t="s">
        <v>102</v>
      </c>
      <c r="C298" t="s">
        <v>53</v>
      </c>
      <c r="D298" t="s">
        <v>108</v>
      </c>
      <c r="E298">
        <v>5</v>
      </c>
    </row>
    <row r="299" spans="1:5" x14ac:dyDescent="0.2">
      <c r="A299" s="43">
        <v>45015</v>
      </c>
      <c r="B299" t="s">
        <v>102</v>
      </c>
      <c r="C299" t="s">
        <v>57</v>
      </c>
      <c r="D299" t="s">
        <v>108</v>
      </c>
      <c r="E299">
        <v>78</v>
      </c>
    </row>
    <row r="300" spans="1:5" x14ac:dyDescent="0.2">
      <c r="A300" s="43">
        <v>45043</v>
      </c>
      <c r="B300" t="s">
        <v>102</v>
      </c>
      <c r="C300" t="s">
        <v>53</v>
      </c>
      <c r="D300" t="s">
        <v>108</v>
      </c>
      <c r="E300">
        <v>2</v>
      </c>
    </row>
    <row r="301" spans="1:5" x14ac:dyDescent="0.2">
      <c r="A301" s="43">
        <v>45043</v>
      </c>
      <c r="B301" t="s">
        <v>102</v>
      </c>
      <c r="C301" t="s">
        <v>57</v>
      </c>
      <c r="D301" t="s">
        <v>108</v>
      </c>
      <c r="E301">
        <v>35</v>
      </c>
    </row>
    <row r="302" spans="1:5" x14ac:dyDescent="0.2">
      <c r="A302" s="43">
        <v>45071</v>
      </c>
      <c r="B302" t="s">
        <v>102</v>
      </c>
      <c r="C302" t="s">
        <v>53</v>
      </c>
      <c r="D302" t="s">
        <v>108</v>
      </c>
      <c r="E302">
        <v>0</v>
      </c>
    </row>
    <row r="303" spans="1:5" x14ac:dyDescent="0.2">
      <c r="A303" s="43">
        <v>45071</v>
      </c>
      <c r="B303" t="s">
        <v>102</v>
      </c>
      <c r="C303" t="s">
        <v>57</v>
      </c>
      <c r="D303" t="s">
        <v>108</v>
      </c>
      <c r="E303">
        <v>23</v>
      </c>
    </row>
    <row r="304" spans="1:5" x14ac:dyDescent="0.2">
      <c r="A304" s="43">
        <v>45106</v>
      </c>
      <c r="B304" t="s">
        <v>102</v>
      </c>
      <c r="C304" t="s">
        <v>53</v>
      </c>
      <c r="D304" t="s">
        <v>108</v>
      </c>
      <c r="E304">
        <v>2</v>
      </c>
    </row>
    <row r="305" spans="1:5" x14ac:dyDescent="0.2">
      <c r="A305" s="43">
        <v>45106</v>
      </c>
      <c r="B305" t="s">
        <v>102</v>
      </c>
      <c r="C305" t="s">
        <v>57</v>
      </c>
      <c r="D305" t="s">
        <v>108</v>
      </c>
      <c r="E305">
        <v>33</v>
      </c>
    </row>
    <row r="306" spans="1:5" x14ac:dyDescent="0.2">
      <c r="A306" s="43">
        <v>45134</v>
      </c>
      <c r="B306" t="s">
        <v>102</v>
      </c>
      <c r="C306" t="s">
        <v>53</v>
      </c>
      <c r="D306" t="s">
        <v>108</v>
      </c>
      <c r="E306">
        <v>2</v>
      </c>
    </row>
    <row r="307" spans="1:5" x14ac:dyDescent="0.2">
      <c r="A307" s="43">
        <v>45134</v>
      </c>
      <c r="B307" t="s">
        <v>102</v>
      </c>
      <c r="C307" t="s">
        <v>57</v>
      </c>
      <c r="D307" t="s">
        <v>108</v>
      </c>
      <c r="E307">
        <v>46</v>
      </c>
    </row>
    <row r="308" spans="1:5" x14ac:dyDescent="0.2">
      <c r="A308" s="43">
        <v>45169</v>
      </c>
      <c r="B308" t="s">
        <v>102</v>
      </c>
      <c r="C308" t="s">
        <v>53</v>
      </c>
      <c r="D308" t="s">
        <v>108</v>
      </c>
      <c r="E308">
        <v>2</v>
      </c>
    </row>
    <row r="309" spans="1:5" x14ac:dyDescent="0.2">
      <c r="A309" s="43">
        <v>45169</v>
      </c>
      <c r="B309" t="s">
        <v>102</v>
      </c>
      <c r="C309" t="s">
        <v>57</v>
      </c>
      <c r="D309" t="s">
        <v>108</v>
      </c>
      <c r="E309">
        <v>42</v>
      </c>
    </row>
    <row r="310" spans="1:5" x14ac:dyDescent="0.2">
      <c r="A310" s="43">
        <v>45197</v>
      </c>
      <c r="B310" t="s">
        <v>102</v>
      </c>
      <c r="C310" t="s">
        <v>53</v>
      </c>
      <c r="D310" t="s">
        <v>108</v>
      </c>
      <c r="E310">
        <v>2</v>
      </c>
    </row>
    <row r="311" spans="1:5" x14ac:dyDescent="0.2">
      <c r="A311" s="43">
        <v>45197</v>
      </c>
      <c r="B311" t="s">
        <v>102</v>
      </c>
      <c r="C311" t="s">
        <v>57</v>
      </c>
      <c r="D311" t="s">
        <v>108</v>
      </c>
      <c r="E311">
        <v>50</v>
      </c>
    </row>
    <row r="312" spans="1:5" x14ac:dyDescent="0.2">
      <c r="A312" s="43">
        <v>45225</v>
      </c>
      <c r="B312" t="s">
        <v>102</v>
      </c>
      <c r="C312" t="s">
        <v>53</v>
      </c>
      <c r="D312" t="s">
        <v>108</v>
      </c>
      <c r="E312">
        <v>2</v>
      </c>
    </row>
    <row r="313" spans="1:5" x14ac:dyDescent="0.2">
      <c r="A313" s="43">
        <v>45225</v>
      </c>
      <c r="B313" t="s">
        <v>102</v>
      </c>
      <c r="C313" t="s">
        <v>57</v>
      </c>
      <c r="D313" t="s">
        <v>108</v>
      </c>
      <c r="E313">
        <v>62</v>
      </c>
    </row>
    <row r="314" spans="1:5" x14ac:dyDescent="0.2">
      <c r="A314" s="43">
        <v>45260</v>
      </c>
      <c r="B314" t="s">
        <v>102</v>
      </c>
      <c r="C314" t="s">
        <v>53</v>
      </c>
      <c r="D314" t="s">
        <v>108</v>
      </c>
      <c r="E314">
        <v>2</v>
      </c>
    </row>
    <row r="315" spans="1:5" x14ac:dyDescent="0.2">
      <c r="A315" s="43">
        <v>45260</v>
      </c>
      <c r="B315" t="s">
        <v>102</v>
      </c>
      <c r="C315" t="s">
        <v>57</v>
      </c>
      <c r="D315" t="s">
        <v>108</v>
      </c>
      <c r="E315">
        <v>76</v>
      </c>
    </row>
    <row r="316" spans="1:5" x14ac:dyDescent="0.2">
      <c r="A316" s="43">
        <v>45288</v>
      </c>
      <c r="B316" t="s">
        <v>102</v>
      </c>
      <c r="C316" t="s">
        <v>53</v>
      </c>
      <c r="D316" t="s">
        <v>108</v>
      </c>
      <c r="E316">
        <v>2</v>
      </c>
    </row>
    <row r="317" spans="1:5" x14ac:dyDescent="0.2">
      <c r="A317" s="43">
        <v>45288</v>
      </c>
      <c r="B317" t="s">
        <v>102</v>
      </c>
      <c r="C317" t="s">
        <v>57</v>
      </c>
      <c r="D317" t="s">
        <v>108</v>
      </c>
      <c r="E317">
        <v>50</v>
      </c>
    </row>
    <row r="318" spans="1:5" x14ac:dyDescent="0.2">
      <c r="A318" s="43">
        <v>45316</v>
      </c>
      <c r="B318" t="s">
        <v>102</v>
      </c>
      <c r="C318" t="s">
        <v>53</v>
      </c>
      <c r="D318" t="s">
        <v>108</v>
      </c>
      <c r="E318">
        <v>2</v>
      </c>
    </row>
    <row r="319" spans="1:5" x14ac:dyDescent="0.2">
      <c r="A319" s="43">
        <v>45316</v>
      </c>
      <c r="B319" t="s">
        <v>102</v>
      </c>
      <c r="C319" t="s">
        <v>57</v>
      </c>
      <c r="D319" t="s">
        <v>108</v>
      </c>
      <c r="E319">
        <v>30</v>
      </c>
    </row>
    <row r="320" spans="1:5" x14ac:dyDescent="0.2">
      <c r="A320" s="43">
        <v>45351</v>
      </c>
      <c r="B320" t="s">
        <v>102</v>
      </c>
      <c r="C320" t="s">
        <v>53</v>
      </c>
      <c r="D320" t="s">
        <v>108</v>
      </c>
      <c r="E320">
        <v>2</v>
      </c>
    </row>
    <row r="321" spans="1:5" x14ac:dyDescent="0.2">
      <c r="A321" s="43">
        <v>45351</v>
      </c>
      <c r="B321" t="s">
        <v>102</v>
      </c>
      <c r="C321" t="s">
        <v>57</v>
      </c>
      <c r="D321" t="s">
        <v>108</v>
      </c>
      <c r="E321">
        <v>24</v>
      </c>
    </row>
    <row r="322" spans="1:5" x14ac:dyDescent="0.2">
      <c r="A322" s="43">
        <v>45379</v>
      </c>
      <c r="B322" t="s">
        <v>102</v>
      </c>
      <c r="C322" t="s">
        <v>53</v>
      </c>
      <c r="D322" t="s">
        <v>108</v>
      </c>
      <c r="E322">
        <v>2</v>
      </c>
    </row>
    <row r="323" spans="1:5" x14ac:dyDescent="0.2">
      <c r="A323" s="43">
        <v>45379</v>
      </c>
      <c r="B323" t="s">
        <v>102</v>
      </c>
      <c r="C323" t="s">
        <v>57</v>
      </c>
      <c r="D323" t="s">
        <v>108</v>
      </c>
      <c r="E323">
        <v>16</v>
      </c>
    </row>
    <row r="324" spans="1:5" x14ac:dyDescent="0.2">
      <c r="A324" s="43">
        <v>45407</v>
      </c>
      <c r="B324" t="s">
        <v>102</v>
      </c>
      <c r="C324" t="s">
        <v>53</v>
      </c>
      <c r="D324" t="s">
        <v>108</v>
      </c>
      <c r="E324">
        <v>9</v>
      </c>
    </row>
    <row r="325" spans="1:5" x14ac:dyDescent="0.2">
      <c r="A325" s="43">
        <v>45407</v>
      </c>
      <c r="B325" t="s">
        <v>102</v>
      </c>
      <c r="C325" t="s">
        <v>57</v>
      </c>
      <c r="D325" t="s">
        <v>108</v>
      </c>
      <c r="E325">
        <v>23</v>
      </c>
    </row>
    <row r="326" spans="1:5" x14ac:dyDescent="0.2">
      <c r="A326" s="43">
        <v>45442</v>
      </c>
      <c r="B326" t="s">
        <v>102</v>
      </c>
      <c r="C326" t="s">
        <v>53</v>
      </c>
      <c r="D326" t="s">
        <v>108</v>
      </c>
      <c r="E326">
        <v>29</v>
      </c>
    </row>
    <row r="327" spans="1:5" x14ac:dyDescent="0.2">
      <c r="A327" s="43">
        <v>45442</v>
      </c>
      <c r="B327" t="s">
        <v>102</v>
      </c>
      <c r="C327" t="s">
        <v>57</v>
      </c>
      <c r="D327" t="s">
        <v>108</v>
      </c>
      <c r="E327">
        <v>28</v>
      </c>
    </row>
    <row r="328" spans="1:5" x14ac:dyDescent="0.2">
      <c r="A328" s="43">
        <v>45470</v>
      </c>
      <c r="B328" t="s">
        <v>102</v>
      </c>
      <c r="C328" t="s">
        <v>53</v>
      </c>
      <c r="D328" t="s">
        <v>108</v>
      </c>
      <c r="E328">
        <v>50</v>
      </c>
    </row>
    <row r="329" spans="1:5" x14ac:dyDescent="0.2">
      <c r="A329" s="43">
        <v>45470</v>
      </c>
      <c r="B329" t="s">
        <v>102</v>
      </c>
      <c r="C329" t="s">
        <v>57</v>
      </c>
      <c r="D329" t="s">
        <v>108</v>
      </c>
      <c r="E329">
        <v>41</v>
      </c>
    </row>
    <row r="330" spans="1:5" x14ac:dyDescent="0.2">
      <c r="A330" s="43">
        <v>45498</v>
      </c>
      <c r="B330" t="s">
        <v>102</v>
      </c>
      <c r="C330" t="s">
        <v>53</v>
      </c>
      <c r="D330" t="s">
        <v>108</v>
      </c>
      <c r="E330">
        <v>56</v>
      </c>
    </row>
    <row r="331" spans="1:5" x14ac:dyDescent="0.2">
      <c r="A331" s="43">
        <v>45498</v>
      </c>
      <c r="B331" t="s">
        <v>102</v>
      </c>
      <c r="C331" t="s">
        <v>57</v>
      </c>
      <c r="D331" t="s">
        <v>108</v>
      </c>
      <c r="E331">
        <v>52</v>
      </c>
    </row>
    <row r="332" spans="1:5" x14ac:dyDescent="0.2">
      <c r="A332" s="43">
        <v>45533</v>
      </c>
      <c r="B332" t="s">
        <v>102</v>
      </c>
      <c r="C332" t="s">
        <v>53</v>
      </c>
      <c r="D332" t="s">
        <v>108</v>
      </c>
      <c r="E332">
        <v>67</v>
      </c>
    </row>
    <row r="333" spans="1:5" x14ac:dyDescent="0.2">
      <c r="A333" s="43">
        <v>45533</v>
      </c>
      <c r="B333" t="s">
        <v>102</v>
      </c>
      <c r="C333" t="s">
        <v>57</v>
      </c>
      <c r="D333" t="s">
        <v>108</v>
      </c>
      <c r="E333">
        <v>61</v>
      </c>
    </row>
    <row r="334" spans="1:5" x14ac:dyDescent="0.2">
      <c r="A334" s="43">
        <v>45561</v>
      </c>
      <c r="B334" t="s">
        <v>102</v>
      </c>
      <c r="C334" t="s">
        <v>53</v>
      </c>
      <c r="D334" t="s">
        <v>108</v>
      </c>
      <c r="E334">
        <v>80</v>
      </c>
    </row>
    <row r="335" spans="1:5" x14ac:dyDescent="0.2">
      <c r="A335" s="43">
        <v>45561</v>
      </c>
      <c r="B335" t="s">
        <v>102</v>
      </c>
      <c r="C335" t="s">
        <v>57</v>
      </c>
      <c r="D335" t="s">
        <v>108</v>
      </c>
      <c r="E335">
        <v>38</v>
      </c>
    </row>
    <row r="336" spans="1:5" x14ac:dyDescent="0.2">
      <c r="A336" s="43">
        <v>45596</v>
      </c>
      <c r="B336" t="s">
        <v>102</v>
      </c>
      <c r="C336" t="s">
        <v>53</v>
      </c>
      <c r="D336" t="s">
        <v>108</v>
      </c>
      <c r="E336">
        <v>99</v>
      </c>
    </row>
    <row r="337" spans="1:5" x14ac:dyDescent="0.2">
      <c r="A337" s="43">
        <v>45596</v>
      </c>
      <c r="B337" t="s">
        <v>102</v>
      </c>
      <c r="C337" t="s">
        <v>57</v>
      </c>
      <c r="D337" t="s">
        <v>108</v>
      </c>
      <c r="E337">
        <v>22</v>
      </c>
    </row>
  </sheetData>
  <autoFilter ref="A1:E337" xr:uid="{CAC3E177-1DF1-6546-B352-2603375BDDF5}"/>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080B7-73EF-A44A-BEB4-7F352C1520F5}">
  <dimension ref="A1:U337"/>
  <sheetViews>
    <sheetView topLeftCell="H1" zoomScale="75" workbookViewId="0">
      <selection activeCell="R3" sqref="R3:Y14"/>
    </sheetView>
  </sheetViews>
  <sheetFormatPr baseColWidth="10" defaultColWidth="11" defaultRowHeight="16" x14ac:dyDescent="0.2"/>
  <cols>
    <col min="1" max="1" width="13.6640625" bestFit="1" customWidth="1"/>
    <col min="2" max="2" width="13" bestFit="1" customWidth="1"/>
    <col min="3" max="3" width="18.1640625" bestFit="1" customWidth="1"/>
    <col min="4" max="4" width="22.83203125" bestFit="1" customWidth="1"/>
    <col min="5" max="5" width="14.83203125" bestFit="1" customWidth="1"/>
    <col min="7" max="7" width="19" bestFit="1" customWidth="1"/>
    <col min="8" max="8" width="19.5" bestFit="1" customWidth="1"/>
    <col min="9" max="9" width="17.33203125" bestFit="1" customWidth="1"/>
    <col min="10" max="10" width="11.1640625" bestFit="1" customWidth="1"/>
    <col min="11" max="11" width="13.1640625" bestFit="1" customWidth="1"/>
    <col min="12" max="12" width="23" bestFit="1" customWidth="1"/>
    <col min="13" max="13" width="18" bestFit="1" customWidth="1"/>
    <col min="14" max="14" width="19.5" bestFit="1" customWidth="1"/>
    <col min="15" max="15" width="17.33203125" bestFit="1" customWidth="1"/>
    <col min="16" max="16" width="13.1640625" bestFit="1" customWidth="1"/>
    <col min="17" max="17" width="20.6640625" bestFit="1" customWidth="1"/>
    <col min="18" max="18" width="10.5" bestFit="1" customWidth="1"/>
  </cols>
  <sheetData>
    <row r="1" spans="1:16" x14ac:dyDescent="0.2">
      <c r="A1" t="s">
        <v>93</v>
      </c>
      <c r="B1" t="s">
        <v>94</v>
      </c>
      <c r="C1" t="s">
        <v>95</v>
      </c>
      <c r="D1" t="s">
        <v>103</v>
      </c>
      <c r="E1" t="s">
        <v>104</v>
      </c>
      <c r="G1" t="s">
        <v>110</v>
      </c>
      <c r="H1" t="s">
        <v>90</v>
      </c>
    </row>
    <row r="2" spans="1:16" x14ac:dyDescent="0.2">
      <c r="A2" s="43">
        <v>44315</v>
      </c>
      <c r="B2" t="s">
        <v>102</v>
      </c>
      <c r="C2" t="s">
        <v>53</v>
      </c>
      <c r="D2" t="s">
        <v>105</v>
      </c>
      <c r="E2">
        <v>573</v>
      </c>
      <c r="G2" t="s">
        <v>91</v>
      </c>
      <c r="H2" t="s">
        <v>53</v>
      </c>
      <c r="I2" t="s">
        <v>57</v>
      </c>
      <c r="J2" t="s">
        <v>92</v>
      </c>
    </row>
    <row r="3" spans="1:16" x14ac:dyDescent="0.2">
      <c r="A3" s="43">
        <v>44315</v>
      </c>
      <c r="B3" t="s">
        <v>102</v>
      </c>
      <c r="C3" t="s">
        <v>57</v>
      </c>
      <c r="D3" t="s">
        <v>105</v>
      </c>
      <c r="E3">
        <v>328</v>
      </c>
      <c r="G3" s="177">
        <v>44315</v>
      </c>
      <c r="H3">
        <v>1154</v>
      </c>
      <c r="I3">
        <v>1056</v>
      </c>
      <c r="J3">
        <v>2210</v>
      </c>
      <c r="M3" s="42" t="s">
        <v>0</v>
      </c>
      <c r="N3" s="42" t="s">
        <v>53</v>
      </c>
      <c r="O3" s="42" t="s">
        <v>57</v>
      </c>
      <c r="P3" s="41" t="s">
        <v>243</v>
      </c>
    </row>
    <row r="4" spans="1:16" x14ac:dyDescent="0.2">
      <c r="A4" s="43">
        <v>44329</v>
      </c>
      <c r="B4" t="s">
        <v>102</v>
      </c>
      <c r="C4" t="s">
        <v>53</v>
      </c>
      <c r="D4" t="s">
        <v>105</v>
      </c>
      <c r="E4">
        <v>575</v>
      </c>
      <c r="G4" s="177">
        <v>44329</v>
      </c>
      <c r="H4">
        <v>1171</v>
      </c>
      <c r="I4">
        <v>1053</v>
      </c>
      <c r="J4">
        <v>2224</v>
      </c>
      <c r="M4" s="177">
        <v>44315</v>
      </c>
      <c r="N4">
        <v>1154</v>
      </c>
      <c r="O4">
        <v>1056</v>
      </c>
      <c r="P4">
        <f t="shared" ref="P4:P45" si="0">N4-O4</f>
        <v>98</v>
      </c>
    </row>
    <row r="5" spans="1:16" x14ac:dyDescent="0.2">
      <c r="A5" s="43">
        <v>44329</v>
      </c>
      <c r="B5" t="s">
        <v>102</v>
      </c>
      <c r="C5" t="s">
        <v>57</v>
      </c>
      <c r="D5" t="s">
        <v>105</v>
      </c>
      <c r="E5">
        <v>327</v>
      </c>
      <c r="G5" s="177">
        <v>44406</v>
      </c>
      <c r="H5">
        <v>1252</v>
      </c>
      <c r="I5">
        <v>1121</v>
      </c>
      <c r="J5">
        <v>2373</v>
      </c>
      <c r="M5" s="177">
        <v>44329</v>
      </c>
      <c r="N5">
        <v>1171</v>
      </c>
      <c r="O5">
        <v>1053</v>
      </c>
      <c r="P5">
        <f t="shared" si="0"/>
        <v>118</v>
      </c>
    </row>
    <row r="6" spans="1:16" x14ac:dyDescent="0.2">
      <c r="A6" s="43">
        <v>44406</v>
      </c>
      <c r="B6" t="s">
        <v>102</v>
      </c>
      <c r="C6" t="s">
        <v>53</v>
      </c>
      <c r="D6" t="s">
        <v>105</v>
      </c>
      <c r="E6">
        <v>608</v>
      </c>
      <c r="G6" s="177">
        <v>44434</v>
      </c>
      <c r="H6">
        <v>1249</v>
      </c>
      <c r="I6">
        <v>1196</v>
      </c>
      <c r="J6">
        <v>2445</v>
      </c>
      <c r="M6" s="177">
        <v>44406</v>
      </c>
      <c r="N6">
        <v>1252</v>
      </c>
      <c r="O6">
        <v>1121</v>
      </c>
      <c r="P6">
        <f t="shared" si="0"/>
        <v>131</v>
      </c>
    </row>
    <row r="7" spans="1:16" x14ac:dyDescent="0.2">
      <c r="A7" s="43">
        <v>44406</v>
      </c>
      <c r="B7" t="s">
        <v>102</v>
      </c>
      <c r="C7" t="s">
        <v>57</v>
      </c>
      <c r="D7" t="s">
        <v>105</v>
      </c>
      <c r="E7">
        <v>360</v>
      </c>
      <c r="G7" s="177">
        <v>44469</v>
      </c>
      <c r="H7">
        <v>1214</v>
      </c>
      <c r="I7">
        <v>1207</v>
      </c>
      <c r="J7">
        <v>2421</v>
      </c>
      <c r="M7" s="177">
        <v>44434</v>
      </c>
      <c r="N7">
        <v>1249</v>
      </c>
      <c r="O7">
        <v>1196</v>
      </c>
      <c r="P7">
        <f t="shared" si="0"/>
        <v>53</v>
      </c>
    </row>
    <row r="8" spans="1:16" x14ac:dyDescent="0.2">
      <c r="A8" s="43">
        <v>44434</v>
      </c>
      <c r="B8" t="s">
        <v>102</v>
      </c>
      <c r="C8" t="s">
        <v>53</v>
      </c>
      <c r="D8" t="s">
        <v>105</v>
      </c>
      <c r="E8">
        <v>613</v>
      </c>
      <c r="G8" s="177">
        <v>44497</v>
      </c>
      <c r="H8">
        <v>1191</v>
      </c>
      <c r="I8">
        <v>1192</v>
      </c>
      <c r="J8">
        <v>2383</v>
      </c>
      <c r="M8" s="177">
        <v>44469</v>
      </c>
      <c r="N8">
        <v>1214</v>
      </c>
      <c r="O8">
        <v>1207</v>
      </c>
      <c r="P8">
        <f t="shared" si="0"/>
        <v>7</v>
      </c>
    </row>
    <row r="9" spans="1:16" x14ac:dyDescent="0.2">
      <c r="A9" s="43">
        <v>44434</v>
      </c>
      <c r="B9" t="s">
        <v>102</v>
      </c>
      <c r="C9" t="s">
        <v>57</v>
      </c>
      <c r="D9" t="s">
        <v>105</v>
      </c>
      <c r="E9">
        <v>399</v>
      </c>
      <c r="G9" s="177">
        <v>44525</v>
      </c>
      <c r="H9">
        <v>1180</v>
      </c>
      <c r="I9">
        <v>1216</v>
      </c>
      <c r="J9">
        <v>2396</v>
      </c>
      <c r="M9" s="177">
        <v>44497</v>
      </c>
      <c r="N9">
        <v>1191</v>
      </c>
      <c r="O9">
        <v>1192</v>
      </c>
      <c r="P9">
        <f t="shared" si="0"/>
        <v>-1</v>
      </c>
    </row>
    <row r="10" spans="1:16" x14ac:dyDescent="0.2">
      <c r="A10" s="43">
        <v>44469</v>
      </c>
      <c r="B10" t="s">
        <v>102</v>
      </c>
      <c r="C10" t="s">
        <v>53</v>
      </c>
      <c r="D10" t="s">
        <v>105</v>
      </c>
      <c r="E10">
        <v>622</v>
      </c>
      <c r="G10" s="177">
        <v>44553</v>
      </c>
      <c r="H10">
        <v>1191</v>
      </c>
      <c r="I10">
        <v>1224</v>
      </c>
      <c r="J10">
        <v>2415</v>
      </c>
      <c r="M10" s="177">
        <v>44525</v>
      </c>
      <c r="N10">
        <v>1180</v>
      </c>
      <c r="O10">
        <v>1216</v>
      </c>
      <c r="P10">
        <f t="shared" si="0"/>
        <v>-36</v>
      </c>
    </row>
    <row r="11" spans="1:16" x14ac:dyDescent="0.2">
      <c r="A11" s="43">
        <v>44469</v>
      </c>
      <c r="B11" t="s">
        <v>102</v>
      </c>
      <c r="C11" t="s">
        <v>57</v>
      </c>
      <c r="D11" t="s">
        <v>105</v>
      </c>
      <c r="E11">
        <v>390</v>
      </c>
      <c r="G11" s="177">
        <v>44588</v>
      </c>
      <c r="H11">
        <v>1228</v>
      </c>
      <c r="I11">
        <v>1235</v>
      </c>
      <c r="J11">
        <v>2463</v>
      </c>
      <c r="M11" s="177">
        <v>44553</v>
      </c>
      <c r="N11">
        <v>1191</v>
      </c>
      <c r="O11">
        <v>1224</v>
      </c>
      <c r="P11">
        <f t="shared" si="0"/>
        <v>-33</v>
      </c>
    </row>
    <row r="12" spans="1:16" x14ac:dyDescent="0.2">
      <c r="A12" s="43">
        <v>44497</v>
      </c>
      <c r="B12" t="s">
        <v>102</v>
      </c>
      <c r="C12" t="s">
        <v>53</v>
      </c>
      <c r="D12" t="s">
        <v>105</v>
      </c>
      <c r="E12">
        <v>638</v>
      </c>
      <c r="G12" s="177">
        <v>44616</v>
      </c>
      <c r="H12">
        <v>1243</v>
      </c>
      <c r="I12">
        <v>1246</v>
      </c>
      <c r="J12">
        <v>2489</v>
      </c>
      <c r="M12" s="177">
        <v>44588</v>
      </c>
      <c r="N12">
        <v>1228</v>
      </c>
      <c r="O12">
        <v>1235</v>
      </c>
      <c r="P12">
        <f t="shared" si="0"/>
        <v>-7</v>
      </c>
    </row>
    <row r="13" spans="1:16" x14ac:dyDescent="0.2">
      <c r="A13" s="43">
        <v>44497</v>
      </c>
      <c r="B13" t="s">
        <v>102</v>
      </c>
      <c r="C13" t="s">
        <v>57</v>
      </c>
      <c r="D13" t="s">
        <v>105</v>
      </c>
      <c r="E13">
        <v>381</v>
      </c>
      <c r="G13" s="177">
        <v>44651</v>
      </c>
      <c r="H13">
        <v>1246</v>
      </c>
      <c r="I13">
        <v>1285</v>
      </c>
      <c r="J13">
        <v>2531</v>
      </c>
      <c r="M13" s="177">
        <v>44616</v>
      </c>
      <c r="N13">
        <v>1243</v>
      </c>
      <c r="O13">
        <v>1246</v>
      </c>
      <c r="P13">
        <f t="shared" si="0"/>
        <v>-3</v>
      </c>
    </row>
    <row r="14" spans="1:16" x14ac:dyDescent="0.2">
      <c r="A14" s="43">
        <v>44525</v>
      </c>
      <c r="B14" t="s">
        <v>102</v>
      </c>
      <c r="C14" t="s">
        <v>53</v>
      </c>
      <c r="D14" t="s">
        <v>105</v>
      </c>
      <c r="E14">
        <v>654</v>
      </c>
      <c r="G14" s="177">
        <v>44679</v>
      </c>
      <c r="H14">
        <v>1317</v>
      </c>
      <c r="I14">
        <v>1283</v>
      </c>
      <c r="J14">
        <v>2600</v>
      </c>
      <c r="M14" s="177">
        <v>44651</v>
      </c>
      <c r="N14">
        <v>1246</v>
      </c>
      <c r="O14">
        <v>1285</v>
      </c>
      <c r="P14">
        <f t="shared" si="0"/>
        <v>-39</v>
      </c>
    </row>
    <row r="15" spans="1:16" x14ac:dyDescent="0.2">
      <c r="A15" s="43">
        <v>44525</v>
      </c>
      <c r="B15" t="s">
        <v>102</v>
      </c>
      <c r="C15" t="s">
        <v>57</v>
      </c>
      <c r="D15" t="s">
        <v>105</v>
      </c>
      <c r="E15">
        <v>388</v>
      </c>
      <c r="G15" s="177">
        <v>44707</v>
      </c>
      <c r="H15">
        <v>1307</v>
      </c>
      <c r="I15">
        <v>1304</v>
      </c>
      <c r="J15">
        <v>2611</v>
      </c>
      <c r="M15" s="177">
        <v>44679</v>
      </c>
      <c r="N15">
        <v>1317</v>
      </c>
      <c r="O15">
        <v>1283</v>
      </c>
      <c r="P15">
        <f t="shared" si="0"/>
        <v>34</v>
      </c>
    </row>
    <row r="16" spans="1:16" x14ac:dyDescent="0.2">
      <c r="A16" s="43">
        <v>44553</v>
      </c>
      <c r="B16" t="s">
        <v>102</v>
      </c>
      <c r="C16" t="s">
        <v>53</v>
      </c>
      <c r="D16" t="s">
        <v>105</v>
      </c>
      <c r="E16">
        <v>698</v>
      </c>
      <c r="G16" s="177">
        <v>44742</v>
      </c>
      <c r="H16">
        <v>1243</v>
      </c>
      <c r="I16">
        <v>1312</v>
      </c>
      <c r="J16">
        <v>2555</v>
      </c>
      <c r="M16" s="177">
        <v>44707</v>
      </c>
      <c r="N16">
        <v>1307</v>
      </c>
      <c r="O16">
        <v>1304</v>
      </c>
      <c r="P16">
        <f t="shared" si="0"/>
        <v>3</v>
      </c>
    </row>
    <row r="17" spans="1:21" x14ac:dyDescent="0.2">
      <c r="A17" s="43">
        <v>44553</v>
      </c>
      <c r="B17" t="s">
        <v>102</v>
      </c>
      <c r="C17" t="s">
        <v>57</v>
      </c>
      <c r="D17" t="s">
        <v>105</v>
      </c>
      <c r="E17">
        <v>379</v>
      </c>
      <c r="G17" s="177">
        <v>44770</v>
      </c>
      <c r="H17">
        <v>1236</v>
      </c>
      <c r="I17">
        <v>1245</v>
      </c>
      <c r="J17">
        <v>2481</v>
      </c>
      <c r="M17" s="177">
        <v>44742</v>
      </c>
      <c r="N17">
        <v>1243</v>
      </c>
      <c r="O17">
        <v>1312</v>
      </c>
      <c r="P17">
        <f t="shared" si="0"/>
        <v>-69</v>
      </c>
    </row>
    <row r="18" spans="1:21" x14ac:dyDescent="0.2">
      <c r="A18" s="43">
        <v>44588</v>
      </c>
      <c r="B18" t="s">
        <v>102</v>
      </c>
      <c r="C18" t="s">
        <v>53</v>
      </c>
      <c r="D18" t="s">
        <v>105</v>
      </c>
      <c r="E18">
        <v>722</v>
      </c>
      <c r="G18" s="177">
        <v>44798</v>
      </c>
      <c r="H18">
        <v>1168</v>
      </c>
      <c r="I18">
        <v>1235</v>
      </c>
      <c r="J18">
        <v>2403</v>
      </c>
      <c r="M18" s="177">
        <v>44770</v>
      </c>
      <c r="N18">
        <v>1236</v>
      </c>
      <c r="O18">
        <v>1245</v>
      </c>
      <c r="P18">
        <f t="shared" si="0"/>
        <v>-9</v>
      </c>
    </row>
    <row r="19" spans="1:21" x14ac:dyDescent="0.2">
      <c r="A19" s="43">
        <v>44588</v>
      </c>
      <c r="B19" t="s">
        <v>102</v>
      </c>
      <c r="C19" t="s">
        <v>57</v>
      </c>
      <c r="D19" t="s">
        <v>105</v>
      </c>
      <c r="E19">
        <v>362</v>
      </c>
      <c r="G19" s="177">
        <v>44833</v>
      </c>
      <c r="H19">
        <v>1197</v>
      </c>
      <c r="I19">
        <v>1198</v>
      </c>
      <c r="J19">
        <v>2395</v>
      </c>
      <c r="M19" s="177">
        <v>44798</v>
      </c>
      <c r="N19">
        <v>1168</v>
      </c>
      <c r="O19">
        <v>1235</v>
      </c>
      <c r="P19">
        <f t="shared" si="0"/>
        <v>-67</v>
      </c>
    </row>
    <row r="20" spans="1:21" x14ac:dyDescent="0.2">
      <c r="A20" s="43">
        <v>44616</v>
      </c>
      <c r="B20" t="s">
        <v>102</v>
      </c>
      <c r="C20" t="s">
        <v>53</v>
      </c>
      <c r="D20" t="s">
        <v>105</v>
      </c>
      <c r="E20">
        <v>744</v>
      </c>
      <c r="G20" s="177">
        <v>44861</v>
      </c>
      <c r="H20">
        <v>1187</v>
      </c>
      <c r="I20">
        <v>1161</v>
      </c>
      <c r="J20">
        <v>2348</v>
      </c>
      <c r="M20" s="177">
        <v>44833</v>
      </c>
      <c r="N20">
        <v>1197</v>
      </c>
      <c r="O20">
        <v>1198</v>
      </c>
      <c r="P20">
        <f t="shared" si="0"/>
        <v>-1</v>
      </c>
    </row>
    <row r="21" spans="1:21" x14ac:dyDescent="0.2">
      <c r="A21" s="43">
        <v>44616</v>
      </c>
      <c r="B21" t="s">
        <v>102</v>
      </c>
      <c r="C21" t="s">
        <v>57</v>
      </c>
      <c r="D21" t="s">
        <v>105</v>
      </c>
      <c r="E21">
        <v>382</v>
      </c>
      <c r="G21" s="177">
        <v>44889</v>
      </c>
      <c r="H21">
        <v>1136</v>
      </c>
      <c r="I21">
        <v>1133</v>
      </c>
      <c r="J21">
        <v>2269</v>
      </c>
      <c r="M21" s="177">
        <v>44861</v>
      </c>
      <c r="N21">
        <v>1187</v>
      </c>
      <c r="O21">
        <v>1161</v>
      </c>
      <c r="P21">
        <f t="shared" si="0"/>
        <v>26</v>
      </c>
    </row>
    <row r="22" spans="1:21" x14ac:dyDescent="0.2">
      <c r="A22" s="43">
        <v>44651</v>
      </c>
      <c r="B22" t="s">
        <v>102</v>
      </c>
      <c r="C22" t="s">
        <v>53</v>
      </c>
      <c r="D22" t="s">
        <v>105</v>
      </c>
      <c r="E22">
        <v>756</v>
      </c>
      <c r="G22" s="177">
        <v>44917</v>
      </c>
      <c r="H22">
        <v>1197</v>
      </c>
      <c r="I22">
        <v>1187</v>
      </c>
      <c r="J22">
        <v>2384</v>
      </c>
      <c r="M22" s="177">
        <v>44889</v>
      </c>
      <c r="N22">
        <v>1136</v>
      </c>
      <c r="O22">
        <v>1133</v>
      </c>
      <c r="P22">
        <f t="shared" si="0"/>
        <v>3</v>
      </c>
      <c r="T22" s="14"/>
      <c r="U22" s="14"/>
    </row>
    <row r="23" spans="1:21" x14ac:dyDescent="0.2">
      <c r="A23" s="43">
        <v>44651</v>
      </c>
      <c r="B23" t="s">
        <v>102</v>
      </c>
      <c r="C23" t="s">
        <v>57</v>
      </c>
      <c r="D23" t="s">
        <v>105</v>
      </c>
      <c r="E23">
        <v>425</v>
      </c>
      <c r="G23" s="177">
        <v>44952</v>
      </c>
      <c r="H23">
        <v>1185</v>
      </c>
      <c r="I23">
        <v>1204</v>
      </c>
      <c r="J23">
        <v>2389</v>
      </c>
      <c r="M23" s="177">
        <v>44917</v>
      </c>
      <c r="N23">
        <v>1197</v>
      </c>
      <c r="O23">
        <v>1187</v>
      </c>
      <c r="P23">
        <f t="shared" si="0"/>
        <v>10</v>
      </c>
    </row>
    <row r="24" spans="1:21" x14ac:dyDescent="0.2">
      <c r="A24" s="43">
        <v>44679</v>
      </c>
      <c r="B24" t="s">
        <v>102</v>
      </c>
      <c r="C24" t="s">
        <v>53</v>
      </c>
      <c r="D24" t="s">
        <v>105</v>
      </c>
      <c r="E24">
        <v>814</v>
      </c>
      <c r="G24" s="177">
        <v>44980</v>
      </c>
      <c r="H24">
        <v>1270</v>
      </c>
      <c r="I24">
        <v>1109</v>
      </c>
      <c r="J24">
        <v>2379</v>
      </c>
      <c r="M24" s="177">
        <v>44952</v>
      </c>
      <c r="N24">
        <v>1185</v>
      </c>
      <c r="O24">
        <v>1204</v>
      </c>
      <c r="P24">
        <f t="shared" si="0"/>
        <v>-19</v>
      </c>
    </row>
    <row r="25" spans="1:21" x14ac:dyDescent="0.2">
      <c r="A25" s="43">
        <v>44679</v>
      </c>
      <c r="B25" t="s">
        <v>102</v>
      </c>
      <c r="C25" t="s">
        <v>57</v>
      </c>
      <c r="D25" t="s">
        <v>105</v>
      </c>
      <c r="E25">
        <v>423</v>
      </c>
      <c r="G25" s="177">
        <v>45015</v>
      </c>
      <c r="H25">
        <v>1297</v>
      </c>
      <c r="I25">
        <v>1096</v>
      </c>
      <c r="J25">
        <v>2393</v>
      </c>
      <c r="M25" s="177">
        <v>44980</v>
      </c>
      <c r="N25">
        <v>1270</v>
      </c>
      <c r="O25">
        <v>1109</v>
      </c>
      <c r="P25">
        <f t="shared" si="0"/>
        <v>161</v>
      </c>
    </row>
    <row r="26" spans="1:21" x14ac:dyDescent="0.2">
      <c r="A26" s="43">
        <v>44707</v>
      </c>
      <c r="B26" t="s">
        <v>102</v>
      </c>
      <c r="C26" t="s">
        <v>53</v>
      </c>
      <c r="D26" t="s">
        <v>105</v>
      </c>
      <c r="E26">
        <v>798</v>
      </c>
      <c r="G26" s="177">
        <v>45043</v>
      </c>
      <c r="H26">
        <v>1162</v>
      </c>
      <c r="I26">
        <v>1064</v>
      </c>
      <c r="J26">
        <v>2226</v>
      </c>
      <c r="M26" s="177">
        <v>45015</v>
      </c>
      <c r="N26">
        <v>1297</v>
      </c>
      <c r="O26">
        <v>1096</v>
      </c>
      <c r="P26">
        <f t="shared" si="0"/>
        <v>201</v>
      </c>
    </row>
    <row r="27" spans="1:21" x14ac:dyDescent="0.2">
      <c r="A27" s="43">
        <v>44707</v>
      </c>
      <c r="B27" t="s">
        <v>102</v>
      </c>
      <c r="C27" t="s">
        <v>57</v>
      </c>
      <c r="D27" t="s">
        <v>105</v>
      </c>
      <c r="E27">
        <v>434</v>
      </c>
      <c r="G27" s="177">
        <v>45071</v>
      </c>
      <c r="H27">
        <v>1136</v>
      </c>
      <c r="I27">
        <v>1077</v>
      </c>
      <c r="J27">
        <v>2213</v>
      </c>
      <c r="M27" s="177">
        <v>45043</v>
      </c>
      <c r="N27">
        <v>1162</v>
      </c>
      <c r="O27">
        <v>1064</v>
      </c>
      <c r="P27">
        <f t="shared" si="0"/>
        <v>98</v>
      </c>
    </row>
    <row r="28" spans="1:21" x14ac:dyDescent="0.2">
      <c r="A28" s="43">
        <v>44742</v>
      </c>
      <c r="B28" t="s">
        <v>102</v>
      </c>
      <c r="C28" t="s">
        <v>53</v>
      </c>
      <c r="D28" t="s">
        <v>105</v>
      </c>
      <c r="E28">
        <v>769</v>
      </c>
      <c r="G28" s="177">
        <v>45106</v>
      </c>
      <c r="H28">
        <v>1096</v>
      </c>
      <c r="I28">
        <v>1103</v>
      </c>
      <c r="J28">
        <v>2199</v>
      </c>
      <c r="M28" s="177">
        <v>45071</v>
      </c>
      <c r="N28">
        <v>1136</v>
      </c>
      <c r="O28">
        <v>1077</v>
      </c>
      <c r="P28">
        <f t="shared" si="0"/>
        <v>59</v>
      </c>
    </row>
    <row r="29" spans="1:21" x14ac:dyDescent="0.2">
      <c r="A29" s="43">
        <v>44742</v>
      </c>
      <c r="B29" t="s">
        <v>102</v>
      </c>
      <c r="C29" t="s">
        <v>57</v>
      </c>
      <c r="D29" t="s">
        <v>105</v>
      </c>
      <c r="E29">
        <v>461</v>
      </c>
      <c r="G29" s="177">
        <v>45134</v>
      </c>
      <c r="H29">
        <v>1069</v>
      </c>
      <c r="I29">
        <v>1087</v>
      </c>
      <c r="J29">
        <v>2156</v>
      </c>
      <c r="M29" s="177">
        <v>45106</v>
      </c>
      <c r="N29">
        <v>1096</v>
      </c>
      <c r="O29">
        <v>1103</v>
      </c>
      <c r="P29">
        <f t="shared" si="0"/>
        <v>-7</v>
      </c>
    </row>
    <row r="30" spans="1:21" x14ac:dyDescent="0.2">
      <c r="A30" s="43">
        <v>44770</v>
      </c>
      <c r="B30" t="s">
        <v>102</v>
      </c>
      <c r="C30" t="s">
        <v>53</v>
      </c>
      <c r="D30" t="s">
        <v>105</v>
      </c>
      <c r="E30">
        <v>806</v>
      </c>
      <c r="G30" s="177">
        <v>45169</v>
      </c>
      <c r="H30">
        <v>1058</v>
      </c>
      <c r="I30">
        <v>1049</v>
      </c>
      <c r="J30">
        <v>2107</v>
      </c>
      <c r="M30" s="177">
        <v>45134</v>
      </c>
      <c r="N30">
        <v>1069</v>
      </c>
      <c r="O30">
        <v>1087</v>
      </c>
      <c r="P30">
        <f t="shared" si="0"/>
        <v>-18</v>
      </c>
    </row>
    <row r="31" spans="1:21" x14ac:dyDescent="0.2">
      <c r="A31" s="43">
        <v>44770</v>
      </c>
      <c r="B31" t="s">
        <v>102</v>
      </c>
      <c r="C31" t="s">
        <v>57</v>
      </c>
      <c r="D31" t="s">
        <v>105</v>
      </c>
      <c r="E31">
        <v>447</v>
      </c>
      <c r="G31" s="177">
        <v>45197</v>
      </c>
      <c r="H31">
        <v>1075</v>
      </c>
      <c r="I31">
        <v>1056</v>
      </c>
      <c r="J31">
        <v>2131</v>
      </c>
      <c r="M31" s="177">
        <v>45169</v>
      </c>
      <c r="N31">
        <v>1058</v>
      </c>
      <c r="O31">
        <v>1049</v>
      </c>
      <c r="P31">
        <f t="shared" si="0"/>
        <v>9</v>
      </c>
    </row>
    <row r="32" spans="1:21" x14ac:dyDescent="0.2">
      <c r="A32" s="43">
        <v>44798</v>
      </c>
      <c r="B32" t="s">
        <v>102</v>
      </c>
      <c r="C32" t="s">
        <v>53</v>
      </c>
      <c r="D32" t="s">
        <v>105</v>
      </c>
      <c r="E32">
        <v>758</v>
      </c>
      <c r="G32" s="177">
        <v>45225</v>
      </c>
      <c r="H32">
        <v>1079</v>
      </c>
      <c r="I32">
        <v>1061</v>
      </c>
      <c r="J32">
        <v>2140</v>
      </c>
      <c r="M32" s="177">
        <v>45197</v>
      </c>
      <c r="N32">
        <v>1075</v>
      </c>
      <c r="O32">
        <v>1056</v>
      </c>
      <c r="P32">
        <f t="shared" si="0"/>
        <v>19</v>
      </c>
    </row>
    <row r="33" spans="1:16" x14ac:dyDescent="0.2">
      <c r="A33" s="43">
        <v>44798</v>
      </c>
      <c r="B33" t="s">
        <v>102</v>
      </c>
      <c r="C33" t="s">
        <v>57</v>
      </c>
      <c r="D33" t="s">
        <v>105</v>
      </c>
      <c r="E33">
        <v>467</v>
      </c>
      <c r="G33" s="177">
        <v>45260</v>
      </c>
      <c r="H33">
        <v>1090</v>
      </c>
      <c r="I33">
        <v>1084</v>
      </c>
      <c r="J33">
        <v>2174</v>
      </c>
      <c r="M33" s="177">
        <v>45225</v>
      </c>
      <c r="N33">
        <v>1079</v>
      </c>
      <c r="O33">
        <v>1061</v>
      </c>
      <c r="P33">
        <f t="shared" si="0"/>
        <v>18</v>
      </c>
    </row>
    <row r="34" spans="1:16" x14ac:dyDescent="0.2">
      <c r="A34" s="43">
        <v>44833</v>
      </c>
      <c r="B34" t="s">
        <v>102</v>
      </c>
      <c r="C34" t="s">
        <v>53</v>
      </c>
      <c r="D34" t="s">
        <v>105</v>
      </c>
      <c r="E34">
        <v>837</v>
      </c>
      <c r="G34" s="177">
        <v>45288</v>
      </c>
      <c r="H34">
        <v>1105</v>
      </c>
      <c r="I34">
        <v>1106</v>
      </c>
      <c r="J34">
        <v>2211</v>
      </c>
      <c r="M34" s="177">
        <v>45260</v>
      </c>
      <c r="N34">
        <v>1090</v>
      </c>
      <c r="O34">
        <v>1084</v>
      </c>
      <c r="P34">
        <f t="shared" si="0"/>
        <v>6</v>
      </c>
    </row>
    <row r="35" spans="1:16" x14ac:dyDescent="0.2">
      <c r="A35" s="43">
        <v>44833</v>
      </c>
      <c r="B35" t="s">
        <v>102</v>
      </c>
      <c r="C35" t="s">
        <v>57</v>
      </c>
      <c r="D35" t="s">
        <v>105</v>
      </c>
      <c r="E35">
        <v>432</v>
      </c>
      <c r="G35" s="177">
        <v>45316</v>
      </c>
      <c r="H35">
        <v>1152</v>
      </c>
      <c r="I35">
        <v>1135</v>
      </c>
      <c r="J35">
        <v>2287</v>
      </c>
      <c r="M35" s="177">
        <v>45288</v>
      </c>
      <c r="N35">
        <v>1105</v>
      </c>
      <c r="O35">
        <v>1106</v>
      </c>
      <c r="P35">
        <f t="shared" si="0"/>
        <v>-1</v>
      </c>
    </row>
    <row r="36" spans="1:16" x14ac:dyDescent="0.2">
      <c r="A36" s="43">
        <v>44861</v>
      </c>
      <c r="B36" t="s">
        <v>102</v>
      </c>
      <c r="C36" t="s">
        <v>53</v>
      </c>
      <c r="D36" t="s">
        <v>105</v>
      </c>
      <c r="E36">
        <v>865</v>
      </c>
      <c r="G36" s="177">
        <v>45351</v>
      </c>
      <c r="H36">
        <v>1273</v>
      </c>
      <c r="I36">
        <v>1271</v>
      </c>
      <c r="J36">
        <v>2544</v>
      </c>
      <c r="M36" s="177">
        <v>45316</v>
      </c>
      <c r="N36">
        <v>1152</v>
      </c>
      <c r="O36">
        <v>1135</v>
      </c>
      <c r="P36">
        <f t="shared" si="0"/>
        <v>17</v>
      </c>
    </row>
    <row r="37" spans="1:16" x14ac:dyDescent="0.2">
      <c r="A37" s="43">
        <v>44861</v>
      </c>
      <c r="B37" t="s">
        <v>102</v>
      </c>
      <c r="C37" t="s">
        <v>57</v>
      </c>
      <c r="D37" t="s">
        <v>105</v>
      </c>
      <c r="E37">
        <v>408</v>
      </c>
      <c r="G37" s="177">
        <v>45379</v>
      </c>
      <c r="H37">
        <v>1297</v>
      </c>
      <c r="I37">
        <v>1366</v>
      </c>
      <c r="J37">
        <v>2663</v>
      </c>
      <c r="M37" s="177">
        <v>45351</v>
      </c>
      <c r="N37">
        <v>1273</v>
      </c>
      <c r="O37">
        <v>1271</v>
      </c>
      <c r="P37">
        <f t="shared" si="0"/>
        <v>2</v>
      </c>
    </row>
    <row r="38" spans="1:16" x14ac:dyDescent="0.2">
      <c r="A38" s="43">
        <v>44889</v>
      </c>
      <c r="B38" t="s">
        <v>102</v>
      </c>
      <c r="C38" t="s">
        <v>53</v>
      </c>
      <c r="D38" t="s">
        <v>105</v>
      </c>
      <c r="E38">
        <v>854</v>
      </c>
      <c r="G38" s="177">
        <v>45407</v>
      </c>
      <c r="H38">
        <v>1322</v>
      </c>
      <c r="I38">
        <v>1445</v>
      </c>
      <c r="J38">
        <v>2767</v>
      </c>
      <c r="M38" s="177">
        <v>45379</v>
      </c>
      <c r="N38">
        <v>1297</v>
      </c>
      <c r="O38">
        <v>1366</v>
      </c>
      <c r="P38">
        <f t="shared" si="0"/>
        <v>-69</v>
      </c>
    </row>
    <row r="39" spans="1:16" x14ac:dyDescent="0.2">
      <c r="A39" s="43">
        <v>44889</v>
      </c>
      <c r="B39" t="s">
        <v>102</v>
      </c>
      <c r="C39" t="s">
        <v>57</v>
      </c>
      <c r="D39" t="s">
        <v>105</v>
      </c>
      <c r="E39">
        <v>419</v>
      </c>
      <c r="G39" s="177">
        <v>45442</v>
      </c>
      <c r="H39">
        <v>1384</v>
      </c>
      <c r="I39">
        <v>1564</v>
      </c>
      <c r="J39">
        <v>2948</v>
      </c>
      <c r="M39" s="177">
        <v>45407</v>
      </c>
      <c r="N39">
        <v>1322</v>
      </c>
      <c r="O39">
        <v>1445</v>
      </c>
      <c r="P39">
        <f t="shared" si="0"/>
        <v>-123</v>
      </c>
    </row>
    <row r="40" spans="1:16" x14ac:dyDescent="0.2">
      <c r="A40" s="43">
        <v>44917</v>
      </c>
      <c r="B40" t="s">
        <v>102</v>
      </c>
      <c r="C40" t="s">
        <v>53</v>
      </c>
      <c r="D40" t="s">
        <v>105</v>
      </c>
      <c r="E40">
        <v>917</v>
      </c>
      <c r="G40" s="177">
        <v>45470</v>
      </c>
      <c r="H40">
        <v>1415</v>
      </c>
      <c r="I40">
        <v>1612</v>
      </c>
      <c r="J40">
        <v>3027</v>
      </c>
      <c r="M40" s="177">
        <v>45442</v>
      </c>
      <c r="N40">
        <v>1384</v>
      </c>
      <c r="O40">
        <v>1564</v>
      </c>
      <c r="P40">
        <f t="shared" si="0"/>
        <v>-180</v>
      </c>
    </row>
    <row r="41" spans="1:16" x14ac:dyDescent="0.2">
      <c r="A41" s="43">
        <v>44917</v>
      </c>
      <c r="B41" t="s">
        <v>102</v>
      </c>
      <c r="C41" t="s">
        <v>57</v>
      </c>
      <c r="D41" t="s">
        <v>105</v>
      </c>
      <c r="E41">
        <v>453</v>
      </c>
      <c r="G41" s="177">
        <v>45498</v>
      </c>
      <c r="H41">
        <v>1450</v>
      </c>
      <c r="I41">
        <v>1685</v>
      </c>
      <c r="J41">
        <v>3135</v>
      </c>
      <c r="M41" s="177">
        <v>45470</v>
      </c>
      <c r="N41">
        <v>1415</v>
      </c>
      <c r="O41">
        <v>1612</v>
      </c>
      <c r="P41">
        <f t="shared" si="0"/>
        <v>-197</v>
      </c>
    </row>
    <row r="42" spans="1:16" x14ac:dyDescent="0.2">
      <c r="A42" s="43">
        <v>44952</v>
      </c>
      <c r="B42" t="s">
        <v>102</v>
      </c>
      <c r="C42" t="s">
        <v>53</v>
      </c>
      <c r="D42" t="s">
        <v>105</v>
      </c>
      <c r="E42">
        <v>867</v>
      </c>
      <c r="G42" s="177">
        <v>45533</v>
      </c>
      <c r="H42">
        <v>1492</v>
      </c>
      <c r="I42">
        <v>1760</v>
      </c>
      <c r="J42">
        <v>3252</v>
      </c>
      <c r="M42" s="177">
        <v>45498</v>
      </c>
      <c r="N42">
        <v>1450</v>
      </c>
      <c r="O42">
        <v>1685</v>
      </c>
      <c r="P42">
        <f t="shared" si="0"/>
        <v>-235</v>
      </c>
    </row>
    <row r="43" spans="1:16" x14ac:dyDescent="0.2">
      <c r="A43" s="43">
        <v>44952</v>
      </c>
      <c r="B43" t="s">
        <v>102</v>
      </c>
      <c r="C43" t="s">
        <v>57</v>
      </c>
      <c r="D43" t="s">
        <v>105</v>
      </c>
      <c r="E43">
        <v>450</v>
      </c>
      <c r="G43" s="177">
        <v>45561</v>
      </c>
      <c r="H43">
        <v>1540</v>
      </c>
      <c r="I43">
        <v>1884</v>
      </c>
      <c r="J43">
        <v>3424</v>
      </c>
      <c r="M43" s="177">
        <v>45533</v>
      </c>
      <c r="N43">
        <v>1492</v>
      </c>
      <c r="O43">
        <v>1760</v>
      </c>
      <c r="P43">
        <f t="shared" si="0"/>
        <v>-268</v>
      </c>
    </row>
    <row r="44" spans="1:16" x14ac:dyDescent="0.2">
      <c r="A44" s="43">
        <v>44980</v>
      </c>
      <c r="B44" t="s">
        <v>102</v>
      </c>
      <c r="C44" t="s">
        <v>53</v>
      </c>
      <c r="D44" t="s">
        <v>105</v>
      </c>
      <c r="E44">
        <v>951</v>
      </c>
      <c r="G44" s="177">
        <v>45596</v>
      </c>
      <c r="H44">
        <v>1628</v>
      </c>
      <c r="I44">
        <v>1939</v>
      </c>
      <c r="J44">
        <v>3567</v>
      </c>
      <c r="M44" s="177">
        <v>45561</v>
      </c>
      <c r="N44">
        <v>1540</v>
      </c>
      <c r="O44">
        <v>1884</v>
      </c>
      <c r="P44">
        <f t="shared" si="0"/>
        <v>-344</v>
      </c>
    </row>
    <row r="45" spans="1:16" x14ac:dyDescent="0.2">
      <c r="A45" s="43">
        <v>44980</v>
      </c>
      <c r="B45" t="s">
        <v>102</v>
      </c>
      <c r="C45" t="s">
        <v>57</v>
      </c>
      <c r="D45" t="s">
        <v>105</v>
      </c>
      <c r="E45">
        <v>446</v>
      </c>
      <c r="G45" s="177" t="s">
        <v>92</v>
      </c>
      <c r="H45">
        <v>51882</v>
      </c>
      <c r="I45">
        <v>52846</v>
      </c>
      <c r="J45">
        <v>104728</v>
      </c>
      <c r="M45" s="177">
        <v>45596</v>
      </c>
      <c r="N45">
        <v>1628</v>
      </c>
      <c r="O45">
        <v>1939</v>
      </c>
      <c r="P45">
        <f t="shared" si="0"/>
        <v>-311</v>
      </c>
    </row>
    <row r="46" spans="1:16" x14ac:dyDescent="0.2">
      <c r="A46" s="43">
        <v>45015</v>
      </c>
      <c r="B46" t="s">
        <v>102</v>
      </c>
      <c r="C46" t="s">
        <v>53</v>
      </c>
      <c r="D46" t="s">
        <v>105</v>
      </c>
      <c r="E46">
        <v>958</v>
      </c>
    </row>
    <row r="47" spans="1:16" x14ac:dyDescent="0.2">
      <c r="A47" s="43">
        <v>45015</v>
      </c>
      <c r="B47" t="s">
        <v>102</v>
      </c>
      <c r="C47" t="s">
        <v>57</v>
      </c>
      <c r="D47" t="s">
        <v>105</v>
      </c>
      <c r="E47">
        <v>493</v>
      </c>
    </row>
    <row r="48" spans="1:16" x14ac:dyDescent="0.2">
      <c r="A48" s="43">
        <v>45043</v>
      </c>
      <c r="B48" t="s">
        <v>102</v>
      </c>
      <c r="C48" t="s">
        <v>53</v>
      </c>
      <c r="D48" t="s">
        <v>105</v>
      </c>
      <c r="E48">
        <v>874</v>
      </c>
    </row>
    <row r="49" spans="1:5" x14ac:dyDescent="0.2">
      <c r="A49" s="43">
        <v>45043</v>
      </c>
      <c r="B49" t="s">
        <v>102</v>
      </c>
      <c r="C49" t="s">
        <v>57</v>
      </c>
      <c r="D49" t="s">
        <v>105</v>
      </c>
      <c r="E49">
        <v>521</v>
      </c>
    </row>
    <row r="50" spans="1:5" x14ac:dyDescent="0.2">
      <c r="A50" s="43">
        <v>45071</v>
      </c>
      <c r="B50" t="s">
        <v>102</v>
      </c>
      <c r="C50" t="s">
        <v>53</v>
      </c>
      <c r="D50" t="s">
        <v>105</v>
      </c>
      <c r="E50">
        <v>837</v>
      </c>
    </row>
    <row r="51" spans="1:5" x14ac:dyDescent="0.2">
      <c r="A51" s="43">
        <v>45071</v>
      </c>
      <c r="B51" t="s">
        <v>102</v>
      </c>
      <c r="C51" t="s">
        <v>57</v>
      </c>
      <c r="D51" t="s">
        <v>105</v>
      </c>
      <c r="E51">
        <v>575</v>
      </c>
    </row>
    <row r="52" spans="1:5" x14ac:dyDescent="0.2">
      <c r="A52" s="43">
        <v>45106</v>
      </c>
      <c r="B52" t="s">
        <v>102</v>
      </c>
      <c r="C52" t="s">
        <v>53</v>
      </c>
      <c r="D52" t="s">
        <v>105</v>
      </c>
      <c r="E52">
        <v>783</v>
      </c>
    </row>
    <row r="53" spans="1:5" x14ac:dyDescent="0.2">
      <c r="A53" s="43">
        <v>45106</v>
      </c>
      <c r="B53" t="s">
        <v>102</v>
      </c>
      <c r="C53" t="s">
        <v>57</v>
      </c>
      <c r="D53" t="s">
        <v>105</v>
      </c>
      <c r="E53">
        <v>592</v>
      </c>
    </row>
    <row r="54" spans="1:5" x14ac:dyDescent="0.2">
      <c r="A54" s="43">
        <v>45134</v>
      </c>
      <c r="B54" t="s">
        <v>102</v>
      </c>
      <c r="C54" t="s">
        <v>53</v>
      </c>
      <c r="D54" t="s">
        <v>105</v>
      </c>
      <c r="E54">
        <v>739</v>
      </c>
    </row>
    <row r="55" spans="1:5" x14ac:dyDescent="0.2">
      <c r="A55" s="43">
        <v>45134</v>
      </c>
      <c r="B55" t="s">
        <v>102</v>
      </c>
      <c r="C55" t="s">
        <v>57</v>
      </c>
      <c r="D55" t="s">
        <v>105</v>
      </c>
      <c r="E55">
        <v>576</v>
      </c>
    </row>
    <row r="56" spans="1:5" x14ac:dyDescent="0.2">
      <c r="A56" s="43">
        <v>45169</v>
      </c>
      <c r="B56" t="s">
        <v>102</v>
      </c>
      <c r="C56" t="s">
        <v>53</v>
      </c>
      <c r="D56" t="s">
        <v>105</v>
      </c>
      <c r="E56">
        <v>698</v>
      </c>
    </row>
    <row r="57" spans="1:5" x14ac:dyDescent="0.2">
      <c r="A57" s="43">
        <v>45169</v>
      </c>
      <c r="B57" t="s">
        <v>102</v>
      </c>
      <c r="C57" t="s">
        <v>57</v>
      </c>
      <c r="D57" t="s">
        <v>105</v>
      </c>
      <c r="E57">
        <v>575</v>
      </c>
    </row>
    <row r="58" spans="1:5" x14ac:dyDescent="0.2">
      <c r="A58" s="43">
        <v>45197</v>
      </c>
      <c r="B58" t="s">
        <v>102</v>
      </c>
      <c r="C58" t="s">
        <v>53</v>
      </c>
      <c r="D58" t="s">
        <v>105</v>
      </c>
      <c r="E58">
        <v>695</v>
      </c>
    </row>
    <row r="59" spans="1:5" x14ac:dyDescent="0.2">
      <c r="A59" s="43">
        <v>45197</v>
      </c>
      <c r="B59" t="s">
        <v>102</v>
      </c>
      <c r="C59" t="s">
        <v>57</v>
      </c>
      <c r="D59" t="s">
        <v>105</v>
      </c>
      <c r="E59">
        <v>559</v>
      </c>
    </row>
    <row r="60" spans="1:5" x14ac:dyDescent="0.2">
      <c r="A60" s="43">
        <v>45225</v>
      </c>
      <c r="B60" t="s">
        <v>102</v>
      </c>
      <c r="C60" t="s">
        <v>53</v>
      </c>
      <c r="D60" t="s">
        <v>105</v>
      </c>
      <c r="E60">
        <v>700</v>
      </c>
    </row>
    <row r="61" spans="1:5" x14ac:dyDescent="0.2">
      <c r="A61" s="43">
        <v>45225</v>
      </c>
      <c r="B61" t="s">
        <v>102</v>
      </c>
      <c r="C61" t="s">
        <v>57</v>
      </c>
      <c r="D61" t="s">
        <v>105</v>
      </c>
      <c r="E61">
        <v>528</v>
      </c>
    </row>
    <row r="62" spans="1:5" x14ac:dyDescent="0.2">
      <c r="A62" s="43">
        <v>45260</v>
      </c>
      <c r="B62" t="s">
        <v>102</v>
      </c>
      <c r="C62" t="s">
        <v>53</v>
      </c>
      <c r="D62" t="s">
        <v>105</v>
      </c>
      <c r="E62">
        <v>707</v>
      </c>
    </row>
    <row r="63" spans="1:5" x14ac:dyDescent="0.2">
      <c r="A63" s="43">
        <v>45260</v>
      </c>
      <c r="B63" t="s">
        <v>102</v>
      </c>
      <c r="C63" t="s">
        <v>57</v>
      </c>
      <c r="D63" t="s">
        <v>105</v>
      </c>
      <c r="E63">
        <v>535</v>
      </c>
    </row>
    <row r="64" spans="1:5" x14ac:dyDescent="0.2">
      <c r="A64" s="43">
        <v>45288</v>
      </c>
      <c r="B64" t="s">
        <v>102</v>
      </c>
      <c r="C64" t="s">
        <v>53</v>
      </c>
      <c r="D64" t="s">
        <v>105</v>
      </c>
      <c r="E64">
        <v>702</v>
      </c>
    </row>
    <row r="65" spans="1:5" x14ac:dyDescent="0.2">
      <c r="A65" s="43">
        <v>45288</v>
      </c>
      <c r="B65" t="s">
        <v>102</v>
      </c>
      <c r="C65" t="s">
        <v>57</v>
      </c>
      <c r="D65" t="s">
        <v>105</v>
      </c>
      <c r="E65">
        <v>546</v>
      </c>
    </row>
    <row r="66" spans="1:5" x14ac:dyDescent="0.2">
      <c r="A66" s="43">
        <v>45316</v>
      </c>
      <c r="B66" t="s">
        <v>102</v>
      </c>
      <c r="C66" t="s">
        <v>53</v>
      </c>
      <c r="D66" t="s">
        <v>105</v>
      </c>
      <c r="E66">
        <v>751</v>
      </c>
    </row>
    <row r="67" spans="1:5" x14ac:dyDescent="0.2">
      <c r="A67" s="43">
        <v>45316</v>
      </c>
      <c r="B67" t="s">
        <v>102</v>
      </c>
      <c r="C67" t="s">
        <v>57</v>
      </c>
      <c r="D67" t="s">
        <v>105</v>
      </c>
      <c r="E67">
        <v>623</v>
      </c>
    </row>
    <row r="68" spans="1:5" x14ac:dyDescent="0.2">
      <c r="A68" s="43">
        <v>45351</v>
      </c>
      <c r="B68" t="s">
        <v>102</v>
      </c>
      <c r="C68" t="s">
        <v>53</v>
      </c>
      <c r="D68" t="s">
        <v>105</v>
      </c>
      <c r="E68">
        <v>826</v>
      </c>
    </row>
    <row r="69" spans="1:5" x14ac:dyDescent="0.2">
      <c r="A69" s="43">
        <v>45351</v>
      </c>
      <c r="B69" t="s">
        <v>102</v>
      </c>
      <c r="C69" t="s">
        <v>57</v>
      </c>
      <c r="D69" t="s">
        <v>105</v>
      </c>
      <c r="E69">
        <v>765</v>
      </c>
    </row>
    <row r="70" spans="1:5" x14ac:dyDescent="0.2">
      <c r="A70" s="43">
        <v>45379</v>
      </c>
      <c r="B70" t="s">
        <v>102</v>
      </c>
      <c r="C70" t="s">
        <v>53</v>
      </c>
      <c r="D70" t="s">
        <v>105</v>
      </c>
      <c r="E70">
        <v>819</v>
      </c>
    </row>
    <row r="71" spans="1:5" x14ac:dyDescent="0.2">
      <c r="A71" s="43">
        <v>45379</v>
      </c>
      <c r="B71" t="s">
        <v>102</v>
      </c>
      <c r="C71" t="s">
        <v>57</v>
      </c>
      <c r="D71" t="s">
        <v>105</v>
      </c>
      <c r="E71">
        <v>823</v>
      </c>
    </row>
    <row r="72" spans="1:5" x14ac:dyDescent="0.2">
      <c r="A72" s="43">
        <v>45407</v>
      </c>
      <c r="B72" t="s">
        <v>102</v>
      </c>
      <c r="C72" t="s">
        <v>53</v>
      </c>
      <c r="D72" t="s">
        <v>105</v>
      </c>
      <c r="E72">
        <v>791</v>
      </c>
    </row>
    <row r="73" spans="1:5" x14ac:dyDescent="0.2">
      <c r="A73" s="43">
        <v>45407</v>
      </c>
      <c r="B73" t="s">
        <v>102</v>
      </c>
      <c r="C73" t="s">
        <v>57</v>
      </c>
      <c r="D73" t="s">
        <v>105</v>
      </c>
      <c r="E73">
        <v>866</v>
      </c>
    </row>
    <row r="74" spans="1:5" x14ac:dyDescent="0.2">
      <c r="A74" s="43">
        <v>45442</v>
      </c>
      <c r="B74" t="s">
        <v>102</v>
      </c>
      <c r="C74" t="s">
        <v>53</v>
      </c>
      <c r="D74" t="s">
        <v>105</v>
      </c>
      <c r="E74">
        <v>816</v>
      </c>
    </row>
    <row r="75" spans="1:5" x14ac:dyDescent="0.2">
      <c r="A75" s="43">
        <v>45442</v>
      </c>
      <c r="B75" t="s">
        <v>102</v>
      </c>
      <c r="C75" t="s">
        <v>57</v>
      </c>
      <c r="D75" t="s">
        <v>105</v>
      </c>
      <c r="E75">
        <v>914</v>
      </c>
    </row>
    <row r="76" spans="1:5" x14ac:dyDescent="0.2">
      <c r="A76" s="43">
        <v>45470</v>
      </c>
      <c r="B76" t="s">
        <v>102</v>
      </c>
      <c r="C76" t="s">
        <v>53</v>
      </c>
      <c r="D76" t="s">
        <v>105</v>
      </c>
      <c r="E76">
        <v>794</v>
      </c>
    </row>
    <row r="77" spans="1:5" x14ac:dyDescent="0.2">
      <c r="A77" s="43">
        <v>45470</v>
      </c>
      <c r="B77" t="s">
        <v>102</v>
      </c>
      <c r="C77" t="s">
        <v>57</v>
      </c>
      <c r="D77" t="s">
        <v>105</v>
      </c>
      <c r="E77">
        <v>930</v>
      </c>
    </row>
    <row r="78" spans="1:5" x14ac:dyDescent="0.2">
      <c r="A78" s="43">
        <v>45498</v>
      </c>
      <c r="B78" t="s">
        <v>102</v>
      </c>
      <c r="C78" t="s">
        <v>53</v>
      </c>
      <c r="D78" t="s">
        <v>105</v>
      </c>
      <c r="E78">
        <v>759</v>
      </c>
    </row>
    <row r="79" spans="1:5" x14ac:dyDescent="0.2">
      <c r="A79" s="43">
        <v>45498</v>
      </c>
      <c r="B79" t="s">
        <v>102</v>
      </c>
      <c r="C79" t="s">
        <v>57</v>
      </c>
      <c r="D79" t="s">
        <v>105</v>
      </c>
      <c r="E79">
        <v>966</v>
      </c>
    </row>
    <row r="80" spans="1:5" x14ac:dyDescent="0.2">
      <c r="A80" s="43">
        <v>45533</v>
      </c>
      <c r="B80" t="s">
        <v>102</v>
      </c>
      <c r="C80" t="s">
        <v>53</v>
      </c>
      <c r="D80" t="s">
        <v>105</v>
      </c>
      <c r="E80">
        <v>724</v>
      </c>
    </row>
    <row r="81" spans="1:5" x14ac:dyDescent="0.2">
      <c r="A81" s="43">
        <v>45533</v>
      </c>
      <c r="B81" t="s">
        <v>102</v>
      </c>
      <c r="C81" t="s">
        <v>57</v>
      </c>
      <c r="D81" t="s">
        <v>105</v>
      </c>
      <c r="E81">
        <v>966</v>
      </c>
    </row>
    <row r="82" spans="1:5" x14ac:dyDescent="0.2">
      <c r="A82" s="43">
        <v>45561</v>
      </c>
      <c r="B82" t="s">
        <v>102</v>
      </c>
      <c r="C82" t="s">
        <v>53</v>
      </c>
      <c r="D82" t="s">
        <v>105</v>
      </c>
      <c r="E82">
        <v>721</v>
      </c>
    </row>
    <row r="83" spans="1:5" x14ac:dyDescent="0.2">
      <c r="A83" s="43">
        <v>45561</v>
      </c>
      <c r="B83" t="s">
        <v>102</v>
      </c>
      <c r="C83" t="s">
        <v>57</v>
      </c>
      <c r="D83" t="s">
        <v>105</v>
      </c>
      <c r="E83" s="44">
        <v>1018</v>
      </c>
    </row>
    <row r="84" spans="1:5" x14ac:dyDescent="0.2">
      <c r="A84" s="43">
        <v>45596</v>
      </c>
      <c r="B84" t="s">
        <v>102</v>
      </c>
      <c r="C84" t="s">
        <v>53</v>
      </c>
      <c r="D84" t="s">
        <v>105</v>
      </c>
      <c r="E84">
        <v>755</v>
      </c>
    </row>
    <row r="85" spans="1:5" x14ac:dyDescent="0.2">
      <c r="A85" s="43">
        <v>45596</v>
      </c>
      <c r="B85" t="s">
        <v>102</v>
      </c>
      <c r="C85" t="s">
        <v>57</v>
      </c>
      <c r="D85" t="s">
        <v>105</v>
      </c>
      <c r="E85" s="44">
        <v>1052</v>
      </c>
    </row>
    <row r="86" spans="1:5" x14ac:dyDescent="0.2">
      <c r="A86" s="43">
        <v>44315</v>
      </c>
      <c r="B86" t="s">
        <v>102</v>
      </c>
      <c r="C86" t="s">
        <v>53</v>
      </c>
      <c r="D86" t="s">
        <v>106</v>
      </c>
      <c r="E86">
        <v>147</v>
      </c>
    </row>
    <row r="87" spans="1:5" x14ac:dyDescent="0.2">
      <c r="A87" s="43">
        <v>44315</v>
      </c>
      <c r="B87" t="s">
        <v>102</v>
      </c>
      <c r="C87" t="s">
        <v>57</v>
      </c>
      <c r="D87" t="s">
        <v>106</v>
      </c>
      <c r="E87">
        <v>220</v>
      </c>
    </row>
    <row r="88" spans="1:5" x14ac:dyDescent="0.2">
      <c r="A88" s="43">
        <v>44329</v>
      </c>
      <c r="B88" t="s">
        <v>102</v>
      </c>
      <c r="C88" t="s">
        <v>53</v>
      </c>
      <c r="D88" t="s">
        <v>106</v>
      </c>
      <c r="E88">
        <v>171</v>
      </c>
    </row>
    <row r="89" spans="1:5" x14ac:dyDescent="0.2">
      <c r="A89" s="43">
        <v>44329</v>
      </c>
      <c r="B89" t="s">
        <v>102</v>
      </c>
      <c r="C89" t="s">
        <v>57</v>
      </c>
      <c r="D89" t="s">
        <v>106</v>
      </c>
      <c r="E89">
        <v>226</v>
      </c>
    </row>
    <row r="90" spans="1:5" x14ac:dyDescent="0.2">
      <c r="A90" s="43">
        <v>44406</v>
      </c>
      <c r="B90" t="s">
        <v>102</v>
      </c>
      <c r="C90" t="s">
        <v>53</v>
      </c>
      <c r="D90" t="s">
        <v>106</v>
      </c>
      <c r="E90">
        <v>206</v>
      </c>
    </row>
    <row r="91" spans="1:5" x14ac:dyDescent="0.2">
      <c r="A91" s="43">
        <v>44406</v>
      </c>
      <c r="B91" t="s">
        <v>102</v>
      </c>
      <c r="C91" t="s">
        <v>57</v>
      </c>
      <c r="D91" t="s">
        <v>106</v>
      </c>
      <c r="E91">
        <v>224</v>
      </c>
    </row>
    <row r="92" spans="1:5" x14ac:dyDescent="0.2">
      <c r="A92" s="43">
        <v>44434</v>
      </c>
      <c r="B92" t="s">
        <v>102</v>
      </c>
      <c r="C92" t="s">
        <v>53</v>
      </c>
      <c r="D92" t="s">
        <v>106</v>
      </c>
      <c r="E92">
        <v>215</v>
      </c>
    </row>
    <row r="93" spans="1:5" x14ac:dyDescent="0.2">
      <c r="A93" s="43">
        <v>44434</v>
      </c>
      <c r="B93" t="s">
        <v>102</v>
      </c>
      <c r="C93" t="s">
        <v>57</v>
      </c>
      <c r="D93" t="s">
        <v>106</v>
      </c>
      <c r="E93">
        <v>231</v>
      </c>
    </row>
    <row r="94" spans="1:5" x14ac:dyDescent="0.2">
      <c r="A94" s="43">
        <v>44469</v>
      </c>
      <c r="B94" t="s">
        <v>102</v>
      </c>
      <c r="C94" t="s">
        <v>53</v>
      </c>
      <c r="D94" t="s">
        <v>106</v>
      </c>
      <c r="E94">
        <v>196</v>
      </c>
    </row>
    <row r="95" spans="1:5" x14ac:dyDescent="0.2">
      <c r="A95" s="43">
        <v>44469</v>
      </c>
      <c r="B95" t="s">
        <v>102</v>
      </c>
      <c r="C95" t="s">
        <v>57</v>
      </c>
      <c r="D95" t="s">
        <v>106</v>
      </c>
      <c r="E95">
        <v>238</v>
      </c>
    </row>
    <row r="96" spans="1:5" x14ac:dyDescent="0.2">
      <c r="A96" s="43">
        <v>44497</v>
      </c>
      <c r="B96" t="s">
        <v>102</v>
      </c>
      <c r="C96" t="s">
        <v>53</v>
      </c>
      <c r="D96" t="s">
        <v>106</v>
      </c>
      <c r="E96">
        <v>216</v>
      </c>
    </row>
    <row r="97" spans="1:5" x14ac:dyDescent="0.2">
      <c r="A97" s="43">
        <v>44497</v>
      </c>
      <c r="B97" t="s">
        <v>102</v>
      </c>
      <c r="C97" t="s">
        <v>57</v>
      </c>
      <c r="D97" t="s">
        <v>106</v>
      </c>
      <c r="E97">
        <v>232</v>
      </c>
    </row>
    <row r="98" spans="1:5" x14ac:dyDescent="0.2">
      <c r="A98" s="43">
        <v>44525</v>
      </c>
      <c r="B98" t="s">
        <v>102</v>
      </c>
      <c r="C98" t="s">
        <v>53</v>
      </c>
      <c r="D98" t="s">
        <v>106</v>
      </c>
      <c r="E98">
        <v>216</v>
      </c>
    </row>
    <row r="99" spans="1:5" x14ac:dyDescent="0.2">
      <c r="A99" s="43">
        <v>44525</v>
      </c>
      <c r="B99" t="s">
        <v>102</v>
      </c>
      <c r="C99" t="s">
        <v>57</v>
      </c>
      <c r="D99" t="s">
        <v>106</v>
      </c>
      <c r="E99">
        <v>245</v>
      </c>
    </row>
    <row r="100" spans="1:5" x14ac:dyDescent="0.2">
      <c r="A100" s="43">
        <v>44553</v>
      </c>
      <c r="B100" t="s">
        <v>102</v>
      </c>
      <c r="C100" t="s">
        <v>53</v>
      </c>
      <c r="D100" t="s">
        <v>106</v>
      </c>
      <c r="E100">
        <v>201</v>
      </c>
    </row>
    <row r="101" spans="1:5" x14ac:dyDescent="0.2">
      <c r="A101" s="43">
        <v>44553</v>
      </c>
      <c r="B101" t="s">
        <v>102</v>
      </c>
      <c r="C101" t="s">
        <v>57</v>
      </c>
      <c r="D101" t="s">
        <v>106</v>
      </c>
      <c r="E101">
        <v>243</v>
      </c>
    </row>
    <row r="102" spans="1:5" x14ac:dyDescent="0.2">
      <c r="A102" s="43">
        <v>44588</v>
      </c>
      <c r="B102" t="s">
        <v>102</v>
      </c>
      <c r="C102" t="s">
        <v>53</v>
      </c>
      <c r="D102" t="s">
        <v>106</v>
      </c>
      <c r="E102">
        <v>223</v>
      </c>
    </row>
    <row r="103" spans="1:5" x14ac:dyDescent="0.2">
      <c r="A103" s="43">
        <v>44588</v>
      </c>
      <c r="B103" t="s">
        <v>102</v>
      </c>
      <c r="C103" t="s">
        <v>57</v>
      </c>
      <c r="D103" t="s">
        <v>106</v>
      </c>
      <c r="E103">
        <v>260</v>
      </c>
    </row>
    <row r="104" spans="1:5" x14ac:dyDescent="0.2">
      <c r="A104" s="43">
        <v>44616</v>
      </c>
      <c r="B104" t="s">
        <v>102</v>
      </c>
      <c r="C104" t="s">
        <v>53</v>
      </c>
      <c r="D104" t="s">
        <v>106</v>
      </c>
      <c r="E104">
        <v>224</v>
      </c>
    </row>
    <row r="105" spans="1:5" x14ac:dyDescent="0.2">
      <c r="A105" s="43">
        <v>44616</v>
      </c>
      <c r="B105" t="s">
        <v>102</v>
      </c>
      <c r="C105" t="s">
        <v>57</v>
      </c>
      <c r="D105" t="s">
        <v>106</v>
      </c>
      <c r="E105">
        <v>256</v>
      </c>
    </row>
    <row r="106" spans="1:5" x14ac:dyDescent="0.2">
      <c r="A106" s="43">
        <v>44651</v>
      </c>
      <c r="B106" t="s">
        <v>102</v>
      </c>
      <c r="C106" t="s">
        <v>53</v>
      </c>
      <c r="D106" t="s">
        <v>106</v>
      </c>
      <c r="E106">
        <v>216</v>
      </c>
    </row>
    <row r="107" spans="1:5" x14ac:dyDescent="0.2">
      <c r="A107" s="43">
        <v>44651</v>
      </c>
      <c r="B107" t="s">
        <v>102</v>
      </c>
      <c r="C107" t="s">
        <v>57</v>
      </c>
      <c r="D107" t="s">
        <v>106</v>
      </c>
      <c r="E107">
        <v>265</v>
      </c>
    </row>
    <row r="108" spans="1:5" x14ac:dyDescent="0.2">
      <c r="A108" s="43">
        <v>44679</v>
      </c>
      <c r="B108" t="s">
        <v>102</v>
      </c>
      <c r="C108" t="s">
        <v>53</v>
      </c>
      <c r="D108" t="s">
        <v>106</v>
      </c>
      <c r="E108">
        <v>213</v>
      </c>
    </row>
    <row r="109" spans="1:5" x14ac:dyDescent="0.2">
      <c r="A109" s="43">
        <v>44679</v>
      </c>
      <c r="B109" t="s">
        <v>102</v>
      </c>
      <c r="C109" t="s">
        <v>57</v>
      </c>
      <c r="D109" t="s">
        <v>106</v>
      </c>
      <c r="E109">
        <v>262</v>
      </c>
    </row>
    <row r="110" spans="1:5" x14ac:dyDescent="0.2">
      <c r="A110" s="43">
        <v>44707</v>
      </c>
      <c r="B110" t="s">
        <v>102</v>
      </c>
      <c r="C110" t="s">
        <v>53</v>
      </c>
      <c r="D110" t="s">
        <v>106</v>
      </c>
      <c r="E110">
        <v>211</v>
      </c>
    </row>
    <row r="111" spans="1:5" x14ac:dyDescent="0.2">
      <c r="A111" s="43">
        <v>44707</v>
      </c>
      <c r="B111" t="s">
        <v>102</v>
      </c>
      <c r="C111" t="s">
        <v>57</v>
      </c>
      <c r="D111" t="s">
        <v>106</v>
      </c>
      <c r="E111">
        <v>262</v>
      </c>
    </row>
    <row r="112" spans="1:5" x14ac:dyDescent="0.2">
      <c r="A112" s="43">
        <v>44742</v>
      </c>
      <c r="B112" t="s">
        <v>102</v>
      </c>
      <c r="C112" t="s">
        <v>53</v>
      </c>
      <c r="D112" t="s">
        <v>106</v>
      </c>
      <c r="E112">
        <v>222</v>
      </c>
    </row>
    <row r="113" spans="1:5" x14ac:dyDescent="0.2">
      <c r="A113" s="43">
        <v>44742</v>
      </c>
      <c r="B113" t="s">
        <v>102</v>
      </c>
      <c r="C113" t="s">
        <v>57</v>
      </c>
      <c r="D113" t="s">
        <v>106</v>
      </c>
      <c r="E113">
        <v>264</v>
      </c>
    </row>
    <row r="114" spans="1:5" x14ac:dyDescent="0.2">
      <c r="A114" s="43">
        <v>44770</v>
      </c>
      <c r="B114" t="s">
        <v>102</v>
      </c>
      <c r="C114" t="s">
        <v>53</v>
      </c>
      <c r="D114" t="s">
        <v>106</v>
      </c>
      <c r="E114">
        <v>208</v>
      </c>
    </row>
    <row r="115" spans="1:5" x14ac:dyDescent="0.2">
      <c r="A115" s="43">
        <v>44770</v>
      </c>
      <c r="B115" t="s">
        <v>102</v>
      </c>
      <c r="C115" t="s">
        <v>57</v>
      </c>
      <c r="D115" t="s">
        <v>106</v>
      </c>
      <c r="E115">
        <v>275</v>
      </c>
    </row>
    <row r="116" spans="1:5" x14ac:dyDescent="0.2">
      <c r="A116" s="43">
        <v>44798</v>
      </c>
      <c r="B116" t="s">
        <v>102</v>
      </c>
      <c r="C116" t="s">
        <v>53</v>
      </c>
      <c r="D116" t="s">
        <v>106</v>
      </c>
      <c r="E116">
        <v>219</v>
      </c>
    </row>
    <row r="117" spans="1:5" x14ac:dyDescent="0.2">
      <c r="A117" s="43">
        <v>44798</v>
      </c>
      <c r="B117" t="s">
        <v>102</v>
      </c>
      <c r="C117" t="s">
        <v>57</v>
      </c>
      <c r="D117" t="s">
        <v>106</v>
      </c>
      <c r="E117">
        <v>289</v>
      </c>
    </row>
    <row r="118" spans="1:5" x14ac:dyDescent="0.2">
      <c r="A118" s="43">
        <v>44833</v>
      </c>
      <c r="B118" t="s">
        <v>102</v>
      </c>
      <c r="C118" t="s">
        <v>53</v>
      </c>
      <c r="D118" t="s">
        <v>106</v>
      </c>
      <c r="E118">
        <v>202</v>
      </c>
    </row>
    <row r="119" spans="1:5" x14ac:dyDescent="0.2">
      <c r="A119" s="43">
        <v>44833</v>
      </c>
      <c r="B119" t="s">
        <v>102</v>
      </c>
      <c r="C119" t="s">
        <v>57</v>
      </c>
      <c r="D119" t="s">
        <v>106</v>
      </c>
      <c r="E119">
        <v>295</v>
      </c>
    </row>
    <row r="120" spans="1:5" x14ac:dyDescent="0.2">
      <c r="A120" s="43">
        <v>44861</v>
      </c>
      <c r="B120" t="s">
        <v>102</v>
      </c>
      <c r="C120" t="s">
        <v>53</v>
      </c>
      <c r="D120" t="s">
        <v>106</v>
      </c>
      <c r="E120">
        <v>211</v>
      </c>
    </row>
    <row r="121" spans="1:5" x14ac:dyDescent="0.2">
      <c r="A121" s="43">
        <v>44861</v>
      </c>
      <c r="B121" t="s">
        <v>102</v>
      </c>
      <c r="C121" t="s">
        <v>57</v>
      </c>
      <c r="D121" t="s">
        <v>106</v>
      </c>
      <c r="E121">
        <v>304</v>
      </c>
    </row>
    <row r="122" spans="1:5" x14ac:dyDescent="0.2">
      <c r="A122" s="43">
        <v>44889</v>
      </c>
      <c r="B122" t="s">
        <v>102</v>
      </c>
      <c r="C122" t="s">
        <v>53</v>
      </c>
      <c r="D122" t="s">
        <v>106</v>
      </c>
      <c r="E122">
        <v>196</v>
      </c>
    </row>
    <row r="123" spans="1:5" x14ac:dyDescent="0.2">
      <c r="A123" s="43">
        <v>44889</v>
      </c>
      <c r="B123" t="s">
        <v>102</v>
      </c>
      <c r="C123" t="s">
        <v>57</v>
      </c>
      <c r="D123" t="s">
        <v>106</v>
      </c>
      <c r="E123">
        <v>286</v>
      </c>
    </row>
    <row r="124" spans="1:5" x14ac:dyDescent="0.2">
      <c r="A124" s="43">
        <v>44917</v>
      </c>
      <c r="B124" t="s">
        <v>102</v>
      </c>
      <c r="C124" t="s">
        <v>53</v>
      </c>
      <c r="D124" t="s">
        <v>106</v>
      </c>
      <c r="E124">
        <v>218</v>
      </c>
    </row>
    <row r="125" spans="1:5" x14ac:dyDescent="0.2">
      <c r="A125" s="43">
        <v>44917</v>
      </c>
      <c r="B125" t="s">
        <v>102</v>
      </c>
      <c r="C125" t="s">
        <v>57</v>
      </c>
      <c r="D125" t="s">
        <v>106</v>
      </c>
      <c r="E125">
        <v>294</v>
      </c>
    </row>
    <row r="126" spans="1:5" x14ac:dyDescent="0.2">
      <c r="A126" s="43">
        <v>44952</v>
      </c>
      <c r="B126" t="s">
        <v>102</v>
      </c>
      <c r="C126" t="s">
        <v>53</v>
      </c>
      <c r="D126" t="s">
        <v>106</v>
      </c>
      <c r="E126">
        <v>249</v>
      </c>
    </row>
    <row r="127" spans="1:5" x14ac:dyDescent="0.2">
      <c r="A127" s="43">
        <v>44952</v>
      </c>
      <c r="B127" t="s">
        <v>102</v>
      </c>
      <c r="C127" t="s">
        <v>57</v>
      </c>
      <c r="D127" t="s">
        <v>106</v>
      </c>
      <c r="E127">
        <v>312</v>
      </c>
    </row>
    <row r="128" spans="1:5" x14ac:dyDescent="0.2">
      <c r="A128" s="43">
        <v>44980</v>
      </c>
      <c r="B128" t="s">
        <v>102</v>
      </c>
      <c r="C128" t="s">
        <v>53</v>
      </c>
      <c r="D128" t="s">
        <v>106</v>
      </c>
      <c r="E128">
        <v>249</v>
      </c>
    </row>
    <row r="129" spans="1:5" x14ac:dyDescent="0.2">
      <c r="A129" s="43">
        <v>44980</v>
      </c>
      <c r="B129" t="s">
        <v>102</v>
      </c>
      <c r="C129" t="s">
        <v>57</v>
      </c>
      <c r="D129" t="s">
        <v>106</v>
      </c>
      <c r="E129">
        <v>320</v>
      </c>
    </row>
    <row r="130" spans="1:5" x14ac:dyDescent="0.2">
      <c r="A130" s="43">
        <v>45015</v>
      </c>
      <c r="B130" t="s">
        <v>102</v>
      </c>
      <c r="C130" t="s">
        <v>53</v>
      </c>
      <c r="D130" t="s">
        <v>106</v>
      </c>
      <c r="E130">
        <v>293</v>
      </c>
    </row>
    <row r="131" spans="1:5" x14ac:dyDescent="0.2">
      <c r="A131" s="43">
        <v>45015</v>
      </c>
      <c r="B131" t="s">
        <v>102</v>
      </c>
      <c r="C131" t="s">
        <v>57</v>
      </c>
      <c r="D131" t="s">
        <v>106</v>
      </c>
      <c r="E131">
        <v>305</v>
      </c>
    </row>
    <row r="132" spans="1:5" x14ac:dyDescent="0.2">
      <c r="A132" s="43">
        <v>45043</v>
      </c>
      <c r="B132" t="s">
        <v>102</v>
      </c>
      <c r="C132" t="s">
        <v>53</v>
      </c>
      <c r="D132" t="s">
        <v>106</v>
      </c>
      <c r="E132">
        <v>262</v>
      </c>
    </row>
    <row r="133" spans="1:5" x14ac:dyDescent="0.2">
      <c r="A133" s="43">
        <v>45043</v>
      </c>
      <c r="B133" t="s">
        <v>102</v>
      </c>
      <c r="C133" t="s">
        <v>57</v>
      </c>
      <c r="D133" t="s">
        <v>106</v>
      </c>
      <c r="E133">
        <v>281</v>
      </c>
    </row>
    <row r="134" spans="1:5" x14ac:dyDescent="0.2">
      <c r="A134" s="43">
        <v>45071</v>
      </c>
      <c r="B134" t="s">
        <v>102</v>
      </c>
      <c r="C134" t="s">
        <v>53</v>
      </c>
      <c r="D134" t="s">
        <v>106</v>
      </c>
      <c r="E134">
        <v>283</v>
      </c>
    </row>
    <row r="135" spans="1:5" x14ac:dyDescent="0.2">
      <c r="A135" s="43">
        <v>45071</v>
      </c>
      <c r="B135" t="s">
        <v>102</v>
      </c>
      <c r="C135" t="s">
        <v>57</v>
      </c>
      <c r="D135" t="s">
        <v>106</v>
      </c>
      <c r="E135">
        <v>281</v>
      </c>
    </row>
    <row r="136" spans="1:5" x14ac:dyDescent="0.2">
      <c r="A136" s="43">
        <v>45106</v>
      </c>
      <c r="B136" t="s">
        <v>102</v>
      </c>
      <c r="C136" t="s">
        <v>53</v>
      </c>
      <c r="D136" t="s">
        <v>106</v>
      </c>
      <c r="E136">
        <v>294</v>
      </c>
    </row>
    <row r="137" spans="1:5" x14ac:dyDescent="0.2">
      <c r="A137" s="43">
        <v>45106</v>
      </c>
      <c r="B137" t="s">
        <v>102</v>
      </c>
      <c r="C137" t="s">
        <v>57</v>
      </c>
      <c r="D137" t="s">
        <v>106</v>
      </c>
      <c r="E137">
        <v>291</v>
      </c>
    </row>
    <row r="138" spans="1:5" x14ac:dyDescent="0.2">
      <c r="A138" s="43">
        <v>45134</v>
      </c>
      <c r="B138" t="s">
        <v>102</v>
      </c>
      <c r="C138" t="s">
        <v>53</v>
      </c>
      <c r="D138" t="s">
        <v>106</v>
      </c>
      <c r="E138">
        <v>308</v>
      </c>
    </row>
    <row r="139" spans="1:5" x14ac:dyDescent="0.2">
      <c r="A139" s="43">
        <v>45134</v>
      </c>
      <c r="B139" t="s">
        <v>102</v>
      </c>
      <c r="C139" t="s">
        <v>57</v>
      </c>
      <c r="D139" t="s">
        <v>106</v>
      </c>
      <c r="E139">
        <v>288</v>
      </c>
    </row>
    <row r="140" spans="1:5" x14ac:dyDescent="0.2">
      <c r="A140" s="43">
        <v>45169</v>
      </c>
      <c r="B140" t="s">
        <v>102</v>
      </c>
      <c r="C140" t="s">
        <v>53</v>
      </c>
      <c r="D140" t="s">
        <v>106</v>
      </c>
      <c r="E140">
        <v>341</v>
      </c>
    </row>
    <row r="141" spans="1:5" x14ac:dyDescent="0.2">
      <c r="A141" s="43">
        <v>45169</v>
      </c>
      <c r="B141" t="s">
        <v>102</v>
      </c>
      <c r="C141" t="s">
        <v>57</v>
      </c>
      <c r="D141" t="s">
        <v>106</v>
      </c>
      <c r="E141">
        <v>295</v>
      </c>
    </row>
    <row r="142" spans="1:5" x14ac:dyDescent="0.2">
      <c r="A142" s="43">
        <v>45197</v>
      </c>
      <c r="B142" t="s">
        <v>102</v>
      </c>
      <c r="C142" t="s">
        <v>53</v>
      </c>
      <c r="D142" t="s">
        <v>106</v>
      </c>
      <c r="E142">
        <v>355</v>
      </c>
    </row>
    <row r="143" spans="1:5" x14ac:dyDescent="0.2">
      <c r="A143" s="43">
        <v>45197</v>
      </c>
      <c r="B143" t="s">
        <v>102</v>
      </c>
      <c r="C143" t="s">
        <v>57</v>
      </c>
      <c r="D143" t="s">
        <v>106</v>
      </c>
      <c r="E143">
        <v>297</v>
      </c>
    </row>
    <row r="144" spans="1:5" x14ac:dyDescent="0.2">
      <c r="A144" s="43">
        <v>45225</v>
      </c>
      <c r="B144" t="s">
        <v>102</v>
      </c>
      <c r="C144" t="s">
        <v>53</v>
      </c>
      <c r="D144" t="s">
        <v>106</v>
      </c>
      <c r="E144">
        <v>349</v>
      </c>
    </row>
    <row r="145" spans="1:5" x14ac:dyDescent="0.2">
      <c r="A145" s="43">
        <v>45225</v>
      </c>
      <c r="B145" t="s">
        <v>102</v>
      </c>
      <c r="C145" t="s">
        <v>57</v>
      </c>
      <c r="D145" t="s">
        <v>106</v>
      </c>
      <c r="E145">
        <v>322</v>
      </c>
    </row>
    <row r="146" spans="1:5" x14ac:dyDescent="0.2">
      <c r="A146" s="43">
        <v>45260</v>
      </c>
      <c r="B146" t="s">
        <v>102</v>
      </c>
      <c r="C146" t="s">
        <v>53</v>
      </c>
      <c r="D146" t="s">
        <v>106</v>
      </c>
      <c r="E146">
        <v>326</v>
      </c>
    </row>
    <row r="147" spans="1:5" x14ac:dyDescent="0.2">
      <c r="A147" s="43">
        <v>45260</v>
      </c>
      <c r="B147" t="s">
        <v>102</v>
      </c>
      <c r="C147" t="s">
        <v>57</v>
      </c>
      <c r="D147" t="s">
        <v>106</v>
      </c>
      <c r="E147">
        <v>334</v>
      </c>
    </row>
    <row r="148" spans="1:5" x14ac:dyDescent="0.2">
      <c r="A148" s="43">
        <v>45288</v>
      </c>
      <c r="B148" t="s">
        <v>102</v>
      </c>
      <c r="C148" t="s">
        <v>53</v>
      </c>
      <c r="D148" t="s">
        <v>106</v>
      </c>
      <c r="E148">
        <v>314</v>
      </c>
    </row>
    <row r="149" spans="1:5" x14ac:dyDescent="0.2">
      <c r="A149" s="43">
        <v>45288</v>
      </c>
      <c r="B149" t="s">
        <v>102</v>
      </c>
      <c r="C149" t="s">
        <v>57</v>
      </c>
      <c r="D149" t="s">
        <v>106</v>
      </c>
      <c r="E149">
        <v>362</v>
      </c>
    </row>
    <row r="150" spans="1:5" x14ac:dyDescent="0.2">
      <c r="A150" s="43">
        <v>45316</v>
      </c>
      <c r="B150" t="s">
        <v>102</v>
      </c>
      <c r="C150" t="s">
        <v>53</v>
      </c>
      <c r="D150" t="s">
        <v>106</v>
      </c>
      <c r="E150">
        <v>304</v>
      </c>
    </row>
    <row r="151" spans="1:5" x14ac:dyDescent="0.2">
      <c r="A151" s="43">
        <v>45316</v>
      </c>
      <c r="B151" t="s">
        <v>102</v>
      </c>
      <c r="C151" t="s">
        <v>57</v>
      </c>
      <c r="D151" t="s">
        <v>106</v>
      </c>
      <c r="E151">
        <v>360</v>
      </c>
    </row>
    <row r="152" spans="1:5" x14ac:dyDescent="0.2">
      <c r="A152" s="43">
        <v>45351</v>
      </c>
      <c r="B152" t="s">
        <v>102</v>
      </c>
      <c r="C152" t="s">
        <v>53</v>
      </c>
      <c r="D152" t="s">
        <v>106</v>
      </c>
      <c r="E152">
        <v>336</v>
      </c>
    </row>
    <row r="153" spans="1:5" x14ac:dyDescent="0.2">
      <c r="A153" s="43">
        <v>45351</v>
      </c>
      <c r="B153" t="s">
        <v>102</v>
      </c>
      <c r="C153" t="s">
        <v>57</v>
      </c>
      <c r="D153" t="s">
        <v>106</v>
      </c>
      <c r="E153">
        <v>355</v>
      </c>
    </row>
    <row r="154" spans="1:5" x14ac:dyDescent="0.2">
      <c r="A154" s="43">
        <v>45379</v>
      </c>
      <c r="B154" t="s">
        <v>102</v>
      </c>
      <c r="C154" t="s">
        <v>53</v>
      </c>
      <c r="D154" t="s">
        <v>106</v>
      </c>
      <c r="E154">
        <v>348</v>
      </c>
    </row>
    <row r="155" spans="1:5" x14ac:dyDescent="0.2">
      <c r="A155" s="43">
        <v>45379</v>
      </c>
      <c r="B155" t="s">
        <v>102</v>
      </c>
      <c r="C155" t="s">
        <v>57</v>
      </c>
      <c r="D155" t="s">
        <v>106</v>
      </c>
      <c r="E155">
        <v>382</v>
      </c>
    </row>
    <row r="156" spans="1:5" x14ac:dyDescent="0.2">
      <c r="A156" s="43">
        <v>45407</v>
      </c>
      <c r="B156" t="s">
        <v>102</v>
      </c>
      <c r="C156" t="s">
        <v>53</v>
      </c>
      <c r="D156" t="s">
        <v>106</v>
      </c>
      <c r="E156">
        <v>386</v>
      </c>
    </row>
    <row r="157" spans="1:5" x14ac:dyDescent="0.2">
      <c r="A157" s="43">
        <v>45407</v>
      </c>
      <c r="B157" t="s">
        <v>102</v>
      </c>
      <c r="C157" t="s">
        <v>57</v>
      </c>
      <c r="D157" t="s">
        <v>106</v>
      </c>
      <c r="E157">
        <v>383</v>
      </c>
    </row>
    <row r="158" spans="1:5" x14ac:dyDescent="0.2">
      <c r="A158" s="43">
        <v>45442</v>
      </c>
      <c r="B158" t="s">
        <v>102</v>
      </c>
      <c r="C158" t="s">
        <v>53</v>
      </c>
      <c r="D158" t="s">
        <v>106</v>
      </c>
      <c r="E158">
        <v>396</v>
      </c>
    </row>
    <row r="159" spans="1:5" x14ac:dyDescent="0.2">
      <c r="A159" s="43">
        <v>45442</v>
      </c>
      <c r="B159" t="s">
        <v>102</v>
      </c>
      <c r="C159" t="s">
        <v>57</v>
      </c>
      <c r="D159" t="s">
        <v>106</v>
      </c>
      <c r="E159">
        <v>415</v>
      </c>
    </row>
    <row r="160" spans="1:5" x14ac:dyDescent="0.2">
      <c r="A160" s="43">
        <v>45470</v>
      </c>
      <c r="B160" t="s">
        <v>102</v>
      </c>
      <c r="C160" t="s">
        <v>53</v>
      </c>
      <c r="D160" t="s">
        <v>106</v>
      </c>
      <c r="E160">
        <v>418</v>
      </c>
    </row>
    <row r="161" spans="1:5" x14ac:dyDescent="0.2">
      <c r="A161" s="43">
        <v>45470</v>
      </c>
      <c r="B161" t="s">
        <v>102</v>
      </c>
      <c r="C161" t="s">
        <v>57</v>
      </c>
      <c r="D161" t="s">
        <v>106</v>
      </c>
      <c r="E161">
        <v>409</v>
      </c>
    </row>
    <row r="162" spans="1:5" x14ac:dyDescent="0.2">
      <c r="A162" s="43">
        <v>45498</v>
      </c>
      <c r="B162" t="s">
        <v>102</v>
      </c>
      <c r="C162" t="s">
        <v>53</v>
      </c>
      <c r="D162" t="s">
        <v>106</v>
      </c>
      <c r="E162">
        <v>473</v>
      </c>
    </row>
    <row r="163" spans="1:5" x14ac:dyDescent="0.2">
      <c r="A163" s="43">
        <v>45498</v>
      </c>
      <c r="B163" t="s">
        <v>102</v>
      </c>
      <c r="C163" t="s">
        <v>57</v>
      </c>
      <c r="D163" t="s">
        <v>106</v>
      </c>
      <c r="E163">
        <v>426</v>
      </c>
    </row>
    <row r="164" spans="1:5" x14ac:dyDescent="0.2">
      <c r="A164" s="43">
        <v>45533</v>
      </c>
      <c r="B164" t="s">
        <v>102</v>
      </c>
      <c r="C164" t="s">
        <v>53</v>
      </c>
      <c r="D164" t="s">
        <v>106</v>
      </c>
      <c r="E164">
        <v>503</v>
      </c>
    </row>
    <row r="165" spans="1:5" x14ac:dyDescent="0.2">
      <c r="A165" s="43">
        <v>45533</v>
      </c>
      <c r="B165" t="s">
        <v>102</v>
      </c>
      <c r="C165" t="s">
        <v>57</v>
      </c>
      <c r="D165" t="s">
        <v>106</v>
      </c>
      <c r="E165">
        <v>534</v>
      </c>
    </row>
    <row r="166" spans="1:5" x14ac:dyDescent="0.2">
      <c r="A166" s="43">
        <v>45561</v>
      </c>
      <c r="B166" t="s">
        <v>102</v>
      </c>
      <c r="C166" t="s">
        <v>53</v>
      </c>
      <c r="D166" t="s">
        <v>106</v>
      </c>
      <c r="E166">
        <v>515</v>
      </c>
    </row>
    <row r="167" spans="1:5" x14ac:dyDescent="0.2">
      <c r="A167" s="43">
        <v>45561</v>
      </c>
      <c r="B167" t="s">
        <v>102</v>
      </c>
      <c r="C167" t="s">
        <v>57</v>
      </c>
      <c r="D167" t="s">
        <v>106</v>
      </c>
      <c r="E167">
        <v>608</v>
      </c>
    </row>
    <row r="168" spans="1:5" x14ac:dyDescent="0.2">
      <c r="A168" s="43">
        <v>45596</v>
      </c>
      <c r="B168" t="s">
        <v>102</v>
      </c>
      <c r="C168" t="s">
        <v>53</v>
      </c>
      <c r="D168" t="s">
        <v>106</v>
      </c>
      <c r="E168">
        <v>521</v>
      </c>
    </row>
    <row r="169" spans="1:5" x14ac:dyDescent="0.2">
      <c r="A169" s="43">
        <v>45596</v>
      </c>
      <c r="B169" t="s">
        <v>102</v>
      </c>
      <c r="C169" t="s">
        <v>57</v>
      </c>
      <c r="D169" t="s">
        <v>106</v>
      </c>
      <c r="E169">
        <v>644</v>
      </c>
    </row>
    <row r="170" spans="1:5" x14ac:dyDescent="0.2">
      <c r="A170" s="43">
        <v>44315</v>
      </c>
      <c r="B170" t="s">
        <v>102</v>
      </c>
      <c r="C170" t="s">
        <v>53</v>
      </c>
      <c r="D170" t="s">
        <v>107</v>
      </c>
      <c r="E170">
        <v>155</v>
      </c>
    </row>
    <row r="171" spans="1:5" x14ac:dyDescent="0.2">
      <c r="A171" s="43">
        <v>44315</v>
      </c>
      <c r="B171" t="s">
        <v>102</v>
      </c>
      <c r="C171" t="s">
        <v>57</v>
      </c>
      <c r="D171" t="s">
        <v>107</v>
      </c>
      <c r="E171">
        <v>223</v>
      </c>
    </row>
    <row r="172" spans="1:5" x14ac:dyDescent="0.2">
      <c r="A172" s="43">
        <v>44329</v>
      </c>
      <c r="B172" t="s">
        <v>102</v>
      </c>
      <c r="C172" t="s">
        <v>53</v>
      </c>
      <c r="D172" t="s">
        <v>107</v>
      </c>
      <c r="E172">
        <v>137</v>
      </c>
    </row>
    <row r="173" spans="1:5" x14ac:dyDescent="0.2">
      <c r="A173" s="43">
        <v>44329</v>
      </c>
      <c r="B173" t="s">
        <v>102</v>
      </c>
      <c r="C173" t="s">
        <v>57</v>
      </c>
      <c r="D173" t="s">
        <v>107</v>
      </c>
      <c r="E173">
        <v>214</v>
      </c>
    </row>
    <row r="174" spans="1:5" x14ac:dyDescent="0.2">
      <c r="A174" s="43">
        <v>44406</v>
      </c>
      <c r="B174" t="s">
        <v>102</v>
      </c>
      <c r="C174" t="s">
        <v>53</v>
      </c>
      <c r="D174" t="s">
        <v>107</v>
      </c>
      <c r="E174">
        <v>93</v>
      </c>
    </row>
    <row r="175" spans="1:5" x14ac:dyDescent="0.2">
      <c r="A175" s="43">
        <v>44406</v>
      </c>
      <c r="B175" t="s">
        <v>102</v>
      </c>
      <c r="C175" t="s">
        <v>57</v>
      </c>
      <c r="D175" t="s">
        <v>107</v>
      </c>
      <c r="E175">
        <v>211</v>
      </c>
    </row>
    <row r="176" spans="1:5" x14ac:dyDescent="0.2">
      <c r="A176" s="43">
        <v>44434</v>
      </c>
      <c r="B176" t="s">
        <v>102</v>
      </c>
      <c r="C176" t="s">
        <v>53</v>
      </c>
      <c r="D176" t="s">
        <v>107</v>
      </c>
      <c r="E176">
        <v>75</v>
      </c>
    </row>
    <row r="177" spans="1:5" x14ac:dyDescent="0.2">
      <c r="A177" s="43">
        <v>44434</v>
      </c>
      <c r="B177" t="s">
        <v>102</v>
      </c>
      <c r="C177" t="s">
        <v>57</v>
      </c>
      <c r="D177" t="s">
        <v>107</v>
      </c>
      <c r="E177">
        <v>174</v>
      </c>
    </row>
    <row r="178" spans="1:5" x14ac:dyDescent="0.2">
      <c r="A178" s="43">
        <v>44469</v>
      </c>
      <c r="B178" t="s">
        <v>102</v>
      </c>
      <c r="C178" t="s">
        <v>53</v>
      </c>
      <c r="D178" t="s">
        <v>107</v>
      </c>
      <c r="E178">
        <v>86</v>
      </c>
    </row>
    <row r="179" spans="1:5" x14ac:dyDescent="0.2">
      <c r="A179" s="43">
        <v>44469</v>
      </c>
      <c r="B179" t="s">
        <v>102</v>
      </c>
      <c r="C179" t="s">
        <v>57</v>
      </c>
      <c r="D179" t="s">
        <v>107</v>
      </c>
      <c r="E179">
        <v>175</v>
      </c>
    </row>
    <row r="180" spans="1:5" x14ac:dyDescent="0.2">
      <c r="A180" s="43">
        <v>44497</v>
      </c>
      <c r="B180" t="s">
        <v>102</v>
      </c>
      <c r="C180" t="s">
        <v>53</v>
      </c>
      <c r="D180" t="s">
        <v>107</v>
      </c>
      <c r="E180">
        <v>84</v>
      </c>
    </row>
    <row r="181" spans="1:5" x14ac:dyDescent="0.2">
      <c r="A181" s="43">
        <v>44497</v>
      </c>
      <c r="B181" t="s">
        <v>102</v>
      </c>
      <c r="C181" t="s">
        <v>57</v>
      </c>
      <c r="D181" t="s">
        <v>107</v>
      </c>
      <c r="E181">
        <v>188</v>
      </c>
    </row>
    <row r="182" spans="1:5" x14ac:dyDescent="0.2">
      <c r="A182" s="43">
        <v>44525</v>
      </c>
      <c r="B182" t="s">
        <v>102</v>
      </c>
      <c r="C182" t="s">
        <v>53</v>
      </c>
      <c r="D182" t="s">
        <v>107</v>
      </c>
      <c r="E182">
        <v>94</v>
      </c>
    </row>
    <row r="183" spans="1:5" x14ac:dyDescent="0.2">
      <c r="A183" s="43">
        <v>44525</v>
      </c>
      <c r="B183" t="s">
        <v>102</v>
      </c>
      <c r="C183" t="s">
        <v>57</v>
      </c>
      <c r="D183" t="s">
        <v>107</v>
      </c>
      <c r="E183">
        <v>188</v>
      </c>
    </row>
    <row r="184" spans="1:5" x14ac:dyDescent="0.2">
      <c r="A184" s="43">
        <v>44553</v>
      </c>
      <c r="B184" t="s">
        <v>102</v>
      </c>
      <c r="C184" t="s">
        <v>53</v>
      </c>
      <c r="D184" t="s">
        <v>107</v>
      </c>
      <c r="E184">
        <v>98</v>
      </c>
    </row>
    <row r="185" spans="1:5" x14ac:dyDescent="0.2">
      <c r="A185" s="43">
        <v>44553</v>
      </c>
      <c r="B185" t="s">
        <v>102</v>
      </c>
      <c r="C185" t="s">
        <v>57</v>
      </c>
      <c r="D185" t="s">
        <v>107</v>
      </c>
      <c r="E185">
        <v>200</v>
      </c>
    </row>
    <row r="186" spans="1:5" x14ac:dyDescent="0.2">
      <c r="A186" s="43">
        <v>44588</v>
      </c>
      <c r="B186" t="s">
        <v>102</v>
      </c>
      <c r="C186" t="s">
        <v>53</v>
      </c>
      <c r="D186" t="s">
        <v>107</v>
      </c>
      <c r="E186">
        <v>102</v>
      </c>
    </row>
    <row r="187" spans="1:5" x14ac:dyDescent="0.2">
      <c r="A187" s="43">
        <v>44588</v>
      </c>
      <c r="B187" t="s">
        <v>102</v>
      </c>
      <c r="C187" t="s">
        <v>57</v>
      </c>
      <c r="D187" t="s">
        <v>107</v>
      </c>
      <c r="E187">
        <v>192</v>
      </c>
    </row>
    <row r="188" spans="1:5" x14ac:dyDescent="0.2">
      <c r="A188" s="43">
        <v>44616</v>
      </c>
      <c r="B188" t="s">
        <v>102</v>
      </c>
      <c r="C188" t="s">
        <v>53</v>
      </c>
      <c r="D188" t="s">
        <v>107</v>
      </c>
      <c r="E188">
        <v>105</v>
      </c>
    </row>
    <row r="189" spans="1:5" x14ac:dyDescent="0.2">
      <c r="A189" s="43">
        <v>44616</v>
      </c>
      <c r="B189" t="s">
        <v>102</v>
      </c>
      <c r="C189" t="s">
        <v>57</v>
      </c>
      <c r="D189" t="s">
        <v>107</v>
      </c>
      <c r="E189">
        <v>178</v>
      </c>
    </row>
    <row r="190" spans="1:5" x14ac:dyDescent="0.2">
      <c r="A190" s="43">
        <v>44651</v>
      </c>
      <c r="B190" t="s">
        <v>102</v>
      </c>
      <c r="C190" t="s">
        <v>53</v>
      </c>
      <c r="D190" t="s">
        <v>107</v>
      </c>
      <c r="E190">
        <v>103</v>
      </c>
    </row>
    <row r="191" spans="1:5" x14ac:dyDescent="0.2">
      <c r="A191" s="43">
        <v>44651</v>
      </c>
      <c r="B191" t="s">
        <v>102</v>
      </c>
      <c r="C191" t="s">
        <v>57</v>
      </c>
      <c r="D191" t="s">
        <v>107</v>
      </c>
      <c r="E191">
        <v>182</v>
      </c>
    </row>
    <row r="192" spans="1:5" x14ac:dyDescent="0.2">
      <c r="A192" s="43">
        <v>44679</v>
      </c>
      <c r="B192" t="s">
        <v>102</v>
      </c>
      <c r="C192" t="s">
        <v>53</v>
      </c>
      <c r="D192" t="s">
        <v>107</v>
      </c>
      <c r="E192">
        <v>114</v>
      </c>
    </row>
    <row r="193" spans="1:5" x14ac:dyDescent="0.2">
      <c r="A193" s="43">
        <v>44679</v>
      </c>
      <c r="B193" t="s">
        <v>102</v>
      </c>
      <c r="C193" t="s">
        <v>57</v>
      </c>
      <c r="D193" t="s">
        <v>107</v>
      </c>
      <c r="E193">
        <v>204</v>
      </c>
    </row>
    <row r="194" spans="1:5" x14ac:dyDescent="0.2">
      <c r="A194" s="43">
        <v>44707</v>
      </c>
      <c r="B194" t="s">
        <v>102</v>
      </c>
      <c r="C194" t="s">
        <v>53</v>
      </c>
      <c r="D194" t="s">
        <v>107</v>
      </c>
      <c r="E194">
        <v>124</v>
      </c>
    </row>
    <row r="195" spans="1:5" x14ac:dyDescent="0.2">
      <c r="A195" s="43">
        <v>44707</v>
      </c>
      <c r="B195" t="s">
        <v>102</v>
      </c>
      <c r="C195" t="s">
        <v>57</v>
      </c>
      <c r="D195" t="s">
        <v>107</v>
      </c>
      <c r="E195">
        <v>225</v>
      </c>
    </row>
    <row r="196" spans="1:5" x14ac:dyDescent="0.2">
      <c r="A196" s="43">
        <v>44742</v>
      </c>
      <c r="B196" t="s">
        <v>102</v>
      </c>
      <c r="C196" t="s">
        <v>53</v>
      </c>
      <c r="D196" t="s">
        <v>107</v>
      </c>
      <c r="E196">
        <v>112</v>
      </c>
    </row>
    <row r="197" spans="1:5" x14ac:dyDescent="0.2">
      <c r="A197" s="43">
        <v>44742</v>
      </c>
      <c r="B197" t="s">
        <v>102</v>
      </c>
      <c r="C197" t="s">
        <v>57</v>
      </c>
      <c r="D197" t="s">
        <v>107</v>
      </c>
      <c r="E197">
        <v>228</v>
      </c>
    </row>
    <row r="198" spans="1:5" x14ac:dyDescent="0.2">
      <c r="A198" s="43">
        <v>44770</v>
      </c>
      <c r="B198" t="s">
        <v>102</v>
      </c>
      <c r="C198" t="s">
        <v>53</v>
      </c>
      <c r="D198" t="s">
        <v>107</v>
      </c>
      <c r="E198">
        <v>103</v>
      </c>
    </row>
    <row r="199" spans="1:5" x14ac:dyDescent="0.2">
      <c r="A199" s="43">
        <v>44770</v>
      </c>
      <c r="B199" t="s">
        <v>102</v>
      </c>
      <c r="C199" t="s">
        <v>57</v>
      </c>
      <c r="D199" t="s">
        <v>107</v>
      </c>
      <c r="E199">
        <v>216</v>
      </c>
    </row>
    <row r="200" spans="1:5" x14ac:dyDescent="0.2">
      <c r="A200" s="43">
        <v>44798</v>
      </c>
      <c r="B200" t="s">
        <v>102</v>
      </c>
      <c r="C200" t="s">
        <v>53</v>
      </c>
      <c r="D200" t="s">
        <v>107</v>
      </c>
      <c r="E200">
        <v>101</v>
      </c>
    </row>
    <row r="201" spans="1:5" x14ac:dyDescent="0.2">
      <c r="A201" s="43">
        <v>44798</v>
      </c>
      <c r="B201" t="s">
        <v>102</v>
      </c>
      <c r="C201" t="s">
        <v>57</v>
      </c>
      <c r="D201" t="s">
        <v>107</v>
      </c>
      <c r="E201">
        <v>189</v>
      </c>
    </row>
    <row r="202" spans="1:5" x14ac:dyDescent="0.2">
      <c r="A202" s="43">
        <v>44833</v>
      </c>
      <c r="B202" t="s">
        <v>102</v>
      </c>
      <c r="C202" t="s">
        <v>53</v>
      </c>
      <c r="D202" t="s">
        <v>107</v>
      </c>
      <c r="E202">
        <v>81</v>
      </c>
    </row>
    <row r="203" spans="1:5" x14ac:dyDescent="0.2">
      <c r="A203" s="43">
        <v>44833</v>
      </c>
      <c r="B203" t="s">
        <v>102</v>
      </c>
      <c r="C203" t="s">
        <v>57</v>
      </c>
      <c r="D203" t="s">
        <v>107</v>
      </c>
      <c r="E203">
        <v>197</v>
      </c>
    </row>
    <row r="204" spans="1:5" x14ac:dyDescent="0.2">
      <c r="A204" s="43">
        <v>44861</v>
      </c>
      <c r="B204" t="s">
        <v>102</v>
      </c>
      <c r="C204" t="s">
        <v>53</v>
      </c>
      <c r="D204" t="s">
        <v>107</v>
      </c>
      <c r="E204">
        <v>77</v>
      </c>
    </row>
    <row r="205" spans="1:5" x14ac:dyDescent="0.2">
      <c r="A205" s="43">
        <v>44861</v>
      </c>
      <c r="B205" t="s">
        <v>102</v>
      </c>
      <c r="C205" t="s">
        <v>57</v>
      </c>
      <c r="D205" t="s">
        <v>107</v>
      </c>
      <c r="E205">
        <v>189</v>
      </c>
    </row>
    <row r="206" spans="1:5" x14ac:dyDescent="0.2">
      <c r="A206" s="43">
        <v>44889</v>
      </c>
      <c r="B206" t="s">
        <v>102</v>
      </c>
      <c r="C206" t="s">
        <v>53</v>
      </c>
      <c r="D206" t="s">
        <v>107</v>
      </c>
      <c r="E206">
        <v>70</v>
      </c>
    </row>
    <row r="207" spans="1:5" x14ac:dyDescent="0.2">
      <c r="A207" s="43">
        <v>44889</v>
      </c>
      <c r="B207" t="s">
        <v>102</v>
      </c>
      <c r="C207" t="s">
        <v>57</v>
      </c>
      <c r="D207" t="s">
        <v>107</v>
      </c>
      <c r="E207">
        <v>195</v>
      </c>
    </row>
    <row r="208" spans="1:5" x14ac:dyDescent="0.2">
      <c r="A208" s="43">
        <v>44917</v>
      </c>
      <c r="B208" t="s">
        <v>102</v>
      </c>
      <c r="C208" t="s">
        <v>53</v>
      </c>
      <c r="D208" t="s">
        <v>107</v>
      </c>
      <c r="E208">
        <v>62</v>
      </c>
    </row>
    <row r="209" spans="1:5" x14ac:dyDescent="0.2">
      <c r="A209" s="43">
        <v>44917</v>
      </c>
      <c r="B209" t="s">
        <v>102</v>
      </c>
      <c r="C209" t="s">
        <v>57</v>
      </c>
      <c r="D209" t="s">
        <v>107</v>
      </c>
      <c r="E209">
        <v>208</v>
      </c>
    </row>
    <row r="210" spans="1:5" x14ac:dyDescent="0.2">
      <c r="A210" s="43">
        <v>44952</v>
      </c>
      <c r="B210" t="s">
        <v>102</v>
      </c>
      <c r="C210" t="s">
        <v>53</v>
      </c>
      <c r="D210" t="s">
        <v>107</v>
      </c>
      <c r="E210">
        <v>67</v>
      </c>
    </row>
    <row r="211" spans="1:5" x14ac:dyDescent="0.2">
      <c r="A211" s="43">
        <v>44952</v>
      </c>
      <c r="B211" t="s">
        <v>102</v>
      </c>
      <c r="C211" t="s">
        <v>57</v>
      </c>
      <c r="D211" t="s">
        <v>107</v>
      </c>
      <c r="E211">
        <v>213</v>
      </c>
    </row>
    <row r="212" spans="1:5" x14ac:dyDescent="0.2">
      <c r="A212" s="43">
        <v>44980</v>
      </c>
      <c r="B212" t="s">
        <v>102</v>
      </c>
      <c r="C212" t="s">
        <v>53</v>
      </c>
      <c r="D212" t="s">
        <v>107</v>
      </c>
      <c r="E212">
        <v>68</v>
      </c>
    </row>
    <row r="213" spans="1:5" x14ac:dyDescent="0.2">
      <c r="A213" s="43">
        <v>44980</v>
      </c>
      <c r="B213" t="s">
        <v>102</v>
      </c>
      <c r="C213" t="s">
        <v>57</v>
      </c>
      <c r="D213" t="s">
        <v>107</v>
      </c>
      <c r="E213">
        <v>203</v>
      </c>
    </row>
    <row r="214" spans="1:5" x14ac:dyDescent="0.2">
      <c r="A214" s="43">
        <v>45015</v>
      </c>
      <c r="B214" t="s">
        <v>102</v>
      </c>
      <c r="C214" t="s">
        <v>53</v>
      </c>
      <c r="D214" t="s">
        <v>107</v>
      </c>
      <c r="E214">
        <v>41</v>
      </c>
    </row>
    <row r="215" spans="1:5" x14ac:dyDescent="0.2">
      <c r="A215" s="43">
        <v>45015</v>
      </c>
      <c r="B215" t="s">
        <v>102</v>
      </c>
      <c r="C215" t="s">
        <v>57</v>
      </c>
      <c r="D215" t="s">
        <v>107</v>
      </c>
      <c r="E215">
        <v>220</v>
      </c>
    </row>
    <row r="216" spans="1:5" x14ac:dyDescent="0.2">
      <c r="A216" s="43">
        <v>45043</v>
      </c>
      <c r="B216" t="s">
        <v>102</v>
      </c>
      <c r="C216" t="s">
        <v>53</v>
      </c>
      <c r="D216" t="s">
        <v>107</v>
      </c>
      <c r="E216">
        <v>24</v>
      </c>
    </row>
    <row r="217" spans="1:5" x14ac:dyDescent="0.2">
      <c r="A217" s="43">
        <v>45043</v>
      </c>
      <c r="B217" t="s">
        <v>102</v>
      </c>
      <c r="C217" t="s">
        <v>57</v>
      </c>
      <c r="D217" t="s">
        <v>107</v>
      </c>
      <c r="E217">
        <v>227</v>
      </c>
    </row>
    <row r="218" spans="1:5" x14ac:dyDescent="0.2">
      <c r="A218" s="43">
        <v>45071</v>
      </c>
      <c r="B218" t="s">
        <v>102</v>
      </c>
      <c r="C218" t="s">
        <v>53</v>
      </c>
      <c r="D218" t="s">
        <v>107</v>
      </c>
      <c r="E218">
        <v>16</v>
      </c>
    </row>
    <row r="219" spans="1:5" x14ac:dyDescent="0.2">
      <c r="A219" s="43">
        <v>45071</v>
      </c>
      <c r="B219" t="s">
        <v>102</v>
      </c>
      <c r="C219" t="s">
        <v>57</v>
      </c>
      <c r="D219" t="s">
        <v>107</v>
      </c>
      <c r="E219">
        <v>198</v>
      </c>
    </row>
    <row r="220" spans="1:5" x14ac:dyDescent="0.2">
      <c r="A220" s="43">
        <v>45106</v>
      </c>
      <c r="B220" t="s">
        <v>102</v>
      </c>
      <c r="C220" t="s">
        <v>53</v>
      </c>
      <c r="D220" t="s">
        <v>107</v>
      </c>
      <c r="E220">
        <v>17</v>
      </c>
    </row>
    <row r="221" spans="1:5" x14ac:dyDescent="0.2">
      <c r="A221" s="43">
        <v>45106</v>
      </c>
      <c r="B221" t="s">
        <v>102</v>
      </c>
      <c r="C221" t="s">
        <v>57</v>
      </c>
      <c r="D221" t="s">
        <v>107</v>
      </c>
      <c r="E221">
        <v>187</v>
      </c>
    </row>
    <row r="222" spans="1:5" x14ac:dyDescent="0.2">
      <c r="A222" s="43">
        <v>45134</v>
      </c>
      <c r="B222" t="s">
        <v>102</v>
      </c>
      <c r="C222" t="s">
        <v>53</v>
      </c>
      <c r="D222" t="s">
        <v>107</v>
      </c>
      <c r="E222">
        <v>20</v>
      </c>
    </row>
    <row r="223" spans="1:5" x14ac:dyDescent="0.2">
      <c r="A223" s="43">
        <v>45134</v>
      </c>
      <c r="B223" t="s">
        <v>102</v>
      </c>
      <c r="C223" t="s">
        <v>57</v>
      </c>
      <c r="D223" t="s">
        <v>107</v>
      </c>
      <c r="E223">
        <v>177</v>
      </c>
    </row>
    <row r="224" spans="1:5" x14ac:dyDescent="0.2">
      <c r="A224" s="43">
        <v>45169</v>
      </c>
      <c r="B224" t="s">
        <v>102</v>
      </c>
      <c r="C224" t="s">
        <v>53</v>
      </c>
      <c r="D224" t="s">
        <v>107</v>
      </c>
      <c r="E224">
        <v>17</v>
      </c>
    </row>
    <row r="225" spans="1:5" x14ac:dyDescent="0.2">
      <c r="A225" s="43">
        <v>45169</v>
      </c>
      <c r="B225" t="s">
        <v>102</v>
      </c>
      <c r="C225" t="s">
        <v>57</v>
      </c>
      <c r="D225" t="s">
        <v>107</v>
      </c>
      <c r="E225">
        <v>137</v>
      </c>
    </row>
    <row r="226" spans="1:5" x14ac:dyDescent="0.2">
      <c r="A226" s="43">
        <v>45197</v>
      </c>
      <c r="B226" t="s">
        <v>102</v>
      </c>
      <c r="C226" t="s">
        <v>53</v>
      </c>
      <c r="D226" t="s">
        <v>107</v>
      </c>
      <c r="E226">
        <v>23</v>
      </c>
    </row>
    <row r="227" spans="1:5" x14ac:dyDescent="0.2">
      <c r="A227" s="43">
        <v>45197</v>
      </c>
      <c r="B227" t="s">
        <v>102</v>
      </c>
      <c r="C227" t="s">
        <v>57</v>
      </c>
      <c r="D227" t="s">
        <v>107</v>
      </c>
      <c r="E227">
        <v>150</v>
      </c>
    </row>
    <row r="228" spans="1:5" x14ac:dyDescent="0.2">
      <c r="A228" s="43">
        <v>45225</v>
      </c>
      <c r="B228" t="s">
        <v>102</v>
      </c>
      <c r="C228" t="s">
        <v>53</v>
      </c>
      <c r="D228" t="s">
        <v>107</v>
      </c>
      <c r="E228">
        <v>28</v>
      </c>
    </row>
    <row r="229" spans="1:5" x14ac:dyDescent="0.2">
      <c r="A229" s="43">
        <v>45225</v>
      </c>
      <c r="B229" t="s">
        <v>102</v>
      </c>
      <c r="C229" t="s">
        <v>57</v>
      </c>
      <c r="D229" t="s">
        <v>107</v>
      </c>
      <c r="E229">
        <v>149</v>
      </c>
    </row>
    <row r="230" spans="1:5" x14ac:dyDescent="0.2">
      <c r="A230" s="43">
        <v>45260</v>
      </c>
      <c r="B230" t="s">
        <v>102</v>
      </c>
      <c r="C230" t="s">
        <v>53</v>
      </c>
      <c r="D230" t="s">
        <v>107</v>
      </c>
      <c r="E230">
        <v>55</v>
      </c>
    </row>
    <row r="231" spans="1:5" x14ac:dyDescent="0.2">
      <c r="A231" s="43">
        <v>45260</v>
      </c>
      <c r="B231" t="s">
        <v>102</v>
      </c>
      <c r="C231" t="s">
        <v>57</v>
      </c>
      <c r="D231" t="s">
        <v>107</v>
      </c>
      <c r="E231">
        <v>139</v>
      </c>
    </row>
    <row r="232" spans="1:5" x14ac:dyDescent="0.2">
      <c r="A232" s="43">
        <v>45288</v>
      </c>
      <c r="B232" t="s">
        <v>102</v>
      </c>
      <c r="C232" t="s">
        <v>53</v>
      </c>
      <c r="D232" t="s">
        <v>107</v>
      </c>
      <c r="E232">
        <v>87</v>
      </c>
    </row>
    <row r="233" spans="1:5" x14ac:dyDescent="0.2">
      <c r="A233" s="43">
        <v>45288</v>
      </c>
      <c r="B233" t="s">
        <v>102</v>
      </c>
      <c r="C233" t="s">
        <v>57</v>
      </c>
      <c r="D233" t="s">
        <v>107</v>
      </c>
      <c r="E233">
        <v>148</v>
      </c>
    </row>
    <row r="234" spans="1:5" x14ac:dyDescent="0.2">
      <c r="A234" s="43">
        <v>45316</v>
      </c>
      <c r="B234" t="s">
        <v>102</v>
      </c>
      <c r="C234" t="s">
        <v>53</v>
      </c>
      <c r="D234" t="s">
        <v>107</v>
      </c>
      <c r="E234">
        <v>95</v>
      </c>
    </row>
    <row r="235" spans="1:5" x14ac:dyDescent="0.2">
      <c r="A235" s="43">
        <v>45316</v>
      </c>
      <c r="B235" t="s">
        <v>102</v>
      </c>
      <c r="C235" t="s">
        <v>57</v>
      </c>
      <c r="D235" t="s">
        <v>107</v>
      </c>
      <c r="E235">
        <v>122</v>
      </c>
    </row>
    <row r="236" spans="1:5" x14ac:dyDescent="0.2">
      <c r="A236" s="43">
        <v>45351</v>
      </c>
      <c r="B236" t="s">
        <v>102</v>
      </c>
      <c r="C236" t="s">
        <v>53</v>
      </c>
      <c r="D236" t="s">
        <v>107</v>
      </c>
      <c r="E236">
        <v>109</v>
      </c>
    </row>
    <row r="237" spans="1:5" x14ac:dyDescent="0.2">
      <c r="A237" s="43">
        <v>45351</v>
      </c>
      <c r="B237" t="s">
        <v>102</v>
      </c>
      <c r="C237" t="s">
        <v>57</v>
      </c>
      <c r="D237" t="s">
        <v>107</v>
      </c>
      <c r="E237">
        <v>127</v>
      </c>
    </row>
    <row r="238" spans="1:5" x14ac:dyDescent="0.2">
      <c r="A238" s="43">
        <v>45379</v>
      </c>
      <c r="B238" t="s">
        <v>102</v>
      </c>
      <c r="C238" t="s">
        <v>53</v>
      </c>
      <c r="D238" t="s">
        <v>107</v>
      </c>
      <c r="E238">
        <v>128</v>
      </c>
    </row>
    <row r="239" spans="1:5" x14ac:dyDescent="0.2">
      <c r="A239" s="43">
        <v>45379</v>
      </c>
      <c r="B239" t="s">
        <v>102</v>
      </c>
      <c r="C239" t="s">
        <v>57</v>
      </c>
      <c r="D239" t="s">
        <v>107</v>
      </c>
      <c r="E239">
        <v>145</v>
      </c>
    </row>
    <row r="240" spans="1:5" x14ac:dyDescent="0.2">
      <c r="A240" s="43">
        <v>45407</v>
      </c>
      <c r="B240" t="s">
        <v>102</v>
      </c>
      <c r="C240" t="s">
        <v>53</v>
      </c>
      <c r="D240" t="s">
        <v>107</v>
      </c>
      <c r="E240">
        <v>136</v>
      </c>
    </row>
    <row r="241" spans="1:5" x14ac:dyDescent="0.2">
      <c r="A241" s="43">
        <v>45407</v>
      </c>
      <c r="B241" t="s">
        <v>102</v>
      </c>
      <c r="C241" t="s">
        <v>57</v>
      </c>
      <c r="D241" t="s">
        <v>107</v>
      </c>
      <c r="E241">
        <v>173</v>
      </c>
    </row>
    <row r="242" spans="1:5" x14ac:dyDescent="0.2">
      <c r="A242" s="43">
        <v>45442</v>
      </c>
      <c r="B242" t="s">
        <v>102</v>
      </c>
      <c r="C242" t="s">
        <v>53</v>
      </c>
      <c r="D242" t="s">
        <v>107</v>
      </c>
      <c r="E242">
        <v>143</v>
      </c>
    </row>
    <row r="243" spans="1:5" x14ac:dyDescent="0.2">
      <c r="A243" s="43">
        <v>45442</v>
      </c>
      <c r="B243" t="s">
        <v>102</v>
      </c>
      <c r="C243" t="s">
        <v>57</v>
      </c>
      <c r="D243" t="s">
        <v>107</v>
      </c>
      <c r="E243">
        <v>207</v>
      </c>
    </row>
    <row r="244" spans="1:5" x14ac:dyDescent="0.2">
      <c r="A244" s="43">
        <v>45470</v>
      </c>
      <c r="B244" t="s">
        <v>102</v>
      </c>
      <c r="C244" t="s">
        <v>53</v>
      </c>
      <c r="D244" t="s">
        <v>107</v>
      </c>
      <c r="E244">
        <v>153</v>
      </c>
    </row>
    <row r="245" spans="1:5" x14ac:dyDescent="0.2">
      <c r="A245" s="43">
        <v>45470</v>
      </c>
      <c r="B245" t="s">
        <v>102</v>
      </c>
      <c r="C245" t="s">
        <v>57</v>
      </c>
      <c r="D245" t="s">
        <v>107</v>
      </c>
      <c r="E245">
        <v>232</v>
      </c>
    </row>
    <row r="246" spans="1:5" x14ac:dyDescent="0.2">
      <c r="A246" s="43">
        <v>45498</v>
      </c>
      <c r="B246" t="s">
        <v>102</v>
      </c>
      <c r="C246" t="s">
        <v>53</v>
      </c>
      <c r="D246" t="s">
        <v>107</v>
      </c>
      <c r="E246">
        <v>162</v>
      </c>
    </row>
    <row r="247" spans="1:5" x14ac:dyDescent="0.2">
      <c r="A247" s="43">
        <v>45498</v>
      </c>
      <c r="B247" t="s">
        <v>102</v>
      </c>
      <c r="C247" t="s">
        <v>57</v>
      </c>
      <c r="D247" t="s">
        <v>107</v>
      </c>
      <c r="E247">
        <v>241</v>
      </c>
    </row>
    <row r="248" spans="1:5" x14ac:dyDescent="0.2">
      <c r="A248" s="43">
        <v>45533</v>
      </c>
      <c r="B248" t="s">
        <v>102</v>
      </c>
      <c r="C248" t="s">
        <v>53</v>
      </c>
      <c r="D248" t="s">
        <v>107</v>
      </c>
      <c r="E248">
        <v>198</v>
      </c>
    </row>
    <row r="249" spans="1:5" x14ac:dyDescent="0.2">
      <c r="A249" s="43">
        <v>45533</v>
      </c>
      <c r="B249" t="s">
        <v>102</v>
      </c>
      <c r="C249" t="s">
        <v>57</v>
      </c>
      <c r="D249" t="s">
        <v>107</v>
      </c>
      <c r="E249">
        <v>199</v>
      </c>
    </row>
    <row r="250" spans="1:5" x14ac:dyDescent="0.2">
      <c r="A250" s="43">
        <v>45561</v>
      </c>
      <c r="B250" t="s">
        <v>102</v>
      </c>
      <c r="C250" t="s">
        <v>53</v>
      </c>
      <c r="D250" t="s">
        <v>107</v>
      </c>
      <c r="E250">
        <v>224</v>
      </c>
    </row>
    <row r="251" spans="1:5" x14ac:dyDescent="0.2">
      <c r="A251" s="43">
        <v>45561</v>
      </c>
      <c r="B251" t="s">
        <v>102</v>
      </c>
      <c r="C251" t="s">
        <v>57</v>
      </c>
      <c r="D251" t="s">
        <v>107</v>
      </c>
      <c r="E251">
        <v>220</v>
      </c>
    </row>
    <row r="252" spans="1:5" x14ac:dyDescent="0.2">
      <c r="A252" s="43">
        <v>45596</v>
      </c>
      <c r="B252" t="s">
        <v>102</v>
      </c>
      <c r="C252" t="s">
        <v>53</v>
      </c>
      <c r="D252" t="s">
        <v>107</v>
      </c>
      <c r="E252">
        <v>253</v>
      </c>
    </row>
    <row r="253" spans="1:5" x14ac:dyDescent="0.2">
      <c r="A253" s="43">
        <v>45596</v>
      </c>
      <c r="B253" t="s">
        <v>102</v>
      </c>
      <c r="C253" t="s">
        <v>57</v>
      </c>
      <c r="D253" t="s">
        <v>107</v>
      </c>
      <c r="E253">
        <v>221</v>
      </c>
    </row>
    <row r="254" spans="1:5" x14ac:dyDescent="0.2">
      <c r="A254" s="43">
        <v>44315</v>
      </c>
      <c r="B254" t="s">
        <v>102</v>
      </c>
      <c r="C254" t="s">
        <v>53</v>
      </c>
      <c r="D254" t="s">
        <v>108</v>
      </c>
      <c r="E254">
        <v>279</v>
      </c>
    </row>
    <row r="255" spans="1:5" x14ac:dyDescent="0.2">
      <c r="A255" s="43">
        <v>44315</v>
      </c>
      <c r="B255" t="s">
        <v>102</v>
      </c>
      <c r="C255" t="s">
        <v>57</v>
      </c>
      <c r="D255" t="s">
        <v>108</v>
      </c>
      <c r="E255">
        <v>285</v>
      </c>
    </row>
    <row r="256" spans="1:5" x14ac:dyDescent="0.2">
      <c r="A256" s="43">
        <v>44329</v>
      </c>
      <c r="B256" t="s">
        <v>102</v>
      </c>
      <c r="C256" t="s">
        <v>53</v>
      </c>
      <c r="D256" t="s">
        <v>108</v>
      </c>
      <c r="E256">
        <v>288</v>
      </c>
    </row>
    <row r="257" spans="1:5" x14ac:dyDescent="0.2">
      <c r="A257" s="43">
        <v>44329</v>
      </c>
      <c r="B257" t="s">
        <v>102</v>
      </c>
      <c r="C257" t="s">
        <v>57</v>
      </c>
      <c r="D257" t="s">
        <v>108</v>
      </c>
      <c r="E257">
        <v>286</v>
      </c>
    </row>
    <row r="258" spans="1:5" x14ac:dyDescent="0.2">
      <c r="A258" s="43">
        <v>44406</v>
      </c>
      <c r="B258" t="s">
        <v>102</v>
      </c>
      <c r="C258" t="s">
        <v>53</v>
      </c>
      <c r="D258" t="s">
        <v>108</v>
      </c>
      <c r="E258">
        <v>345</v>
      </c>
    </row>
    <row r="259" spans="1:5" x14ac:dyDescent="0.2">
      <c r="A259" s="43">
        <v>44406</v>
      </c>
      <c r="B259" t="s">
        <v>102</v>
      </c>
      <c r="C259" t="s">
        <v>57</v>
      </c>
      <c r="D259" t="s">
        <v>108</v>
      </c>
      <c r="E259">
        <v>326</v>
      </c>
    </row>
    <row r="260" spans="1:5" x14ac:dyDescent="0.2">
      <c r="A260" s="43">
        <v>44434</v>
      </c>
      <c r="B260" t="s">
        <v>102</v>
      </c>
      <c r="C260" t="s">
        <v>53</v>
      </c>
      <c r="D260" t="s">
        <v>108</v>
      </c>
      <c r="E260">
        <v>346</v>
      </c>
    </row>
    <row r="261" spans="1:5" x14ac:dyDescent="0.2">
      <c r="A261" s="43">
        <v>44434</v>
      </c>
      <c r="B261" t="s">
        <v>102</v>
      </c>
      <c r="C261" t="s">
        <v>57</v>
      </c>
      <c r="D261" t="s">
        <v>108</v>
      </c>
      <c r="E261">
        <v>392</v>
      </c>
    </row>
    <row r="262" spans="1:5" x14ac:dyDescent="0.2">
      <c r="A262" s="43">
        <v>44469</v>
      </c>
      <c r="B262" t="s">
        <v>102</v>
      </c>
      <c r="C262" t="s">
        <v>53</v>
      </c>
      <c r="D262" t="s">
        <v>108</v>
      </c>
      <c r="E262">
        <v>310</v>
      </c>
    </row>
    <row r="263" spans="1:5" x14ac:dyDescent="0.2">
      <c r="A263" s="43">
        <v>44469</v>
      </c>
      <c r="B263" t="s">
        <v>102</v>
      </c>
      <c r="C263" t="s">
        <v>57</v>
      </c>
      <c r="D263" t="s">
        <v>108</v>
      </c>
      <c r="E263">
        <v>404</v>
      </c>
    </row>
    <row r="264" spans="1:5" x14ac:dyDescent="0.2">
      <c r="A264" s="43">
        <v>44497</v>
      </c>
      <c r="B264" t="s">
        <v>102</v>
      </c>
      <c r="C264" t="s">
        <v>53</v>
      </c>
      <c r="D264" t="s">
        <v>108</v>
      </c>
      <c r="E264">
        <v>253</v>
      </c>
    </row>
    <row r="265" spans="1:5" x14ac:dyDescent="0.2">
      <c r="A265" s="43">
        <v>44497</v>
      </c>
      <c r="B265" t="s">
        <v>102</v>
      </c>
      <c r="C265" t="s">
        <v>57</v>
      </c>
      <c r="D265" t="s">
        <v>108</v>
      </c>
      <c r="E265">
        <v>391</v>
      </c>
    </row>
    <row r="266" spans="1:5" x14ac:dyDescent="0.2">
      <c r="A266" s="43">
        <v>44525</v>
      </c>
      <c r="B266" t="s">
        <v>102</v>
      </c>
      <c r="C266" t="s">
        <v>53</v>
      </c>
      <c r="D266" t="s">
        <v>108</v>
      </c>
      <c r="E266">
        <v>216</v>
      </c>
    </row>
    <row r="267" spans="1:5" x14ac:dyDescent="0.2">
      <c r="A267" s="43">
        <v>44525</v>
      </c>
      <c r="B267" t="s">
        <v>102</v>
      </c>
      <c r="C267" t="s">
        <v>57</v>
      </c>
      <c r="D267" t="s">
        <v>108</v>
      </c>
      <c r="E267">
        <v>395</v>
      </c>
    </row>
    <row r="268" spans="1:5" x14ac:dyDescent="0.2">
      <c r="A268" s="43">
        <v>44553</v>
      </c>
      <c r="B268" t="s">
        <v>102</v>
      </c>
      <c r="C268" t="s">
        <v>53</v>
      </c>
      <c r="D268" t="s">
        <v>108</v>
      </c>
      <c r="E268">
        <v>194</v>
      </c>
    </row>
    <row r="269" spans="1:5" x14ac:dyDescent="0.2">
      <c r="A269" s="43">
        <v>44553</v>
      </c>
      <c r="B269" t="s">
        <v>102</v>
      </c>
      <c r="C269" t="s">
        <v>57</v>
      </c>
      <c r="D269" t="s">
        <v>108</v>
      </c>
      <c r="E269">
        <v>402</v>
      </c>
    </row>
    <row r="270" spans="1:5" x14ac:dyDescent="0.2">
      <c r="A270" s="43">
        <v>44588</v>
      </c>
      <c r="B270" t="s">
        <v>102</v>
      </c>
      <c r="C270" t="s">
        <v>53</v>
      </c>
      <c r="D270" t="s">
        <v>108</v>
      </c>
      <c r="E270">
        <v>181</v>
      </c>
    </row>
    <row r="271" spans="1:5" x14ac:dyDescent="0.2">
      <c r="A271" s="43">
        <v>44588</v>
      </c>
      <c r="B271" t="s">
        <v>102</v>
      </c>
      <c r="C271" t="s">
        <v>57</v>
      </c>
      <c r="D271" t="s">
        <v>108</v>
      </c>
      <c r="E271">
        <v>421</v>
      </c>
    </row>
    <row r="272" spans="1:5" x14ac:dyDescent="0.2">
      <c r="A272" s="43">
        <v>44616</v>
      </c>
      <c r="B272" t="s">
        <v>102</v>
      </c>
      <c r="C272" t="s">
        <v>53</v>
      </c>
      <c r="D272" t="s">
        <v>108</v>
      </c>
      <c r="E272">
        <v>170</v>
      </c>
    </row>
    <row r="273" spans="1:5" x14ac:dyDescent="0.2">
      <c r="A273" s="43">
        <v>44616</v>
      </c>
      <c r="B273" t="s">
        <v>102</v>
      </c>
      <c r="C273" t="s">
        <v>57</v>
      </c>
      <c r="D273" t="s">
        <v>108</v>
      </c>
      <c r="E273">
        <v>430</v>
      </c>
    </row>
    <row r="274" spans="1:5" x14ac:dyDescent="0.2">
      <c r="A274" s="43">
        <v>44651</v>
      </c>
      <c r="B274" t="s">
        <v>102</v>
      </c>
      <c r="C274" t="s">
        <v>53</v>
      </c>
      <c r="D274" t="s">
        <v>108</v>
      </c>
      <c r="E274">
        <v>171</v>
      </c>
    </row>
    <row r="275" spans="1:5" x14ac:dyDescent="0.2">
      <c r="A275" s="43">
        <v>44651</v>
      </c>
      <c r="B275" t="s">
        <v>102</v>
      </c>
      <c r="C275" t="s">
        <v>57</v>
      </c>
      <c r="D275" t="s">
        <v>108</v>
      </c>
      <c r="E275">
        <v>413</v>
      </c>
    </row>
    <row r="276" spans="1:5" x14ac:dyDescent="0.2">
      <c r="A276" s="43">
        <v>44679</v>
      </c>
      <c r="B276" t="s">
        <v>102</v>
      </c>
      <c r="C276" t="s">
        <v>53</v>
      </c>
      <c r="D276" t="s">
        <v>108</v>
      </c>
      <c r="E276">
        <v>176</v>
      </c>
    </row>
    <row r="277" spans="1:5" x14ac:dyDescent="0.2">
      <c r="A277" s="43">
        <v>44679</v>
      </c>
      <c r="B277" t="s">
        <v>102</v>
      </c>
      <c r="C277" t="s">
        <v>57</v>
      </c>
      <c r="D277" t="s">
        <v>108</v>
      </c>
      <c r="E277">
        <v>394</v>
      </c>
    </row>
    <row r="278" spans="1:5" x14ac:dyDescent="0.2">
      <c r="A278" s="43">
        <v>44707</v>
      </c>
      <c r="B278" t="s">
        <v>102</v>
      </c>
      <c r="C278" t="s">
        <v>53</v>
      </c>
      <c r="D278" t="s">
        <v>108</v>
      </c>
      <c r="E278">
        <v>174</v>
      </c>
    </row>
    <row r="279" spans="1:5" x14ac:dyDescent="0.2">
      <c r="A279" s="43">
        <v>44707</v>
      </c>
      <c r="B279" t="s">
        <v>102</v>
      </c>
      <c r="C279" t="s">
        <v>57</v>
      </c>
      <c r="D279" t="s">
        <v>108</v>
      </c>
      <c r="E279">
        <v>383</v>
      </c>
    </row>
    <row r="280" spans="1:5" x14ac:dyDescent="0.2">
      <c r="A280" s="43">
        <v>44742</v>
      </c>
      <c r="B280" t="s">
        <v>102</v>
      </c>
      <c r="C280" t="s">
        <v>53</v>
      </c>
      <c r="D280" t="s">
        <v>108</v>
      </c>
      <c r="E280">
        <v>140</v>
      </c>
    </row>
    <row r="281" spans="1:5" x14ac:dyDescent="0.2">
      <c r="A281" s="43">
        <v>44742</v>
      </c>
      <c r="B281" t="s">
        <v>102</v>
      </c>
      <c r="C281" t="s">
        <v>57</v>
      </c>
      <c r="D281" t="s">
        <v>108</v>
      </c>
      <c r="E281">
        <v>359</v>
      </c>
    </row>
    <row r="282" spans="1:5" x14ac:dyDescent="0.2">
      <c r="A282" s="43">
        <v>44770</v>
      </c>
      <c r="B282" t="s">
        <v>102</v>
      </c>
      <c r="C282" t="s">
        <v>53</v>
      </c>
      <c r="D282" t="s">
        <v>108</v>
      </c>
      <c r="E282">
        <v>119</v>
      </c>
    </row>
    <row r="283" spans="1:5" x14ac:dyDescent="0.2">
      <c r="A283" s="43">
        <v>44770</v>
      </c>
      <c r="B283" t="s">
        <v>102</v>
      </c>
      <c r="C283" t="s">
        <v>57</v>
      </c>
      <c r="D283" t="s">
        <v>108</v>
      </c>
      <c r="E283">
        <v>307</v>
      </c>
    </row>
    <row r="284" spans="1:5" x14ac:dyDescent="0.2">
      <c r="A284" s="43">
        <v>44798</v>
      </c>
      <c r="B284" t="s">
        <v>102</v>
      </c>
      <c r="C284" t="s">
        <v>53</v>
      </c>
      <c r="D284" t="s">
        <v>108</v>
      </c>
      <c r="E284">
        <v>90</v>
      </c>
    </row>
    <row r="285" spans="1:5" x14ac:dyDescent="0.2">
      <c r="A285" s="43">
        <v>44798</v>
      </c>
      <c r="B285" t="s">
        <v>102</v>
      </c>
      <c r="C285" t="s">
        <v>57</v>
      </c>
      <c r="D285" t="s">
        <v>108</v>
      </c>
      <c r="E285">
        <v>290</v>
      </c>
    </row>
    <row r="286" spans="1:5" x14ac:dyDescent="0.2">
      <c r="A286" s="43">
        <v>44833</v>
      </c>
      <c r="B286" t="s">
        <v>102</v>
      </c>
      <c r="C286" t="s">
        <v>53</v>
      </c>
      <c r="D286" t="s">
        <v>108</v>
      </c>
      <c r="E286">
        <v>77</v>
      </c>
    </row>
    <row r="287" spans="1:5" x14ac:dyDescent="0.2">
      <c r="A287" s="43">
        <v>44833</v>
      </c>
      <c r="B287" t="s">
        <v>102</v>
      </c>
      <c r="C287" t="s">
        <v>57</v>
      </c>
      <c r="D287" t="s">
        <v>108</v>
      </c>
      <c r="E287">
        <v>274</v>
      </c>
    </row>
    <row r="288" spans="1:5" x14ac:dyDescent="0.2">
      <c r="A288" s="43">
        <v>44861</v>
      </c>
      <c r="B288" t="s">
        <v>102</v>
      </c>
      <c r="C288" t="s">
        <v>53</v>
      </c>
      <c r="D288" t="s">
        <v>108</v>
      </c>
      <c r="E288">
        <v>34</v>
      </c>
    </row>
    <row r="289" spans="1:5" x14ac:dyDescent="0.2">
      <c r="A289" s="43">
        <v>44861</v>
      </c>
      <c r="B289" t="s">
        <v>102</v>
      </c>
      <c r="C289" t="s">
        <v>57</v>
      </c>
      <c r="D289" t="s">
        <v>108</v>
      </c>
      <c r="E289">
        <v>260</v>
      </c>
    </row>
    <row r="290" spans="1:5" x14ac:dyDescent="0.2">
      <c r="A290" s="43">
        <v>44889</v>
      </c>
      <c r="B290" t="s">
        <v>102</v>
      </c>
      <c r="C290" t="s">
        <v>53</v>
      </c>
      <c r="D290" t="s">
        <v>108</v>
      </c>
      <c r="E290">
        <v>16</v>
      </c>
    </row>
    <row r="291" spans="1:5" x14ac:dyDescent="0.2">
      <c r="A291" s="43">
        <v>44889</v>
      </c>
      <c r="B291" t="s">
        <v>102</v>
      </c>
      <c r="C291" t="s">
        <v>57</v>
      </c>
      <c r="D291" t="s">
        <v>108</v>
      </c>
      <c r="E291">
        <v>233</v>
      </c>
    </row>
    <row r="292" spans="1:5" x14ac:dyDescent="0.2">
      <c r="A292" s="43">
        <v>44917</v>
      </c>
      <c r="B292" t="s">
        <v>102</v>
      </c>
      <c r="C292" t="s">
        <v>53</v>
      </c>
      <c r="D292" t="s">
        <v>108</v>
      </c>
      <c r="E292">
        <v>0</v>
      </c>
    </row>
    <row r="293" spans="1:5" x14ac:dyDescent="0.2">
      <c r="A293" s="43">
        <v>44917</v>
      </c>
      <c r="B293" t="s">
        <v>102</v>
      </c>
      <c r="C293" t="s">
        <v>57</v>
      </c>
      <c r="D293" t="s">
        <v>108</v>
      </c>
      <c r="E293">
        <v>232</v>
      </c>
    </row>
    <row r="294" spans="1:5" x14ac:dyDescent="0.2">
      <c r="A294" s="43">
        <v>44952</v>
      </c>
      <c r="B294" t="s">
        <v>102</v>
      </c>
      <c r="C294" t="s">
        <v>53</v>
      </c>
      <c r="D294" t="s">
        <v>108</v>
      </c>
      <c r="E294">
        <v>2</v>
      </c>
    </row>
    <row r="295" spans="1:5" x14ac:dyDescent="0.2">
      <c r="A295" s="43">
        <v>44952</v>
      </c>
      <c r="B295" t="s">
        <v>102</v>
      </c>
      <c r="C295" t="s">
        <v>57</v>
      </c>
      <c r="D295" t="s">
        <v>108</v>
      </c>
      <c r="E295">
        <v>229</v>
      </c>
    </row>
    <row r="296" spans="1:5" x14ac:dyDescent="0.2">
      <c r="A296" s="43">
        <v>44980</v>
      </c>
      <c r="B296" t="s">
        <v>102</v>
      </c>
      <c r="C296" t="s">
        <v>53</v>
      </c>
      <c r="D296" t="s">
        <v>108</v>
      </c>
      <c r="E296">
        <v>2</v>
      </c>
    </row>
    <row r="297" spans="1:5" x14ac:dyDescent="0.2">
      <c r="A297" s="43">
        <v>44980</v>
      </c>
      <c r="B297" t="s">
        <v>102</v>
      </c>
      <c r="C297" t="s">
        <v>57</v>
      </c>
      <c r="D297" t="s">
        <v>108</v>
      </c>
      <c r="E297">
        <v>140</v>
      </c>
    </row>
    <row r="298" spans="1:5" x14ac:dyDescent="0.2">
      <c r="A298" s="43">
        <v>45015</v>
      </c>
      <c r="B298" t="s">
        <v>102</v>
      </c>
      <c r="C298" t="s">
        <v>53</v>
      </c>
      <c r="D298" t="s">
        <v>108</v>
      </c>
      <c r="E298">
        <v>5</v>
      </c>
    </row>
    <row r="299" spans="1:5" x14ac:dyDescent="0.2">
      <c r="A299" s="43">
        <v>45015</v>
      </c>
      <c r="B299" t="s">
        <v>102</v>
      </c>
      <c r="C299" t="s">
        <v>57</v>
      </c>
      <c r="D299" t="s">
        <v>108</v>
      </c>
      <c r="E299">
        <v>78</v>
      </c>
    </row>
    <row r="300" spans="1:5" x14ac:dyDescent="0.2">
      <c r="A300" s="43">
        <v>45043</v>
      </c>
      <c r="B300" t="s">
        <v>102</v>
      </c>
      <c r="C300" t="s">
        <v>53</v>
      </c>
      <c r="D300" t="s">
        <v>108</v>
      </c>
      <c r="E300">
        <v>2</v>
      </c>
    </row>
    <row r="301" spans="1:5" x14ac:dyDescent="0.2">
      <c r="A301" s="43">
        <v>45043</v>
      </c>
      <c r="B301" t="s">
        <v>102</v>
      </c>
      <c r="C301" t="s">
        <v>57</v>
      </c>
      <c r="D301" t="s">
        <v>108</v>
      </c>
      <c r="E301">
        <v>35</v>
      </c>
    </row>
    <row r="302" spans="1:5" x14ac:dyDescent="0.2">
      <c r="A302" s="43">
        <v>45071</v>
      </c>
      <c r="B302" t="s">
        <v>102</v>
      </c>
      <c r="C302" t="s">
        <v>53</v>
      </c>
      <c r="D302" t="s">
        <v>108</v>
      </c>
      <c r="E302">
        <v>0</v>
      </c>
    </row>
    <row r="303" spans="1:5" x14ac:dyDescent="0.2">
      <c r="A303" s="43">
        <v>45071</v>
      </c>
      <c r="B303" t="s">
        <v>102</v>
      </c>
      <c r="C303" t="s">
        <v>57</v>
      </c>
      <c r="D303" t="s">
        <v>108</v>
      </c>
      <c r="E303">
        <v>23</v>
      </c>
    </row>
    <row r="304" spans="1:5" x14ac:dyDescent="0.2">
      <c r="A304" s="43">
        <v>45106</v>
      </c>
      <c r="B304" t="s">
        <v>102</v>
      </c>
      <c r="C304" t="s">
        <v>53</v>
      </c>
      <c r="D304" t="s">
        <v>108</v>
      </c>
      <c r="E304">
        <v>2</v>
      </c>
    </row>
    <row r="305" spans="1:5" x14ac:dyDescent="0.2">
      <c r="A305" s="43">
        <v>45106</v>
      </c>
      <c r="B305" t="s">
        <v>102</v>
      </c>
      <c r="C305" t="s">
        <v>57</v>
      </c>
      <c r="D305" t="s">
        <v>108</v>
      </c>
      <c r="E305">
        <v>33</v>
      </c>
    </row>
    <row r="306" spans="1:5" x14ac:dyDescent="0.2">
      <c r="A306" s="43">
        <v>45134</v>
      </c>
      <c r="B306" t="s">
        <v>102</v>
      </c>
      <c r="C306" t="s">
        <v>53</v>
      </c>
      <c r="D306" t="s">
        <v>108</v>
      </c>
      <c r="E306">
        <v>2</v>
      </c>
    </row>
    <row r="307" spans="1:5" x14ac:dyDescent="0.2">
      <c r="A307" s="43">
        <v>45134</v>
      </c>
      <c r="B307" t="s">
        <v>102</v>
      </c>
      <c r="C307" t="s">
        <v>57</v>
      </c>
      <c r="D307" t="s">
        <v>108</v>
      </c>
      <c r="E307">
        <v>46</v>
      </c>
    </row>
    <row r="308" spans="1:5" x14ac:dyDescent="0.2">
      <c r="A308" s="43">
        <v>45169</v>
      </c>
      <c r="B308" t="s">
        <v>102</v>
      </c>
      <c r="C308" t="s">
        <v>53</v>
      </c>
      <c r="D308" t="s">
        <v>108</v>
      </c>
      <c r="E308">
        <v>2</v>
      </c>
    </row>
    <row r="309" spans="1:5" x14ac:dyDescent="0.2">
      <c r="A309" s="43">
        <v>45169</v>
      </c>
      <c r="B309" t="s">
        <v>102</v>
      </c>
      <c r="C309" t="s">
        <v>57</v>
      </c>
      <c r="D309" t="s">
        <v>108</v>
      </c>
      <c r="E309">
        <v>42</v>
      </c>
    </row>
    <row r="310" spans="1:5" x14ac:dyDescent="0.2">
      <c r="A310" s="43">
        <v>45197</v>
      </c>
      <c r="B310" t="s">
        <v>102</v>
      </c>
      <c r="C310" t="s">
        <v>53</v>
      </c>
      <c r="D310" t="s">
        <v>108</v>
      </c>
      <c r="E310">
        <v>2</v>
      </c>
    </row>
    <row r="311" spans="1:5" x14ac:dyDescent="0.2">
      <c r="A311" s="43">
        <v>45197</v>
      </c>
      <c r="B311" t="s">
        <v>102</v>
      </c>
      <c r="C311" t="s">
        <v>57</v>
      </c>
      <c r="D311" t="s">
        <v>108</v>
      </c>
      <c r="E311">
        <v>50</v>
      </c>
    </row>
    <row r="312" spans="1:5" x14ac:dyDescent="0.2">
      <c r="A312" s="43">
        <v>45225</v>
      </c>
      <c r="B312" t="s">
        <v>102</v>
      </c>
      <c r="C312" t="s">
        <v>53</v>
      </c>
      <c r="D312" t="s">
        <v>108</v>
      </c>
      <c r="E312">
        <v>2</v>
      </c>
    </row>
    <row r="313" spans="1:5" x14ac:dyDescent="0.2">
      <c r="A313" s="43">
        <v>45225</v>
      </c>
      <c r="B313" t="s">
        <v>102</v>
      </c>
      <c r="C313" t="s">
        <v>57</v>
      </c>
      <c r="D313" t="s">
        <v>108</v>
      </c>
      <c r="E313">
        <v>62</v>
      </c>
    </row>
    <row r="314" spans="1:5" x14ac:dyDescent="0.2">
      <c r="A314" s="43">
        <v>45260</v>
      </c>
      <c r="B314" t="s">
        <v>102</v>
      </c>
      <c r="C314" t="s">
        <v>53</v>
      </c>
      <c r="D314" t="s">
        <v>108</v>
      </c>
      <c r="E314">
        <v>2</v>
      </c>
    </row>
    <row r="315" spans="1:5" x14ac:dyDescent="0.2">
      <c r="A315" s="43">
        <v>45260</v>
      </c>
      <c r="B315" t="s">
        <v>102</v>
      </c>
      <c r="C315" t="s">
        <v>57</v>
      </c>
      <c r="D315" t="s">
        <v>108</v>
      </c>
      <c r="E315">
        <v>76</v>
      </c>
    </row>
    <row r="316" spans="1:5" x14ac:dyDescent="0.2">
      <c r="A316" s="43">
        <v>45288</v>
      </c>
      <c r="B316" t="s">
        <v>102</v>
      </c>
      <c r="C316" t="s">
        <v>53</v>
      </c>
      <c r="D316" t="s">
        <v>108</v>
      </c>
      <c r="E316">
        <v>2</v>
      </c>
    </row>
    <row r="317" spans="1:5" x14ac:dyDescent="0.2">
      <c r="A317" s="43">
        <v>45288</v>
      </c>
      <c r="B317" t="s">
        <v>102</v>
      </c>
      <c r="C317" t="s">
        <v>57</v>
      </c>
      <c r="D317" t="s">
        <v>108</v>
      </c>
      <c r="E317">
        <v>50</v>
      </c>
    </row>
    <row r="318" spans="1:5" x14ac:dyDescent="0.2">
      <c r="A318" s="43">
        <v>45316</v>
      </c>
      <c r="B318" t="s">
        <v>102</v>
      </c>
      <c r="C318" t="s">
        <v>53</v>
      </c>
      <c r="D318" t="s">
        <v>108</v>
      </c>
      <c r="E318">
        <v>2</v>
      </c>
    </row>
    <row r="319" spans="1:5" x14ac:dyDescent="0.2">
      <c r="A319" s="43">
        <v>45316</v>
      </c>
      <c r="B319" t="s">
        <v>102</v>
      </c>
      <c r="C319" t="s">
        <v>57</v>
      </c>
      <c r="D319" t="s">
        <v>108</v>
      </c>
      <c r="E319">
        <v>30</v>
      </c>
    </row>
    <row r="320" spans="1:5" x14ac:dyDescent="0.2">
      <c r="A320" s="43">
        <v>45351</v>
      </c>
      <c r="B320" t="s">
        <v>102</v>
      </c>
      <c r="C320" t="s">
        <v>53</v>
      </c>
      <c r="D320" t="s">
        <v>108</v>
      </c>
      <c r="E320">
        <v>2</v>
      </c>
    </row>
    <row r="321" spans="1:5" x14ac:dyDescent="0.2">
      <c r="A321" s="43">
        <v>45351</v>
      </c>
      <c r="B321" t="s">
        <v>102</v>
      </c>
      <c r="C321" t="s">
        <v>57</v>
      </c>
      <c r="D321" t="s">
        <v>108</v>
      </c>
      <c r="E321">
        <v>24</v>
      </c>
    </row>
    <row r="322" spans="1:5" x14ac:dyDescent="0.2">
      <c r="A322" s="43">
        <v>45379</v>
      </c>
      <c r="B322" t="s">
        <v>102</v>
      </c>
      <c r="C322" t="s">
        <v>53</v>
      </c>
      <c r="D322" t="s">
        <v>108</v>
      </c>
      <c r="E322">
        <v>2</v>
      </c>
    </row>
    <row r="323" spans="1:5" x14ac:dyDescent="0.2">
      <c r="A323" s="43">
        <v>45379</v>
      </c>
      <c r="B323" t="s">
        <v>102</v>
      </c>
      <c r="C323" t="s">
        <v>57</v>
      </c>
      <c r="D323" t="s">
        <v>108</v>
      </c>
      <c r="E323">
        <v>16</v>
      </c>
    </row>
    <row r="324" spans="1:5" x14ac:dyDescent="0.2">
      <c r="A324" s="43">
        <v>45407</v>
      </c>
      <c r="B324" t="s">
        <v>102</v>
      </c>
      <c r="C324" t="s">
        <v>53</v>
      </c>
      <c r="D324" t="s">
        <v>108</v>
      </c>
      <c r="E324">
        <v>9</v>
      </c>
    </row>
    <row r="325" spans="1:5" x14ac:dyDescent="0.2">
      <c r="A325" s="43">
        <v>45407</v>
      </c>
      <c r="B325" t="s">
        <v>102</v>
      </c>
      <c r="C325" t="s">
        <v>57</v>
      </c>
      <c r="D325" t="s">
        <v>108</v>
      </c>
      <c r="E325">
        <v>23</v>
      </c>
    </row>
    <row r="326" spans="1:5" x14ac:dyDescent="0.2">
      <c r="A326" s="43">
        <v>45442</v>
      </c>
      <c r="B326" t="s">
        <v>102</v>
      </c>
      <c r="C326" t="s">
        <v>53</v>
      </c>
      <c r="D326" t="s">
        <v>108</v>
      </c>
      <c r="E326">
        <v>29</v>
      </c>
    </row>
    <row r="327" spans="1:5" x14ac:dyDescent="0.2">
      <c r="A327" s="43">
        <v>45442</v>
      </c>
      <c r="B327" t="s">
        <v>102</v>
      </c>
      <c r="C327" t="s">
        <v>57</v>
      </c>
      <c r="D327" t="s">
        <v>108</v>
      </c>
      <c r="E327">
        <v>28</v>
      </c>
    </row>
    <row r="328" spans="1:5" x14ac:dyDescent="0.2">
      <c r="A328" s="43">
        <v>45470</v>
      </c>
      <c r="B328" t="s">
        <v>102</v>
      </c>
      <c r="C328" t="s">
        <v>53</v>
      </c>
      <c r="D328" t="s">
        <v>108</v>
      </c>
      <c r="E328">
        <v>50</v>
      </c>
    </row>
    <row r="329" spans="1:5" x14ac:dyDescent="0.2">
      <c r="A329" s="43">
        <v>45470</v>
      </c>
      <c r="B329" t="s">
        <v>102</v>
      </c>
      <c r="C329" t="s">
        <v>57</v>
      </c>
      <c r="D329" t="s">
        <v>108</v>
      </c>
      <c r="E329">
        <v>41</v>
      </c>
    </row>
    <row r="330" spans="1:5" x14ac:dyDescent="0.2">
      <c r="A330" s="43">
        <v>45498</v>
      </c>
      <c r="B330" t="s">
        <v>102</v>
      </c>
      <c r="C330" t="s">
        <v>53</v>
      </c>
      <c r="D330" t="s">
        <v>108</v>
      </c>
      <c r="E330">
        <v>56</v>
      </c>
    </row>
    <row r="331" spans="1:5" x14ac:dyDescent="0.2">
      <c r="A331" s="43">
        <v>45498</v>
      </c>
      <c r="B331" t="s">
        <v>102</v>
      </c>
      <c r="C331" t="s">
        <v>57</v>
      </c>
      <c r="D331" t="s">
        <v>108</v>
      </c>
      <c r="E331">
        <v>52</v>
      </c>
    </row>
    <row r="332" spans="1:5" x14ac:dyDescent="0.2">
      <c r="A332" s="43">
        <v>45533</v>
      </c>
      <c r="B332" t="s">
        <v>102</v>
      </c>
      <c r="C332" t="s">
        <v>53</v>
      </c>
      <c r="D332" t="s">
        <v>108</v>
      </c>
      <c r="E332">
        <v>67</v>
      </c>
    </row>
    <row r="333" spans="1:5" x14ac:dyDescent="0.2">
      <c r="A333" s="43">
        <v>45533</v>
      </c>
      <c r="B333" t="s">
        <v>102</v>
      </c>
      <c r="C333" t="s">
        <v>57</v>
      </c>
      <c r="D333" t="s">
        <v>108</v>
      </c>
      <c r="E333">
        <v>61</v>
      </c>
    </row>
    <row r="334" spans="1:5" x14ac:dyDescent="0.2">
      <c r="A334" s="43">
        <v>45561</v>
      </c>
      <c r="B334" t="s">
        <v>102</v>
      </c>
      <c r="C334" t="s">
        <v>53</v>
      </c>
      <c r="D334" t="s">
        <v>108</v>
      </c>
      <c r="E334">
        <v>80</v>
      </c>
    </row>
    <row r="335" spans="1:5" x14ac:dyDescent="0.2">
      <c r="A335" s="43">
        <v>45561</v>
      </c>
      <c r="B335" t="s">
        <v>102</v>
      </c>
      <c r="C335" t="s">
        <v>57</v>
      </c>
      <c r="D335" t="s">
        <v>108</v>
      </c>
      <c r="E335">
        <v>38</v>
      </c>
    </row>
    <row r="336" spans="1:5" x14ac:dyDescent="0.2">
      <c r="A336" s="43">
        <v>45596</v>
      </c>
      <c r="B336" t="s">
        <v>102</v>
      </c>
      <c r="C336" t="s">
        <v>53</v>
      </c>
      <c r="D336" t="s">
        <v>108</v>
      </c>
      <c r="E336">
        <v>99</v>
      </c>
    </row>
    <row r="337" spans="1:5" x14ac:dyDescent="0.2">
      <c r="A337" s="43">
        <v>45596</v>
      </c>
      <c r="B337" t="s">
        <v>102</v>
      </c>
      <c r="C337" t="s">
        <v>57</v>
      </c>
      <c r="D337" t="s">
        <v>108</v>
      </c>
      <c r="E337">
        <v>22</v>
      </c>
    </row>
  </sheetData>
  <autoFilter ref="A1:E337" xr:uid="{CAC3E177-1DF1-6546-B352-2603375BDDF5}"/>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9A44-4C12-DF4B-ACAC-E1D3C7467120}">
  <dimension ref="A1:AB337"/>
  <sheetViews>
    <sheetView topLeftCell="G1" workbookViewId="0">
      <selection activeCell="G1" sqref="G1"/>
    </sheetView>
  </sheetViews>
  <sheetFormatPr baseColWidth="10" defaultRowHeight="16" x14ac:dyDescent="0.2"/>
  <cols>
    <col min="1" max="1" width="13.6640625" hidden="1" customWidth="1"/>
    <col min="2" max="2" width="13" hidden="1" customWidth="1"/>
    <col min="3" max="3" width="18.1640625" hidden="1" customWidth="1"/>
    <col min="4" max="4" width="22.83203125" hidden="1" customWidth="1"/>
    <col min="5" max="5" width="14.83203125" hidden="1" customWidth="1"/>
    <col min="6" max="6" width="0" hidden="1" customWidth="1"/>
    <col min="7" max="7" width="18.6640625" bestFit="1" customWidth="1"/>
    <col min="8" max="8" width="18.5" bestFit="1" customWidth="1"/>
    <col min="9" max="9" width="16.33203125" bestFit="1" customWidth="1"/>
    <col min="10" max="10" width="10.5" bestFit="1" customWidth="1"/>
    <col min="11" max="11" width="13.1640625" bestFit="1" customWidth="1"/>
    <col min="12" max="12" width="29" customWidth="1"/>
    <col min="13" max="13" width="33.5" customWidth="1"/>
    <col min="14" max="14" width="37.1640625" customWidth="1"/>
    <col min="21" max="21" width="15.33203125" customWidth="1"/>
    <col min="22" max="22" width="19" customWidth="1"/>
    <col min="23" max="23" width="20" customWidth="1"/>
    <col min="25" max="25" width="13.33203125" customWidth="1"/>
    <col min="26" max="26" width="16.5" customWidth="1"/>
    <col min="27" max="27" width="23" bestFit="1" customWidth="1"/>
    <col min="28" max="28" width="20.6640625" bestFit="1" customWidth="1"/>
  </cols>
  <sheetData>
    <row r="1" spans="1:28" x14ac:dyDescent="0.2">
      <c r="A1" t="s">
        <v>93</v>
      </c>
      <c r="B1" t="s">
        <v>94</v>
      </c>
      <c r="C1" t="s">
        <v>95</v>
      </c>
      <c r="D1" t="s">
        <v>103</v>
      </c>
      <c r="E1" t="s">
        <v>104</v>
      </c>
      <c r="G1" s="18" t="s">
        <v>110</v>
      </c>
      <c r="H1" s="18" t="s">
        <v>90</v>
      </c>
    </row>
    <row r="2" spans="1:28" ht="17" thickBot="1" x14ac:dyDescent="0.25">
      <c r="A2" s="43">
        <v>44315</v>
      </c>
      <c r="B2" t="s">
        <v>102</v>
      </c>
      <c r="C2" t="s">
        <v>53</v>
      </c>
      <c r="D2" t="s">
        <v>105</v>
      </c>
      <c r="E2">
        <v>573</v>
      </c>
      <c r="G2" s="18" t="s">
        <v>91</v>
      </c>
      <c r="H2" t="s">
        <v>53</v>
      </c>
      <c r="I2" t="s">
        <v>57</v>
      </c>
      <c r="J2" t="s">
        <v>92</v>
      </c>
    </row>
    <row r="3" spans="1:28" x14ac:dyDescent="0.2">
      <c r="A3" s="43">
        <v>44315</v>
      </c>
      <c r="B3" t="s">
        <v>102</v>
      </c>
      <c r="C3" t="s">
        <v>57</v>
      </c>
      <c r="D3" t="s">
        <v>105</v>
      </c>
      <c r="E3">
        <v>328</v>
      </c>
      <c r="G3" s="45" t="s">
        <v>111</v>
      </c>
      <c r="H3">
        <v>9602</v>
      </c>
      <c r="I3">
        <v>9265</v>
      </c>
      <c r="J3">
        <v>18867</v>
      </c>
      <c r="U3" s="94" t="s">
        <v>0</v>
      </c>
      <c r="V3" s="94" t="s">
        <v>171</v>
      </c>
      <c r="W3" s="94" t="s">
        <v>172</v>
      </c>
      <c r="X3" s="95" t="s">
        <v>173</v>
      </c>
    </row>
    <row r="4" spans="1:28" x14ac:dyDescent="0.2">
      <c r="A4" s="43">
        <v>44329</v>
      </c>
      <c r="B4" t="s">
        <v>102</v>
      </c>
      <c r="C4" t="s">
        <v>53</v>
      </c>
      <c r="D4" t="s">
        <v>105</v>
      </c>
      <c r="E4">
        <v>575</v>
      </c>
      <c r="G4" s="47" t="s">
        <v>114</v>
      </c>
      <c r="H4">
        <v>1154</v>
      </c>
      <c r="I4">
        <v>1056</v>
      </c>
      <c r="J4">
        <v>2210</v>
      </c>
      <c r="U4" s="96">
        <v>44315</v>
      </c>
      <c r="V4" s="97">
        <v>1154</v>
      </c>
      <c r="W4" s="98">
        <v>1056</v>
      </c>
      <c r="X4" s="99">
        <f>V4-W4</f>
        <v>98</v>
      </c>
    </row>
    <row r="5" spans="1:28" x14ac:dyDescent="0.2">
      <c r="A5" s="43">
        <v>44329</v>
      </c>
      <c r="B5" t="s">
        <v>102</v>
      </c>
      <c r="C5" t="s">
        <v>57</v>
      </c>
      <c r="D5" t="s">
        <v>105</v>
      </c>
      <c r="E5">
        <v>327</v>
      </c>
      <c r="G5" s="47" t="s">
        <v>115</v>
      </c>
      <c r="H5">
        <v>1171</v>
      </c>
      <c r="I5">
        <v>1053</v>
      </c>
      <c r="J5">
        <v>2224</v>
      </c>
      <c r="U5" s="96">
        <v>44329</v>
      </c>
      <c r="V5" s="100">
        <v>1171</v>
      </c>
      <c r="W5" s="98">
        <v>1053</v>
      </c>
      <c r="X5" s="99">
        <f t="shared" ref="X5:X43" si="0">V5-W5</f>
        <v>118</v>
      </c>
    </row>
    <row r="6" spans="1:28" x14ac:dyDescent="0.2">
      <c r="A6" s="43">
        <v>44406</v>
      </c>
      <c r="B6" t="s">
        <v>102</v>
      </c>
      <c r="C6" t="s">
        <v>53</v>
      </c>
      <c r="D6" t="s">
        <v>105</v>
      </c>
      <c r="E6">
        <v>608</v>
      </c>
      <c r="G6" s="47" t="s">
        <v>117</v>
      </c>
      <c r="H6">
        <v>1252</v>
      </c>
      <c r="I6">
        <v>1121</v>
      </c>
      <c r="J6">
        <v>2373</v>
      </c>
      <c r="U6" s="96">
        <v>44406</v>
      </c>
      <c r="V6" s="100">
        <v>1252</v>
      </c>
      <c r="W6" s="98">
        <v>1121</v>
      </c>
      <c r="X6" s="99">
        <f t="shared" si="0"/>
        <v>131</v>
      </c>
    </row>
    <row r="7" spans="1:28" x14ac:dyDescent="0.2">
      <c r="A7" s="43">
        <v>44406</v>
      </c>
      <c r="B7" t="s">
        <v>102</v>
      </c>
      <c r="C7" t="s">
        <v>57</v>
      </c>
      <c r="D7" t="s">
        <v>105</v>
      </c>
      <c r="E7">
        <v>360</v>
      </c>
      <c r="G7" s="47" t="s">
        <v>118</v>
      </c>
      <c r="H7">
        <v>1249</v>
      </c>
      <c r="I7">
        <v>1196</v>
      </c>
      <c r="J7">
        <v>2445</v>
      </c>
      <c r="L7" t="s">
        <v>245</v>
      </c>
      <c r="U7" s="96">
        <v>44434</v>
      </c>
      <c r="V7" s="100">
        <v>1249</v>
      </c>
      <c r="W7" s="98">
        <v>1196</v>
      </c>
      <c r="X7" s="99">
        <f t="shared" si="0"/>
        <v>53</v>
      </c>
    </row>
    <row r="8" spans="1:28" ht="17" thickBot="1" x14ac:dyDescent="0.25">
      <c r="A8" s="43">
        <v>44434</v>
      </c>
      <c r="B8" t="s">
        <v>102</v>
      </c>
      <c r="C8" t="s">
        <v>53</v>
      </c>
      <c r="D8" t="s">
        <v>105</v>
      </c>
      <c r="E8">
        <v>613</v>
      </c>
      <c r="G8" s="47" t="s">
        <v>119</v>
      </c>
      <c r="H8">
        <v>1214</v>
      </c>
      <c r="I8">
        <v>1207</v>
      </c>
      <c r="J8">
        <v>2421</v>
      </c>
      <c r="U8" s="96">
        <v>44469</v>
      </c>
      <c r="V8" s="100">
        <v>1214</v>
      </c>
      <c r="W8" s="98">
        <v>1207</v>
      </c>
      <c r="X8" s="99">
        <f t="shared" si="0"/>
        <v>7</v>
      </c>
    </row>
    <row r="9" spans="1:28" ht="17" thickBot="1" x14ac:dyDescent="0.25">
      <c r="A9" s="43">
        <v>44434</v>
      </c>
      <c r="B9" t="s">
        <v>102</v>
      </c>
      <c r="C9" t="s">
        <v>57</v>
      </c>
      <c r="D9" t="s">
        <v>105</v>
      </c>
      <c r="E9">
        <v>399</v>
      </c>
      <c r="G9" s="47" t="s">
        <v>121</v>
      </c>
      <c r="H9">
        <v>1191</v>
      </c>
      <c r="I9">
        <v>1192</v>
      </c>
      <c r="J9">
        <v>2383</v>
      </c>
      <c r="L9" s="200" t="s">
        <v>132</v>
      </c>
      <c r="M9" s="201" t="s">
        <v>133</v>
      </c>
      <c r="N9" s="202"/>
      <c r="U9" s="96">
        <v>44497</v>
      </c>
      <c r="V9" s="100">
        <v>1191</v>
      </c>
      <c r="W9" s="98">
        <v>1192</v>
      </c>
      <c r="X9" s="99">
        <f t="shared" si="0"/>
        <v>-1</v>
      </c>
    </row>
    <row r="10" spans="1:28" x14ac:dyDescent="0.2">
      <c r="A10" s="43">
        <v>44469</v>
      </c>
      <c r="B10" t="s">
        <v>102</v>
      </c>
      <c r="C10" t="s">
        <v>53</v>
      </c>
      <c r="D10" t="s">
        <v>105</v>
      </c>
      <c r="E10">
        <v>622</v>
      </c>
      <c r="G10" s="47" t="s">
        <v>122</v>
      </c>
      <c r="H10">
        <v>1180</v>
      </c>
      <c r="I10">
        <v>1216</v>
      </c>
      <c r="J10">
        <v>2396</v>
      </c>
      <c r="L10" s="200"/>
      <c r="M10" s="75" t="s">
        <v>164</v>
      </c>
      <c r="N10" s="66">
        <v>42</v>
      </c>
      <c r="U10" s="96">
        <v>44525</v>
      </c>
      <c r="V10" s="100">
        <v>1180</v>
      </c>
      <c r="W10" s="98">
        <v>1216</v>
      </c>
      <c r="X10" s="99">
        <f t="shared" si="0"/>
        <v>-36</v>
      </c>
    </row>
    <row r="11" spans="1:28" x14ac:dyDescent="0.2">
      <c r="A11" s="43">
        <v>44469</v>
      </c>
      <c r="B11" t="s">
        <v>102</v>
      </c>
      <c r="C11" t="s">
        <v>57</v>
      </c>
      <c r="D11" t="s">
        <v>105</v>
      </c>
      <c r="E11">
        <v>390</v>
      </c>
      <c r="G11" s="47" t="s">
        <v>123</v>
      </c>
      <c r="H11">
        <v>1191</v>
      </c>
      <c r="I11">
        <v>1224</v>
      </c>
      <c r="J11">
        <v>2415</v>
      </c>
      <c r="L11" s="200"/>
      <c r="M11" s="60" t="s">
        <v>174</v>
      </c>
      <c r="N11" s="61">
        <f>AVERAGE(X4:X45)</f>
        <v>-22.952380952380953</v>
      </c>
      <c r="U11" s="96">
        <v>44553</v>
      </c>
      <c r="V11" s="100">
        <v>1191</v>
      </c>
      <c r="W11" s="98">
        <v>1224</v>
      </c>
      <c r="X11" s="99">
        <f t="shared" si="0"/>
        <v>-33</v>
      </c>
      <c r="Z11" s="14" t="s">
        <v>244</v>
      </c>
    </row>
    <row r="12" spans="1:28" ht="17" thickBot="1" x14ac:dyDescent="0.25">
      <c r="A12" s="43">
        <v>44497</v>
      </c>
      <c r="B12" t="s">
        <v>102</v>
      </c>
      <c r="C12" t="s">
        <v>53</v>
      </c>
      <c r="D12" t="s">
        <v>105</v>
      </c>
      <c r="E12">
        <v>638</v>
      </c>
      <c r="G12" s="45" t="s">
        <v>124</v>
      </c>
      <c r="H12">
        <v>14705</v>
      </c>
      <c r="I12">
        <v>14824</v>
      </c>
      <c r="J12">
        <v>29529</v>
      </c>
      <c r="L12" s="200"/>
      <c r="M12" s="62" t="s">
        <v>175</v>
      </c>
      <c r="N12" s="68">
        <f>_xlfn.STDEV.S(X4:X45)</f>
        <v>115.93836722238586</v>
      </c>
      <c r="U12" s="96">
        <v>44588</v>
      </c>
      <c r="V12" s="100">
        <v>1228</v>
      </c>
      <c r="W12" s="98">
        <v>1235</v>
      </c>
      <c r="X12" s="99">
        <f t="shared" si="0"/>
        <v>-7</v>
      </c>
    </row>
    <row r="13" spans="1:28" ht="17" thickBot="1" x14ac:dyDescent="0.25">
      <c r="A13" s="43">
        <v>44497</v>
      </c>
      <c r="B13" t="s">
        <v>102</v>
      </c>
      <c r="C13" t="s">
        <v>57</v>
      </c>
      <c r="D13" t="s">
        <v>105</v>
      </c>
      <c r="E13">
        <v>381</v>
      </c>
      <c r="G13" s="47" t="s">
        <v>126</v>
      </c>
      <c r="H13">
        <v>1228</v>
      </c>
      <c r="I13">
        <v>1235</v>
      </c>
      <c r="J13">
        <v>2463</v>
      </c>
      <c r="M13" s="58"/>
      <c r="N13" s="64"/>
      <c r="U13" s="96">
        <v>44616</v>
      </c>
      <c r="V13" s="100">
        <v>1243</v>
      </c>
      <c r="W13" s="98">
        <v>1246</v>
      </c>
      <c r="X13" s="99">
        <f t="shared" si="0"/>
        <v>-3</v>
      </c>
      <c r="Z13" t="s">
        <v>176</v>
      </c>
    </row>
    <row r="14" spans="1:28" ht="17" thickBot="1" x14ac:dyDescent="0.25">
      <c r="A14" s="43">
        <v>44525</v>
      </c>
      <c r="B14" t="s">
        <v>102</v>
      </c>
      <c r="C14" t="s">
        <v>53</v>
      </c>
      <c r="D14" t="s">
        <v>105</v>
      </c>
      <c r="E14">
        <v>654</v>
      </c>
      <c r="G14" s="47" t="s">
        <v>127</v>
      </c>
      <c r="H14">
        <v>1243</v>
      </c>
      <c r="I14">
        <v>1246</v>
      </c>
      <c r="J14">
        <v>2489</v>
      </c>
      <c r="L14" s="203" t="s">
        <v>137</v>
      </c>
      <c r="M14" s="65" t="s">
        <v>138</v>
      </c>
      <c r="N14" s="66">
        <v>0.05</v>
      </c>
      <c r="U14" s="96">
        <v>44651</v>
      </c>
      <c r="V14" s="100">
        <v>1246</v>
      </c>
      <c r="W14" s="98">
        <v>1285</v>
      </c>
      <c r="X14" s="99">
        <f t="shared" si="0"/>
        <v>-39</v>
      </c>
    </row>
    <row r="15" spans="1:28" ht="17" thickBot="1" x14ac:dyDescent="0.25">
      <c r="A15" s="43">
        <v>44525</v>
      </c>
      <c r="B15" t="s">
        <v>102</v>
      </c>
      <c r="C15" t="s">
        <v>57</v>
      </c>
      <c r="D15" t="s">
        <v>105</v>
      </c>
      <c r="E15">
        <v>388</v>
      </c>
      <c r="G15" s="47" t="s">
        <v>128</v>
      </c>
      <c r="H15">
        <v>1246</v>
      </c>
      <c r="I15">
        <v>1285</v>
      </c>
      <c r="J15">
        <v>2531</v>
      </c>
      <c r="L15" s="203"/>
      <c r="M15" s="67" t="s">
        <v>177</v>
      </c>
      <c r="N15" s="68">
        <v>0</v>
      </c>
      <c r="U15" s="96">
        <v>44679</v>
      </c>
      <c r="V15" s="100">
        <v>1317</v>
      </c>
      <c r="W15" s="98">
        <v>1283</v>
      </c>
      <c r="X15" s="99">
        <f t="shared" si="0"/>
        <v>34</v>
      </c>
      <c r="Z15" s="101"/>
      <c r="AA15" s="101" t="s">
        <v>171</v>
      </c>
      <c r="AB15" s="101" t="s">
        <v>172</v>
      </c>
    </row>
    <row r="16" spans="1:28" ht="17" thickBot="1" x14ac:dyDescent="0.25">
      <c r="A16" s="43">
        <v>44553</v>
      </c>
      <c r="B16" t="s">
        <v>102</v>
      </c>
      <c r="C16" t="s">
        <v>53</v>
      </c>
      <c r="D16" t="s">
        <v>105</v>
      </c>
      <c r="E16">
        <v>698</v>
      </c>
      <c r="G16" s="47" t="s">
        <v>114</v>
      </c>
      <c r="H16">
        <v>1317</v>
      </c>
      <c r="I16">
        <v>1283</v>
      </c>
      <c r="J16">
        <v>2600</v>
      </c>
      <c r="M16" s="58"/>
      <c r="N16" s="64"/>
      <c r="U16" s="96">
        <v>44707</v>
      </c>
      <c r="V16" s="100">
        <v>1307</v>
      </c>
      <c r="W16" s="98">
        <v>1304</v>
      </c>
      <c r="X16" s="99">
        <f t="shared" si="0"/>
        <v>3</v>
      </c>
      <c r="Z16" t="s">
        <v>178</v>
      </c>
      <c r="AA16">
        <v>1235.2857142857142</v>
      </c>
      <c r="AB16">
        <v>1258.2380952380952</v>
      </c>
    </row>
    <row r="17" spans="1:28" x14ac:dyDescent="0.2">
      <c r="A17" s="43">
        <v>44553</v>
      </c>
      <c r="B17" t="s">
        <v>102</v>
      </c>
      <c r="C17" t="s">
        <v>57</v>
      </c>
      <c r="D17" t="s">
        <v>105</v>
      </c>
      <c r="E17">
        <v>379</v>
      </c>
      <c r="G17" s="47" t="s">
        <v>115</v>
      </c>
      <c r="H17">
        <v>1307</v>
      </c>
      <c r="I17">
        <v>1304</v>
      </c>
      <c r="J17">
        <v>2611</v>
      </c>
      <c r="L17" s="204" t="s">
        <v>140</v>
      </c>
      <c r="M17" s="69" t="s">
        <v>141</v>
      </c>
      <c r="N17" s="66" t="s">
        <v>179</v>
      </c>
      <c r="U17" s="96">
        <v>44742</v>
      </c>
      <c r="V17" s="100">
        <v>1243</v>
      </c>
      <c r="W17" s="98">
        <v>1312</v>
      </c>
      <c r="X17" s="99">
        <f t="shared" si="0"/>
        <v>-69</v>
      </c>
      <c r="Z17" t="s">
        <v>80</v>
      </c>
      <c r="AA17">
        <v>16415.282229965236</v>
      </c>
      <c r="AB17">
        <v>50714.624854819987</v>
      </c>
    </row>
    <row r="18" spans="1:28" x14ac:dyDescent="0.2">
      <c r="A18" s="43">
        <v>44588</v>
      </c>
      <c r="B18" t="s">
        <v>102</v>
      </c>
      <c r="C18" t="s">
        <v>53</v>
      </c>
      <c r="D18" t="s">
        <v>105</v>
      </c>
      <c r="E18">
        <v>722</v>
      </c>
      <c r="G18" s="47" t="s">
        <v>129</v>
      </c>
      <c r="H18">
        <v>1243</v>
      </c>
      <c r="I18">
        <v>1312</v>
      </c>
      <c r="J18">
        <v>2555</v>
      </c>
      <c r="L18" s="204"/>
      <c r="M18" s="72"/>
      <c r="N18" s="73"/>
      <c r="P18" s="71" t="s">
        <v>180</v>
      </c>
      <c r="U18" s="96">
        <v>44770</v>
      </c>
      <c r="V18" s="100">
        <v>1236</v>
      </c>
      <c r="W18" s="98">
        <v>1245</v>
      </c>
      <c r="X18" s="99">
        <f t="shared" si="0"/>
        <v>-9</v>
      </c>
      <c r="Z18" t="s">
        <v>181</v>
      </c>
      <c r="AA18">
        <v>42</v>
      </c>
      <c r="AB18">
        <v>42</v>
      </c>
    </row>
    <row r="19" spans="1:28" x14ac:dyDescent="0.2">
      <c r="A19" s="43">
        <v>44588</v>
      </c>
      <c r="B19" t="s">
        <v>102</v>
      </c>
      <c r="C19" t="s">
        <v>57</v>
      </c>
      <c r="D19" t="s">
        <v>105</v>
      </c>
      <c r="E19">
        <v>362</v>
      </c>
      <c r="G19" s="47" t="s">
        <v>117</v>
      </c>
      <c r="H19">
        <v>1236</v>
      </c>
      <c r="I19">
        <v>1245</v>
      </c>
      <c r="J19">
        <v>2481</v>
      </c>
      <c r="L19" s="204"/>
      <c r="M19" s="74" t="s">
        <v>143</v>
      </c>
      <c r="N19" s="73" t="s">
        <v>182</v>
      </c>
      <c r="U19" s="96">
        <v>44798</v>
      </c>
      <c r="V19" s="100">
        <v>1168</v>
      </c>
      <c r="W19" s="98">
        <v>1235</v>
      </c>
      <c r="X19" s="99">
        <f t="shared" si="0"/>
        <v>-67</v>
      </c>
      <c r="Z19" t="s">
        <v>183</v>
      </c>
      <c r="AA19">
        <v>0.93037510123204892</v>
      </c>
    </row>
    <row r="20" spans="1:28" x14ac:dyDescent="0.2">
      <c r="A20" s="43">
        <v>44616</v>
      </c>
      <c r="B20" t="s">
        <v>102</v>
      </c>
      <c r="C20" t="s">
        <v>53</v>
      </c>
      <c r="D20" t="s">
        <v>105</v>
      </c>
      <c r="E20">
        <v>744</v>
      </c>
      <c r="G20" s="47" t="s">
        <v>118</v>
      </c>
      <c r="H20">
        <v>1168</v>
      </c>
      <c r="I20">
        <v>1235</v>
      </c>
      <c r="J20">
        <v>2403</v>
      </c>
      <c r="L20" s="204"/>
      <c r="M20" s="72"/>
      <c r="N20" s="73"/>
      <c r="U20" s="96">
        <v>44833</v>
      </c>
      <c r="V20" s="100">
        <v>1197</v>
      </c>
      <c r="W20" s="98">
        <v>1198</v>
      </c>
      <c r="X20" s="99">
        <f t="shared" si="0"/>
        <v>-1</v>
      </c>
      <c r="Z20" t="s">
        <v>184</v>
      </c>
      <c r="AA20">
        <v>0</v>
      </c>
    </row>
    <row r="21" spans="1:28" ht="17" thickBot="1" x14ac:dyDescent="0.25">
      <c r="A21" s="43">
        <v>44616</v>
      </c>
      <c r="B21" t="s">
        <v>102</v>
      </c>
      <c r="C21" t="s">
        <v>57</v>
      </c>
      <c r="D21" t="s">
        <v>105</v>
      </c>
      <c r="E21">
        <v>382</v>
      </c>
      <c r="G21" s="47" t="s">
        <v>119</v>
      </c>
      <c r="H21">
        <v>1197</v>
      </c>
      <c r="I21">
        <v>1198</v>
      </c>
      <c r="J21">
        <v>2395</v>
      </c>
      <c r="L21" s="204"/>
      <c r="M21" s="62" t="s">
        <v>145</v>
      </c>
      <c r="N21" s="63" t="s">
        <v>185</v>
      </c>
      <c r="U21" s="96">
        <v>44861</v>
      </c>
      <c r="V21" s="100">
        <v>1187</v>
      </c>
      <c r="W21" s="98">
        <v>1161</v>
      </c>
      <c r="X21" s="99">
        <f t="shared" si="0"/>
        <v>26</v>
      </c>
      <c r="Z21" t="s">
        <v>186</v>
      </c>
      <c r="AA21">
        <v>41</v>
      </c>
    </row>
    <row r="22" spans="1:28" ht="17" thickBot="1" x14ac:dyDescent="0.25">
      <c r="A22" s="43">
        <v>44651</v>
      </c>
      <c r="B22" t="s">
        <v>102</v>
      </c>
      <c r="C22" t="s">
        <v>53</v>
      </c>
      <c r="D22" t="s">
        <v>105</v>
      </c>
      <c r="E22">
        <v>756</v>
      </c>
      <c r="G22" s="47" t="s">
        <v>121</v>
      </c>
      <c r="H22">
        <v>1187</v>
      </c>
      <c r="I22">
        <v>1161</v>
      </c>
      <c r="J22">
        <v>2348</v>
      </c>
      <c r="M22" s="58"/>
      <c r="N22" s="64"/>
      <c r="U22" s="96">
        <v>44889</v>
      </c>
      <c r="V22" s="100">
        <v>1136</v>
      </c>
      <c r="W22" s="98">
        <v>1133</v>
      </c>
      <c r="X22" s="99">
        <f t="shared" si="0"/>
        <v>3</v>
      </c>
      <c r="Z22" t="s">
        <v>187</v>
      </c>
      <c r="AA22">
        <v>-1.2829957237377381</v>
      </c>
    </row>
    <row r="23" spans="1:28" x14ac:dyDescent="0.2">
      <c r="A23" s="43">
        <v>44651</v>
      </c>
      <c r="B23" t="s">
        <v>102</v>
      </c>
      <c r="C23" t="s">
        <v>57</v>
      </c>
      <c r="D23" t="s">
        <v>105</v>
      </c>
      <c r="E23">
        <v>425</v>
      </c>
      <c r="G23" s="47" t="s">
        <v>122</v>
      </c>
      <c r="H23">
        <v>1136</v>
      </c>
      <c r="I23">
        <v>1133</v>
      </c>
      <c r="J23">
        <v>2269</v>
      </c>
      <c r="L23" s="205" t="s">
        <v>147</v>
      </c>
      <c r="M23" s="75" t="s">
        <v>149</v>
      </c>
      <c r="N23" s="76">
        <f>N12/SQRT(N10)</f>
        <v>17.889678451549333</v>
      </c>
      <c r="U23" s="96">
        <v>44917</v>
      </c>
      <c r="V23" s="100">
        <v>1197</v>
      </c>
      <c r="W23" s="98">
        <v>1187</v>
      </c>
      <c r="X23" s="99">
        <f t="shared" si="0"/>
        <v>10</v>
      </c>
      <c r="Z23" t="s">
        <v>188</v>
      </c>
      <c r="AA23">
        <v>0.10334949244524176</v>
      </c>
    </row>
    <row r="24" spans="1:28" x14ac:dyDescent="0.2">
      <c r="A24" s="43">
        <v>44679</v>
      </c>
      <c r="B24" t="s">
        <v>102</v>
      </c>
      <c r="C24" t="s">
        <v>53</v>
      </c>
      <c r="D24" t="s">
        <v>105</v>
      </c>
      <c r="E24">
        <v>814</v>
      </c>
      <c r="G24" s="47" t="s">
        <v>123</v>
      </c>
      <c r="H24">
        <v>1197</v>
      </c>
      <c r="I24">
        <v>1187</v>
      </c>
      <c r="J24">
        <v>2384</v>
      </c>
      <c r="L24" s="205"/>
      <c r="M24" s="72"/>
      <c r="N24" s="73"/>
      <c r="U24" s="96">
        <v>44952</v>
      </c>
      <c r="V24" s="100">
        <v>1185</v>
      </c>
      <c r="W24" s="98">
        <v>1204</v>
      </c>
      <c r="X24" s="99">
        <f t="shared" si="0"/>
        <v>-19</v>
      </c>
      <c r="Z24" t="s">
        <v>189</v>
      </c>
      <c r="AA24">
        <v>1.6828780021327077</v>
      </c>
    </row>
    <row r="25" spans="1:28" x14ac:dyDescent="0.2">
      <c r="A25" s="43">
        <v>44679</v>
      </c>
      <c r="B25" t="s">
        <v>102</v>
      </c>
      <c r="C25" t="s">
        <v>57</v>
      </c>
      <c r="D25" t="s">
        <v>105</v>
      </c>
      <c r="E25">
        <v>423</v>
      </c>
      <c r="G25" s="45" t="s">
        <v>130</v>
      </c>
      <c r="H25">
        <v>13622</v>
      </c>
      <c r="I25">
        <v>13096</v>
      </c>
      <c r="J25">
        <v>26718</v>
      </c>
      <c r="L25" s="205"/>
      <c r="M25" s="77" t="s">
        <v>150</v>
      </c>
      <c r="N25" s="61">
        <f>N11/N23</f>
        <v>-1.2829957237377381</v>
      </c>
      <c r="P25" s="206" t="s">
        <v>151</v>
      </c>
      <c r="Q25" s="206"/>
      <c r="R25" s="206"/>
      <c r="S25" s="64"/>
      <c r="U25" s="96">
        <v>44980</v>
      </c>
      <c r="V25" s="100">
        <v>1270</v>
      </c>
      <c r="W25" s="98">
        <v>1109</v>
      </c>
      <c r="X25" s="99">
        <f t="shared" si="0"/>
        <v>161</v>
      </c>
      <c r="Z25" t="s">
        <v>190</v>
      </c>
      <c r="AA25">
        <v>0.20669898489048352</v>
      </c>
    </row>
    <row r="26" spans="1:28" ht="17" thickBot="1" x14ac:dyDescent="0.25">
      <c r="A26" s="43">
        <v>44707</v>
      </c>
      <c r="B26" t="s">
        <v>102</v>
      </c>
      <c r="C26" t="s">
        <v>53</v>
      </c>
      <c r="D26" t="s">
        <v>105</v>
      </c>
      <c r="E26">
        <v>798</v>
      </c>
      <c r="G26" s="47" t="s">
        <v>126</v>
      </c>
      <c r="H26">
        <v>1185</v>
      </c>
      <c r="I26">
        <v>1204</v>
      </c>
      <c r="J26">
        <v>2389</v>
      </c>
      <c r="L26" s="205"/>
      <c r="M26" s="77" t="s">
        <v>152</v>
      </c>
      <c r="N26" s="61">
        <f>_xlfn.T.INV(N14/2,N10-1)</f>
        <v>-2.0195409704413767</v>
      </c>
      <c r="U26" s="96">
        <v>45015</v>
      </c>
      <c r="V26" s="100">
        <v>1297</v>
      </c>
      <c r="W26" s="98">
        <v>1096</v>
      </c>
      <c r="X26" s="99">
        <f t="shared" si="0"/>
        <v>201</v>
      </c>
      <c r="Z26" s="29" t="s">
        <v>191</v>
      </c>
      <c r="AA26" s="29">
        <v>2.0195409704413767</v>
      </c>
      <c r="AB26" s="29"/>
    </row>
    <row r="27" spans="1:28" x14ac:dyDescent="0.2">
      <c r="A27" s="43">
        <v>44707</v>
      </c>
      <c r="B27" t="s">
        <v>102</v>
      </c>
      <c r="C27" t="s">
        <v>57</v>
      </c>
      <c r="D27" t="s">
        <v>105</v>
      </c>
      <c r="E27">
        <v>434</v>
      </c>
      <c r="G27" s="47" t="s">
        <v>127</v>
      </c>
      <c r="H27">
        <v>1270</v>
      </c>
      <c r="I27">
        <v>1109</v>
      </c>
      <c r="J27">
        <v>2379</v>
      </c>
      <c r="L27" s="205"/>
      <c r="M27" s="72"/>
      <c r="N27" s="73"/>
      <c r="U27" s="96">
        <v>45043</v>
      </c>
      <c r="V27" s="100">
        <v>1162</v>
      </c>
      <c r="W27" s="98">
        <v>1064</v>
      </c>
      <c r="X27" s="99">
        <f t="shared" si="0"/>
        <v>98</v>
      </c>
    </row>
    <row r="28" spans="1:28" x14ac:dyDescent="0.2">
      <c r="A28" s="43">
        <v>44742</v>
      </c>
      <c r="B28" t="s">
        <v>102</v>
      </c>
      <c r="C28" t="s">
        <v>53</v>
      </c>
      <c r="D28" t="s">
        <v>105</v>
      </c>
      <c r="E28">
        <v>769</v>
      </c>
      <c r="G28" s="47" t="s">
        <v>128</v>
      </c>
      <c r="H28">
        <v>1297</v>
      </c>
      <c r="I28">
        <v>1096</v>
      </c>
      <c r="J28">
        <v>2393</v>
      </c>
      <c r="L28" s="205"/>
      <c r="M28" s="78" t="s">
        <v>153</v>
      </c>
      <c r="N28" s="102">
        <f>2*_xlfn.T.DIST(N25,N10-1,TRUE)</f>
        <v>0.20669898489048352</v>
      </c>
      <c r="P28" s="206" t="s">
        <v>154</v>
      </c>
      <c r="Q28" s="206"/>
      <c r="R28" s="206"/>
      <c r="S28" s="64"/>
      <c r="U28" s="96">
        <v>45071</v>
      </c>
      <c r="V28" s="100">
        <v>1136</v>
      </c>
      <c r="W28" s="98">
        <v>1077</v>
      </c>
      <c r="X28" s="99">
        <f t="shared" si="0"/>
        <v>59</v>
      </c>
    </row>
    <row r="29" spans="1:28" ht="17" thickBot="1" x14ac:dyDescent="0.25">
      <c r="A29" s="43">
        <v>44742</v>
      </c>
      <c r="B29" t="s">
        <v>102</v>
      </c>
      <c r="C29" t="s">
        <v>57</v>
      </c>
      <c r="D29" t="s">
        <v>105</v>
      </c>
      <c r="E29">
        <v>461</v>
      </c>
      <c r="G29" s="47" t="s">
        <v>114</v>
      </c>
      <c r="H29">
        <v>1162</v>
      </c>
      <c r="I29">
        <v>1064</v>
      </c>
      <c r="J29">
        <v>2226</v>
      </c>
      <c r="L29" s="205"/>
      <c r="M29" s="67" t="s">
        <v>138</v>
      </c>
      <c r="N29" s="63">
        <f>N14</f>
        <v>0.05</v>
      </c>
      <c r="U29" s="96">
        <v>45106</v>
      </c>
      <c r="V29" s="100">
        <v>1096</v>
      </c>
      <c r="W29" s="98">
        <v>1103</v>
      </c>
      <c r="X29" s="99">
        <f t="shared" si="0"/>
        <v>-7</v>
      </c>
    </row>
    <row r="30" spans="1:28" x14ac:dyDescent="0.2">
      <c r="A30" s="43">
        <v>44770</v>
      </c>
      <c r="B30" t="s">
        <v>102</v>
      </c>
      <c r="C30" t="s">
        <v>53</v>
      </c>
      <c r="D30" t="s">
        <v>105</v>
      </c>
      <c r="E30">
        <v>806</v>
      </c>
      <c r="G30" s="47" t="s">
        <v>115</v>
      </c>
      <c r="H30">
        <v>1136</v>
      </c>
      <c r="I30">
        <v>1077</v>
      </c>
      <c r="J30">
        <v>2213</v>
      </c>
      <c r="M30" s="58"/>
      <c r="N30" s="64"/>
      <c r="U30" s="96">
        <v>45134</v>
      </c>
      <c r="V30" s="100">
        <v>1069</v>
      </c>
      <c r="W30" s="98">
        <v>1087</v>
      </c>
      <c r="X30" s="99">
        <f t="shared" si="0"/>
        <v>-18</v>
      </c>
    </row>
    <row r="31" spans="1:28" ht="17" thickBot="1" x14ac:dyDescent="0.25">
      <c r="A31" s="43">
        <v>44770</v>
      </c>
      <c r="B31" t="s">
        <v>102</v>
      </c>
      <c r="C31" t="s">
        <v>57</v>
      </c>
      <c r="D31" t="s">
        <v>105</v>
      </c>
      <c r="E31">
        <v>447</v>
      </c>
      <c r="G31" s="47" t="s">
        <v>129</v>
      </c>
      <c r="H31">
        <v>1096</v>
      </c>
      <c r="I31">
        <v>1103</v>
      </c>
      <c r="J31">
        <v>2199</v>
      </c>
      <c r="U31" s="96">
        <v>45169</v>
      </c>
      <c r="V31" s="100">
        <v>1058</v>
      </c>
      <c r="W31" s="98">
        <v>1049</v>
      </c>
      <c r="X31" s="99">
        <f t="shared" si="0"/>
        <v>9</v>
      </c>
    </row>
    <row r="32" spans="1:28" x14ac:dyDescent="0.2">
      <c r="A32" s="43">
        <v>44798</v>
      </c>
      <c r="B32" t="s">
        <v>102</v>
      </c>
      <c r="C32" t="s">
        <v>53</v>
      </c>
      <c r="D32" t="s">
        <v>105</v>
      </c>
      <c r="E32">
        <v>758</v>
      </c>
      <c r="G32" s="47" t="s">
        <v>117</v>
      </c>
      <c r="H32">
        <v>1069</v>
      </c>
      <c r="I32">
        <v>1087</v>
      </c>
      <c r="J32">
        <v>2156</v>
      </c>
      <c r="L32" s="64"/>
      <c r="M32" s="158" t="s">
        <v>164</v>
      </c>
      <c r="N32" s="159" t="s">
        <v>228</v>
      </c>
      <c r="O32" s="66">
        <f>COUNT('Paired t-test_CI'!P4:P45)</f>
        <v>42</v>
      </c>
      <c r="P32" s="64"/>
      <c r="Q32" s="64"/>
      <c r="R32" s="64"/>
      <c r="S32" s="64"/>
      <c r="U32" s="96">
        <v>45197</v>
      </c>
      <c r="V32" s="100">
        <v>1075</v>
      </c>
      <c r="W32" s="98">
        <v>1056</v>
      </c>
      <c r="X32" s="99">
        <f t="shared" si="0"/>
        <v>19</v>
      </c>
    </row>
    <row r="33" spans="1:24" ht="17" customHeight="1" thickBot="1" x14ac:dyDescent="0.25">
      <c r="A33" s="43">
        <v>44798</v>
      </c>
      <c r="B33" t="s">
        <v>102</v>
      </c>
      <c r="C33" t="s">
        <v>57</v>
      </c>
      <c r="D33" t="s">
        <v>105</v>
      </c>
      <c r="E33">
        <v>467</v>
      </c>
      <c r="G33" s="47" t="s">
        <v>118</v>
      </c>
      <c r="H33">
        <v>1058</v>
      </c>
      <c r="I33">
        <v>1049</v>
      </c>
      <c r="J33">
        <v>2107</v>
      </c>
      <c r="L33" s="64"/>
      <c r="M33" s="160" t="s">
        <v>229</v>
      </c>
      <c r="N33" s="64" t="s">
        <v>230</v>
      </c>
      <c r="O33" s="61">
        <f>AVERAGE('Paired t-test_CI'!P4:P45)</f>
        <v>-22.952380952380953</v>
      </c>
      <c r="P33" s="64"/>
      <c r="Q33" s="64"/>
      <c r="R33" s="64"/>
      <c r="S33" s="64"/>
      <c r="U33" s="96">
        <v>45225</v>
      </c>
      <c r="V33" s="100">
        <v>1079</v>
      </c>
      <c r="W33" s="98">
        <v>1061</v>
      </c>
      <c r="X33" s="99">
        <f t="shared" si="0"/>
        <v>18</v>
      </c>
    </row>
    <row r="34" spans="1:24" x14ac:dyDescent="0.2">
      <c r="A34" s="43">
        <v>44833</v>
      </c>
      <c r="B34" t="s">
        <v>102</v>
      </c>
      <c r="C34" t="s">
        <v>53</v>
      </c>
      <c r="D34" t="s">
        <v>105</v>
      </c>
      <c r="E34">
        <v>837</v>
      </c>
      <c r="G34" s="47" t="s">
        <v>119</v>
      </c>
      <c r="H34">
        <v>1075</v>
      </c>
      <c r="I34">
        <v>1056</v>
      </c>
      <c r="J34">
        <v>2131</v>
      </c>
      <c r="L34" s="64"/>
      <c r="M34" s="158" t="s">
        <v>231</v>
      </c>
      <c r="N34" s="159" t="s">
        <v>232</v>
      </c>
      <c r="O34" s="76">
        <f>_xlfn.STDEV.S('Paired t-test_CI'!P4:P45)</f>
        <v>115.93836722238586</v>
      </c>
      <c r="P34" s="64"/>
      <c r="Q34" s="64"/>
      <c r="R34" s="64"/>
      <c r="S34" s="64"/>
      <c r="U34" s="96">
        <v>45260</v>
      </c>
      <c r="V34" s="100">
        <v>1090</v>
      </c>
      <c r="W34" s="98">
        <v>1084</v>
      </c>
      <c r="X34" s="99">
        <f t="shared" si="0"/>
        <v>6</v>
      </c>
    </row>
    <row r="35" spans="1:24" ht="17" thickBot="1" x14ac:dyDescent="0.25">
      <c r="A35" s="43">
        <v>44833</v>
      </c>
      <c r="B35" t="s">
        <v>102</v>
      </c>
      <c r="C35" t="s">
        <v>57</v>
      </c>
      <c r="D35" t="s">
        <v>105</v>
      </c>
      <c r="E35">
        <v>432</v>
      </c>
      <c r="G35" s="47" t="s">
        <v>121</v>
      </c>
      <c r="H35">
        <v>1079</v>
      </c>
      <c r="I35">
        <v>1061</v>
      </c>
      <c r="J35">
        <v>2140</v>
      </c>
      <c r="L35" s="64"/>
      <c r="M35" s="161" t="s">
        <v>233</v>
      </c>
      <c r="N35" s="162" t="s">
        <v>234</v>
      </c>
      <c r="O35" s="63">
        <f>O32-1</f>
        <v>41</v>
      </c>
      <c r="P35" s="64"/>
      <c r="Q35" s="64"/>
      <c r="R35" s="64"/>
      <c r="S35" s="64"/>
      <c r="U35" s="96">
        <v>45288</v>
      </c>
      <c r="V35" s="100">
        <v>1105</v>
      </c>
      <c r="W35" s="98">
        <v>1106</v>
      </c>
      <c r="X35" s="99">
        <f t="shared" si="0"/>
        <v>-1</v>
      </c>
    </row>
    <row r="36" spans="1:24" x14ac:dyDescent="0.2">
      <c r="A36" s="43">
        <v>44861</v>
      </c>
      <c r="B36" t="s">
        <v>102</v>
      </c>
      <c r="C36" t="s">
        <v>53</v>
      </c>
      <c r="D36" t="s">
        <v>105</v>
      </c>
      <c r="E36">
        <v>865</v>
      </c>
      <c r="G36" s="47" t="s">
        <v>122</v>
      </c>
      <c r="H36">
        <v>1090</v>
      </c>
      <c r="I36">
        <v>1084</v>
      </c>
      <c r="J36">
        <v>2174</v>
      </c>
      <c r="L36" s="64"/>
      <c r="P36" s="64"/>
      <c r="Q36" s="64"/>
      <c r="R36" s="64"/>
      <c r="S36" s="64"/>
      <c r="U36" s="96">
        <v>45316</v>
      </c>
      <c r="V36" s="100">
        <v>1152</v>
      </c>
      <c r="W36" s="98">
        <v>1135</v>
      </c>
      <c r="X36" s="99">
        <f t="shared" si="0"/>
        <v>17</v>
      </c>
    </row>
    <row r="37" spans="1:24" x14ac:dyDescent="0.2">
      <c r="A37" s="43">
        <v>44861</v>
      </c>
      <c r="B37" t="s">
        <v>102</v>
      </c>
      <c r="C37" t="s">
        <v>57</v>
      </c>
      <c r="D37" t="s">
        <v>105</v>
      </c>
      <c r="E37">
        <v>408</v>
      </c>
      <c r="G37" s="47" t="s">
        <v>123</v>
      </c>
      <c r="H37">
        <v>1105</v>
      </c>
      <c r="I37">
        <v>1106</v>
      </c>
      <c r="J37">
        <v>2211</v>
      </c>
      <c r="L37" s="64"/>
      <c r="P37" s="64"/>
      <c r="Q37" s="64"/>
      <c r="R37" s="64"/>
      <c r="S37" s="64"/>
      <c r="U37" s="96">
        <v>45344</v>
      </c>
      <c r="V37" s="100">
        <v>1273</v>
      </c>
      <c r="W37" s="98">
        <v>1271</v>
      </c>
      <c r="X37" s="99">
        <f t="shared" si="0"/>
        <v>2</v>
      </c>
    </row>
    <row r="38" spans="1:24" ht="17" thickBot="1" x14ac:dyDescent="0.25">
      <c r="A38" s="43">
        <v>44889</v>
      </c>
      <c r="B38" t="s">
        <v>102</v>
      </c>
      <c r="C38" t="s">
        <v>53</v>
      </c>
      <c r="D38" t="s">
        <v>105</v>
      </c>
      <c r="E38">
        <v>854</v>
      </c>
      <c r="G38" s="45" t="s">
        <v>131</v>
      </c>
      <c r="H38">
        <v>13953</v>
      </c>
      <c r="I38">
        <v>15661</v>
      </c>
      <c r="J38">
        <v>29614</v>
      </c>
      <c r="R38" s="198" t="s">
        <v>235</v>
      </c>
      <c r="S38" s="199"/>
      <c r="U38" s="96">
        <v>45379</v>
      </c>
      <c r="V38" s="100">
        <v>1297</v>
      </c>
      <c r="W38" s="98">
        <v>1366</v>
      </c>
      <c r="X38" s="99">
        <f t="shared" si="0"/>
        <v>-69</v>
      </c>
    </row>
    <row r="39" spans="1:24" x14ac:dyDescent="0.2">
      <c r="A39" s="43">
        <v>44889</v>
      </c>
      <c r="B39" t="s">
        <v>102</v>
      </c>
      <c r="C39" t="s">
        <v>57</v>
      </c>
      <c r="D39" t="s">
        <v>105</v>
      </c>
      <c r="E39">
        <v>419</v>
      </c>
      <c r="G39" s="47" t="s">
        <v>126</v>
      </c>
      <c r="H39">
        <v>1152</v>
      </c>
      <c r="I39">
        <v>1135</v>
      </c>
      <c r="J39">
        <v>2287</v>
      </c>
      <c r="L39" s="163" t="s">
        <v>236</v>
      </c>
      <c r="M39" s="164" t="s">
        <v>237</v>
      </c>
      <c r="N39" s="164" t="s">
        <v>238</v>
      </c>
      <c r="O39" s="164" t="s">
        <v>239</v>
      </c>
      <c r="P39" s="164" t="s">
        <v>229</v>
      </c>
      <c r="Q39" s="165" t="s">
        <v>240</v>
      </c>
      <c r="R39" s="164" t="s">
        <v>241</v>
      </c>
      <c r="S39" s="166" t="s">
        <v>242</v>
      </c>
      <c r="U39" s="96">
        <v>45403</v>
      </c>
      <c r="V39" s="100">
        <v>1322</v>
      </c>
      <c r="W39" s="98">
        <v>1445</v>
      </c>
      <c r="X39" s="99">
        <f t="shared" si="0"/>
        <v>-123</v>
      </c>
    </row>
    <row r="40" spans="1:24" x14ac:dyDescent="0.2">
      <c r="A40" s="43">
        <v>44917</v>
      </c>
      <c r="B40" t="s">
        <v>102</v>
      </c>
      <c r="C40" t="s">
        <v>53</v>
      </c>
      <c r="D40" t="s">
        <v>105</v>
      </c>
      <c r="E40">
        <v>917</v>
      </c>
      <c r="G40" s="47" t="s">
        <v>127</v>
      </c>
      <c r="H40">
        <v>1273</v>
      </c>
      <c r="I40">
        <v>1271</v>
      </c>
      <c r="J40">
        <v>2544</v>
      </c>
      <c r="L40" s="167">
        <v>0.1</v>
      </c>
      <c r="M40" s="168">
        <f>1-L40</f>
        <v>0.9</v>
      </c>
      <c r="N40" s="169">
        <f>_xlfn.T.INV.2T(L40,$O$35)</f>
        <v>1.6828780021327077</v>
      </c>
      <c r="O40" s="106">
        <f>$O$34/SQRT($O$32)</f>
        <v>17.889678451549333</v>
      </c>
      <c r="P40" s="106">
        <f>$O$33</f>
        <v>-22.952380952380953</v>
      </c>
      <c r="Q40" s="170">
        <f>ABS(N40*O40)</f>
        <v>30.106146331339893</v>
      </c>
      <c r="R40" s="106">
        <f>P40-Q40</f>
        <v>-53.058527283720849</v>
      </c>
      <c r="S40" s="61">
        <f>P40+Q40</f>
        <v>7.1537653789589406</v>
      </c>
      <c r="U40" s="96">
        <v>45442</v>
      </c>
      <c r="V40" s="100">
        <v>1384</v>
      </c>
      <c r="W40" s="98">
        <v>1564</v>
      </c>
      <c r="X40" s="99">
        <f t="shared" si="0"/>
        <v>-180</v>
      </c>
    </row>
    <row r="41" spans="1:24" x14ac:dyDescent="0.2">
      <c r="A41" s="43">
        <v>44917</v>
      </c>
      <c r="B41" t="s">
        <v>102</v>
      </c>
      <c r="C41" t="s">
        <v>57</v>
      </c>
      <c r="D41" t="s">
        <v>105</v>
      </c>
      <c r="E41">
        <v>453</v>
      </c>
      <c r="G41" s="47" t="s">
        <v>128</v>
      </c>
      <c r="H41">
        <v>1297</v>
      </c>
      <c r="I41">
        <v>1366</v>
      </c>
      <c r="J41">
        <v>2663</v>
      </c>
      <c r="L41" s="167">
        <v>0.05</v>
      </c>
      <c r="M41" s="168">
        <f>1-L41</f>
        <v>0.95</v>
      </c>
      <c r="N41" s="169">
        <f>_xlfn.T.INV.2T(L41,$O$35)</f>
        <v>2.0195409704413767</v>
      </c>
      <c r="O41" s="106">
        <f>$O$34/SQRT($O$32)</f>
        <v>17.889678451549333</v>
      </c>
      <c r="P41" s="106">
        <f>$O$33</f>
        <v>-22.952380952380953</v>
      </c>
      <c r="Q41" s="170">
        <f>ABS(N41*O41)</f>
        <v>36.128938580926125</v>
      </c>
      <c r="R41" s="106">
        <f>P41-Q41</f>
        <v>-59.081319533307081</v>
      </c>
      <c r="S41" s="61">
        <f>P41+Q41</f>
        <v>13.176557628545172</v>
      </c>
      <c r="U41" s="96">
        <v>45465</v>
      </c>
      <c r="V41" s="100">
        <v>1415</v>
      </c>
      <c r="W41" s="98">
        <v>1612</v>
      </c>
      <c r="X41" s="99">
        <f t="shared" si="0"/>
        <v>-197</v>
      </c>
    </row>
    <row r="42" spans="1:24" ht="17" thickBot="1" x14ac:dyDescent="0.25">
      <c r="A42" s="43">
        <v>44952</v>
      </c>
      <c r="B42" t="s">
        <v>102</v>
      </c>
      <c r="C42" t="s">
        <v>53</v>
      </c>
      <c r="D42" t="s">
        <v>105</v>
      </c>
      <c r="E42">
        <v>867</v>
      </c>
      <c r="G42" s="47" t="s">
        <v>114</v>
      </c>
      <c r="H42">
        <v>1322</v>
      </c>
      <c r="I42">
        <v>1445</v>
      </c>
      <c r="J42">
        <v>2767</v>
      </c>
      <c r="L42" s="171">
        <v>0.01</v>
      </c>
      <c r="M42" s="172">
        <f>1-L42</f>
        <v>0.99</v>
      </c>
      <c r="N42" s="173">
        <f>_xlfn.T.INV.2T(L42,$O$35)</f>
        <v>2.7011813035785219</v>
      </c>
      <c r="O42" s="174">
        <f>$O$34/SQRT($O$32)</f>
        <v>17.889678451549333</v>
      </c>
      <c r="P42" s="174">
        <f>$O$33</f>
        <v>-22.952380952380953</v>
      </c>
      <c r="Q42" s="175">
        <f>ABS(N42*O42)</f>
        <v>48.323264960356624</v>
      </c>
      <c r="R42" s="174">
        <f>P42-Q42</f>
        <v>-71.275645912737573</v>
      </c>
      <c r="S42" s="68">
        <f>P42+Q42</f>
        <v>25.370884007975672</v>
      </c>
      <c r="U42" s="96">
        <v>45498</v>
      </c>
      <c r="V42" s="100">
        <v>1450</v>
      </c>
      <c r="W42" s="98">
        <v>1685</v>
      </c>
      <c r="X42" s="99">
        <f t="shared" si="0"/>
        <v>-235</v>
      </c>
    </row>
    <row r="43" spans="1:24" x14ac:dyDescent="0.2">
      <c r="A43" s="43">
        <v>44952</v>
      </c>
      <c r="B43" t="s">
        <v>102</v>
      </c>
      <c r="C43" t="s">
        <v>57</v>
      </c>
      <c r="D43" t="s">
        <v>105</v>
      </c>
      <c r="E43">
        <v>450</v>
      </c>
      <c r="G43" s="47" t="s">
        <v>115</v>
      </c>
      <c r="H43">
        <v>1384</v>
      </c>
      <c r="I43">
        <v>1564</v>
      </c>
      <c r="J43">
        <v>2948</v>
      </c>
      <c r="U43" s="96">
        <v>45525</v>
      </c>
      <c r="V43" s="100">
        <v>1492</v>
      </c>
      <c r="W43" s="98">
        <v>1760</v>
      </c>
      <c r="X43" s="99">
        <f t="shared" si="0"/>
        <v>-268</v>
      </c>
    </row>
    <row r="44" spans="1:24" x14ac:dyDescent="0.2">
      <c r="A44" s="43">
        <v>44980</v>
      </c>
      <c r="B44" t="s">
        <v>102</v>
      </c>
      <c r="C44" t="s">
        <v>53</v>
      </c>
      <c r="D44" t="s">
        <v>105</v>
      </c>
      <c r="E44">
        <v>951</v>
      </c>
      <c r="G44" s="47" t="s">
        <v>129</v>
      </c>
      <c r="H44">
        <v>1415</v>
      </c>
      <c r="I44">
        <v>1612</v>
      </c>
      <c r="J44">
        <v>3027</v>
      </c>
      <c r="U44" s="96">
        <v>45561</v>
      </c>
      <c r="V44" s="100">
        <v>1540</v>
      </c>
      <c r="W44" s="107">
        <v>1884</v>
      </c>
      <c r="X44" s="99">
        <f>V44-W44</f>
        <v>-344</v>
      </c>
    </row>
    <row r="45" spans="1:24" ht="17" thickBot="1" x14ac:dyDescent="0.25">
      <c r="A45" s="43">
        <v>44980</v>
      </c>
      <c r="B45" t="s">
        <v>102</v>
      </c>
      <c r="C45" t="s">
        <v>57</v>
      </c>
      <c r="D45" t="s">
        <v>105</v>
      </c>
      <c r="E45">
        <v>446</v>
      </c>
      <c r="G45" s="47" t="s">
        <v>117</v>
      </c>
      <c r="H45">
        <v>1450</v>
      </c>
      <c r="I45">
        <v>1685</v>
      </c>
      <c r="J45">
        <v>3135</v>
      </c>
      <c r="U45" s="104">
        <v>45586</v>
      </c>
      <c r="V45" s="92">
        <v>1628</v>
      </c>
      <c r="W45" s="108">
        <v>1939</v>
      </c>
      <c r="X45" s="105">
        <f>V45-W45</f>
        <v>-311</v>
      </c>
    </row>
    <row r="46" spans="1:24" ht="17" thickBot="1" x14ac:dyDescent="0.25">
      <c r="A46" s="43">
        <v>45015</v>
      </c>
      <c r="B46" t="s">
        <v>102</v>
      </c>
      <c r="C46" t="s">
        <v>53</v>
      </c>
      <c r="D46" t="s">
        <v>105</v>
      </c>
      <c r="E46">
        <v>958</v>
      </c>
      <c r="G46" s="47" t="s">
        <v>118</v>
      </c>
      <c r="H46">
        <v>1492</v>
      </c>
      <c r="I46">
        <v>1760</v>
      </c>
      <c r="J46">
        <v>3252</v>
      </c>
    </row>
    <row r="47" spans="1:24" x14ac:dyDescent="0.2">
      <c r="A47" s="43">
        <v>45015</v>
      </c>
      <c r="B47" t="s">
        <v>102</v>
      </c>
      <c r="C47" t="s">
        <v>57</v>
      </c>
      <c r="D47" t="s">
        <v>105</v>
      </c>
      <c r="E47">
        <v>493</v>
      </c>
      <c r="G47" s="47" t="s">
        <v>119</v>
      </c>
      <c r="H47">
        <v>1540</v>
      </c>
      <c r="I47">
        <v>1884</v>
      </c>
      <c r="J47">
        <v>3424</v>
      </c>
      <c r="L47" s="197" t="s">
        <v>155</v>
      </c>
      <c r="M47" s="80" t="s">
        <v>156</v>
      </c>
      <c r="N47" s="81" t="s">
        <v>157</v>
      </c>
      <c r="U47" s="64" t="s">
        <v>178</v>
      </c>
      <c r="V47" s="106">
        <f>AVERAGE(V4:V45)</f>
        <v>1235.2857142857142</v>
      </c>
      <c r="W47" s="106">
        <f>AVERAGE(W4:W45)</f>
        <v>1258.2380952380952</v>
      </c>
      <c r="X47" s="106">
        <f>AVERAGE(X4:X45)</f>
        <v>-22.952380952380953</v>
      </c>
    </row>
    <row r="48" spans="1:24" x14ac:dyDescent="0.2">
      <c r="A48" s="43">
        <v>45043</v>
      </c>
      <c r="B48" t="s">
        <v>102</v>
      </c>
      <c r="C48" t="s">
        <v>53</v>
      </c>
      <c r="D48" t="s">
        <v>105</v>
      </c>
      <c r="E48">
        <v>874</v>
      </c>
      <c r="G48" s="47" t="s">
        <v>121</v>
      </c>
      <c r="H48">
        <v>1628</v>
      </c>
      <c r="I48">
        <v>1939</v>
      </c>
      <c r="J48">
        <v>3567</v>
      </c>
      <c r="L48" s="197"/>
      <c r="M48" s="82"/>
      <c r="N48" s="73"/>
    </row>
    <row r="49" spans="1:14" ht="103" thickBot="1" x14ac:dyDescent="0.25">
      <c r="A49" s="43">
        <v>45043</v>
      </c>
      <c r="B49" t="s">
        <v>102</v>
      </c>
      <c r="C49" t="s">
        <v>57</v>
      </c>
      <c r="D49" t="s">
        <v>105</v>
      </c>
      <c r="E49">
        <v>521</v>
      </c>
      <c r="G49" s="45" t="s">
        <v>92</v>
      </c>
      <c r="H49">
        <v>51882</v>
      </c>
      <c r="I49">
        <v>52846</v>
      </c>
      <c r="J49">
        <v>104728</v>
      </c>
      <c r="L49" s="197"/>
      <c r="M49" s="83" t="s">
        <v>158</v>
      </c>
      <c r="N49" s="84" t="s">
        <v>192</v>
      </c>
    </row>
    <row r="50" spans="1:14" x14ac:dyDescent="0.2">
      <c r="A50" s="43">
        <v>45071</v>
      </c>
      <c r="B50" t="s">
        <v>102</v>
      </c>
      <c r="C50" t="s">
        <v>53</v>
      </c>
      <c r="D50" t="s">
        <v>105</v>
      </c>
      <c r="E50">
        <v>837</v>
      </c>
    </row>
    <row r="51" spans="1:14" x14ac:dyDescent="0.2">
      <c r="A51" s="43">
        <v>45071</v>
      </c>
      <c r="B51" t="s">
        <v>102</v>
      </c>
      <c r="C51" t="s">
        <v>57</v>
      </c>
      <c r="D51" t="s">
        <v>105</v>
      </c>
      <c r="E51">
        <v>575</v>
      </c>
    </row>
    <row r="52" spans="1:14" x14ac:dyDescent="0.2">
      <c r="A52" s="43">
        <v>45106</v>
      </c>
      <c r="B52" t="s">
        <v>102</v>
      </c>
      <c r="C52" t="s">
        <v>53</v>
      </c>
      <c r="D52" t="s">
        <v>105</v>
      </c>
      <c r="E52">
        <v>783</v>
      </c>
    </row>
    <row r="53" spans="1:14" x14ac:dyDescent="0.2">
      <c r="A53" s="43">
        <v>45106</v>
      </c>
      <c r="B53" t="s">
        <v>102</v>
      </c>
      <c r="C53" t="s">
        <v>57</v>
      </c>
      <c r="D53" t="s">
        <v>105</v>
      </c>
      <c r="E53">
        <v>592</v>
      </c>
    </row>
    <row r="54" spans="1:14" x14ac:dyDescent="0.2">
      <c r="A54" s="43">
        <v>45134</v>
      </c>
      <c r="B54" t="s">
        <v>102</v>
      </c>
      <c r="C54" t="s">
        <v>53</v>
      </c>
      <c r="D54" t="s">
        <v>105</v>
      </c>
      <c r="E54">
        <v>739</v>
      </c>
    </row>
    <row r="55" spans="1:14" x14ac:dyDescent="0.2">
      <c r="A55" s="43">
        <v>45134</v>
      </c>
      <c r="B55" t="s">
        <v>102</v>
      </c>
      <c r="C55" t="s">
        <v>57</v>
      </c>
      <c r="D55" t="s">
        <v>105</v>
      </c>
      <c r="E55">
        <v>576</v>
      </c>
    </row>
    <row r="56" spans="1:14" x14ac:dyDescent="0.2">
      <c r="A56" s="43">
        <v>45169</v>
      </c>
      <c r="B56" t="s">
        <v>102</v>
      </c>
      <c r="C56" t="s">
        <v>53</v>
      </c>
      <c r="D56" t="s">
        <v>105</v>
      </c>
      <c r="E56">
        <v>698</v>
      </c>
    </row>
    <row r="57" spans="1:14" x14ac:dyDescent="0.2">
      <c r="A57" s="43">
        <v>45169</v>
      </c>
      <c r="B57" t="s">
        <v>102</v>
      </c>
      <c r="C57" t="s">
        <v>57</v>
      </c>
      <c r="D57" t="s">
        <v>105</v>
      </c>
      <c r="E57">
        <v>575</v>
      </c>
    </row>
    <row r="58" spans="1:14" x14ac:dyDescent="0.2">
      <c r="A58" s="43">
        <v>45197</v>
      </c>
      <c r="B58" t="s">
        <v>102</v>
      </c>
      <c r="C58" t="s">
        <v>53</v>
      </c>
      <c r="D58" t="s">
        <v>105</v>
      </c>
      <c r="E58">
        <v>695</v>
      </c>
    </row>
    <row r="59" spans="1:14" x14ac:dyDescent="0.2">
      <c r="A59" s="43">
        <v>45197</v>
      </c>
      <c r="B59" t="s">
        <v>102</v>
      </c>
      <c r="C59" t="s">
        <v>57</v>
      </c>
      <c r="D59" t="s">
        <v>105</v>
      </c>
      <c r="E59">
        <v>559</v>
      </c>
    </row>
    <row r="60" spans="1:14" x14ac:dyDescent="0.2">
      <c r="A60" s="43">
        <v>45225</v>
      </c>
      <c r="B60" t="s">
        <v>102</v>
      </c>
      <c r="C60" t="s">
        <v>53</v>
      </c>
      <c r="D60" t="s">
        <v>105</v>
      </c>
      <c r="E60">
        <v>700</v>
      </c>
    </row>
    <row r="61" spans="1:14" x14ac:dyDescent="0.2">
      <c r="A61" s="43">
        <v>45225</v>
      </c>
      <c r="B61" t="s">
        <v>102</v>
      </c>
      <c r="C61" t="s">
        <v>57</v>
      </c>
      <c r="D61" t="s">
        <v>105</v>
      </c>
      <c r="E61">
        <v>528</v>
      </c>
    </row>
    <row r="62" spans="1:14" x14ac:dyDescent="0.2">
      <c r="A62" s="43">
        <v>45260</v>
      </c>
      <c r="B62" t="s">
        <v>102</v>
      </c>
      <c r="C62" t="s">
        <v>53</v>
      </c>
      <c r="D62" t="s">
        <v>105</v>
      </c>
      <c r="E62">
        <v>707</v>
      </c>
    </row>
    <row r="63" spans="1:14" x14ac:dyDescent="0.2">
      <c r="A63" s="43">
        <v>45260</v>
      </c>
      <c r="B63" t="s">
        <v>102</v>
      </c>
      <c r="C63" t="s">
        <v>57</v>
      </c>
      <c r="D63" t="s">
        <v>105</v>
      </c>
      <c r="E63">
        <v>535</v>
      </c>
    </row>
    <row r="64" spans="1:14" x14ac:dyDescent="0.2">
      <c r="A64" s="43">
        <v>45288</v>
      </c>
      <c r="B64" t="s">
        <v>102</v>
      </c>
      <c r="C64" t="s">
        <v>53</v>
      </c>
      <c r="D64" t="s">
        <v>105</v>
      </c>
      <c r="E64">
        <v>702</v>
      </c>
    </row>
    <row r="65" spans="1:5" x14ac:dyDescent="0.2">
      <c r="A65" s="43">
        <v>45288</v>
      </c>
      <c r="B65" t="s">
        <v>102</v>
      </c>
      <c r="C65" t="s">
        <v>57</v>
      </c>
      <c r="D65" t="s">
        <v>105</v>
      </c>
      <c r="E65">
        <v>546</v>
      </c>
    </row>
    <row r="66" spans="1:5" x14ac:dyDescent="0.2">
      <c r="A66" s="43">
        <v>45316</v>
      </c>
      <c r="B66" t="s">
        <v>102</v>
      </c>
      <c r="C66" t="s">
        <v>53</v>
      </c>
      <c r="D66" t="s">
        <v>105</v>
      </c>
      <c r="E66">
        <v>751</v>
      </c>
    </row>
    <row r="67" spans="1:5" x14ac:dyDescent="0.2">
      <c r="A67" s="43">
        <v>45316</v>
      </c>
      <c r="B67" t="s">
        <v>102</v>
      </c>
      <c r="C67" t="s">
        <v>57</v>
      </c>
      <c r="D67" t="s">
        <v>105</v>
      </c>
      <c r="E67">
        <v>623</v>
      </c>
    </row>
    <row r="68" spans="1:5" x14ac:dyDescent="0.2">
      <c r="A68" s="43">
        <v>45351</v>
      </c>
      <c r="B68" t="s">
        <v>102</v>
      </c>
      <c r="C68" t="s">
        <v>53</v>
      </c>
      <c r="D68" t="s">
        <v>105</v>
      </c>
      <c r="E68">
        <v>826</v>
      </c>
    </row>
    <row r="69" spans="1:5" x14ac:dyDescent="0.2">
      <c r="A69" s="43">
        <v>45351</v>
      </c>
      <c r="B69" t="s">
        <v>102</v>
      </c>
      <c r="C69" t="s">
        <v>57</v>
      </c>
      <c r="D69" t="s">
        <v>105</v>
      </c>
      <c r="E69">
        <v>765</v>
      </c>
    </row>
    <row r="70" spans="1:5" x14ac:dyDescent="0.2">
      <c r="A70" s="43">
        <v>45379</v>
      </c>
      <c r="B70" t="s">
        <v>102</v>
      </c>
      <c r="C70" t="s">
        <v>53</v>
      </c>
      <c r="D70" t="s">
        <v>105</v>
      </c>
      <c r="E70">
        <v>819</v>
      </c>
    </row>
    <row r="71" spans="1:5" x14ac:dyDescent="0.2">
      <c r="A71" s="43">
        <v>45379</v>
      </c>
      <c r="B71" t="s">
        <v>102</v>
      </c>
      <c r="C71" t="s">
        <v>57</v>
      </c>
      <c r="D71" t="s">
        <v>105</v>
      </c>
      <c r="E71">
        <v>823</v>
      </c>
    </row>
    <row r="72" spans="1:5" x14ac:dyDescent="0.2">
      <c r="A72" s="43">
        <v>45407</v>
      </c>
      <c r="B72" t="s">
        <v>102</v>
      </c>
      <c r="C72" t="s">
        <v>53</v>
      </c>
      <c r="D72" t="s">
        <v>105</v>
      </c>
      <c r="E72">
        <v>791</v>
      </c>
    </row>
    <row r="73" spans="1:5" x14ac:dyDescent="0.2">
      <c r="A73" s="43">
        <v>45407</v>
      </c>
      <c r="B73" t="s">
        <v>102</v>
      </c>
      <c r="C73" t="s">
        <v>57</v>
      </c>
      <c r="D73" t="s">
        <v>105</v>
      </c>
      <c r="E73">
        <v>866</v>
      </c>
    </row>
    <row r="74" spans="1:5" x14ac:dyDescent="0.2">
      <c r="A74" s="43">
        <v>45442</v>
      </c>
      <c r="B74" t="s">
        <v>102</v>
      </c>
      <c r="C74" t="s">
        <v>53</v>
      </c>
      <c r="D74" t="s">
        <v>105</v>
      </c>
      <c r="E74">
        <v>816</v>
      </c>
    </row>
    <row r="75" spans="1:5" x14ac:dyDescent="0.2">
      <c r="A75" s="43">
        <v>45442</v>
      </c>
      <c r="B75" t="s">
        <v>102</v>
      </c>
      <c r="C75" t="s">
        <v>57</v>
      </c>
      <c r="D75" t="s">
        <v>105</v>
      </c>
      <c r="E75">
        <v>914</v>
      </c>
    </row>
    <row r="76" spans="1:5" x14ac:dyDescent="0.2">
      <c r="A76" s="43">
        <v>45470</v>
      </c>
      <c r="B76" t="s">
        <v>102</v>
      </c>
      <c r="C76" t="s">
        <v>53</v>
      </c>
      <c r="D76" t="s">
        <v>105</v>
      </c>
      <c r="E76">
        <v>794</v>
      </c>
    </row>
    <row r="77" spans="1:5" x14ac:dyDescent="0.2">
      <c r="A77" s="43">
        <v>45470</v>
      </c>
      <c r="B77" t="s">
        <v>102</v>
      </c>
      <c r="C77" t="s">
        <v>57</v>
      </c>
      <c r="D77" t="s">
        <v>105</v>
      </c>
      <c r="E77">
        <v>930</v>
      </c>
    </row>
    <row r="78" spans="1:5" x14ac:dyDescent="0.2">
      <c r="A78" s="43">
        <v>45498</v>
      </c>
      <c r="B78" t="s">
        <v>102</v>
      </c>
      <c r="C78" t="s">
        <v>53</v>
      </c>
      <c r="D78" t="s">
        <v>105</v>
      </c>
      <c r="E78">
        <v>759</v>
      </c>
    </row>
    <row r="79" spans="1:5" x14ac:dyDescent="0.2">
      <c r="A79" s="43">
        <v>45498</v>
      </c>
      <c r="B79" t="s">
        <v>102</v>
      </c>
      <c r="C79" t="s">
        <v>57</v>
      </c>
      <c r="D79" t="s">
        <v>105</v>
      </c>
      <c r="E79">
        <v>966</v>
      </c>
    </row>
    <row r="80" spans="1:5" x14ac:dyDescent="0.2">
      <c r="A80" s="43">
        <v>45533</v>
      </c>
      <c r="B80" t="s">
        <v>102</v>
      </c>
      <c r="C80" t="s">
        <v>53</v>
      </c>
      <c r="D80" t="s">
        <v>105</v>
      </c>
      <c r="E80">
        <v>724</v>
      </c>
    </row>
    <row r="81" spans="1:5" x14ac:dyDescent="0.2">
      <c r="A81" s="43">
        <v>45533</v>
      </c>
      <c r="B81" t="s">
        <v>102</v>
      </c>
      <c r="C81" t="s">
        <v>57</v>
      </c>
      <c r="D81" t="s">
        <v>105</v>
      </c>
      <c r="E81">
        <v>966</v>
      </c>
    </row>
    <row r="82" spans="1:5" x14ac:dyDescent="0.2">
      <c r="A82" s="43">
        <v>45561</v>
      </c>
      <c r="B82" t="s">
        <v>102</v>
      </c>
      <c r="C82" t="s">
        <v>53</v>
      </c>
      <c r="D82" t="s">
        <v>105</v>
      </c>
      <c r="E82">
        <v>721</v>
      </c>
    </row>
    <row r="83" spans="1:5" x14ac:dyDescent="0.2">
      <c r="A83" s="43">
        <v>45561</v>
      </c>
      <c r="B83" t="s">
        <v>102</v>
      </c>
      <c r="C83" t="s">
        <v>57</v>
      </c>
      <c r="D83" t="s">
        <v>105</v>
      </c>
      <c r="E83" s="44">
        <v>1018</v>
      </c>
    </row>
    <row r="84" spans="1:5" x14ac:dyDescent="0.2">
      <c r="A84" s="43">
        <v>45596</v>
      </c>
      <c r="B84" t="s">
        <v>102</v>
      </c>
      <c r="C84" t="s">
        <v>53</v>
      </c>
      <c r="D84" t="s">
        <v>105</v>
      </c>
      <c r="E84">
        <v>755</v>
      </c>
    </row>
    <row r="85" spans="1:5" x14ac:dyDescent="0.2">
      <c r="A85" s="43">
        <v>45596</v>
      </c>
      <c r="B85" t="s">
        <v>102</v>
      </c>
      <c r="C85" t="s">
        <v>57</v>
      </c>
      <c r="D85" t="s">
        <v>105</v>
      </c>
      <c r="E85" s="44">
        <v>1052</v>
      </c>
    </row>
    <row r="86" spans="1:5" x14ac:dyDescent="0.2">
      <c r="A86" s="43">
        <v>44315</v>
      </c>
      <c r="B86" t="s">
        <v>102</v>
      </c>
      <c r="C86" t="s">
        <v>53</v>
      </c>
      <c r="D86" t="s">
        <v>106</v>
      </c>
      <c r="E86">
        <v>147</v>
      </c>
    </row>
    <row r="87" spans="1:5" x14ac:dyDescent="0.2">
      <c r="A87" s="43">
        <v>44315</v>
      </c>
      <c r="B87" t="s">
        <v>102</v>
      </c>
      <c r="C87" t="s">
        <v>57</v>
      </c>
      <c r="D87" t="s">
        <v>106</v>
      </c>
      <c r="E87">
        <v>220</v>
      </c>
    </row>
    <row r="88" spans="1:5" x14ac:dyDescent="0.2">
      <c r="A88" s="43">
        <v>44329</v>
      </c>
      <c r="B88" t="s">
        <v>102</v>
      </c>
      <c r="C88" t="s">
        <v>53</v>
      </c>
      <c r="D88" t="s">
        <v>106</v>
      </c>
      <c r="E88">
        <v>171</v>
      </c>
    </row>
    <row r="89" spans="1:5" x14ac:dyDescent="0.2">
      <c r="A89" s="43">
        <v>44329</v>
      </c>
      <c r="B89" t="s">
        <v>102</v>
      </c>
      <c r="C89" t="s">
        <v>57</v>
      </c>
      <c r="D89" t="s">
        <v>106</v>
      </c>
      <c r="E89">
        <v>226</v>
      </c>
    </row>
    <row r="90" spans="1:5" x14ac:dyDescent="0.2">
      <c r="A90" s="43">
        <v>44406</v>
      </c>
      <c r="B90" t="s">
        <v>102</v>
      </c>
      <c r="C90" t="s">
        <v>53</v>
      </c>
      <c r="D90" t="s">
        <v>106</v>
      </c>
      <c r="E90">
        <v>206</v>
      </c>
    </row>
    <row r="91" spans="1:5" x14ac:dyDescent="0.2">
      <c r="A91" s="43">
        <v>44406</v>
      </c>
      <c r="B91" t="s">
        <v>102</v>
      </c>
      <c r="C91" t="s">
        <v>57</v>
      </c>
      <c r="D91" t="s">
        <v>106</v>
      </c>
      <c r="E91">
        <v>224</v>
      </c>
    </row>
    <row r="92" spans="1:5" x14ac:dyDescent="0.2">
      <c r="A92" s="43">
        <v>44434</v>
      </c>
      <c r="B92" t="s">
        <v>102</v>
      </c>
      <c r="C92" t="s">
        <v>53</v>
      </c>
      <c r="D92" t="s">
        <v>106</v>
      </c>
      <c r="E92">
        <v>215</v>
      </c>
    </row>
    <row r="93" spans="1:5" x14ac:dyDescent="0.2">
      <c r="A93" s="43">
        <v>44434</v>
      </c>
      <c r="B93" t="s">
        <v>102</v>
      </c>
      <c r="C93" t="s">
        <v>57</v>
      </c>
      <c r="D93" t="s">
        <v>106</v>
      </c>
      <c r="E93">
        <v>231</v>
      </c>
    </row>
    <row r="94" spans="1:5" x14ac:dyDescent="0.2">
      <c r="A94" s="43">
        <v>44469</v>
      </c>
      <c r="B94" t="s">
        <v>102</v>
      </c>
      <c r="C94" t="s">
        <v>53</v>
      </c>
      <c r="D94" t="s">
        <v>106</v>
      </c>
      <c r="E94">
        <v>196</v>
      </c>
    </row>
    <row r="95" spans="1:5" x14ac:dyDescent="0.2">
      <c r="A95" s="43">
        <v>44469</v>
      </c>
      <c r="B95" t="s">
        <v>102</v>
      </c>
      <c r="C95" t="s">
        <v>57</v>
      </c>
      <c r="D95" t="s">
        <v>106</v>
      </c>
      <c r="E95">
        <v>238</v>
      </c>
    </row>
    <row r="96" spans="1:5" x14ac:dyDescent="0.2">
      <c r="A96" s="43">
        <v>44497</v>
      </c>
      <c r="B96" t="s">
        <v>102</v>
      </c>
      <c r="C96" t="s">
        <v>53</v>
      </c>
      <c r="D96" t="s">
        <v>106</v>
      </c>
      <c r="E96">
        <v>216</v>
      </c>
    </row>
    <row r="97" spans="1:5" x14ac:dyDescent="0.2">
      <c r="A97" s="43">
        <v>44497</v>
      </c>
      <c r="B97" t="s">
        <v>102</v>
      </c>
      <c r="C97" t="s">
        <v>57</v>
      </c>
      <c r="D97" t="s">
        <v>106</v>
      </c>
      <c r="E97">
        <v>232</v>
      </c>
    </row>
    <row r="98" spans="1:5" x14ac:dyDescent="0.2">
      <c r="A98" s="43">
        <v>44525</v>
      </c>
      <c r="B98" t="s">
        <v>102</v>
      </c>
      <c r="C98" t="s">
        <v>53</v>
      </c>
      <c r="D98" t="s">
        <v>106</v>
      </c>
      <c r="E98">
        <v>216</v>
      </c>
    </row>
    <row r="99" spans="1:5" x14ac:dyDescent="0.2">
      <c r="A99" s="43">
        <v>44525</v>
      </c>
      <c r="B99" t="s">
        <v>102</v>
      </c>
      <c r="C99" t="s">
        <v>57</v>
      </c>
      <c r="D99" t="s">
        <v>106</v>
      </c>
      <c r="E99">
        <v>245</v>
      </c>
    </row>
    <row r="100" spans="1:5" x14ac:dyDescent="0.2">
      <c r="A100" s="43">
        <v>44553</v>
      </c>
      <c r="B100" t="s">
        <v>102</v>
      </c>
      <c r="C100" t="s">
        <v>53</v>
      </c>
      <c r="D100" t="s">
        <v>106</v>
      </c>
      <c r="E100">
        <v>201</v>
      </c>
    </row>
    <row r="101" spans="1:5" x14ac:dyDescent="0.2">
      <c r="A101" s="43">
        <v>44553</v>
      </c>
      <c r="B101" t="s">
        <v>102</v>
      </c>
      <c r="C101" t="s">
        <v>57</v>
      </c>
      <c r="D101" t="s">
        <v>106</v>
      </c>
      <c r="E101">
        <v>243</v>
      </c>
    </row>
    <row r="102" spans="1:5" x14ac:dyDescent="0.2">
      <c r="A102" s="43">
        <v>44588</v>
      </c>
      <c r="B102" t="s">
        <v>102</v>
      </c>
      <c r="C102" t="s">
        <v>53</v>
      </c>
      <c r="D102" t="s">
        <v>106</v>
      </c>
      <c r="E102">
        <v>223</v>
      </c>
    </row>
    <row r="103" spans="1:5" x14ac:dyDescent="0.2">
      <c r="A103" s="43">
        <v>44588</v>
      </c>
      <c r="B103" t="s">
        <v>102</v>
      </c>
      <c r="C103" t="s">
        <v>57</v>
      </c>
      <c r="D103" t="s">
        <v>106</v>
      </c>
      <c r="E103">
        <v>260</v>
      </c>
    </row>
    <row r="104" spans="1:5" x14ac:dyDescent="0.2">
      <c r="A104" s="43">
        <v>44616</v>
      </c>
      <c r="B104" t="s">
        <v>102</v>
      </c>
      <c r="C104" t="s">
        <v>53</v>
      </c>
      <c r="D104" t="s">
        <v>106</v>
      </c>
      <c r="E104">
        <v>224</v>
      </c>
    </row>
    <row r="105" spans="1:5" x14ac:dyDescent="0.2">
      <c r="A105" s="43">
        <v>44616</v>
      </c>
      <c r="B105" t="s">
        <v>102</v>
      </c>
      <c r="C105" t="s">
        <v>57</v>
      </c>
      <c r="D105" t="s">
        <v>106</v>
      </c>
      <c r="E105">
        <v>256</v>
      </c>
    </row>
    <row r="106" spans="1:5" x14ac:dyDescent="0.2">
      <c r="A106" s="43">
        <v>44651</v>
      </c>
      <c r="B106" t="s">
        <v>102</v>
      </c>
      <c r="C106" t="s">
        <v>53</v>
      </c>
      <c r="D106" t="s">
        <v>106</v>
      </c>
      <c r="E106">
        <v>216</v>
      </c>
    </row>
    <row r="107" spans="1:5" x14ac:dyDescent="0.2">
      <c r="A107" s="43">
        <v>44651</v>
      </c>
      <c r="B107" t="s">
        <v>102</v>
      </c>
      <c r="C107" t="s">
        <v>57</v>
      </c>
      <c r="D107" t="s">
        <v>106</v>
      </c>
      <c r="E107">
        <v>265</v>
      </c>
    </row>
    <row r="108" spans="1:5" x14ac:dyDescent="0.2">
      <c r="A108" s="43">
        <v>44679</v>
      </c>
      <c r="B108" t="s">
        <v>102</v>
      </c>
      <c r="C108" t="s">
        <v>53</v>
      </c>
      <c r="D108" t="s">
        <v>106</v>
      </c>
      <c r="E108">
        <v>213</v>
      </c>
    </row>
    <row r="109" spans="1:5" x14ac:dyDescent="0.2">
      <c r="A109" s="43">
        <v>44679</v>
      </c>
      <c r="B109" t="s">
        <v>102</v>
      </c>
      <c r="C109" t="s">
        <v>57</v>
      </c>
      <c r="D109" t="s">
        <v>106</v>
      </c>
      <c r="E109">
        <v>262</v>
      </c>
    </row>
    <row r="110" spans="1:5" x14ac:dyDescent="0.2">
      <c r="A110" s="43">
        <v>44707</v>
      </c>
      <c r="B110" t="s">
        <v>102</v>
      </c>
      <c r="C110" t="s">
        <v>53</v>
      </c>
      <c r="D110" t="s">
        <v>106</v>
      </c>
      <c r="E110">
        <v>211</v>
      </c>
    </row>
    <row r="111" spans="1:5" x14ac:dyDescent="0.2">
      <c r="A111" s="43">
        <v>44707</v>
      </c>
      <c r="B111" t="s">
        <v>102</v>
      </c>
      <c r="C111" t="s">
        <v>57</v>
      </c>
      <c r="D111" t="s">
        <v>106</v>
      </c>
      <c r="E111">
        <v>262</v>
      </c>
    </row>
    <row r="112" spans="1:5" x14ac:dyDescent="0.2">
      <c r="A112" s="43">
        <v>44742</v>
      </c>
      <c r="B112" t="s">
        <v>102</v>
      </c>
      <c r="C112" t="s">
        <v>53</v>
      </c>
      <c r="D112" t="s">
        <v>106</v>
      </c>
      <c r="E112">
        <v>222</v>
      </c>
    </row>
    <row r="113" spans="1:5" x14ac:dyDescent="0.2">
      <c r="A113" s="43">
        <v>44742</v>
      </c>
      <c r="B113" t="s">
        <v>102</v>
      </c>
      <c r="C113" t="s">
        <v>57</v>
      </c>
      <c r="D113" t="s">
        <v>106</v>
      </c>
      <c r="E113">
        <v>264</v>
      </c>
    </row>
    <row r="114" spans="1:5" x14ac:dyDescent="0.2">
      <c r="A114" s="43">
        <v>44770</v>
      </c>
      <c r="B114" t="s">
        <v>102</v>
      </c>
      <c r="C114" t="s">
        <v>53</v>
      </c>
      <c r="D114" t="s">
        <v>106</v>
      </c>
      <c r="E114">
        <v>208</v>
      </c>
    </row>
    <row r="115" spans="1:5" x14ac:dyDescent="0.2">
      <c r="A115" s="43">
        <v>44770</v>
      </c>
      <c r="B115" t="s">
        <v>102</v>
      </c>
      <c r="C115" t="s">
        <v>57</v>
      </c>
      <c r="D115" t="s">
        <v>106</v>
      </c>
      <c r="E115">
        <v>275</v>
      </c>
    </row>
    <row r="116" spans="1:5" x14ac:dyDescent="0.2">
      <c r="A116" s="43">
        <v>44798</v>
      </c>
      <c r="B116" t="s">
        <v>102</v>
      </c>
      <c r="C116" t="s">
        <v>53</v>
      </c>
      <c r="D116" t="s">
        <v>106</v>
      </c>
      <c r="E116">
        <v>219</v>
      </c>
    </row>
    <row r="117" spans="1:5" x14ac:dyDescent="0.2">
      <c r="A117" s="43">
        <v>44798</v>
      </c>
      <c r="B117" t="s">
        <v>102</v>
      </c>
      <c r="C117" t="s">
        <v>57</v>
      </c>
      <c r="D117" t="s">
        <v>106</v>
      </c>
      <c r="E117">
        <v>289</v>
      </c>
    </row>
    <row r="118" spans="1:5" x14ac:dyDescent="0.2">
      <c r="A118" s="43">
        <v>44833</v>
      </c>
      <c r="B118" t="s">
        <v>102</v>
      </c>
      <c r="C118" t="s">
        <v>53</v>
      </c>
      <c r="D118" t="s">
        <v>106</v>
      </c>
      <c r="E118">
        <v>202</v>
      </c>
    </row>
    <row r="119" spans="1:5" x14ac:dyDescent="0.2">
      <c r="A119" s="43">
        <v>44833</v>
      </c>
      <c r="B119" t="s">
        <v>102</v>
      </c>
      <c r="C119" t="s">
        <v>57</v>
      </c>
      <c r="D119" t="s">
        <v>106</v>
      </c>
      <c r="E119">
        <v>295</v>
      </c>
    </row>
    <row r="120" spans="1:5" x14ac:dyDescent="0.2">
      <c r="A120" s="43">
        <v>44861</v>
      </c>
      <c r="B120" t="s">
        <v>102</v>
      </c>
      <c r="C120" t="s">
        <v>53</v>
      </c>
      <c r="D120" t="s">
        <v>106</v>
      </c>
      <c r="E120">
        <v>211</v>
      </c>
    </row>
    <row r="121" spans="1:5" x14ac:dyDescent="0.2">
      <c r="A121" s="43">
        <v>44861</v>
      </c>
      <c r="B121" t="s">
        <v>102</v>
      </c>
      <c r="C121" t="s">
        <v>57</v>
      </c>
      <c r="D121" t="s">
        <v>106</v>
      </c>
      <c r="E121">
        <v>304</v>
      </c>
    </row>
    <row r="122" spans="1:5" x14ac:dyDescent="0.2">
      <c r="A122" s="43">
        <v>44889</v>
      </c>
      <c r="B122" t="s">
        <v>102</v>
      </c>
      <c r="C122" t="s">
        <v>53</v>
      </c>
      <c r="D122" t="s">
        <v>106</v>
      </c>
      <c r="E122">
        <v>196</v>
      </c>
    </row>
    <row r="123" spans="1:5" x14ac:dyDescent="0.2">
      <c r="A123" s="43">
        <v>44889</v>
      </c>
      <c r="B123" t="s">
        <v>102</v>
      </c>
      <c r="C123" t="s">
        <v>57</v>
      </c>
      <c r="D123" t="s">
        <v>106</v>
      </c>
      <c r="E123">
        <v>286</v>
      </c>
    </row>
    <row r="124" spans="1:5" x14ac:dyDescent="0.2">
      <c r="A124" s="43">
        <v>44917</v>
      </c>
      <c r="B124" t="s">
        <v>102</v>
      </c>
      <c r="C124" t="s">
        <v>53</v>
      </c>
      <c r="D124" t="s">
        <v>106</v>
      </c>
      <c r="E124">
        <v>218</v>
      </c>
    </row>
    <row r="125" spans="1:5" x14ac:dyDescent="0.2">
      <c r="A125" s="43">
        <v>44917</v>
      </c>
      <c r="B125" t="s">
        <v>102</v>
      </c>
      <c r="C125" t="s">
        <v>57</v>
      </c>
      <c r="D125" t="s">
        <v>106</v>
      </c>
      <c r="E125">
        <v>294</v>
      </c>
    </row>
    <row r="126" spans="1:5" x14ac:dyDescent="0.2">
      <c r="A126" s="43">
        <v>44952</v>
      </c>
      <c r="B126" t="s">
        <v>102</v>
      </c>
      <c r="C126" t="s">
        <v>53</v>
      </c>
      <c r="D126" t="s">
        <v>106</v>
      </c>
      <c r="E126">
        <v>249</v>
      </c>
    </row>
    <row r="127" spans="1:5" x14ac:dyDescent="0.2">
      <c r="A127" s="43">
        <v>44952</v>
      </c>
      <c r="B127" t="s">
        <v>102</v>
      </c>
      <c r="C127" t="s">
        <v>57</v>
      </c>
      <c r="D127" t="s">
        <v>106</v>
      </c>
      <c r="E127">
        <v>312</v>
      </c>
    </row>
    <row r="128" spans="1:5" x14ac:dyDescent="0.2">
      <c r="A128" s="43">
        <v>44980</v>
      </c>
      <c r="B128" t="s">
        <v>102</v>
      </c>
      <c r="C128" t="s">
        <v>53</v>
      </c>
      <c r="D128" t="s">
        <v>106</v>
      </c>
      <c r="E128">
        <v>249</v>
      </c>
    </row>
    <row r="129" spans="1:5" x14ac:dyDescent="0.2">
      <c r="A129" s="43">
        <v>44980</v>
      </c>
      <c r="B129" t="s">
        <v>102</v>
      </c>
      <c r="C129" t="s">
        <v>57</v>
      </c>
      <c r="D129" t="s">
        <v>106</v>
      </c>
      <c r="E129">
        <v>320</v>
      </c>
    </row>
    <row r="130" spans="1:5" x14ac:dyDescent="0.2">
      <c r="A130" s="43">
        <v>45015</v>
      </c>
      <c r="B130" t="s">
        <v>102</v>
      </c>
      <c r="C130" t="s">
        <v>53</v>
      </c>
      <c r="D130" t="s">
        <v>106</v>
      </c>
      <c r="E130">
        <v>293</v>
      </c>
    </row>
    <row r="131" spans="1:5" x14ac:dyDescent="0.2">
      <c r="A131" s="43">
        <v>45015</v>
      </c>
      <c r="B131" t="s">
        <v>102</v>
      </c>
      <c r="C131" t="s">
        <v>57</v>
      </c>
      <c r="D131" t="s">
        <v>106</v>
      </c>
      <c r="E131">
        <v>305</v>
      </c>
    </row>
    <row r="132" spans="1:5" x14ac:dyDescent="0.2">
      <c r="A132" s="43">
        <v>45043</v>
      </c>
      <c r="B132" t="s">
        <v>102</v>
      </c>
      <c r="C132" t="s">
        <v>53</v>
      </c>
      <c r="D132" t="s">
        <v>106</v>
      </c>
      <c r="E132">
        <v>262</v>
      </c>
    </row>
    <row r="133" spans="1:5" x14ac:dyDescent="0.2">
      <c r="A133" s="43">
        <v>45043</v>
      </c>
      <c r="B133" t="s">
        <v>102</v>
      </c>
      <c r="C133" t="s">
        <v>57</v>
      </c>
      <c r="D133" t="s">
        <v>106</v>
      </c>
      <c r="E133">
        <v>281</v>
      </c>
    </row>
    <row r="134" spans="1:5" x14ac:dyDescent="0.2">
      <c r="A134" s="43">
        <v>45071</v>
      </c>
      <c r="B134" t="s">
        <v>102</v>
      </c>
      <c r="C134" t="s">
        <v>53</v>
      </c>
      <c r="D134" t="s">
        <v>106</v>
      </c>
      <c r="E134">
        <v>283</v>
      </c>
    </row>
    <row r="135" spans="1:5" x14ac:dyDescent="0.2">
      <c r="A135" s="43">
        <v>45071</v>
      </c>
      <c r="B135" t="s">
        <v>102</v>
      </c>
      <c r="C135" t="s">
        <v>57</v>
      </c>
      <c r="D135" t="s">
        <v>106</v>
      </c>
      <c r="E135">
        <v>281</v>
      </c>
    </row>
    <row r="136" spans="1:5" x14ac:dyDescent="0.2">
      <c r="A136" s="43">
        <v>45106</v>
      </c>
      <c r="B136" t="s">
        <v>102</v>
      </c>
      <c r="C136" t="s">
        <v>53</v>
      </c>
      <c r="D136" t="s">
        <v>106</v>
      </c>
      <c r="E136">
        <v>294</v>
      </c>
    </row>
    <row r="137" spans="1:5" x14ac:dyDescent="0.2">
      <c r="A137" s="43">
        <v>45106</v>
      </c>
      <c r="B137" t="s">
        <v>102</v>
      </c>
      <c r="C137" t="s">
        <v>57</v>
      </c>
      <c r="D137" t="s">
        <v>106</v>
      </c>
      <c r="E137">
        <v>291</v>
      </c>
    </row>
    <row r="138" spans="1:5" x14ac:dyDescent="0.2">
      <c r="A138" s="43">
        <v>45134</v>
      </c>
      <c r="B138" t="s">
        <v>102</v>
      </c>
      <c r="C138" t="s">
        <v>53</v>
      </c>
      <c r="D138" t="s">
        <v>106</v>
      </c>
      <c r="E138">
        <v>308</v>
      </c>
    </row>
    <row r="139" spans="1:5" x14ac:dyDescent="0.2">
      <c r="A139" s="43">
        <v>45134</v>
      </c>
      <c r="B139" t="s">
        <v>102</v>
      </c>
      <c r="C139" t="s">
        <v>57</v>
      </c>
      <c r="D139" t="s">
        <v>106</v>
      </c>
      <c r="E139">
        <v>288</v>
      </c>
    </row>
    <row r="140" spans="1:5" x14ac:dyDescent="0.2">
      <c r="A140" s="43">
        <v>45169</v>
      </c>
      <c r="B140" t="s">
        <v>102</v>
      </c>
      <c r="C140" t="s">
        <v>53</v>
      </c>
      <c r="D140" t="s">
        <v>106</v>
      </c>
      <c r="E140">
        <v>341</v>
      </c>
    </row>
    <row r="141" spans="1:5" x14ac:dyDescent="0.2">
      <c r="A141" s="43">
        <v>45169</v>
      </c>
      <c r="B141" t="s">
        <v>102</v>
      </c>
      <c r="C141" t="s">
        <v>57</v>
      </c>
      <c r="D141" t="s">
        <v>106</v>
      </c>
      <c r="E141">
        <v>295</v>
      </c>
    </row>
    <row r="142" spans="1:5" x14ac:dyDescent="0.2">
      <c r="A142" s="43">
        <v>45197</v>
      </c>
      <c r="B142" t="s">
        <v>102</v>
      </c>
      <c r="C142" t="s">
        <v>53</v>
      </c>
      <c r="D142" t="s">
        <v>106</v>
      </c>
      <c r="E142">
        <v>355</v>
      </c>
    </row>
    <row r="143" spans="1:5" x14ac:dyDescent="0.2">
      <c r="A143" s="43">
        <v>45197</v>
      </c>
      <c r="B143" t="s">
        <v>102</v>
      </c>
      <c r="C143" t="s">
        <v>57</v>
      </c>
      <c r="D143" t="s">
        <v>106</v>
      </c>
      <c r="E143">
        <v>297</v>
      </c>
    </row>
    <row r="144" spans="1:5" x14ac:dyDescent="0.2">
      <c r="A144" s="43">
        <v>45225</v>
      </c>
      <c r="B144" t="s">
        <v>102</v>
      </c>
      <c r="C144" t="s">
        <v>53</v>
      </c>
      <c r="D144" t="s">
        <v>106</v>
      </c>
      <c r="E144">
        <v>349</v>
      </c>
    </row>
    <row r="145" spans="1:5" x14ac:dyDescent="0.2">
      <c r="A145" s="43">
        <v>45225</v>
      </c>
      <c r="B145" t="s">
        <v>102</v>
      </c>
      <c r="C145" t="s">
        <v>57</v>
      </c>
      <c r="D145" t="s">
        <v>106</v>
      </c>
      <c r="E145">
        <v>322</v>
      </c>
    </row>
    <row r="146" spans="1:5" x14ac:dyDescent="0.2">
      <c r="A146" s="43">
        <v>45260</v>
      </c>
      <c r="B146" t="s">
        <v>102</v>
      </c>
      <c r="C146" t="s">
        <v>53</v>
      </c>
      <c r="D146" t="s">
        <v>106</v>
      </c>
      <c r="E146">
        <v>326</v>
      </c>
    </row>
    <row r="147" spans="1:5" x14ac:dyDescent="0.2">
      <c r="A147" s="43">
        <v>45260</v>
      </c>
      <c r="B147" t="s">
        <v>102</v>
      </c>
      <c r="C147" t="s">
        <v>57</v>
      </c>
      <c r="D147" t="s">
        <v>106</v>
      </c>
      <c r="E147">
        <v>334</v>
      </c>
    </row>
    <row r="148" spans="1:5" x14ac:dyDescent="0.2">
      <c r="A148" s="43">
        <v>45288</v>
      </c>
      <c r="B148" t="s">
        <v>102</v>
      </c>
      <c r="C148" t="s">
        <v>53</v>
      </c>
      <c r="D148" t="s">
        <v>106</v>
      </c>
      <c r="E148">
        <v>314</v>
      </c>
    </row>
    <row r="149" spans="1:5" x14ac:dyDescent="0.2">
      <c r="A149" s="43">
        <v>45288</v>
      </c>
      <c r="B149" t="s">
        <v>102</v>
      </c>
      <c r="C149" t="s">
        <v>57</v>
      </c>
      <c r="D149" t="s">
        <v>106</v>
      </c>
      <c r="E149">
        <v>362</v>
      </c>
    </row>
    <row r="150" spans="1:5" x14ac:dyDescent="0.2">
      <c r="A150" s="43">
        <v>45316</v>
      </c>
      <c r="B150" t="s">
        <v>102</v>
      </c>
      <c r="C150" t="s">
        <v>53</v>
      </c>
      <c r="D150" t="s">
        <v>106</v>
      </c>
      <c r="E150">
        <v>304</v>
      </c>
    </row>
    <row r="151" spans="1:5" x14ac:dyDescent="0.2">
      <c r="A151" s="43">
        <v>45316</v>
      </c>
      <c r="B151" t="s">
        <v>102</v>
      </c>
      <c r="C151" t="s">
        <v>57</v>
      </c>
      <c r="D151" t="s">
        <v>106</v>
      </c>
      <c r="E151">
        <v>360</v>
      </c>
    </row>
    <row r="152" spans="1:5" x14ac:dyDescent="0.2">
      <c r="A152" s="43">
        <v>45351</v>
      </c>
      <c r="B152" t="s">
        <v>102</v>
      </c>
      <c r="C152" t="s">
        <v>53</v>
      </c>
      <c r="D152" t="s">
        <v>106</v>
      </c>
      <c r="E152">
        <v>336</v>
      </c>
    </row>
    <row r="153" spans="1:5" x14ac:dyDescent="0.2">
      <c r="A153" s="43">
        <v>45351</v>
      </c>
      <c r="B153" t="s">
        <v>102</v>
      </c>
      <c r="C153" t="s">
        <v>57</v>
      </c>
      <c r="D153" t="s">
        <v>106</v>
      </c>
      <c r="E153">
        <v>355</v>
      </c>
    </row>
    <row r="154" spans="1:5" x14ac:dyDescent="0.2">
      <c r="A154" s="43">
        <v>45379</v>
      </c>
      <c r="B154" t="s">
        <v>102</v>
      </c>
      <c r="C154" t="s">
        <v>53</v>
      </c>
      <c r="D154" t="s">
        <v>106</v>
      </c>
      <c r="E154">
        <v>348</v>
      </c>
    </row>
    <row r="155" spans="1:5" x14ac:dyDescent="0.2">
      <c r="A155" s="43">
        <v>45379</v>
      </c>
      <c r="B155" t="s">
        <v>102</v>
      </c>
      <c r="C155" t="s">
        <v>57</v>
      </c>
      <c r="D155" t="s">
        <v>106</v>
      </c>
      <c r="E155">
        <v>382</v>
      </c>
    </row>
    <row r="156" spans="1:5" x14ac:dyDescent="0.2">
      <c r="A156" s="43">
        <v>45407</v>
      </c>
      <c r="B156" t="s">
        <v>102</v>
      </c>
      <c r="C156" t="s">
        <v>53</v>
      </c>
      <c r="D156" t="s">
        <v>106</v>
      </c>
      <c r="E156">
        <v>386</v>
      </c>
    </row>
    <row r="157" spans="1:5" x14ac:dyDescent="0.2">
      <c r="A157" s="43">
        <v>45407</v>
      </c>
      <c r="B157" t="s">
        <v>102</v>
      </c>
      <c r="C157" t="s">
        <v>57</v>
      </c>
      <c r="D157" t="s">
        <v>106</v>
      </c>
      <c r="E157">
        <v>383</v>
      </c>
    </row>
    <row r="158" spans="1:5" x14ac:dyDescent="0.2">
      <c r="A158" s="43">
        <v>45442</v>
      </c>
      <c r="B158" t="s">
        <v>102</v>
      </c>
      <c r="C158" t="s">
        <v>53</v>
      </c>
      <c r="D158" t="s">
        <v>106</v>
      </c>
      <c r="E158">
        <v>396</v>
      </c>
    </row>
    <row r="159" spans="1:5" x14ac:dyDescent="0.2">
      <c r="A159" s="43">
        <v>45442</v>
      </c>
      <c r="B159" t="s">
        <v>102</v>
      </c>
      <c r="C159" t="s">
        <v>57</v>
      </c>
      <c r="D159" t="s">
        <v>106</v>
      </c>
      <c r="E159">
        <v>415</v>
      </c>
    </row>
    <row r="160" spans="1:5" x14ac:dyDescent="0.2">
      <c r="A160" s="43">
        <v>45470</v>
      </c>
      <c r="B160" t="s">
        <v>102</v>
      </c>
      <c r="C160" t="s">
        <v>53</v>
      </c>
      <c r="D160" t="s">
        <v>106</v>
      </c>
      <c r="E160">
        <v>418</v>
      </c>
    </row>
    <row r="161" spans="1:5" x14ac:dyDescent="0.2">
      <c r="A161" s="43">
        <v>45470</v>
      </c>
      <c r="B161" t="s">
        <v>102</v>
      </c>
      <c r="C161" t="s">
        <v>57</v>
      </c>
      <c r="D161" t="s">
        <v>106</v>
      </c>
      <c r="E161">
        <v>409</v>
      </c>
    </row>
    <row r="162" spans="1:5" x14ac:dyDescent="0.2">
      <c r="A162" s="43">
        <v>45498</v>
      </c>
      <c r="B162" t="s">
        <v>102</v>
      </c>
      <c r="C162" t="s">
        <v>53</v>
      </c>
      <c r="D162" t="s">
        <v>106</v>
      </c>
      <c r="E162">
        <v>473</v>
      </c>
    </row>
    <row r="163" spans="1:5" x14ac:dyDescent="0.2">
      <c r="A163" s="43">
        <v>45498</v>
      </c>
      <c r="B163" t="s">
        <v>102</v>
      </c>
      <c r="C163" t="s">
        <v>57</v>
      </c>
      <c r="D163" t="s">
        <v>106</v>
      </c>
      <c r="E163">
        <v>426</v>
      </c>
    </row>
    <row r="164" spans="1:5" x14ac:dyDescent="0.2">
      <c r="A164" s="43">
        <v>45533</v>
      </c>
      <c r="B164" t="s">
        <v>102</v>
      </c>
      <c r="C164" t="s">
        <v>53</v>
      </c>
      <c r="D164" t="s">
        <v>106</v>
      </c>
      <c r="E164">
        <v>503</v>
      </c>
    </row>
    <row r="165" spans="1:5" x14ac:dyDescent="0.2">
      <c r="A165" s="43">
        <v>45533</v>
      </c>
      <c r="B165" t="s">
        <v>102</v>
      </c>
      <c r="C165" t="s">
        <v>57</v>
      </c>
      <c r="D165" t="s">
        <v>106</v>
      </c>
      <c r="E165">
        <v>534</v>
      </c>
    </row>
    <row r="166" spans="1:5" x14ac:dyDescent="0.2">
      <c r="A166" s="43">
        <v>45561</v>
      </c>
      <c r="B166" t="s">
        <v>102</v>
      </c>
      <c r="C166" t="s">
        <v>53</v>
      </c>
      <c r="D166" t="s">
        <v>106</v>
      </c>
      <c r="E166">
        <v>515</v>
      </c>
    </row>
    <row r="167" spans="1:5" x14ac:dyDescent="0.2">
      <c r="A167" s="43">
        <v>45561</v>
      </c>
      <c r="B167" t="s">
        <v>102</v>
      </c>
      <c r="C167" t="s">
        <v>57</v>
      </c>
      <c r="D167" t="s">
        <v>106</v>
      </c>
      <c r="E167">
        <v>608</v>
      </c>
    </row>
    <row r="168" spans="1:5" x14ac:dyDescent="0.2">
      <c r="A168" s="43">
        <v>45596</v>
      </c>
      <c r="B168" t="s">
        <v>102</v>
      </c>
      <c r="C168" t="s">
        <v>53</v>
      </c>
      <c r="D168" t="s">
        <v>106</v>
      </c>
      <c r="E168">
        <v>521</v>
      </c>
    </row>
    <row r="169" spans="1:5" x14ac:dyDescent="0.2">
      <c r="A169" s="43">
        <v>45596</v>
      </c>
      <c r="B169" t="s">
        <v>102</v>
      </c>
      <c r="C169" t="s">
        <v>57</v>
      </c>
      <c r="D169" t="s">
        <v>106</v>
      </c>
      <c r="E169">
        <v>644</v>
      </c>
    </row>
    <row r="170" spans="1:5" x14ac:dyDescent="0.2">
      <c r="A170" s="43">
        <v>44315</v>
      </c>
      <c r="B170" t="s">
        <v>102</v>
      </c>
      <c r="C170" t="s">
        <v>53</v>
      </c>
      <c r="D170" t="s">
        <v>107</v>
      </c>
      <c r="E170">
        <v>155</v>
      </c>
    </row>
    <row r="171" spans="1:5" x14ac:dyDescent="0.2">
      <c r="A171" s="43">
        <v>44315</v>
      </c>
      <c r="B171" t="s">
        <v>102</v>
      </c>
      <c r="C171" t="s">
        <v>57</v>
      </c>
      <c r="D171" t="s">
        <v>107</v>
      </c>
      <c r="E171">
        <v>223</v>
      </c>
    </row>
    <row r="172" spans="1:5" x14ac:dyDescent="0.2">
      <c r="A172" s="43">
        <v>44329</v>
      </c>
      <c r="B172" t="s">
        <v>102</v>
      </c>
      <c r="C172" t="s">
        <v>53</v>
      </c>
      <c r="D172" t="s">
        <v>107</v>
      </c>
      <c r="E172">
        <v>137</v>
      </c>
    </row>
    <row r="173" spans="1:5" x14ac:dyDescent="0.2">
      <c r="A173" s="43">
        <v>44329</v>
      </c>
      <c r="B173" t="s">
        <v>102</v>
      </c>
      <c r="C173" t="s">
        <v>57</v>
      </c>
      <c r="D173" t="s">
        <v>107</v>
      </c>
      <c r="E173">
        <v>214</v>
      </c>
    </row>
    <row r="174" spans="1:5" x14ac:dyDescent="0.2">
      <c r="A174" s="43">
        <v>44406</v>
      </c>
      <c r="B174" t="s">
        <v>102</v>
      </c>
      <c r="C174" t="s">
        <v>53</v>
      </c>
      <c r="D174" t="s">
        <v>107</v>
      </c>
      <c r="E174">
        <v>93</v>
      </c>
    </row>
    <row r="175" spans="1:5" x14ac:dyDescent="0.2">
      <c r="A175" s="43">
        <v>44406</v>
      </c>
      <c r="B175" t="s">
        <v>102</v>
      </c>
      <c r="C175" t="s">
        <v>57</v>
      </c>
      <c r="D175" t="s">
        <v>107</v>
      </c>
      <c r="E175">
        <v>211</v>
      </c>
    </row>
    <row r="176" spans="1:5" x14ac:dyDescent="0.2">
      <c r="A176" s="43">
        <v>44434</v>
      </c>
      <c r="B176" t="s">
        <v>102</v>
      </c>
      <c r="C176" t="s">
        <v>53</v>
      </c>
      <c r="D176" t="s">
        <v>107</v>
      </c>
      <c r="E176">
        <v>75</v>
      </c>
    </row>
    <row r="177" spans="1:5" x14ac:dyDescent="0.2">
      <c r="A177" s="43">
        <v>44434</v>
      </c>
      <c r="B177" t="s">
        <v>102</v>
      </c>
      <c r="C177" t="s">
        <v>57</v>
      </c>
      <c r="D177" t="s">
        <v>107</v>
      </c>
      <c r="E177">
        <v>174</v>
      </c>
    </row>
    <row r="178" spans="1:5" x14ac:dyDescent="0.2">
      <c r="A178" s="43">
        <v>44469</v>
      </c>
      <c r="B178" t="s">
        <v>102</v>
      </c>
      <c r="C178" t="s">
        <v>53</v>
      </c>
      <c r="D178" t="s">
        <v>107</v>
      </c>
      <c r="E178">
        <v>86</v>
      </c>
    </row>
    <row r="179" spans="1:5" x14ac:dyDescent="0.2">
      <c r="A179" s="43">
        <v>44469</v>
      </c>
      <c r="B179" t="s">
        <v>102</v>
      </c>
      <c r="C179" t="s">
        <v>57</v>
      </c>
      <c r="D179" t="s">
        <v>107</v>
      </c>
      <c r="E179">
        <v>175</v>
      </c>
    </row>
    <row r="180" spans="1:5" x14ac:dyDescent="0.2">
      <c r="A180" s="43">
        <v>44497</v>
      </c>
      <c r="B180" t="s">
        <v>102</v>
      </c>
      <c r="C180" t="s">
        <v>53</v>
      </c>
      <c r="D180" t="s">
        <v>107</v>
      </c>
      <c r="E180">
        <v>84</v>
      </c>
    </row>
    <row r="181" spans="1:5" x14ac:dyDescent="0.2">
      <c r="A181" s="43">
        <v>44497</v>
      </c>
      <c r="B181" t="s">
        <v>102</v>
      </c>
      <c r="C181" t="s">
        <v>57</v>
      </c>
      <c r="D181" t="s">
        <v>107</v>
      </c>
      <c r="E181">
        <v>188</v>
      </c>
    </row>
    <row r="182" spans="1:5" x14ac:dyDescent="0.2">
      <c r="A182" s="43">
        <v>44525</v>
      </c>
      <c r="B182" t="s">
        <v>102</v>
      </c>
      <c r="C182" t="s">
        <v>53</v>
      </c>
      <c r="D182" t="s">
        <v>107</v>
      </c>
      <c r="E182">
        <v>94</v>
      </c>
    </row>
    <row r="183" spans="1:5" x14ac:dyDescent="0.2">
      <c r="A183" s="43">
        <v>44525</v>
      </c>
      <c r="B183" t="s">
        <v>102</v>
      </c>
      <c r="C183" t="s">
        <v>57</v>
      </c>
      <c r="D183" t="s">
        <v>107</v>
      </c>
      <c r="E183">
        <v>188</v>
      </c>
    </row>
    <row r="184" spans="1:5" x14ac:dyDescent="0.2">
      <c r="A184" s="43">
        <v>44553</v>
      </c>
      <c r="B184" t="s">
        <v>102</v>
      </c>
      <c r="C184" t="s">
        <v>53</v>
      </c>
      <c r="D184" t="s">
        <v>107</v>
      </c>
      <c r="E184">
        <v>98</v>
      </c>
    </row>
    <row r="185" spans="1:5" x14ac:dyDescent="0.2">
      <c r="A185" s="43">
        <v>44553</v>
      </c>
      <c r="B185" t="s">
        <v>102</v>
      </c>
      <c r="C185" t="s">
        <v>57</v>
      </c>
      <c r="D185" t="s">
        <v>107</v>
      </c>
      <c r="E185">
        <v>200</v>
      </c>
    </row>
    <row r="186" spans="1:5" x14ac:dyDescent="0.2">
      <c r="A186" s="43">
        <v>44588</v>
      </c>
      <c r="B186" t="s">
        <v>102</v>
      </c>
      <c r="C186" t="s">
        <v>53</v>
      </c>
      <c r="D186" t="s">
        <v>107</v>
      </c>
      <c r="E186">
        <v>102</v>
      </c>
    </row>
    <row r="187" spans="1:5" x14ac:dyDescent="0.2">
      <c r="A187" s="43">
        <v>44588</v>
      </c>
      <c r="B187" t="s">
        <v>102</v>
      </c>
      <c r="C187" t="s">
        <v>57</v>
      </c>
      <c r="D187" t="s">
        <v>107</v>
      </c>
      <c r="E187">
        <v>192</v>
      </c>
    </row>
    <row r="188" spans="1:5" x14ac:dyDescent="0.2">
      <c r="A188" s="43">
        <v>44616</v>
      </c>
      <c r="B188" t="s">
        <v>102</v>
      </c>
      <c r="C188" t="s">
        <v>53</v>
      </c>
      <c r="D188" t="s">
        <v>107</v>
      </c>
      <c r="E188">
        <v>105</v>
      </c>
    </row>
    <row r="189" spans="1:5" x14ac:dyDescent="0.2">
      <c r="A189" s="43">
        <v>44616</v>
      </c>
      <c r="B189" t="s">
        <v>102</v>
      </c>
      <c r="C189" t="s">
        <v>57</v>
      </c>
      <c r="D189" t="s">
        <v>107</v>
      </c>
      <c r="E189">
        <v>178</v>
      </c>
    </row>
    <row r="190" spans="1:5" x14ac:dyDescent="0.2">
      <c r="A190" s="43">
        <v>44651</v>
      </c>
      <c r="B190" t="s">
        <v>102</v>
      </c>
      <c r="C190" t="s">
        <v>53</v>
      </c>
      <c r="D190" t="s">
        <v>107</v>
      </c>
      <c r="E190">
        <v>103</v>
      </c>
    </row>
    <row r="191" spans="1:5" x14ac:dyDescent="0.2">
      <c r="A191" s="43">
        <v>44651</v>
      </c>
      <c r="B191" t="s">
        <v>102</v>
      </c>
      <c r="C191" t="s">
        <v>57</v>
      </c>
      <c r="D191" t="s">
        <v>107</v>
      </c>
      <c r="E191">
        <v>182</v>
      </c>
    </row>
    <row r="192" spans="1:5" x14ac:dyDescent="0.2">
      <c r="A192" s="43">
        <v>44679</v>
      </c>
      <c r="B192" t="s">
        <v>102</v>
      </c>
      <c r="C192" t="s">
        <v>53</v>
      </c>
      <c r="D192" t="s">
        <v>107</v>
      </c>
      <c r="E192">
        <v>114</v>
      </c>
    </row>
    <row r="193" spans="1:5" x14ac:dyDescent="0.2">
      <c r="A193" s="43">
        <v>44679</v>
      </c>
      <c r="B193" t="s">
        <v>102</v>
      </c>
      <c r="C193" t="s">
        <v>57</v>
      </c>
      <c r="D193" t="s">
        <v>107</v>
      </c>
      <c r="E193">
        <v>204</v>
      </c>
    </row>
    <row r="194" spans="1:5" x14ac:dyDescent="0.2">
      <c r="A194" s="43">
        <v>44707</v>
      </c>
      <c r="B194" t="s">
        <v>102</v>
      </c>
      <c r="C194" t="s">
        <v>53</v>
      </c>
      <c r="D194" t="s">
        <v>107</v>
      </c>
      <c r="E194">
        <v>124</v>
      </c>
    </row>
    <row r="195" spans="1:5" x14ac:dyDescent="0.2">
      <c r="A195" s="43">
        <v>44707</v>
      </c>
      <c r="B195" t="s">
        <v>102</v>
      </c>
      <c r="C195" t="s">
        <v>57</v>
      </c>
      <c r="D195" t="s">
        <v>107</v>
      </c>
      <c r="E195">
        <v>225</v>
      </c>
    </row>
    <row r="196" spans="1:5" x14ac:dyDescent="0.2">
      <c r="A196" s="43">
        <v>44742</v>
      </c>
      <c r="B196" t="s">
        <v>102</v>
      </c>
      <c r="C196" t="s">
        <v>53</v>
      </c>
      <c r="D196" t="s">
        <v>107</v>
      </c>
      <c r="E196">
        <v>112</v>
      </c>
    </row>
    <row r="197" spans="1:5" x14ac:dyDescent="0.2">
      <c r="A197" s="43">
        <v>44742</v>
      </c>
      <c r="B197" t="s">
        <v>102</v>
      </c>
      <c r="C197" t="s">
        <v>57</v>
      </c>
      <c r="D197" t="s">
        <v>107</v>
      </c>
      <c r="E197">
        <v>228</v>
      </c>
    </row>
    <row r="198" spans="1:5" x14ac:dyDescent="0.2">
      <c r="A198" s="43">
        <v>44770</v>
      </c>
      <c r="B198" t="s">
        <v>102</v>
      </c>
      <c r="C198" t="s">
        <v>53</v>
      </c>
      <c r="D198" t="s">
        <v>107</v>
      </c>
      <c r="E198">
        <v>103</v>
      </c>
    </row>
    <row r="199" spans="1:5" x14ac:dyDescent="0.2">
      <c r="A199" s="43">
        <v>44770</v>
      </c>
      <c r="B199" t="s">
        <v>102</v>
      </c>
      <c r="C199" t="s">
        <v>57</v>
      </c>
      <c r="D199" t="s">
        <v>107</v>
      </c>
      <c r="E199">
        <v>216</v>
      </c>
    </row>
    <row r="200" spans="1:5" x14ac:dyDescent="0.2">
      <c r="A200" s="43">
        <v>44798</v>
      </c>
      <c r="B200" t="s">
        <v>102</v>
      </c>
      <c r="C200" t="s">
        <v>53</v>
      </c>
      <c r="D200" t="s">
        <v>107</v>
      </c>
      <c r="E200">
        <v>101</v>
      </c>
    </row>
    <row r="201" spans="1:5" x14ac:dyDescent="0.2">
      <c r="A201" s="43">
        <v>44798</v>
      </c>
      <c r="B201" t="s">
        <v>102</v>
      </c>
      <c r="C201" t="s">
        <v>57</v>
      </c>
      <c r="D201" t="s">
        <v>107</v>
      </c>
      <c r="E201">
        <v>189</v>
      </c>
    </row>
    <row r="202" spans="1:5" x14ac:dyDescent="0.2">
      <c r="A202" s="43">
        <v>44833</v>
      </c>
      <c r="B202" t="s">
        <v>102</v>
      </c>
      <c r="C202" t="s">
        <v>53</v>
      </c>
      <c r="D202" t="s">
        <v>107</v>
      </c>
      <c r="E202">
        <v>81</v>
      </c>
    </row>
    <row r="203" spans="1:5" x14ac:dyDescent="0.2">
      <c r="A203" s="43">
        <v>44833</v>
      </c>
      <c r="B203" t="s">
        <v>102</v>
      </c>
      <c r="C203" t="s">
        <v>57</v>
      </c>
      <c r="D203" t="s">
        <v>107</v>
      </c>
      <c r="E203">
        <v>197</v>
      </c>
    </row>
    <row r="204" spans="1:5" x14ac:dyDescent="0.2">
      <c r="A204" s="43">
        <v>44861</v>
      </c>
      <c r="B204" t="s">
        <v>102</v>
      </c>
      <c r="C204" t="s">
        <v>53</v>
      </c>
      <c r="D204" t="s">
        <v>107</v>
      </c>
      <c r="E204">
        <v>77</v>
      </c>
    </row>
    <row r="205" spans="1:5" x14ac:dyDescent="0.2">
      <c r="A205" s="43">
        <v>44861</v>
      </c>
      <c r="B205" t="s">
        <v>102</v>
      </c>
      <c r="C205" t="s">
        <v>57</v>
      </c>
      <c r="D205" t="s">
        <v>107</v>
      </c>
      <c r="E205">
        <v>189</v>
      </c>
    </row>
    <row r="206" spans="1:5" x14ac:dyDescent="0.2">
      <c r="A206" s="43">
        <v>44889</v>
      </c>
      <c r="B206" t="s">
        <v>102</v>
      </c>
      <c r="C206" t="s">
        <v>53</v>
      </c>
      <c r="D206" t="s">
        <v>107</v>
      </c>
      <c r="E206">
        <v>70</v>
      </c>
    </row>
    <row r="207" spans="1:5" x14ac:dyDescent="0.2">
      <c r="A207" s="43">
        <v>44889</v>
      </c>
      <c r="B207" t="s">
        <v>102</v>
      </c>
      <c r="C207" t="s">
        <v>57</v>
      </c>
      <c r="D207" t="s">
        <v>107</v>
      </c>
      <c r="E207">
        <v>195</v>
      </c>
    </row>
    <row r="208" spans="1:5" x14ac:dyDescent="0.2">
      <c r="A208" s="43">
        <v>44917</v>
      </c>
      <c r="B208" t="s">
        <v>102</v>
      </c>
      <c r="C208" t="s">
        <v>53</v>
      </c>
      <c r="D208" t="s">
        <v>107</v>
      </c>
      <c r="E208">
        <v>62</v>
      </c>
    </row>
    <row r="209" spans="1:5" x14ac:dyDescent="0.2">
      <c r="A209" s="43">
        <v>44917</v>
      </c>
      <c r="B209" t="s">
        <v>102</v>
      </c>
      <c r="C209" t="s">
        <v>57</v>
      </c>
      <c r="D209" t="s">
        <v>107</v>
      </c>
      <c r="E209">
        <v>208</v>
      </c>
    </row>
    <row r="210" spans="1:5" x14ac:dyDescent="0.2">
      <c r="A210" s="43">
        <v>44952</v>
      </c>
      <c r="B210" t="s">
        <v>102</v>
      </c>
      <c r="C210" t="s">
        <v>53</v>
      </c>
      <c r="D210" t="s">
        <v>107</v>
      </c>
      <c r="E210">
        <v>67</v>
      </c>
    </row>
    <row r="211" spans="1:5" x14ac:dyDescent="0.2">
      <c r="A211" s="43">
        <v>44952</v>
      </c>
      <c r="B211" t="s">
        <v>102</v>
      </c>
      <c r="C211" t="s">
        <v>57</v>
      </c>
      <c r="D211" t="s">
        <v>107</v>
      </c>
      <c r="E211">
        <v>213</v>
      </c>
    </row>
    <row r="212" spans="1:5" x14ac:dyDescent="0.2">
      <c r="A212" s="43">
        <v>44980</v>
      </c>
      <c r="B212" t="s">
        <v>102</v>
      </c>
      <c r="C212" t="s">
        <v>53</v>
      </c>
      <c r="D212" t="s">
        <v>107</v>
      </c>
      <c r="E212">
        <v>68</v>
      </c>
    </row>
    <row r="213" spans="1:5" x14ac:dyDescent="0.2">
      <c r="A213" s="43">
        <v>44980</v>
      </c>
      <c r="B213" t="s">
        <v>102</v>
      </c>
      <c r="C213" t="s">
        <v>57</v>
      </c>
      <c r="D213" t="s">
        <v>107</v>
      </c>
      <c r="E213">
        <v>203</v>
      </c>
    </row>
    <row r="214" spans="1:5" x14ac:dyDescent="0.2">
      <c r="A214" s="43">
        <v>45015</v>
      </c>
      <c r="B214" t="s">
        <v>102</v>
      </c>
      <c r="C214" t="s">
        <v>53</v>
      </c>
      <c r="D214" t="s">
        <v>107</v>
      </c>
      <c r="E214">
        <v>41</v>
      </c>
    </row>
    <row r="215" spans="1:5" x14ac:dyDescent="0.2">
      <c r="A215" s="43">
        <v>45015</v>
      </c>
      <c r="B215" t="s">
        <v>102</v>
      </c>
      <c r="C215" t="s">
        <v>57</v>
      </c>
      <c r="D215" t="s">
        <v>107</v>
      </c>
      <c r="E215">
        <v>220</v>
      </c>
    </row>
    <row r="216" spans="1:5" x14ac:dyDescent="0.2">
      <c r="A216" s="43">
        <v>45043</v>
      </c>
      <c r="B216" t="s">
        <v>102</v>
      </c>
      <c r="C216" t="s">
        <v>53</v>
      </c>
      <c r="D216" t="s">
        <v>107</v>
      </c>
      <c r="E216">
        <v>24</v>
      </c>
    </row>
    <row r="217" spans="1:5" x14ac:dyDescent="0.2">
      <c r="A217" s="43">
        <v>45043</v>
      </c>
      <c r="B217" t="s">
        <v>102</v>
      </c>
      <c r="C217" t="s">
        <v>57</v>
      </c>
      <c r="D217" t="s">
        <v>107</v>
      </c>
      <c r="E217">
        <v>227</v>
      </c>
    </row>
    <row r="218" spans="1:5" x14ac:dyDescent="0.2">
      <c r="A218" s="43">
        <v>45071</v>
      </c>
      <c r="B218" t="s">
        <v>102</v>
      </c>
      <c r="C218" t="s">
        <v>53</v>
      </c>
      <c r="D218" t="s">
        <v>107</v>
      </c>
      <c r="E218">
        <v>16</v>
      </c>
    </row>
    <row r="219" spans="1:5" x14ac:dyDescent="0.2">
      <c r="A219" s="43">
        <v>45071</v>
      </c>
      <c r="B219" t="s">
        <v>102</v>
      </c>
      <c r="C219" t="s">
        <v>57</v>
      </c>
      <c r="D219" t="s">
        <v>107</v>
      </c>
      <c r="E219">
        <v>198</v>
      </c>
    </row>
    <row r="220" spans="1:5" x14ac:dyDescent="0.2">
      <c r="A220" s="43">
        <v>45106</v>
      </c>
      <c r="B220" t="s">
        <v>102</v>
      </c>
      <c r="C220" t="s">
        <v>53</v>
      </c>
      <c r="D220" t="s">
        <v>107</v>
      </c>
      <c r="E220">
        <v>17</v>
      </c>
    </row>
    <row r="221" spans="1:5" x14ac:dyDescent="0.2">
      <c r="A221" s="43">
        <v>45106</v>
      </c>
      <c r="B221" t="s">
        <v>102</v>
      </c>
      <c r="C221" t="s">
        <v>57</v>
      </c>
      <c r="D221" t="s">
        <v>107</v>
      </c>
      <c r="E221">
        <v>187</v>
      </c>
    </row>
    <row r="222" spans="1:5" x14ac:dyDescent="0.2">
      <c r="A222" s="43">
        <v>45134</v>
      </c>
      <c r="B222" t="s">
        <v>102</v>
      </c>
      <c r="C222" t="s">
        <v>53</v>
      </c>
      <c r="D222" t="s">
        <v>107</v>
      </c>
      <c r="E222">
        <v>20</v>
      </c>
    </row>
    <row r="223" spans="1:5" x14ac:dyDescent="0.2">
      <c r="A223" s="43">
        <v>45134</v>
      </c>
      <c r="B223" t="s">
        <v>102</v>
      </c>
      <c r="C223" t="s">
        <v>57</v>
      </c>
      <c r="D223" t="s">
        <v>107</v>
      </c>
      <c r="E223">
        <v>177</v>
      </c>
    </row>
    <row r="224" spans="1:5" x14ac:dyDescent="0.2">
      <c r="A224" s="43">
        <v>45169</v>
      </c>
      <c r="B224" t="s">
        <v>102</v>
      </c>
      <c r="C224" t="s">
        <v>53</v>
      </c>
      <c r="D224" t="s">
        <v>107</v>
      </c>
      <c r="E224">
        <v>17</v>
      </c>
    </row>
    <row r="225" spans="1:5" x14ac:dyDescent="0.2">
      <c r="A225" s="43">
        <v>45169</v>
      </c>
      <c r="B225" t="s">
        <v>102</v>
      </c>
      <c r="C225" t="s">
        <v>57</v>
      </c>
      <c r="D225" t="s">
        <v>107</v>
      </c>
      <c r="E225">
        <v>137</v>
      </c>
    </row>
    <row r="226" spans="1:5" x14ac:dyDescent="0.2">
      <c r="A226" s="43">
        <v>45197</v>
      </c>
      <c r="B226" t="s">
        <v>102</v>
      </c>
      <c r="C226" t="s">
        <v>53</v>
      </c>
      <c r="D226" t="s">
        <v>107</v>
      </c>
      <c r="E226">
        <v>23</v>
      </c>
    </row>
    <row r="227" spans="1:5" x14ac:dyDescent="0.2">
      <c r="A227" s="43">
        <v>45197</v>
      </c>
      <c r="B227" t="s">
        <v>102</v>
      </c>
      <c r="C227" t="s">
        <v>57</v>
      </c>
      <c r="D227" t="s">
        <v>107</v>
      </c>
      <c r="E227">
        <v>150</v>
      </c>
    </row>
    <row r="228" spans="1:5" x14ac:dyDescent="0.2">
      <c r="A228" s="43">
        <v>45225</v>
      </c>
      <c r="B228" t="s">
        <v>102</v>
      </c>
      <c r="C228" t="s">
        <v>53</v>
      </c>
      <c r="D228" t="s">
        <v>107</v>
      </c>
      <c r="E228">
        <v>28</v>
      </c>
    </row>
    <row r="229" spans="1:5" x14ac:dyDescent="0.2">
      <c r="A229" s="43">
        <v>45225</v>
      </c>
      <c r="B229" t="s">
        <v>102</v>
      </c>
      <c r="C229" t="s">
        <v>57</v>
      </c>
      <c r="D229" t="s">
        <v>107</v>
      </c>
      <c r="E229">
        <v>149</v>
      </c>
    </row>
    <row r="230" spans="1:5" x14ac:dyDescent="0.2">
      <c r="A230" s="43">
        <v>45260</v>
      </c>
      <c r="B230" t="s">
        <v>102</v>
      </c>
      <c r="C230" t="s">
        <v>53</v>
      </c>
      <c r="D230" t="s">
        <v>107</v>
      </c>
      <c r="E230">
        <v>55</v>
      </c>
    </row>
    <row r="231" spans="1:5" x14ac:dyDescent="0.2">
      <c r="A231" s="43">
        <v>45260</v>
      </c>
      <c r="B231" t="s">
        <v>102</v>
      </c>
      <c r="C231" t="s">
        <v>57</v>
      </c>
      <c r="D231" t="s">
        <v>107</v>
      </c>
      <c r="E231">
        <v>139</v>
      </c>
    </row>
    <row r="232" spans="1:5" x14ac:dyDescent="0.2">
      <c r="A232" s="43">
        <v>45288</v>
      </c>
      <c r="B232" t="s">
        <v>102</v>
      </c>
      <c r="C232" t="s">
        <v>53</v>
      </c>
      <c r="D232" t="s">
        <v>107</v>
      </c>
      <c r="E232">
        <v>87</v>
      </c>
    </row>
    <row r="233" spans="1:5" x14ac:dyDescent="0.2">
      <c r="A233" s="43">
        <v>45288</v>
      </c>
      <c r="B233" t="s">
        <v>102</v>
      </c>
      <c r="C233" t="s">
        <v>57</v>
      </c>
      <c r="D233" t="s">
        <v>107</v>
      </c>
      <c r="E233">
        <v>148</v>
      </c>
    </row>
    <row r="234" spans="1:5" x14ac:dyDescent="0.2">
      <c r="A234" s="43">
        <v>45316</v>
      </c>
      <c r="B234" t="s">
        <v>102</v>
      </c>
      <c r="C234" t="s">
        <v>53</v>
      </c>
      <c r="D234" t="s">
        <v>107</v>
      </c>
      <c r="E234">
        <v>95</v>
      </c>
    </row>
    <row r="235" spans="1:5" x14ac:dyDescent="0.2">
      <c r="A235" s="43">
        <v>45316</v>
      </c>
      <c r="B235" t="s">
        <v>102</v>
      </c>
      <c r="C235" t="s">
        <v>57</v>
      </c>
      <c r="D235" t="s">
        <v>107</v>
      </c>
      <c r="E235">
        <v>122</v>
      </c>
    </row>
    <row r="236" spans="1:5" x14ac:dyDescent="0.2">
      <c r="A236" s="43">
        <v>45351</v>
      </c>
      <c r="B236" t="s">
        <v>102</v>
      </c>
      <c r="C236" t="s">
        <v>53</v>
      </c>
      <c r="D236" t="s">
        <v>107</v>
      </c>
      <c r="E236">
        <v>109</v>
      </c>
    </row>
    <row r="237" spans="1:5" x14ac:dyDescent="0.2">
      <c r="A237" s="43">
        <v>45351</v>
      </c>
      <c r="B237" t="s">
        <v>102</v>
      </c>
      <c r="C237" t="s">
        <v>57</v>
      </c>
      <c r="D237" t="s">
        <v>107</v>
      </c>
      <c r="E237">
        <v>127</v>
      </c>
    </row>
    <row r="238" spans="1:5" x14ac:dyDescent="0.2">
      <c r="A238" s="43">
        <v>45379</v>
      </c>
      <c r="B238" t="s">
        <v>102</v>
      </c>
      <c r="C238" t="s">
        <v>53</v>
      </c>
      <c r="D238" t="s">
        <v>107</v>
      </c>
      <c r="E238">
        <v>128</v>
      </c>
    </row>
    <row r="239" spans="1:5" x14ac:dyDescent="0.2">
      <c r="A239" s="43">
        <v>45379</v>
      </c>
      <c r="B239" t="s">
        <v>102</v>
      </c>
      <c r="C239" t="s">
        <v>57</v>
      </c>
      <c r="D239" t="s">
        <v>107</v>
      </c>
      <c r="E239">
        <v>145</v>
      </c>
    </row>
    <row r="240" spans="1:5" x14ac:dyDescent="0.2">
      <c r="A240" s="43">
        <v>45407</v>
      </c>
      <c r="B240" t="s">
        <v>102</v>
      </c>
      <c r="C240" t="s">
        <v>53</v>
      </c>
      <c r="D240" t="s">
        <v>107</v>
      </c>
      <c r="E240">
        <v>136</v>
      </c>
    </row>
    <row r="241" spans="1:5" x14ac:dyDescent="0.2">
      <c r="A241" s="43">
        <v>45407</v>
      </c>
      <c r="B241" t="s">
        <v>102</v>
      </c>
      <c r="C241" t="s">
        <v>57</v>
      </c>
      <c r="D241" t="s">
        <v>107</v>
      </c>
      <c r="E241">
        <v>173</v>
      </c>
    </row>
    <row r="242" spans="1:5" x14ac:dyDescent="0.2">
      <c r="A242" s="43">
        <v>45442</v>
      </c>
      <c r="B242" t="s">
        <v>102</v>
      </c>
      <c r="C242" t="s">
        <v>53</v>
      </c>
      <c r="D242" t="s">
        <v>107</v>
      </c>
      <c r="E242">
        <v>143</v>
      </c>
    </row>
    <row r="243" spans="1:5" x14ac:dyDescent="0.2">
      <c r="A243" s="43">
        <v>45442</v>
      </c>
      <c r="B243" t="s">
        <v>102</v>
      </c>
      <c r="C243" t="s">
        <v>57</v>
      </c>
      <c r="D243" t="s">
        <v>107</v>
      </c>
      <c r="E243">
        <v>207</v>
      </c>
    </row>
    <row r="244" spans="1:5" x14ac:dyDescent="0.2">
      <c r="A244" s="43">
        <v>45470</v>
      </c>
      <c r="B244" t="s">
        <v>102</v>
      </c>
      <c r="C244" t="s">
        <v>53</v>
      </c>
      <c r="D244" t="s">
        <v>107</v>
      </c>
      <c r="E244">
        <v>153</v>
      </c>
    </row>
    <row r="245" spans="1:5" x14ac:dyDescent="0.2">
      <c r="A245" s="43">
        <v>45470</v>
      </c>
      <c r="B245" t="s">
        <v>102</v>
      </c>
      <c r="C245" t="s">
        <v>57</v>
      </c>
      <c r="D245" t="s">
        <v>107</v>
      </c>
      <c r="E245">
        <v>232</v>
      </c>
    </row>
    <row r="246" spans="1:5" x14ac:dyDescent="0.2">
      <c r="A246" s="43">
        <v>45498</v>
      </c>
      <c r="B246" t="s">
        <v>102</v>
      </c>
      <c r="C246" t="s">
        <v>53</v>
      </c>
      <c r="D246" t="s">
        <v>107</v>
      </c>
      <c r="E246">
        <v>162</v>
      </c>
    </row>
    <row r="247" spans="1:5" x14ac:dyDescent="0.2">
      <c r="A247" s="43">
        <v>45498</v>
      </c>
      <c r="B247" t="s">
        <v>102</v>
      </c>
      <c r="C247" t="s">
        <v>57</v>
      </c>
      <c r="D247" t="s">
        <v>107</v>
      </c>
      <c r="E247">
        <v>241</v>
      </c>
    </row>
    <row r="248" spans="1:5" x14ac:dyDescent="0.2">
      <c r="A248" s="43">
        <v>45533</v>
      </c>
      <c r="B248" t="s">
        <v>102</v>
      </c>
      <c r="C248" t="s">
        <v>53</v>
      </c>
      <c r="D248" t="s">
        <v>107</v>
      </c>
      <c r="E248">
        <v>198</v>
      </c>
    </row>
    <row r="249" spans="1:5" x14ac:dyDescent="0.2">
      <c r="A249" s="43">
        <v>45533</v>
      </c>
      <c r="B249" t="s">
        <v>102</v>
      </c>
      <c r="C249" t="s">
        <v>57</v>
      </c>
      <c r="D249" t="s">
        <v>107</v>
      </c>
      <c r="E249">
        <v>199</v>
      </c>
    </row>
    <row r="250" spans="1:5" x14ac:dyDescent="0.2">
      <c r="A250" s="43">
        <v>45561</v>
      </c>
      <c r="B250" t="s">
        <v>102</v>
      </c>
      <c r="C250" t="s">
        <v>53</v>
      </c>
      <c r="D250" t="s">
        <v>107</v>
      </c>
      <c r="E250">
        <v>224</v>
      </c>
    </row>
    <row r="251" spans="1:5" x14ac:dyDescent="0.2">
      <c r="A251" s="43">
        <v>45561</v>
      </c>
      <c r="B251" t="s">
        <v>102</v>
      </c>
      <c r="C251" t="s">
        <v>57</v>
      </c>
      <c r="D251" t="s">
        <v>107</v>
      </c>
      <c r="E251">
        <v>220</v>
      </c>
    </row>
    <row r="252" spans="1:5" x14ac:dyDescent="0.2">
      <c r="A252" s="43">
        <v>45596</v>
      </c>
      <c r="B252" t="s">
        <v>102</v>
      </c>
      <c r="C252" t="s">
        <v>53</v>
      </c>
      <c r="D252" t="s">
        <v>107</v>
      </c>
      <c r="E252">
        <v>253</v>
      </c>
    </row>
    <row r="253" spans="1:5" x14ac:dyDescent="0.2">
      <c r="A253" s="43">
        <v>45596</v>
      </c>
      <c r="B253" t="s">
        <v>102</v>
      </c>
      <c r="C253" t="s">
        <v>57</v>
      </c>
      <c r="D253" t="s">
        <v>107</v>
      </c>
      <c r="E253">
        <v>221</v>
      </c>
    </row>
    <row r="254" spans="1:5" x14ac:dyDescent="0.2">
      <c r="A254" s="43">
        <v>44315</v>
      </c>
      <c r="B254" t="s">
        <v>102</v>
      </c>
      <c r="C254" t="s">
        <v>53</v>
      </c>
      <c r="D254" t="s">
        <v>108</v>
      </c>
      <c r="E254">
        <v>279</v>
      </c>
    </row>
    <row r="255" spans="1:5" x14ac:dyDescent="0.2">
      <c r="A255" s="43">
        <v>44315</v>
      </c>
      <c r="B255" t="s">
        <v>102</v>
      </c>
      <c r="C255" t="s">
        <v>57</v>
      </c>
      <c r="D255" t="s">
        <v>108</v>
      </c>
      <c r="E255">
        <v>285</v>
      </c>
    </row>
    <row r="256" spans="1:5" x14ac:dyDescent="0.2">
      <c r="A256" s="43">
        <v>44329</v>
      </c>
      <c r="B256" t="s">
        <v>102</v>
      </c>
      <c r="C256" t="s">
        <v>53</v>
      </c>
      <c r="D256" t="s">
        <v>108</v>
      </c>
      <c r="E256">
        <v>288</v>
      </c>
    </row>
    <row r="257" spans="1:5" x14ac:dyDescent="0.2">
      <c r="A257" s="43">
        <v>44329</v>
      </c>
      <c r="B257" t="s">
        <v>102</v>
      </c>
      <c r="C257" t="s">
        <v>57</v>
      </c>
      <c r="D257" t="s">
        <v>108</v>
      </c>
      <c r="E257">
        <v>286</v>
      </c>
    </row>
    <row r="258" spans="1:5" x14ac:dyDescent="0.2">
      <c r="A258" s="43">
        <v>44406</v>
      </c>
      <c r="B258" t="s">
        <v>102</v>
      </c>
      <c r="C258" t="s">
        <v>53</v>
      </c>
      <c r="D258" t="s">
        <v>108</v>
      </c>
      <c r="E258">
        <v>345</v>
      </c>
    </row>
    <row r="259" spans="1:5" x14ac:dyDescent="0.2">
      <c r="A259" s="43">
        <v>44406</v>
      </c>
      <c r="B259" t="s">
        <v>102</v>
      </c>
      <c r="C259" t="s">
        <v>57</v>
      </c>
      <c r="D259" t="s">
        <v>108</v>
      </c>
      <c r="E259">
        <v>326</v>
      </c>
    </row>
    <row r="260" spans="1:5" x14ac:dyDescent="0.2">
      <c r="A260" s="43">
        <v>44434</v>
      </c>
      <c r="B260" t="s">
        <v>102</v>
      </c>
      <c r="C260" t="s">
        <v>53</v>
      </c>
      <c r="D260" t="s">
        <v>108</v>
      </c>
      <c r="E260">
        <v>346</v>
      </c>
    </row>
    <row r="261" spans="1:5" x14ac:dyDescent="0.2">
      <c r="A261" s="43">
        <v>44434</v>
      </c>
      <c r="B261" t="s">
        <v>102</v>
      </c>
      <c r="C261" t="s">
        <v>57</v>
      </c>
      <c r="D261" t="s">
        <v>108</v>
      </c>
      <c r="E261">
        <v>392</v>
      </c>
    </row>
    <row r="262" spans="1:5" x14ac:dyDescent="0.2">
      <c r="A262" s="43">
        <v>44469</v>
      </c>
      <c r="B262" t="s">
        <v>102</v>
      </c>
      <c r="C262" t="s">
        <v>53</v>
      </c>
      <c r="D262" t="s">
        <v>108</v>
      </c>
      <c r="E262">
        <v>310</v>
      </c>
    </row>
    <row r="263" spans="1:5" x14ac:dyDescent="0.2">
      <c r="A263" s="43">
        <v>44469</v>
      </c>
      <c r="B263" t="s">
        <v>102</v>
      </c>
      <c r="C263" t="s">
        <v>57</v>
      </c>
      <c r="D263" t="s">
        <v>108</v>
      </c>
      <c r="E263">
        <v>404</v>
      </c>
    </row>
    <row r="264" spans="1:5" x14ac:dyDescent="0.2">
      <c r="A264" s="43">
        <v>44497</v>
      </c>
      <c r="B264" t="s">
        <v>102</v>
      </c>
      <c r="C264" t="s">
        <v>53</v>
      </c>
      <c r="D264" t="s">
        <v>108</v>
      </c>
      <c r="E264">
        <v>253</v>
      </c>
    </row>
    <row r="265" spans="1:5" x14ac:dyDescent="0.2">
      <c r="A265" s="43">
        <v>44497</v>
      </c>
      <c r="B265" t="s">
        <v>102</v>
      </c>
      <c r="C265" t="s">
        <v>57</v>
      </c>
      <c r="D265" t="s">
        <v>108</v>
      </c>
      <c r="E265">
        <v>391</v>
      </c>
    </row>
    <row r="266" spans="1:5" x14ac:dyDescent="0.2">
      <c r="A266" s="43">
        <v>44525</v>
      </c>
      <c r="B266" t="s">
        <v>102</v>
      </c>
      <c r="C266" t="s">
        <v>53</v>
      </c>
      <c r="D266" t="s">
        <v>108</v>
      </c>
      <c r="E266">
        <v>216</v>
      </c>
    </row>
    <row r="267" spans="1:5" x14ac:dyDescent="0.2">
      <c r="A267" s="43">
        <v>44525</v>
      </c>
      <c r="B267" t="s">
        <v>102</v>
      </c>
      <c r="C267" t="s">
        <v>57</v>
      </c>
      <c r="D267" t="s">
        <v>108</v>
      </c>
      <c r="E267">
        <v>395</v>
      </c>
    </row>
    <row r="268" spans="1:5" x14ac:dyDescent="0.2">
      <c r="A268" s="43">
        <v>44553</v>
      </c>
      <c r="B268" t="s">
        <v>102</v>
      </c>
      <c r="C268" t="s">
        <v>53</v>
      </c>
      <c r="D268" t="s">
        <v>108</v>
      </c>
      <c r="E268">
        <v>194</v>
      </c>
    </row>
    <row r="269" spans="1:5" x14ac:dyDescent="0.2">
      <c r="A269" s="43">
        <v>44553</v>
      </c>
      <c r="B269" t="s">
        <v>102</v>
      </c>
      <c r="C269" t="s">
        <v>57</v>
      </c>
      <c r="D269" t="s">
        <v>108</v>
      </c>
      <c r="E269">
        <v>402</v>
      </c>
    </row>
    <row r="270" spans="1:5" x14ac:dyDescent="0.2">
      <c r="A270" s="43">
        <v>44588</v>
      </c>
      <c r="B270" t="s">
        <v>102</v>
      </c>
      <c r="C270" t="s">
        <v>53</v>
      </c>
      <c r="D270" t="s">
        <v>108</v>
      </c>
      <c r="E270">
        <v>181</v>
      </c>
    </row>
    <row r="271" spans="1:5" x14ac:dyDescent="0.2">
      <c r="A271" s="43">
        <v>44588</v>
      </c>
      <c r="B271" t="s">
        <v>102</v>
      </c>
      <c r="C271" t="s">
        <v>57</v>
      </c>
      <c r="D271" t="s">
        <v>108</v>
      </c>
      <c r="E271">
        <v>421</v>
      </c>
    </row>
    <row r="272" spans="1:5" x14ac:dyDescent="0.2">
      <c r="A272" s="43">
        <v>44616</v>
      </c>
      <c r="B272" t="s">
        <v>102</v>
      </c>
      <c r="C272" t="s">
        <v>53</v>
      </c>
      <c r="D272" t="s">
        <v>108</v>
      </c>
      <c r="E272">
        <v>170</v>
      </c>
    </row>
    <row r="273" spans="1:5" x14ac:dyDescent="0.2">
      <c r="A273" s="43">
        <v>44616</v>
      </c>
      <c r="B273" t="s">
        <v>102</v>
      </c>
      <c r="C273" t="s">
        <v>57</v>
      </c>
      <c r="D273" t="s">
        <v>108</v>
      </c>
      <c r="E273">
        <v>430</v>
      </c>
    </row>
    <row r="274" spans="1:5" x14ac:dyDescent="0.2">
      <c r="A274" s="43">
        <v>44651</v>
      </c>
      <c r="B274" t="s">
        <v>102</v>
      </c>
      <c r="C274" t="s">
        <v>53</v>
      </c>
      <c r="D274" t="s">
        <v>108</v>
      </c>
      <c r="E274">
        <v>171</v>
      </c>
    </row>
    <row r="275" spans="1:5" x14ac:dyDescent="0.2">
      <c r="A275" s="43">
        <v>44651</v>
      </c>
      <c r="B275" t="s">
        <v>102</v>
      </c>
      <c r="C275" t="s">
        <v>57</v>
      </c>
      <c r="D275" t="s">
        <v>108</v>
      </c>
      <c r="E275">
        <v>413</v>
      </c>
    </row>
    <row r="276" spans="1:5" x14ac:dyDescent="0.2">
      <c r="A276" s="43">
        <v>44679</v>
      </c>
      <c r="B276" t="s">
        <v>102</v>
      </c>
      <c r="C276" t="s">
        <v>53</v>
      </c>
      <c r="D276" t="s">
        <v>108</v>
      </c>
      <c r="E276">
        <v>176</v>
      </c>
    </row>
    <row r="277" spans="1:5" x14ac:dyDescent="0.2">
      <c r="A277" s="43">
        <v>44679</v>
      </c>
      <c r="B277" t="s">
        <v>102</v>
      </c>
      <c r="C277" t="s">
        <v>57</v>
      </c>
      <c r="D277" t="s">
        <v>108</v>
      </c>
      <c r="E277">
        <v>394</v>
      </c>
    </row>
    <row r="278" spans="1:5" x14ac:dyDescent="0.2">
      <c r="A278" s="43">
        <v>44707</v>
      </c>
      <c r="B278" t="s">
        <v>102</v>
      </c>
      <c r="C278" t="s">
        <v>53</v>
      </c>
      <c r="D278" t="s">
        <v>108</v>
      </c>
      <c r="E278">
        <v>174</v>
      </c>
    </row>
    <row r="279" spans="1:5" x14ac:dyDescent="0.2">
      <c r="A279" s="43">
        <v>44707</v>
      </c>
      <c r="B279" t="s">
        <v>102</v>
      </c>
      <c r="C279" t="s">
        <v>57</v>
      </c>
      <c r="D279" t="s">
        <v>108</v>
      </c>
      <c r="E279">
        <v>383</v>
      </c>
    </row>
    <row r="280" spans="1:5" x14ac:dyDescent="0.2">
      <c r="A280" s="43">
        <v>44742</v>
      </c>
      <c r="B280" t="s">
        <v>102</v>
      </c>
      <c r="C280" t="s">
        <v>53</v>
      </c>
      <c r="D280" t="s">
        <v>108</v>
      </c>
      <c r="E280">
        <v>140</v>
      </c>
    </row>
    <row r="281" spans="1:5" x14ac:dyDescent="0.2">
      <c r="A281" s="43">
        <v>44742</v>
      </c>
      <c r="B281" t="s">
        <v>102</v>
      </c>
      <c r="C281" t="s">
        <v>57</v>
      </c>
      <c r="D281" t="s">
        <v>108</v>
      </c>
      <c r="E281">
        <v>359</v>
      </c>
    </row>
    <row r="282" spans="1:5" x14ac:dyDescent="0.2">
      <c r="A282" s="43">
        <v>44770</v>
      </c>
      <c r="B282" t="s">
        <v>102</v>
      </c>
      <c r="C282" t="s">
        <v>53</v>
      </c>
      <c r="D282" t="s">
        <v>108</v>
      </c>
      <c r="E282">
        <v>119</v>
      </c>
    </row>
    <row r="283" spans="1:5" x14ac:dyDescent="0.2">
      <c r="A283" s="43">
        <v>44770</v>
      </c>
      <c r="B283" t="s">
        <v>102</v>
      </c>
      <c r="C283" t="s">
        <v>57</v>
      </c>
      <c r="D283" t="s">
        <v>108</v>
      </c>
      <c r="E283">
        <v>307</v>
      </c>
    </row>
    <row r="284" spans="1:5" x14ac:dyDescent="0.2">
      <c r="A284" s="43">
        <v>44798</v>
      </c>
      <c r="B284" t="s">
        <v>102</v>
      </c>
      <c r="C284" t="s">
        <v>53</v>
      </c>
      <c r="D284" t="s">
        <v>108</v>
      </c>
      <c r="E284">
        <v>90</v>
      </c>
    </row>
    <row r="285" spans="1:5" x14ac:dyDescent="0.2">
      <c r="A285" s="43">
        <v>44798</v>
      </c>
      <c r="B285" t="s">
        <v>102</v>
      </c>
      <c r="C285" t="s">
        <v>57</v>
      </c>
      <c r="D285" t="s">
        <v>108</v>
      </c>
      <c r="E285">
        <v>290</v>
      </c>
    </row>
    <row r="286" spans="1:5" x14ac:dyDescent="0.2">
      <c r="A286" s="43">
        <v>44833</v>
      </c>
      <c r="B286" t="s">
        <v>102</v>
      </c>
      <c r="C286" t="s">
        <v>53</v>
      </c>
      <c r="D286" t="s">
        <v>108</v>
      </c>
      <c r="E286">
        <v>77</v>
      </c>
    </row>
    <row r="287" spans="1:5" x14ac:dyDescent="0.2">
      <c r="A287" s="43">
        <v>44833</v>
      </c>
      <c r="B287" t="s">
        <v>102</v>
      </c>
      <c r="C287" t="s">
        <v>57</v>
      </c>
      <c r="D287" t="s">
        <v>108</v>
      </c>
      <c r="E287">
        <v>274</v>
      </c>
    </row>
    <row r="288" spans="1:5" x14ac:dyDescent="0.2">
      <c r="A288" s="43">
        <v>44861</v>
      </c>
      <c r="B288" t="s">
        <v>102</v>
      </c>
      <c r="C288" t="s">
        <v>53</v>
      </c>
      <c r="D288" t="s">
        <v>108</v>
      </c>
      <c r="E288">
        <v>34</v>
      </c>
    </row>
    <row r="289" spans="1:5" x14ac:dyDescent="0.2">
      <c r="A289" s="43">
        <v>44861</v>
      </c>
      <c r="B289" t="s">
        <v>102</v>
      </c>
      <c r="C289" t="s">
        <v>57</v>
      </c>
      <c r="D289" t="s">
        <v>108</v>
      </c>
      <c r="E289">
        <v>260</v>
      </c>
    </row>
    <row r="290" spans="1:5" x14ac:dyDescent="0.2">
      <c r="A290" s="43">
        <v>44889</v>
      </c>
      <c r="B290" t="s">
        <v>102</v>
      </c>
      <c r="C290" t="s">
        <v>53</v>
      </c>
      <c r="D290" t="s">
        <v>108</v>
      </c>
      <c r="E290">
        <v>16</v>
      </c>
    </row>
    <row r="291" spans="1:5" x14ac:dyDescent="0.2">
      <c r="A291" s="43">
        <v>44889</v>
      </c>
      <c r="B291" t="s">
        <v>102</v>
      </c>
      <c r="C291" t="s">
        <v>57</v>
      </c>
      <c r="D291" t="s">
        <v>108</v>
      </c>
      <c r="E291">
        <v>233</v>
      </c>
    </row>
    <row r="292" spans="1:5" x14ac:dyDescent="0.2">
      <c r="A292" s="43">
        <v>44917</v>
      </c>
      <c r="B292" t="s">
        <v>102</v>
      </c>
      <c r="C292" t="s">
        <v>53</v>
      </c>
      <c r="D292" t="s">
        <v>108</v>
      </c>
      <c r="E292">
        <v>0</v>
      </c>
    </row>
    <row r="293" spans="1:5" x14ac:dyDescent="0.2">
      <c r="A293" s="43">
        <v>44917</v>
      </c>
      <c r="B293" t="s">
        <v>102</v>
      </c>
      <c r="C293" t="s">
        <v>57</v>
      </c>
      <c r="D293" t="s">
        <v>108</v>
      </c>
      <c r="E293">
        <v>232</v>
      </c>
    </row>
    <row r="294" spans="1:5" x14ac:dyDescent="0.2">
      <c r="A294" s="43">
        <v>44952</v>
      </c>
      <c r="B294" t="s">
        <v>102</v>
      </c>
      <c r="C294" t="s">
        <v>53</v>
      </c>
      <c r="D294" t="s">
        <v>108</v>
      </c>
      <c r="E294">
        <v>2</v>
      </c>
    </row>
    <row r="295" spans="1:5" x14ac:dyDescent="0.2">
      <c r="A295" s="43">
        <v>44952</v>
      </c>
      <c r="B295" t="s">
        <v>102</v>
      </c>
      <c r="C295" t="s">
        <v>57</v>
      </c>
      <c r="D295" t="s">
        <v>108</v>
      </c>
      <c r="E295">
        <v>229</v>
      </c>
    </row>
    <row r="296" spans="1:5" x14ac:dyDescent="0.2">
      <c r="A296" s="43">
        <v>44980</v>
      </c>
      <c r="B296" t="s">
        <v>102</v>
      </c>
      <c r="C296" t="s">
        <v>53</v>
      </c>
      <c r="D296" t="s">
        <v>108</v>
      </c>
      <c r="E296">
        <v>2</v>
      </c>
    </row>
    <row r="297" spans="1:5" x14ac:dyDescent="0.2">
      <c r="A297" s="43">
        <v>44980</v>
      </c>
      <c r="B297" t="s">
        <v>102</v>
      </c>
      <c r="C297" t="s">
        <v>57</v>
      </c>
      <c r="D297" t="s">
        <v>108</v>
      </c>
      <c r="E297">
        <v>140</v>
      </c>
    </row>
    <row r="298" spans="1:5" x14ac:dyDescent="0.2">
      <c r="A298" s="43">
        <v>45015</v>
      </c>
      <c r="B298" t="s">
        <v>102</v>
      </c>
      <c r="C298" t="s">
        <v>53</v>
      </c>
      <c r="D298" t="s">
        <v>108</v>
      </c>
      <c r="E298">
        <v>5</v>
      </c>
    </row>
    <row r="299" spans="1:5" x14ac:dyDescent="0.2">
      <c r="A299" s="43">
        <v>45015</v>
      </c>
      <c r="B299" t="s">
        <v>102</v>
      </c>
      <c r="C299" t="s">
        <v>57</v>
      </c>
      <c r="D299" t="s">
        <v>108</v>
      </c>
      <c r="E299">
        <v>78</v>
      </c>
    </row>
    <row r="300" spans="1:5" x14ac:dyDescent="0.2">
      <c r="A300" s="43">
        <v>45043</v>
      </c>
      <c r="B300" t="s">
        <v>102</v>
      </c>
      <c r="C300" t="s">
        <v>53</v>
      </c>
      <c r="D300" t="s">
        <v>108</v>
      </c>
      <c r="E300">
        <v>2</v>
      </c>
    </row>
    <row r="301" spans="1:5" x14ac:dyDescent="0.2">
      <c r="A301" s="43">
        <v>45043</v>
      </c>
      <c r="B301" t="s">
        <v>102</v>
      </c>
      <c r="C301" t="s">
        <v>57</v>
      </c>
      <c r="D301" t="s">
        <v>108</v>
      </c>
      <c r="E301">
        <v>35</v>
      </c>
    </row>
    <row r="302" spans="1:5" x14ac:dyDescent="0.2">
      <c r="A302" s="43">
        <v>45071</v>
      </c>
      <c r="B302" t="s">
        <v>102</v>
      </c>
      <c r="C302" t="s">
        <v>53</v>
      </c>
      <c r="D302" t="s">
        <v>108</v>
      </c>
      <c r="E302">
        <v>0</v>
      </c>
    </row>
    <row r="303" spans="1:5" x14ac:dyDescent="0.2">
      <c r="A303" s="43">
        <v>45071</v>
      </c>
      <c r="B303" t="s">
        <v>102</v>
      </c>
      <c r="C303" t="s">
        <v>57</v>
      </c>
      <c r="D303" t="s">
        <v>108</v>
      </c>
      <c r="E303">
        <v>23</v>
      </c>
    </row>
    <row r="304" spans="1:5" x14ac:dyDescent="0.2">
      <c r="A304" s="43">
        <v>45106</v>
      </c>
      <c r="B304" t="s">
        <v>102</v>
      </c>
      <c r="C304" t="s">
        <v>53</v>
      </c>
      <c r="D304" t="s">
        <v>108</v>
      </c>
      <c r="E304">
        <v>2</v>
      </c>
    </row>
    <row r="305" spans="1:5" x14ac:dyDescent="0.2">
      <c r="A305" s="43">
        <v>45106</v>
      </c>
      <c r="B305" t="s">
        <v>102</v>
      </c>
      <c r="C305" t="s">
        <v>57</v>
      </c>
      <c r="D305" t="s">
        <v>108</v>
      </c>
      <c r="E305">
        <v>33</v>
      </c>
    </row>
    <row r="306" spans="1:5" x14ac:dyDescent="0.2">
      <c r="A306" s="43">
        <v>45134</v>
      </c>
      <c r="B306" t="s">
        <v>102</v>
      </c>
      <c r="C306" t="s">
        <v>53</v>
      </c>
      <c r="D306" t="s">
        <v>108</v>
      </c>
      <c r="E306">
        <v>2</v>
      </c>
    </row>
    <row r="307" spans="1:5" x14ac:dyDescent="0.2">
      <c r="A307" s="43">
        <v>45134</v>
      </c>
      <c r="B307" t="s">
        <v>102</v>
      </c>
      <c r="C307" t="s">
        <v>57</v>
      </c>
      <c r="D307" t="s">
        <v>108</v>
      </c>
      <c r="E307">
        <v>46</v>
      </c>
    </row>
    <row r="308" spans="1:5" x14ac:dyDescent="0.2">
      <c r="A308" s="43">
        <v>45169</v>
      </c>
      <c r="B308" t="s">
        <v>102</v>
      </c>
      <c r="C308" t="s">
        <v>53</v>
      </c>
      <c r="D308" t="s">
        <v>108</v>
      </c>
      <c r="E308">
        <v>2</v>
      </c>
    </row>
    <row r="309" spans="1:5" x14ac:dyDescent="0.2">
      <c r="A309" s="43">
        <v>45169</v>
      </c>
      <c r="B309" t="s">
        <v>102</v>
      </c>
      <c r="C309" t="s">
        <v>57</v>
      </c>
      <c r="D309" t="s">
        <v>108</v>
      </c>
      <c r="E309">
        <v>42</v>
      </c>
    </row>
    <row r="310" spans="1:5" x14ac:dyDescent="0.2">
      <c r="A310" s="43">
        <v>45197</v>
      </c>
      <c r="B310" t="s">
        <v>102</v>
      </c>
      <c r="C310" t="s">
        <v>53</v>
      </c>
      <c r="D310" t="s">
        <v>108</v>
      </c>
      <c r="E310">
        <v>2</v>
      </c>
    </row>
    <row r="311" spans="1:5" x14ac:dyDescent="0.2">
      <c r="A311" s="43">
        <v>45197</v>
      </c>
      <c r="B311" t="s">
        <v>102</v>
      </c>
      <c r="C311" t="s">
        <v>57</v>
      </c>
      <c r="D311" t="s">
        <v>108</v>
      </c>
      <c r="E311">
        <v>50</v>
      </c>
    </row>
    <row r="312" spans="1:5" x14ac:dyDescent="0.2">
      <c r="A312" s="43">
        <v>45225</v>
      </c>
      <c r="B312" t="s">
        <v>102</v>
      </c>
      <c r="C312" t="s">
        <v>53</v>
      </c>
      <c r="D312" t="s">
        <v>108</v>
      </c>
      <c r="E312">
        <v>2</v>
      </c>
    </row>
    <row r="313" spans="1:5" x14ac:dyDescent="0.2">
      <c r="A313" s="43">
        <v>45225</v>
      </c>
      <c r="B313" t="s">
        <v>102</v>
      </c>
      <c r="C313" t="s">
        <v>57</v>
      </c>
      <c r="D313" t="s">
        <v>108</v>
      </c>
      <c r="E313">
        <v>62</v>
      </c>
    </row>
    <row r="314" spans="1:5" x14ac:dyDescent="0.2">
      <c r="A314" s="43">
        <v>45260</v>
      </c>
      <c r="B314" t="s">
        <v>102</v>
      </c>
      <c r="C314" t="s">
        <v>53</v>
      </c>
      <c r="D314" t="s">
        <v>108</v>
      </c>
      <c r="E314">
        <v>2</v>
      </c>
    </row>
    <row r="315" spans="1:5" x14ac:dyDescent="0.2">
      <c r="A315" s="43">
        <v>45260</v>
      </c>
      <c r="B315" t="s">
        <v>102</v>
      </c>
      <c r="C315" t="s">
        <v>57</v>
      </c>
      <c r="D315" t="s">
        <v>108</v>
      </c>
      <c r="E315">
        <v>76</v>
      </c>
    </row>
    <row r="316" spans="1:5" x14ac:dyDescent="0.2">
      <c r="A316" s="43">
        <v>45288</v>
      </c>
      <c r="B316" t="s">
        <v>102</v>
      </c>
      <c r="C316" t="s">
        <v>53</v>
      </c>
      <c r="D316" t="s">
        <v>108</v>
      </c>
      <c r="E316">
        <v>2</v>
      </c>
    </row>
    <row r="317" spans="1:5" x14ac:dyDescent="0.2">
      <c r="A317" s="43">
        <v>45288</v>
      </c>
      <c r="B317" t="s">
        <v>102</v>
      </c>
      <c r="C317" t="s">
        <v>57</v>
      </c>
      <c r="D317" t="s">
        <v>108</v>
      </c>
      <c r="E317">
        <v>50</v>
      </c>
    </row>
    <row r="318" spans="1:5" x14ac:dyDescent="0.2">
      <c r="A318" s="43">
        <v>45316</v>
      </c>
      <c r="B318" t="s">
        <v>102</v>
      </c>
      <c r="C318" t="s">
        <v>53</v>
      </c>
      <c r="D318" t="s">
        <v>108</v>
      </c>
      <c r="E318">
        <v>2</v>
      </c>
    </row>
    <row r="319" spans="1:5" x14ac:dyDescent="0.2">
      <c r="A319" s="43">
        <v>45316</v>
      </c>
      <c r="B319" t="s">
        <v>102</v>
      </c>
      <c r="C319" t="s">
        <v>57</v>
      </c>
      <c r="D319" t="s">
        <v>108</v>
      </c>
      <c r="E319">
        <v>30</v>
      </c>
    </row>
    <row r="320" spans="1:5" x14ac:dyDescent="0.2">
      <c r="A320" s="43">
        <v>45351</v>
      </c>
      <c r="B320" t="s">
        <v>102</v>
      </c>
      <c r="C320" t="s">
        <v>53</v>
      </c>
      <c r="D320" t="s">
        <v>108</v>
      </c>
      <c r="E320">
        <v>2</v>
      </c>
    </row>
    <row r="321" spans="1:5" x14ac:dyDescent="0.2">
      <c r="A321" s="43">
        <v>45351</v>
      </c>
      <c r="B321" t="s">
        <v>102</v>
      </c>
      <c r="C321" t="s">
        <v>57</v>
      </c>
      <c r="D321" t="s">
        <v>108</v>
      </c>
      <c r="E321">
        <v>24</v>
      </c>
    </row>
    <row r="322" spans="1:5" x14ac:dyDescent="0.2">
      <c r="A322" s="43">
        <v>45379</v>
      </c>
      <c r="B322" t="s">
        <v>102</v>
      </c>
      <c r="C322" t="s">
        <v>53</v>
      </c>
      <c r="D322" t="s">
        <v>108</v>
      </c>
      <c r="E322">
        <v>2</v>
      </c>
    </row>
    <row r="323" spans="1:5" x14ac:dyDescent="0.2">
      <c r="A323" s="43">
        <v>45379</v>
      </c>
      <c r="B323" t="s">
        <v>102</v>
      </c>
      <c r="C323" t="s">
        <v>57</v>
      </c>
      <c r="D323" t="s">
        <v>108</v>
      </c>
      <c r="E323">
        <v>16</v>
      </c>
    </row>
    <row r="324" spans="1:5" x14ac:dyDescent="0.2">
      <c r="A324" s="43">
        <v>45407</v>
      </c>
      <c r="B324" t="s">
        <v>102</v>
      </c>
      <c r="C324" t="s">
        <v>53</v>
      </c>
      <c r="D324" t="s">
        <v>108</v>
      </c>
      <c r="E324">
        <v>9</v>
      </c>
    </row>
    <row r="325" spans="1:5" x14ac:dyDescent="0.2">
      <c r="A325" s="43">
        <v>45407</v>
      </c>
      <c r="B325" t="s">
        <v>102</v>
      </c>
      <c r="C325" t="s">
        <v>57</v>
      </c>
      <c r="D325" t="s">
        <v>108</v>
      </c>
      <c r="E325">
        <v>23</v>
      </c>
    </row>
    <row r="326" spans="1:5" x14ac:dyDescent="0.2">
      <c r="A326" s="43">
        <v>45442</v>
      </c>
      <c r="B326" t="s">
        <v>102</v>
      </c>
      <c r="C326" t="s">
        <v>53</v>
      </c>
      <c r="D326" t="s">
        <v>108</v>
      </c>
      <c r="E326">
        <v>29</v>
      </c>
    </row>
    <row r="327" spans="1:5" x14ac:dyDescent="0.2">
      <c r="A327" s="43">
        <v>45442</v>
      </c>
      <c r="B327" t="s">
        <v>102</v>
      </c>
      <c r="C327" t="s">
        <v>57</v>
      </c>
      <c r="D327" t="s">
        <v>108</v>
      </c>
      <c r="E327">
        <v>28</v>
      </c>
    </row>
    <row r="328" spans="1:5" x14ac:dyDescent="0.2">
      <c r="A328" s="43">
        <v>45470</v>
      </c>
      <c r="B328" t="s">
        <v>102</v>
      </c>
      <c r="C328" t="s">
        <v>53</v>
      </c>
      <c r="D328" t="s">
        <v>108</v>
      </c>
      <c r="E328">
        <v>50</v>
      </c>
    </row>
    <row r="329" spans="1:5" x14ac:dyDescent="0.2">
      <c r="A329" s="43">
        <v>45470</v>
      </c>
      <c r="B329" t="s">
        <v>102</v>
      </c>
      <c r="C329" t="s">
        <v>57</v>
      </c>
      <c r="D329" t="s">
        <v>108</v>
      </c>
      <c r="E329">
        <v>41</v>
      </c>
    </row>
    <row r="330" spans="1:5" x14ac:dyDescent="0.2">
      <c r="A330" s="43">
        <v>45498</v>
      </c>
      <c r="B330" t="s">
        <v>102</v>
      </c>
      <c r="C330" t="s">
        <v>53</v>
      </c>
      <c r="D330" t="s">
        <v>108</v>
      </c>
      <c r="E330">
        <v>56</v>
      </c>
    </row>
    <row r="331" spans="1:5" x14ac:dyDescent="0.2">
      <c r="A331" s="43">
        <v>45498</v>
      </c>
      <c r="B331" t="s">
        <v>102</v>
      </c>
      <c r="C331" t="s">
        <v>57</v>
      </c>
      <c r="D331" t="s">
        <v>108</v>
      </c>
      <c r="E331">
        <v>52</v>
      </c>
    </row>
    <row r="332" spans="1:5" x14ac:dyDescent="0.2">
      <c r="A332" s="43">
        <v>45533</v>
      </c>
      <c r="B332" t="s">
        <v>102</v>
      </c>
      <c r="C332" t="s">
        <v>53</v>
      </c>
      <c r="D332" t="s">
        <v>108</v>
      </c>
      <c r="E332">
        <v>67</v>
      </c>
    </row>
    <row r="333" spans="1:5" x14ac:dyDescent="0.2">
      <c r="A333" s="43">
        <v>45533</v>
      </c>
      <c r="B333" t="s">
        <v>102</v>
      </c>
      <c r="C333" t="s">
        <v>57</v>
      </c>
      <c r="D333" t="s">
        <v>108</v>
      </c>
      <c r="E333">
        <v>61</v>
      </c>
    </row>
    <row r="334" spans="1:5" x14ac:dyDescent="0.2">
      <c r="A334" s="43">
        <v>45561</v>
      </c>
      <c r="B334" t="s">
        <v>102</v>
      </c>
      <c r="C334" t="s">
        <v>53</v>
      </c>
      <c r="D334" t="s">
        <v>108</v>
      </c>
      <c r="E334">
        <v>80</v>
      </c>
    </row>
    <row r="335" spans="1:5" x14ac:dyDescent="0.2">
      <c r="A335" s="43">
        <v>45561</v>
      </c>
      <c r="B335" t="s">
        <v>102</v>
      </c>
      <c r="C335" t="s">
        <v>57</v>
      </c>
      <c r="D335" t="s">
        <v>108</v>
      </c>
      <c r="E335">
        <v>38</v>
      </c>
    </row>
    <row r="336" spans="1:5" x14ac:dyDescent="0.2">
      <c r="A336" s="43">
        <v>45596</v>
      </c>
      <c r="B336" t="s">
        <v>102</v>
      </c>
      <c r="C336" t="s">
        <v>53</v>
      </c>
      <c r="D336" t="s">
        <v>108</v>
      </c>
      <c r="E336">
        <v>99</v>
      </c>
    </row>
    <row r="337" spans="1:5" x14ac:dyDescent="0.2">
      <c r="A337" s="43">
        <v>45596</v>
      </c>
      <c r="B337" t="s">
        <v>102</v>
      </c>
      <c r="C337" t="s">
        <v>57</v>
      </c>
      <c r="D337" t="s">
        <v>108</v>
      </c>
      <c r="E337">
        <v>22</v>
      </c>
    </row>
  </sheetData>
  <mergeCells count="9">
    <mergeCell ref="L47:L49"/>
    <mergeCell ref="R38:S38"/>
    <mergeCell ref="L9:L12"/>
    <mergeCell ref="M9:N9"/>
    <mergeCell ref="L14:L15"/>
    <mergeCell ref="L17:L21"/>
    <mergeCell ref="L23:L29"/>
    <mergeCell ref="P25:R25"/>
    <mergeCell ref="P28:R28"/>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FCD92-B431-384A-91D7-FA0EB476E90B}">
  <dimension ref="A1:AH841"/>
  <sheetViews>
    <sheetView workbookViewId="0">
      <selection sqref="A1:L1048576"/>
    </sheetView>
  </sheetViews>
  <sheetFormatPr baseColWidth="10" defaultRowHeight="16" x14ac:dyDescent="0.2"/>
  <cols>
    <col min="1" max="1" width="13.6640625" bestFit="1" customWidth="1"/>
    <col min="2" max="2" width="13" bestFit="1" customWidth="1"/>
    <col min="3" max="3" width="22.1640625" bestFit="1" customWidth="1"/>
    <col min="4" max="4" width="22.83203125" bestFit="1" customWidth="1"/>
    <col min="5" max="5" width="14.83203125" bestFit="1" customWidth="1"/>
    <col min="7" max="7" width="18.6640625" bestFit="1" customWidth="1"/>
    <col min="8" max="8" width="19.6640625" bestFit="1" customWidth="1"/>
    <col min="9" max="9" width="18.5" bestFit="1" customWidth="1"/>
    <col min="10" max="10" width="16.33203125" bestFit="1" customWidth="1"/>
    <col min="11" max="11" width="22.83203125" bestFit="1" customWidth="1"/>
    <col min="12" max="12" width="10.5" bestFit="1" customWidth="1"/>
    <col min="13" max="13" width="20.1640625" bestFit="1" customWidth="1"/>
    <col min="14" max="14" width="14.1640625" bestFit="1" customWidth="1"/>
    <col min="16" max="16" width="13.1640625" bestFit="1" customWidth="1"/>
    <col min="17" max="17" width="23" bestFit="1" customWidth="1"/>
    <col min="18" max="18" width="18" bestFit="1" customWidth="1"/>
    <col min="19" max="19" width="14.1640625" bestFit="1" customWidth="1"/>
    <col min="21" max="21" width="13.1640625" bestFit="1" customWidth="1"/>
    <col min="22" max="22" width="20.6640625" bestFit="1" customWidth="1"/>
    <col min="23" max="23" width="24.5" bestFit="1" customWidth="1"/>
    <col min="24" max="24" width="14.1640625" bestFit="1" customWidth="1"/>
    <col min="26" max="26" width="13.1640625" bestFit="1" customWidth="1"/>
    <col min="27" max="27" width="27.33203125" bestFit="1" customWidth="1"/>
    <col min="28" max="28" width="10.5" bestFit="1" customWidth="1"/>
    <col min="30" max="30" width="12.6640625" bestFit="1" customWidth="1"/>
    <col min="31" max="31" width="24" bestFit="1" customWidth="1"/>
    <col min="32" max="32" width="22.6640625" bestFit="1" customWidth="1"/>
    <col min="33" max="33" width="20.33203125" bestFit="1" customWidth="1"/>
    <col min="34" max="34" width="26.6640625" bestFit="1" customWidth="1"/>
  </cols>
  <sheetData>
    <row r="1" spans="1:34" x14ac:dyDescent="0.2">
      <c r="A1" t="s">
        <v>93</v>
      </c>
      <c r="B1" t="s">
        <v>94</v>
      </c>
      <c r="C1" t="s">
        <v>95</v>
      </c>
      <c r="D1" t="s">
        <v>103</v>
      </c>
      <c r="E1" t="s">
        <v>104</v>
      </c>
      <c r="G1" s="18" t="s">
        <v>94</v>
      </c>
      <c r="H1" t="s">
        <v>109</v>
      </c>
    </row>
    <row r="2" spans="1:34" x14ac:dyDescent="0.2">
      <c r="A2" s="43">
        <v>44315</v>
      </c>
      <c r="B2" t="s">
        <v>101</v>
      </c>
      <c r="C2" t="s">
        <v>23</v>
      </c>
      <c r="D2" t="s">
        <v>105</v>
      </c>
      <c r="E2">
        <v>82</v>
      </c>
    </row>
    <row r="3" spans="1:34" x14ac:dyDescent="0.2">
      <c r="A3" s="43">
        <v>44315</v>
      </c>
      <c r="B3" t="s">
        <v>101</v>
      </c>
      <c r="C3" t="s">
        <v>89</v>
      </c>
      <c r="D3" t="s">
        <v>105</v>
      </c>
      <c r="E3">
        <v>6</v>
      </c>
      <c r="G3" s="18" t="s">
        <v>110</v>
      </c>
      <c r="H3" s="18" t="s">
        <v>90</v>
      </c>
    </row>
    <row r="4" spans="1:34" x14ac:dyDescent="0.2">
      <c r="A4" s="43">
        <v>44315</v>
      </c>
      <c r="B4" t="s">
        <v>102</v>
      </c>
      <c r="C4" t="s">
        <v>53</v>
      </c>
      <c r="D4" t="s">
        <v>105</v>
      </c>
      <c r="E4">
        <v>573</v>
      </c>
      <c r="G4" s="18" t="s">
        <v>91</v>
      </c>
      <c r="H4" t="s">
        <v>23</v>
      </c>
      <c r="I4" t="s">
        <v>53</v>
      </c>
      <c r="J4" t="s">
        <v>57</v>
      </c>
      <c r="K4" t="s">
        <v>89</v>
      </c>
      <c r="L4" t="s">
        <v>92</v>
      </c>
      <c r="AD4" s="86" t="s">
        <v>0</v>
      </c>
      <c r="AE4" t="s">
        <v>193</v>
      </c>
      <c r="AF4" t="s">
        <v>171</v>
      </c>
      <c r="AG4" t="s">
        <v>172</v>
      </c>
      <c r="AH4" t="s">
        <v>194</v>
      </c>
    </row>
    <row r="5" spans="1:34" x14ac:dyDescent="0.2">
      <c r="A5" s="43">
        <v>44315</v>
      </c>
      <c r="B5" t="s">
        <v>102</v>
      </c>
      <c r="C5" t="s">
        <v>57</v>
      </c>
      <c r="D5" t="s">
        <v>105</v>
      </c>
      <c r="E5">
        <v>328</v>
      </c>
      <c r="G5" s="45" t="s">
        <v>111</v>
      </c>
      <c r="H5">
        <v>829</v>
      </c>
      <c r="I5">
        <v>9602</v>
      </c>
      <c r="J5">
        <v>9265</v>
      </c>
      <c r="K5">
        <v>1246</v>
      </c>
      <c r="L5">
        <v>20942</v>
      </c>
      <c r="AD5" s="87">
        <v>44315</v>
      </c>
      <c r="AE5">
        <v>115</v>
      </c>
      <c r="AF5">
        <v>1154</v>
      </c>
      <c r="AG5">
        <v>1056</v>
      </c>
      <c r="AH5">
        <v>20</v>
      </c>
    </row>
    <row r="6" spans="1:34" x14ac:dyDescent="0.2">
      <c r="A6" s="43">
        <v>44315</v>
      </c>
      <c r="B6" t="s">
        <v>102</v>
      </c>
      <c r="C6" t="s">
        <v>89</v>
      </c>
      <c r="D6" t="s">
        <v>105</v>
      </c>
      <c r="E6">
        <v>4</v>
      </c>
      <c r="G6" s="47" t="s">
        <v>114</v>
      </c>
      <c r="H6">
        <v>115</v>
      </c>
      <c r="I6">
        <v>1154</v>
      </c>
      <c r="J6">
        <v>1056</v>
      </c>
      <c r="K6">
        <v>20</v>
      </c>
      <c r="L6">
        <v>2345</v>
      </c>
      <c r="AD6" s="87">
        <v>44329</v>
      </c>
      <c r="AE6">
        <v>123</v>
      </c>
      <c r="AF6">
        <v>1171</v>
      </c>
      <c r="AG6">
        <v>1053</v>
      </c>
      <c r="AH6">
        <v>19</v>
      </c>
    </row>
    <row r="7" spans="1:34" x14ac:dyDescent="0.2">
      <c r="A7" s="43">
        <v>44329</v>
      </c>
      <c r="B7" t="s">
        <v>101</v>
      </c>
      <c r="C7" t="s">
        <v>23</v>
      </c>
      <c r="D7" t="s">
        <v>105</v>
      </c>
      <c r="E7">
        <v>87</v>
      </c>
      <c r="G7" s="47" t="s">
        <v>115</v>
      </c>
      <c r="H7">
        <v>123</v>
      </c>
      <c r="I7">
        <v>1171</v>
      </c>
      <c r="J7">
        <v>1053</v>
      </c>
      <c r="K7">
        <v>19</v>
      </c>
      <c r="L7">
        <v>2366</v>
      </c>
      <c r="AD7" s="87">
        <v>44406</v>
      </c>
      <c r="AE7">
        <v>102</v>
      </c>
      <c r="AF7">
        <v>1252</v>
      </c>
      <c r="AG7">
        <v>1121</v>
      </c>
      <c r="AH7">
        <v>184</v>
      </c>
    </row>
    <row r="8" spans="1:34" x14ac:dyDescent="0.2">
      <c r="A8" s="43">
        <v>44329</v>
      </c>
      <c r="B8" t="s">
        <v>101</v>
      </c>
      <c r="C8" t="s">
        <v>89</v>
      </c>
      <c r="D8" t="s">
        <v>105</v>
      </c>
      <c r="E8">
        <v>2</v>
      </c>
      <c r="G8" s="47" t="s">
        <v>117</v>
      </c>
      <c r="H8">
        <v>102</v>
      </c>
      <c r="I8">
        <v>1252</v>
      </c>
      <c r="J8">
        <v>1121</v>
      </c>
      <c r="K8">
        <v>184</v>
      </c>
      <c r="L8">
        <v>2659</v>
      </c>
      <c r="AD8" s="87">
        <v>44434</v>
      </c>
      <c r="AE8">
        <v>107</v>
      </c>
      <c r="AF8">
        <v>1249</v>
      </c>
      <c r="AG8">
        <v>1196</v>
      </c>
      <c r="AH8">
        <v>168</v>
      </c>
    </row>
    <row r="9" spans="1:34" x14ac:dyDescent="0.2">
      <c r="A9" s="43">
        <v>44329</v>
      </c>
      <c r="B9" t="s">
        <v>102</v>
      </c>
      <c r="C9" t="s">
        <v>53</v>
      </c>
      <c r="D9" t="s">
        <v>105</v>
      </c>
      <c r="E9">
        <v>575</v>
      </c>
      <c r="G9" s="47" t="s">
        <v>118</v>
      </c>
      <c r="H9">
        <v>107</v>
      </c>
      <c r="I9">
        <v>1249</v>
      </c>
      <c r="J9">
        <v>1196</v>
      </c>
      <c r="K9">
        <v>168</v>
      </c>
      <c r="L9">
        <v>2720</v>
      </c>
      <c r="AD9" s="87">
        <v>44469</v>
      </c>
      <c r="AE9">
        <v>97</v>
      </c>
      <c r="AF9">
        <v>1214</v>
      </c>
      <c r="AG9">
        <v>1207</v>
      </c>
      <c r="AH9">
        <v>167</v>
      </c>
    </row>
    <row r="10" spans="1:34" x14ac:dyDescent="0.2">
      <c r="A10" s="43">
        <v>44329</v>
      </c>
      <c r="B10" t="s">
        <v>102</v>
      </c>
      <c r="C10" t="s">
        <v>57</v>
      </c>
      <c r="D10" t="s">
        <v>105</v>
      </c>
      <c r="E10">
        <v>327</v>
      </c>
      <c r="G10" s="47" t="s">
        <v>119</v>
      </c>
      <c r="H10">
        <v>97</v>
      </c>
      <c r="I10">
        <v>1214</v>
      </c>
      <c r="J10">
        <v>1207</v>
      </c>
      <c r="K10">
        <v>167</v>
      </c>
      <c r="L10">
        <v>2685</v>
      </c>
      <c r="AD10" s="87">
        <v>44497</v>
      </c>
      <c r="AE10">
        <v>95</v>
      </c>
      <c r="AF10">
        <v>1191</v>
      </c>
      <c r="AG10">
        <v>1192</v>
      </c>
      <c r="AH10">
        <v>187</v>
      </c>
    </row>
    <row r="11" spans="1:34" x14ac:dyDescent="0.2">
      <c r="A11" s="43">
        <v>44329</v>
      </c>
      <c r="B11" t="s">
        <v>102</v>
      </c>
      <c r="C11" t="s">
        <v>89</v>
      </c>
      <c r="D11" t="s">
        <v>105</v>
      </c>
      <c r="E11">
        <v>7</v>
      </c>
      <c r="G11" s="47" t="s">
        <v>121</v>
      </c>
      <c r="H11">
        <v>95</v>
      </c>
      <c r="I11">
        <v>1191</v>
      </c>
      <c r="J11">
        <v>1192</v>
      </c>
      <c r="K11">
        <v>187</v>
      </c>
      <c r="L11">
        <v>2665</v>
      </c>
      <c r="AD11" s="87">
        <v>44525</v>
      </c>
      <c r="AE11">
        <v>93</v>
      </c>
      <c r="AF11">
        <v>1180</v>
      </c>
      <c r="AG11">
        <v>1216</v>
      </c>
      <c r="AH11">
        <v>221</v>
      </c>
    </row>
    <row r="12" spans="1:34" x14ac:dyDescent="0.2">
      <c r="A12" s="43">
        <v>44406</v>
      </c>
      <c r="B12" t="s">
        <v>101</v>
      </c>
      <c r="C12" t="s">
        <v>23</v>
      </c>
      <c r="D12" t="s">
        <v>105</v>
      </c>
      <c r="E12">
        <v>62</v>
      </c>
      <c r="G12" s="47" t="s">
        <v>122</v>
      </c>
      <c r="H12">
        <v>93</v>
      </c>
      <c r="I12">
        <v>1180</v>
      </c>
      <c r="J12">
        <v>1216</v>
      </c>
      <c r="K12">
        <v>221</v>
      </c>
      <c r="L12">
        <v>2710</v>
      </c>
      <c r="AD12" s="87">
        <v>44553</v>
      </c>
      <c r="AE12">
        <v>97</v>
      </c>
      <c r="AF12">
        <v>1191</v>
      </c>
      <c r="AG12">
        <v>1224</v>
      </c>
      <c r="AH12">
        <v>280</v>
      </c>
    </row>
    <row r="13" spans="1:34" x14ac:dyDescent="0.2">
      <c r="A13" s="43">
        <v>44406</v>
      </c>
      <c r="B13" t="s">
        <v>101</v>
      </c>
      <c r="C13" t="s">
        <v>89</v>
      </c>
      <c r="D13" t="s">
        <v>105</v>
      </c>
      <c r="E13">
        <v>22</v>
      </c>
      <c r="G13" s="47" t="s">
        <v>123</v>
      </c>
      <c r="H13">
        <v>97</v>
      </c>
      <c r="I13">
        <v>1191</v>
      </c>
      <c r="J13">
        <v>1224</v>
      </c>
      <c r="K13">
        <v>280</v>
      </c>
      <c r="L13">
        <v>2792</v>
      </c>
      <c r="AD13" s="87">
        <v>44588</v>
      </c>
      <c r="AE13">
        <v>144</v>
      </c>
      <c r="AF13">
        <v>1228</v>
      </c>
      <c r="AG13">
        <v>1235</v>
      </c>
      <c r="AH13">
        <v>243</v>
      </c>
    </row>
    <row r="14" spans="1:34" x14ac:dyDescent="0.2">
      <c r="A14" s="43">
        <v>44406</v>
      </c>
      <c r="B14" t="s">
        <v>102</v>
      </c>
      <c r="C14" t="s">
        <v>53</v>
      </c>
      <c r="D14" t="s">
        <v>105</v>
      </c>
      <c r="E14">
        <v>608</v>
      </c>
      <c r="G14" s="45" t="s">
        <v>124</v>
      </c>
      <c r="H14">
        <v>1502</v>
      </c>
      <c r="I14">
        <v>14705</v>
      </c>
      <c r="J14">
        <v>14824</v>
      </c>
      <c r="K14">
        <v>2514</v>
      </c>
      <c r="L14">
        <v>33545</v>
      </c>
      <c r="AD14" s="87">
        <v>44616</v>
      </c>
      <c r="AE14">
        <v>175</v>
      </c>
      <c r="AF14">
        <v>1243</v>
      </c>
      <c r="AG14">
        <v>1246</v>
      </c>
      <c r="AH14">
        <v>232</v>
      </c>
    </row>
    <row r="15" spans="1:34" x14ac:dyDescent="0.2">
      <c r="A15" s="43">
        <v>44406</v>
      </c>
      <c r="B15" t="s">
        <v>102</v>
      </c>
      <c r="C15" t="s">
        <v>57</v>
      </c>
      <c r="D15" t="s">
        <v>105</v>
      </c>
      <c r="E15">
        <v>360</v>
      </c>
      <c r="G15" s="47" t="s">
        <v>126</v>
      </c>
      <c r="H15">
        <v>144</v>
      </c>
      <c r="I15">
        <v>1228</v>
      </c>
      <c r="J15">
        <v>1235</v>
      </c>
      <c r="K15">
        <v>243</v>
      </c>
      <c r="L15">
        <v>2850</v>
      </c>
      <c r="AD15" s="87">
        <v>44651</v>
      </c>
      <c r="AE15">
        <v>132</v>
      </c>
      <c r="AF15">
        <v>1246</v>
      </c>
      <c r="AG15">
        <v>1285</v>
      </c>
      <c r="AH15">
        <v>187</v>
      </c>
    </row>
    <row r="16" spans="1:34" x14ac:dyDescent="0.2">
      <c r="A16" s="43">
        <v>44406</v>
      </c>
      <c r="B16" t="s">
        <v>102</v>
      </c>
      <c r="C16" t="s">
        <v>89</v>
      </c>
      <c r="D16" t="s">
        <v>105</v>
      </c>
      <c r="E16">
        <v>54</v>
      </c>
      <c r="G16" s="47" t="s">
        <v>127</v>
      </c>
      <c r="H16">
        <v>175</v>
      </c>
      <c r="I16">
        <v>1243</v>
      </c>
      <c r="J16">
        <v>1246</v>
      </c>
      <c r="K16">
        <v>232</v>
      </c>
      <c r="L16">
        <v>2896</v>
      </c>
      <c r="AD16" s="87">
        <v>44679</v>
      </c>
      <c r="AE16">
        <v>123</v>
      </c>
      <c r="AF16">
        <v>1317</v>
      </c>
      <c r="AG16">
        <v>1283</v>
      </c>
      <c r="AH16">
        <v>194</v>
      </c>
    </row>
    <row r="17" spans="1:34" x14ac:dyDescent="0.2">
      <c r="A17" s="43">
        <v>44434</v>
      </c>
      <c r="B17" t="s">
        <v>101</v>
      </c>
      <c r="C17" t="s">
        <v>23</v>
      </c>
      <c r="D17" t="s">
        <v>105</v>
      </c>
      <c r="E17">
        <v>68</v>
      </c>
      <c r="G17" s="47" t="s">
        <v>128</v>
      </c>
      <c r="H17">
        <v>132</v>
      </c>
      <c r="I17">
        <v>1246</v>
      </c>
      <c r="J17">
        <v>1285</v>
      </c>
      <c r="K17">
        <v>187</v>
      </c>
      <c r="L17">
        <v>2850</v>
      </c>
      <c r="AD17" s="87">
        <v>44707</v>
      </c>
      <c r="AE17">
        <v>115</v>
      </c>
      <c r="AF17">
        <v>1307</v>
      </c>
      <c r="AG17">
        <v>1304</v>
      </c>
      <c r="AH17">
        <v>212</v>
      </c>
    </row>
    <row r="18" spans="1:34" x14ac:dyDescent="0.2">
      <c r="A18" s="43">
        <v>44434</v>
      </c>
      <c r="B18" t="s">
        <v>101</v>
      </c>
      <c r="C18" t="s">
        <v>89</v>
      </c>
      <c r="D18" t="s">
        <v>105</v>
      </c>
      <c r="E18">
        <v>18</v>
      </c>
      <c r="G18" s="47" t="s">
        <v>114</v>
      </c>
      <c r="H18">
        <v>123</v>
      </c>
      <c r="I18">
        <v>1317</v>
      </c>
      <c r="J18">
        <v>1283</v>
      </c>
      <c r="K18">
        <v>194</v>
      </c>
      <c r="L18">
        <v>2917</v>
      </c>
      <c r="AD18" s="87">
        <v>44742</v>
      </c>
      <c r="AE18">
        <v>120</v>
      </c>
      <c r="AF18">
        <v>1243</v>
      </c>
      <c r="AG18">
        <v>1312</v>
      </c>
      <c r="AH18">
        <v>187</v>
      </c>
    </row>
    <row r="19" spans="1:34" x14ac:dyDescent="0.2">
      <c r="A19" s="43">
        <v>44434</v>
      </c>
      <c r="B19" t="s">
        <v>102</v>
      </c>
      <c r="C19" t="s">
        <v>53</v>
      </c>
      <c r="D19" t="s">
        <v>105</v>
      </c>
      <c r="E19">
        <v>613</v>
      </c>
      <c r="G19" s="47" t="s">
        <v>115</v>
      </c>
      <c r="H19">
        <v>115</v>
      </c>
      <c r="I19">
        <v>1307</v>
      </c>
      <c r="J19">
        <v>1304</v>
      </c>
      <c r="K19">
        <v>212</v>
      </c>
      <c r="L19">
        <v>2938</v>
      </c>
      <c r="AD19" s="87">
        <v>44770</v>
      </c>
      <c r="AE19">
        <v>125</v>
      </c>
      <c r="AF19">
        <v>1236</v>
      </c>
      <c r="AG19">
        <v>1245</v>
      </c>
      <c r="AH19">
        <v>178</v>
      </c>
    </row>
    <row r="20" spans="1:34" x14ac:dyDescent="0.2">
      <c r="A20" s="43">
        <v>44434</v>
      </c>
      <c r="B20" t="s">
        <v>102</v>
      </c>
      <c r="C20" t="s">
        <v>57</v>
      </c>
      <c r="D20" t="s">
        <v>105</v>
      </c>
      <c r="E20">
        <v>399</v>
      </c>
      <c r="G20" s="47" t="s">
        <v>129</v>
      </c>
      <c r="H20">
        <v>120</v>
      </c>
      <c r="I20">
        <v>1243</v>
      </c>
      <c r="J20">
        <v>1312</v>
      </c>
      <c r="K20">
        <v>187</v>
      </c>
      <c r="L20">
        <v>2862</v>
      </c>
      <c r="AD20" s="87">
        <v>44798</v>
      </c>
      <c r="AE20">
        <v>128</v>
      </c>
      <c r="AF20">
        <v>1168</v>
      </c>
      <c r="AG20">
        <v>1235</v>
      </c>
      <c r="AH20">
        <v>198</v>
      </c>
    </row>
    <row r="21" spans="1:34" x14ac:dyDescent="0.2">
      <c r="A21" s="43">
        <v>44434</v>
      </c>
      <c r="B21" t="s">
        <v>102</v>
      </c>
      <c r="C21" t="s">
        <v>89</v>
      </c>
      <c r="D21" t="s">
        <v>105</v>
      </c>
      <c r="E21">
        <v>54</v>
      </c>
      <c r="G21" s="47" t="s">
        <v>117</v>
      </c>
      <c r="H21">
        <v>125</v>
      </c>
      <c r="I21">
        <v>1236</v>
      </c>
      <c r="J21">
        <v>1245</v>
      </c>
      <c r="K21">
        <v>178</v>
      </c>
      <c r="L21">
        <v>2784</v>
      </c>
      <c r="AD21" s="87">
        <v>44833</v>
      </c>
      <c r="AE21">
        <v>109</v>
      </c>
      <c r="AF21">
        <v>1197</v>
      </c>
      <c r="AG21">
        <v>1198</v>
      </c>
      <c r="AH21">
        <v>197</v>
      </c>
    </row>
    <row r="22" spans="1:34" x14ac:dyDescent="0.2">
      <c r="A22" s="43">
        <v>44469</v>
      </c>
      <c r="B22" t="s">
        <v>101</v>
      </c>
      <c r="C22" t="s">
        <v>23</v>
      </c>
      <c r="D22" t="s">
        <v>105</v>
      </c>
      <c r="E22">
        <v>57</v>
      </c>
      <c r="G22" s="47" t="s">
        <v>118</v>
      </c>
      <c r="H22">
        <v>128</v>
      </c>
      <c r="I22">
        <v>1168</v>
      </c>
      <c r="J22">
        <v>1235</v>
      </c>
      <c r="K22">
        <v>198</v>
      </c>
      <c r="L22">
        <v>2729</v>
      </c>
      <c r="AD22" s="87">
        <v>44861</v>
      </c>
      <c r="AE22">
        <v>112</v>
      </c>
      <c r="AF22">
        <v>1187</v>
      </c>
      <c r="AG22">
        <v>1161</v>
      </c>
      <c r="AH22">
        <v>221</v>
      </c>
    </row>
    <row r="23" spans="1:34" x14ac:dyDescent="0.2">
      <c r="A23" s="43">
        <v>44469</v>
      </c>
      <c r="B23" t="s">
        <v>101</v>
      </c>
      <c r="C23" t="s">
        <v>89</v>
      </c>
      <c r="D23" t="s">
        <v>105</v>
      </c>
      <c r="E23">
        <v>23</v>
      </c>
      <c r="G23" s="47" t="s">
        <v>119</v>
      </c>
      <c r="H23">
        <v>109</v>
      </c>
      <c r="I23">
        <v>1197</v>
      </c>
      <c r="J23">
        <v>1198</v>
      </c>
      <c r="K23">
        <v>197</v>
      </c>
      <c r="L23">
        <v>2701</v>
      </c>
      <c r="AD23" s="87">
        <v>44889</v>
      </c>
      <c r="AE23">
        <v>108</v>
      </c>
      <c r="AF23">
        <v>1136</v>
      </c>
      <c r="AG23">
        <v>1133</v>
      </c>
      <c r="AH23">
        <v>242</v>
      </c>
    </row>
    <row r="24" spans="1:34" x14ac:dyDescent="0.2">
      <c r="A24" s="43">
        <v>44469</v>
      </c>
      <c r="B24" t="s">
        <v>102</v>
      </c>
      <c r="C24" t="s">
        <v>53</v>
      </c>
      <c r="D24" t="s">
        <v>105</v>
      </c>
      <c r="E24">
        <v>622</v>
      </c>
      <c r="G24" s="47" t="s">
        <v>121</v>
      </c>
      <c r="H24">
        <v>112</v>
      </c>
      <c r="I24">
        <v>1187</v>
      </c>
      <c r="J24">
        <v>1161</v>
      </c>
      <c r="K24">
        <v>221</v>
      </c>
      <c r="L24">
        <v>2681</v>
      </c>
      <c r="AD24" s="87">
        <v>44917</v>
      </c>
      <c r="AE24">
        <v>111</v>
      </c>
      <c r="AF24">
        <v>1197</v>
      </c>
      <c r="AG24">
        <v>1187</v>
      </c>
      <c r="AH24">
        <v>223</v>
      </c>
    </row>
    <row r="25" spans="1:34" x14ac:dyDescent="0.2">
      <c r="A25" s="43">
        <v>44469</v>
      </c>
      <c r="B25" t="s">
        <v>102</v>
      </c>
      <c r="C25" t="s">
        <v>57</v>
      </c>
      <c r="D25" t="s">
        <v>105</v>
      </c>
      <c r="E25">
        <v>390</v>
      </c>
      <c r="G25" s="47" t="s">
        <v>122</v>
      </c>
      <c r="H25">
        <v>108</v>
      </c>
      <c r="I25">
        <v>1136</v>
      </c>
      <c r="J25">
        <v>1133</v>
      </c>
      <c r="K25">
        <v>242</v>
      </c>
      <c r="L25">
        <v>2619</v>
      </c>
      <c r="AD25" s="87">
        <v>44952</v>
      </c>
      <c r="AE25">
        <v>110</v>
      </c>
      <c r="AF25">
        <v>1185</v>
      </c>
      <c r="AG25">
        <v>1204</v>
      </c>
      <c r="AH25">
        <v>206</v>
      </c>
    </row>
    <row r="26" spans="1:34" x14ac:dyDescent="0.2">
      <c r="A26" s="43">
        <v>44469</v>
      </c>
      <c r="B26" t="s">
        <v>102</v>
      </c>
      <c r="C26" t="s">
        <v>89</v>
      </c>
      <c r="D26" t="s">
        <v>105</v>
      </c>
      <c r="E26">
        <v>58</v>
      </c>
      <c r="G26" s="47" t="s">
        <v>123</v>
      </c>
      <c r="H26">
        <v>111</v>
      </c>
      <c r="I26">
        <v>1197</v>
      </c>
      <c r="J26">
        <v>1187</v>
      </c>
      <c r="K26">
        <v>223</v>
      </c>
      <c r="L26">
        <v>2718</v>
      </c>
      <c r="AD26" s="87">
        <v>44980</v>
      </c>
      <c r="AE26">
        <v>112</v>
      </c>
      <c r="AF26">
        <v>1270</v>
      </c>
      <c r="AG26">
        <v>1109</v>
      </c>
      <c r="AH26">
        <v>201</v>
      </c>
    </row>
    <row r="27" spans="1:34" x14ac:dyDescent="0.2">
      <c r="A27" s="43">
        <v>44497</v>
      </c>
      <c r="B27" t="s">
        <v>101</v>
      </c>
      <c r="C27" t="s">
        <v>23</v>
      </c>
      <c r="D27" t="s">
        <v>105</v>
      </c>
      <c r="E27">
        <v>52</v>
      </c>
      <c r="G27" s="45" t="s">
        <v>130</v>
      </c>
      <c r="H27">
        <v>1174</v>
      </c>
      <c r="I27">
        <v>13622</v>
      </c>
      <c r="J27">
        <v>13096</v>
      </c>
      <c r="K27">
        <v>2715</v>
      </c>
      <c r="L27">
        <v>30607</v>
      </c>
      <c r="AD27" s="87">
        <v>45015</v>
      </c>
      <c r="AE27">
        <v>103</v>
      </c>
      <c r="AF27">
        <v>1297</v>
      </c>
      <c r="AG27">
        <v>1096</v>
      </c>
      <c r="AH27">
        <v>222</v>
      </c>
    </row>
    <row r="28" spans="1:34" x14ac:dyDescent="0.2">
      <c r="A28" s="43">
        <v>44497</v>
      </c>
      <c r="B28" t="s">
        <v>101</v>
      </c>
      <c r="C28" t="s">
        <v>89</v>
      </c>
      <c r="D28" t="s">
        <v>105</v>
      </c>
      <c r="E28">
        <v>34</v>
      </c>
      <c r="G28" s="47" t="s">
        <v>126</v>
      </c>
      <c r="H28">
        <v>110</v>
      </c>
      <c r="I28">
        <v>1185</v>
      </c>
      <c r="J28">
        <v>1204</v>
      </c>
      <c r="K28">
        <v>206</v>
      </c>
      <c r="L28">
        <v>2705</v>
      </c>
      <c r="AD28" s="87">
        <v>45043</v>
      </c>
      <c r="AE28">
        <v>95</v>
      </c>
      <c r="AF28">
        <v>1162</v>
      </c>
      <c r="AG28">
        <v>1064</v>
      </c>
      <c r="AH28">
        <v>214</v>
      </c>
    </row>
    <row r="29" spans="1:34" x14ac:dyDescent="0.2">
      <c r="A29" s="43">
        <v>44497</v>
      </c>
      <c r="B29" t="s">
        <v>102</v>
      </c>
      <c r="C29" t="s">
        <v>53</v>
      </c>
      <c r="D29" t="s">
        <v>105</v>
      </c>
      <c r="E29">
        <v>638</v>
      </c>
      <c r="G29" s="47" t="s">
        <v>127</v>
      </c>
      <c r="H29">
        <v>112</v>
      </c>
      <c r="I29">
        <v>1270</v>
      </c>
      <c r="J29">
        <v>1109</v>
      </c>
      <c r="K29">
        <v>201</v>
      </c>
      <c r="L29">
        <v>2692</v>
      </c>
      <c r="AD29" s="87">
        <v>45071</v>
      </c>
      <c r="AE29">
        <v>98</v>
      </c>
      <c r="AF29">
        <v>1136</v>
      </c>
      <c r="AG29">
        <v>1077</v>
      </c>
      <c r="AH29">
        <v>254</v>
      </c>
    </row>
    <row r="30" spans="1:34" x14ac:dyDescent="0.2">
      <c r="A30" s="43">
        <v>44497</v>
      </c>
      <c r="B30" t="s">
        <v>102</v>
      </c>
      <c r="C30" t="s">
        <v>57</v>
      </c>
      <c r="D30" t="s">
        <v>105</v>
      </c>
      <c r="E30">
        <v>381</v>
      </c>
      <c r="G30" s="47" t="s">
        <v>128</v>
      </c>
      <c r="H30">
        <v>103</v>
      </c>
      <c r="I30">
        <v>1297</v>
      </c>
      <c r="J30">
        <v>1096</v>
      </c>
      <c r="K30">
        <v>222</v>
      </c>
      <c r="L30">
        <v>2718</v>
      </c>
      <c r="AD30" s="87">
        <v>45106</v>
      </c>
      <c r="AE30">
        <v>94</v>
      </c>
      <c r="AF30">
        <v>1096</v>
      </c>
      <c r="AG30">
        <v>1103</v>
      </c>
      <c r="AH30">
        <v>207</v>
      </c>
    </row>
    <row r="31" spans="1:34" x14ac:dyDescent="0.2">
      <c r="A31" s="43">
        <v>44497</v>
      </c>
      <c r="B31" t="s">
        <v>102</v>
      </c>
      <c r="C31" t="s">
        <v>89</v>
      </c>
      <c r="D31" t="s">
        <v>105</v>
      </c>
      <c r="E31">
        <v>48</v>
      </c>
      <c r="G31" s="47" t="s">
        <v>114</v>
      </c>
      <c r="H31">
        <v>95</v>
      </c>
      <c r="I31">
        <v>1162</v>
      </c>
      <c r="J31">
        <v>1064</v>
      </c>
      <c r="K31">
        <v>214</v>
      </c>
      <c r="L31">
        <v>2535</v>
      </c>
      <c r="AD31" s="87">
        <v>45134</v>
      </c>
      <c r="AE31">
        <v>97</v>
      </c>
      <c r="AF31">
        <v>1069</v>
      </c>
      <c r="AG31">
        <v>1087</v>
      </c>
      <c r="AH31">
        <v>239</v>
      </c>
    </row>
    <row r="32" spans="1:34" x14ac:dyDescent="0.2">
      <c r="A32" s="43">
        <v>44525</v>
      </c>
      <c r="B32" t="s">
        <v>101</v>
      </c>
      <c r="C32" t="s">
        <v>23</v>
      </c>
      <c r="D32" t="s">
        <v>105</v>
      </c>
      <c r="E32">
        <v>50</v>
      </c>
      <c r="G32" s="47" t="s">
        <v>115</v>
      </c>
      <c r="H32">
        <v>98</v>
      </c>
      <c r="I32">
        <v>1136</v>
      </c>
      <c r="J32">
        <v>1077</v>
      </c>
      <c r="K32">
        <v>254</v>
      </c>
      <c r="L32">
        <v>2565</v>
      </c>
      <c r="AD32" s="87">
        <v>45169</v>
      </c>
      <c r="AE32">
        <v>112</v>
      </c>
      <c r="AF32">
        <v>1058</v>
      </c>
      <c r="AG32">
        <v>1049</v>
      </c>
      <c r="AH32">
        <v>239</v>
      </c>
    </row>
    <row r="33" spans="1:34" x14ac:dyDescent="0.2">
      <c r="A33" s="43">
        <v>44525</v>
      </c>
      <c r="B33" t="s">
        <v>101</v>
      </c>
      <c r="C33" t="s">
        <v>89</v>
      </c>
      <c r="D33" t="s">
        <v>105</v>
      </c>
      <c r="E33">
        <v>52</v>
      </c>
      <c r="G33" s="47" t="s">
        <v>129</v>
      </c>
      <c r="H33">
        <v>94</v>
      </c>
      <c r="I33">
        <v>1096</v>
      </c>
      <c r="J33">
        <v>1103</v>
      </c>
      <c r="K33">
        <v>207</v>
      </c>
      <c r="L33">
        <v>2500</v>
      </c>
      <c r="AD33" s="87">
        <v>45197</v>
      </c>
      <c r="AE33">
        <v>96</v>
      </c>
      <c r="AF33">
        <v>1075</v>
      </c>
      <c r="AG33">
        <v>1056</v>
      </c>
      <c r="AH33">
        <v>242</v>
      </c>
    </row>
    <row r="34" spans="1:34" x14ac:dyDescent="0.2">
      <c r="A34" s="43">
        <v>44525</v>
      </c>
      <c r="B34" t="s">
        <v>102</v>
      </c>
      <c r="C34" t="s">
        <v>53</v>
      </c>
      <c r="D34" t="s">
        <v>105</v>
      </c>
      <c r="E34">
        <v>654</v>
      </c>
      <c r="G34" s="47" t="s">
        <v>117</v>
      </c>
      <c r="H34">
        <v>97</v>
      </c>
      <c r="I34">
        <v>1069</v>
      </c>
      <c r="J34">
        <v>1087</v>
      </c>
      <c r="K34">
        <v>239</v>
      </c>
      <c r="L34">
        <v>2492</v>
      </c>
      <c r="AD34" s="87">
        <v>45225</v>
      </c>
      <c r="AE34">
        <v>78</v>
      </c>
      <c r="AF34">
        <v>1079</v>
      </c>
      <c r="AG34">
        <v>1061</v>
      </c>
      <c r="AH34">
        <v>238</v>
      </c>
    </row>
    <row r="35" spans="1:34" x14ac:dyDescent="0.2">
      <c r="A35" s="43">
        <v>44525</v>
      </c>
      <c r="B35" t="s">
        <v>102</v>
      </c>
      <c r="C35" t="s">
        <v>57</v>
      </c>
      <c r="D35" t="s">
        <v>105</v>
      </c>
      <c r="E35">
        <v>388</v>
      </c>
      <c r="G35" s="47" t="s">
        <v>118</v>
      </c>
      <c r="H35">
        <v>112</v>
      </c>
      <c r="I35">
        <v>1058</v>
      </c>
      <c r="J35">
        <v>1049</v>
      </c>
      <c r="K35">
        <v>239</v>
      </c>
      <c r="L35">
        <v>2458</v>
      </c>
      <c r="AD35" s="87">
        <v>45260</v>
      </c>
      <c r="AE35">
        <v>89</v>
      </c>
      <c r="AF35">
        <v>1090</v>
      </c>
      <c r="AG35">
        <v>1084</v>
      </c>
      <c r="AH35">
        <v>259</v>
      </c>
    </row>
    <row r="36" spans="1:34" x14ac:dyDescent="0.2">
      <c r="A36" s="43">
        <v>44525</v>
      </c>
      <c r="B36" t="s">
        <v>102</v>
      </c>
      <c r="C36" t="s">
        <v>89</v>
      </c>
      <c r="D36" t="s">
        <v>105</v>
      </c>
      <c r="E36">
        <v>72</v>
      </c>
      <c r="G36" s="47" t="s">
        <v>119</v>
      </c>
      <c r="H36">
        <v>96</v>
      </c>
      <c r="I36">
        <v>1075</v>
      </c>
      <c r="J36">
        <v>1056</v>
      </c>
      <c r="K36">
        <v>242</v>
      </c>
      <c r="L36">
        <v>2469</v>
      </c>
      <c r="AD36" s="87">
        <v>45288</v>
      </c>
      <c r="AE36">
        <v>90</v>
      </c>
      <c r="AF36">
        <v>1105</v>
      </c>
      <c r="AG36">
        <v>1106</v>
      </c>
      <c r="AH36">
        <v>194</v>
      </c>
    </row>
    <row r="37" spans="1:34" x14ac:dyDescent="0.2">
      <c r="A37" s="43">
        <v>44553</v>
      </c>
      <c r="B37" t="s">
        <v>101</v>
      </c>
      <c r="C37" t="s">
        <v>23</v>
      </c>
      <c r="D37" t="s">
        <v>105</v>
      </c>
      <c r="E37">
        <v>56</v>
      </c>
      <c r="G37" s="47" t="s">
        <v>121</v>
      </c>
      <c r="H37">
        <v>78</v>
      </c>
      <c r="I37">
        <v>1079</v>
      </c>
      <c r="J37">
        <v>1061</v>
      </c>
      <c r="K37">
        <v>238</v>
      </c>
      <c r="L37">
        <v>2456</v>
      </c>
      <c r="AD37" s="87">
        <v>45316</v>
      </c>
      <c r="AE37">
        <v>103</v>
      </c>
      <c r="AF37">
        <v>1152</v>
      </c>
      <c r="AG37">
        <v>1135</v>
      </c>
      <c r="AH37">
        <v>1446</v>
      </c>
    </row>
    <row r="38" spans="1:34" x14ac:dyDescent="0.2">
      <c r="A38" s="43">
        <v>44553</v>
      </c>
      <c r="B38" t="s">
        <v>101</v>
      </c>
      <c r="C38" t="s">
        <v>89</v>
      </c>
      <c r="D38" t="s">
        <v>105</v>
      </c>
      <c r="E38">
        <v>94</v>
      </c>
      <c r="G38" s="47" t="s">
        <v>122</v>
      </c>
      <c r="H38">
        <v>89</v>
      </c>
      <c r="I38">
        <v>1090</v>
      </c>
      <c r="J38">
        <v>1084</v>
      </c>
      <c r="K38">
        <v>259</v>
      </c>
      <c r="L38">
        <v>2522</v>
      </c>
      <c r="AD38" s="87">
        <v>45344</v>
      </c>
      <c r="AE38">
        <v>129</v>
      </c>
      <c r="AF38">
        <v>1273</v>
      </c>
      <c r="AG38">
        <v>1271</v>
      </c>
      <c r="AH38">
        <v>1353</v>
      </c>
    </row>
    <row r="39" spans="1:34" x14ac:dyDescent="0.2">
      <c r="A39" s="43">
        <v>44553</v>
      </c>
      <c r="B39" t="s">
        <v>102</v>
      </c>
      <c r="C39" t="s">
        <v>53</v>
      </c>
      <c r="D39" t="s">
        <v>105</v>
      </c>
      <c r="E39">
        <v>698</v>
      </c>
      <c r="G39" s="47" t="s">
        <v>123</v>
      </c>
      <c r="H39">
        <v>90</v>
      </c>
      <c r="I39">
        <v>1105</v>
      </c>
      <c r="J39">
        <v>1106</v>
      </c>
      <c r="K39">
        <v>194</v>
      </c>
      <c r="L39">
        <v>2495</v>
      </c>
      <c r="AD39" s="87">
        <v>45379</v>
      </c>
      <c r="AE39">
        <v>132</v>
      </c>
      <c r="AF39">
        <v>1297</v>
      </c>
      <c r="AG39">
        <v>1366</v>
      </c>
      <c r="AH39">
        <v>1332</v>
      </c>
    </row>
    <row r="40" spans="1:34" x14ac:dyDescent="0.2">
      <c r="A40" s="43">
        <v>44553</v>
      </c>
      <c r="B40" t="s">
        <v>102</v>
      </c>
      <c r="C40" t="s">
        <v>57</v>
      </c>
      <c r="D40" t="s">
        <v>105</v>
      </c>
      <c r="E40">
        <v>379</v>
      </c>
      <c r="G40" s="45" t="s">
        <v>131</v>
      </c>
      <c r="H40">
        <v>1286</v>
      </c>
      <c r="I40">
        <v>13953</v>
      </c>
      <c r="J40">
        <v>15661</v>
      </c>
      <c r="K40">
        <v>13343</v>
      </c>
      <c r="L40">
        <v>44243</v>
      </c>
      <c r="AD40" s="87">
        <v>45403</v>
      </c>
      <c r="AE40">
        <v>135</v>
      </c>
      <c r="AF40">
        <v>1322</v>
      </c>
      <c r="AG40">
        <v>1445</v>
      </c>
      <c r="AH40">
        <v>1322</v>
      </c>
    </row>
    <row r="41" spans="1:34" x14ac:dyDescent="0.2">
      <c r="A41" s="43">
        <v>44553</v>
      </c>
      <c r="B41" t="s">
        <v>102</v>
      </c>
      <c r="C41" t="s">
        <v>89</v>
      </c>
      <c r="D41" t="s">
        <v>105</v>
      </c>
      <c r="E41">
        <v>74</v>
      </c>
      <c r="G41" s="47" t="s">
        <v>126</v>
      </c>
      <c r="H41">
        <v>103</v>
      </c>
      <c r="I41">
        <v>1152</v>
      </c>
      <c r="J41">
        <v>1135</v>
      </c>
      <c r="K41">
        <v>1446</v>
      </c>
      <c r="L41">
        <v>3836</v>
      </c>
      <c r="AD41" s="87">
        <v>45442</v>
      </c>
      <c r="AE41">
        <v>126</v>
      </c>
      <c r="AF41">
        <v>1384</v>
      </c>
      <c r="AG41">
        <v>1564</v>
      </c>
      <c r="AH41">
        <v>1337</v>
      </c>
    </row>
    <row r="42" spans="1:34" x14ac:dyDescent="0.2">
      <c r="A42" s="43">
        <v>44588</v>
      </c>
      <c r="B42" t="s">
        <v>101</v>
      </c>
      <c r="C42" t="s">
        <v>23</v>
      </c>
      <c r="D42" t="s">
        <v>105</v>
      </c>
      <c r="E42">
        <v>98</v>
      </c>
      <c r="G42" s="47" t="s">
        <v>127</v>
      </c>
      <c r="H42">
        <v>129</v>
      </c>
      <c r="I42">
        <v>1273</v>
      </c>
      <c r="J42">
        <v>1271</v>
      </c>
      <c r="K42">
        <v>1353</v>
      </c>
      <c r="L42">
        <v>4026</v>
      </c>
      <c r="AD42" s="87">
        <v>45465</v>
      </c>
      <c r="AE42">
        <v>136</v>
      </c>
      <c r="AF42">
        <v>1415</v>
      </c>
      <c r="AG42">
        <v>1612</v>
      </c>
      <c r="AH42">
        <v>1374</v>
      </c>
    </row>
    <row r="43" spans="1:34" x14ac:dyDescent="0.2">
      <c r="A43" s="43">
        <v>44588</v>
      </c>
      <c r="B43" t="s">
        <v>101</v>
      </c>
      <c r="C43" t="s">
        <v>89</v>
      </c>
      <c r="D43" t="s">
        <v>105</v>
      </c>
      <c r="E43">
        <v>77</v>
      </c>
      <c r="G43" s="47" t="s">
        <v>128</v>
      </c>
      <c r="H43">
        <v>132</v>
      </c>
      <c r="I43">
        <v>1297</v>
      </c>
      <c r="J43">
        <v>1366</v>
      </c>
      <c r="K43">
        <v>1332</v>
      </c>
      <c r="L43">
        <v>4127</v>
      </c>
      <c r="AD43" s="87">
        <v>45498</v>
      </c>
      <c r="AE43">
        <v>129</v>
      </c>
      <c r="AF43">
        <v>1450</v>
      </c>
      <c r="AG43">
        <v>1685</v>
      </c>
      <c r="AH43">
        <v>1292</v>
      </c>
    </row>
    <row r="44" spans="1:34" x14ac:dyDescent="0.2">
      <c r="A44" s="43">
        <v>44588</v>
      </c>
      <c r="B44" t="s">
        <v>102</v>
      </c>
      <c r="C44" t="s">
        <v>53</v>
      </c>
      <c r="D44" t="s">
        <v>105</v>
      </c>
      <c r="E44">
        <v>722</v>
      </c>
      <c r="G44" s="47" t="s">
        <v>114</v>
      </c>
      <c r="H44">
        <v>135</v>
      </c>
      <c r="I44">
        <v>1322</v>
      </c>
      <c r="J44">
        <v>1445</v>
      </c>
      <c r="K44">
        <v>1322</v>
      </c>
      <c r="L44">
        <v>4224</v>
      </c>
      <c r="AD44" s="87">
        <v>45525</v>
      </c>
      <c r="AE44">
        <v>133</v>
      </c>
      <c r="AF44">
        <v>1492</v>
      </c>
      <c r="AG44">
        <v>1760</v>
      </c>
      <c r="AH44">
        <v>1340</v>
      </c>
    </row>
    <row r="45" spans="1:34" x14ac:dyDescent="0.2">
      <c r="A45" s="43">
        <v>44588</v>
      </c>
      <c r="B45" t="s">
        <v>102</v>
      </c>
      <c r="C45" t="s">
        <v>57</v>
      </c>
      <c r="D45" t="s">
        <v>105</v>
      </c>
      <c r="E45">
        <v>362</v>
      </c>
      <c r="G45" s="47" t="s">
        <v>115</v>
      </c>
      <c r="H45">
        <v>126</v>
      </c>
      <c r="I45">
        <v>1384</v>
      </c>
      <c r="J45">
        <v>1564</v>
      </c>
      <c r="K45">
        <v>1337</v>
      </c>
      <c r="L45">
        <v>4411</v>
      </c>
      <c r="AD45" s="87">
        <v>45561</v>
      </c>
      <c r="AE45">
        <v>128</v>
      </c>
      <c r="AF45">
        <v>1540</v>
      </c>
      <c r="AG45">
        <v>1884</v>
      </c>
      <c r="AH45">
        <v>1319</v>
      </c>
    </row>
    <row r="46" spans="1:34" x14ac:dyDescent="0.2">
      <c r="A46" s="43">
        <v>44588</v>
      </c>
      <c r="B46" t="s">
        <v>102</v>
      </c>
      <c r="C46" t="s">
        <v>89</v>
      </c>
      <c r="D46" t="s">
        <v>105</v>
      </c>
      <c r="E46">
        <v>62</v>
      </c>
      <c r="G46" s="47" t="s">
        <v>129</v>
      </c>
      <c r="H46">
        <v>136</v>
      </c>
      <c r="I46">
        <v>1415</v>
      </c>
      <c r="J46">
        <v>1612</v>
      </c>
      <c r="K46">
        <v>1374</v>
      </c>
      <c r="L46">
        <v>4537</v>
      </c>
      <c r="AD46" s="91">
        <v>45586</v>
      </c>
      <c r="AE46">
        <v>135</v>
      </c>
      <c r="AF46">
        <v>1628</v>
      </c>
      <c r="AG46">
        <v>1939</v>
      </c>
      <c r="AH46">
        <v>1228</v>
      </c>
    </row>
    <row r="47" spans="1:34" x14ac:dyDescent="0.2">
      <c r="A47" s="43">
        <v>44616</v>
      </c>
      <c r="B47" t="s">
        <v>101</v>
      </c>
      <c r="C47" t="s">
        <v>23</v>
      </c>
      <c r="D47" t="s">
        <v>105</v>
      </c>
      <c r="E47">
        <v>125</v>
      </c>
      <c r="G47" s="47" t="s">
        <v>117</v>
      </c>
      <c r="H47">
        <v>129</v>
      </c>
      <c r="I47">
        <v>1450</v>
      </c>
      <c r="J47">
        <v>1685</v>
      </c>
      <c r="K47">
        <v>1292</v>
      </c>
      <c r="L47">
        <v>4556</v>
      </c>
    </row>
    <row r="48" spans="1:34" x14ac:dyDescent="0.2">
      <c r="A48" s="43">
        <v>44616</v>
      </c>
      <c r="B48" t="s">
        <v>101</v>
      </c>
      <c r="C48" t="s">
        <v>89</v>
      </c>
      <c r="D48" t="s">
        <v>105</v>
      </c>
      <c r="E48">
        <v>55</v>
      </c>
      <c r="G48" s="47" t="s">
        <v>118</v>
      </c>
      <c r="H48">
        <v>133</v>
      </c>
      <c r="I48">
        <v>1492</v>
      </c>
      <c r="J48">
        <v>1760</v>
      </c>
      <c r="K48">
        <v>1340</v>
      </c>
      <c r="L48">
        <v>4725</v>
      </c>
    </row>
    <row r="49" spans="1:12" x14ac:dyDescent="0.2">
      <c r="A49" s="43">
        <v>44616</v>
      </c>
      <c r="B49" t="s">
        <v>102</v>
      </c>
      <c r="C49" t="s">
        <v>53</v>
      </c>
      <c r="D49" t="s">
        <v>105</v>
      </c>
      <c r="E49">
        <v>744</v>
      </c>
      <c r="G49" s="47" t="s">
        <v>119</v>
      </c>
      <c r="H49">
        <v>128</v>
      </c>
      <c r="I49">
        <v>1540</v>
      </c>
      <c r="J49">
        <v>1884</v>
      </c>
      <c r="K49">
        <v>1319</v>
      </c>
      <c r="L49">
        <v>4871</v>
      </c>
    </row>
    <row r="50" spans="1:12" x14ac:dyDescent="0.2">
      <c r="A50" s="43">
        <v>44616</v>
      </c>
      <c r="B50" t="s">
        <v>102</v>
      </c>
      <c r="C50" t="s">
        <v>57</v>
      </c>
      <c r="D50" t="s">
        <v>105</v>
      </c>
      <c r="E50">
        <v>382</v>
      </c>
      <c r="G50" s="47" t="s">
        <v>121</v>
      </c>
      <c r="H50">
        <v>135</v>
      </c>
      <c r="I50">
        <v>1628</v>
      </c>
      <c r="J50">
        <v>1939</v>
      </c>
      <c r="K50">
        <v>1228</v>
      </c>
      <c r="L50">
        <v>4930</v>
      </c>
    </row>
    <row r="51" spans="1:12" x14ac:dyDescent="0.2">
      <c r="A51" s="43">
        <v>44616</v>
      </c>
      <c r="B51" t="s">
        <v>102</v>
      </c>
      <c r="C51" t="s">
        <v>89</v>
      </c>
      <c r="D51" t="s">
        <v>105</v>
      </c>
      <c r="E51">
        <v>67</v>
      </c>
      <c r="G51" s="45" t="s">
        <v>92</v>
      </c>
      <c r="H51">
        <v>4791</v>
      </c>
      <c r="I51">
        <v>51882</v>
      </c>
      <c r="J51">
        <v>52846</v>
      </c>
      <c r="K51">
        <v>19818</v>
      </c>
      <c r="L51">
        <v>129337</v>
      </c>
    </row>
    <row r="52" spans="1:12" x14ac:dyDescent="0.2">
      <c r="A52" s="43">
        <v>44651</v>
      </c>
      <c r="B52" t="s">
        <v>101</v>
      </c>
      <c r="C52" t="s">
        <v>23</v>
      </c>
      <c r="D52" t="s">
        <v>105</v>
      </c>
      <c r="E52">
        <v>82</v>
      </c>
    </row>
    <row r="53" spans="1:12" x14ac:dyDescent="0.2">
      <c r="A53" s="43">
        <v>44651</v>
      </c>
      <c r="B53" t="s">
        <v>101</v>
      </c>
      <c r="C53" t="s">
        <v>89</v>
      </c>
      <c r="D53" t="s">
        <v>105</v>
      </c>
      <c r="E53">
        <v>40</v>
      </c>
    </row>
    <row r="54" spans="1:12" x14ac:dyDescent="0.2">
      <c r="A54" s="43">
        <v>44651</v>
      </c>
      <c r="B54" t="s">
        <v>102</v>
      </c>
      <c r="C54" t="s">
        <v>53</v>
      </c>
      <c r="D54" t="s">
        <v>105</v>
      </c>
      <c r="E54">
        <v>756</v>
      </c>
    </row>
    <row r="55" spans="1:12" x14ac:dyDescent="0.2">
      <c r="A55" s="43">
        <v>44651</v>
      </c>
      <c r="B55" t="s">
        <v>102</v>
      </c>
      <c r="C55" t="s">
        <v>57</v>
      </c>
      <c r="D55" t="s">
        <v>105</v>
      </c>
      <c r="E55">
        <v>425</v>
      </c>
    </row>
    <row r="56" spans="1:12" x14ac:dyDescent="0.2">
      <c r="A56" s="43">
        <v>44651</v>
      </c>
      <c r="B56" t="s">
        <v>102</v>
      </c>
      <c r="C56" t="s">
        <v>89</v>
      </c>
      <c r="D56" t="s">
        <v>105</v>
      </c>
      <c r="E56">
        <v>42</v>
      </c>
    </row>
    <row r="57" spans="1:12" x14ac:dyDescent="0.2">
      <c r="A57" s="43">
        <v>44679</v>
      </c>
      <c r="B57" t="s">
        <v>101</v>
      </c>
      <c r="C57" t="s">
        <v>23</v>
      </c>
      <c r="D57" t="s">
        <v>105</v>
      </c>
      <c r="E57">
        <v>74</v>
      </c>
    </row>
    <row r="58" spans="1:12" x14ac:dyDescent="0.2">
      <c r="A58" s="43">
        <v>44679</v>
      </c>
      <c r="B58" t="s">
        <v>101</v>
      </c>
      <c r="C58" t="s">
        <v>89</v>
      </c>
      <c r="D58" t="s">
        <v>105</v>
      </c>
      <c r="E58">
        <v>49</v>
      </c>
    </row>
    <row r="59" spans="1:12" x14ac:dyDescent="0.2">
      <c r="A59" s="43">
        <v>44679</v>
      </c>
      <c r="B59" t="s">
        <v>102</v>
      </c>
      <c r="C59" t="s">
        <v>53</v>
      </c>
      <c r="D59" t="s">
        <v>105</v>
      </c>
      <c r="E59">
        <v>814</v>
      </c>
    </row>
    <row r="60" spans="1:12" x14ac:dyDescent="0.2">
      <c r="A60" s="43">
        <v>44679</v>
      </c>
      <c r="B60" t="s">
        <v>102</v>
      </c>
      <c r="C60" t="s">
        <v>57</v>
      </c>
      <c r="D60" t="s">
        <v>105</v>
      </c>
      <c r="E60">
        <v>423</v>
      </c>
    </row>
    <row r="61" spans="1:12" x14ac:dyDescent="0.2">
      <c r="A61" s="43">
        <v>44679</v>
      </c>
      <c r="B61" t="s">
        <v>102</v>
      </c>
      <c r="C61" t="s">
        <v>89</v>
      </c>
      <c r="D61" t="s">
        <v>105</v>
      </c>
      <c r="E61">
        <v>45</v>
      </c>
    </row>
    <row r="62" spans="1:12" x14ac:dyDescent="0.2">
      <c r="A62" s="43">
        <v>44707</v>
      </c>
      <c r="B62" t="s">
        <v>101</v>
      </c>
      <c r="C62" t="s">
        <v>23</v>
      </c>
      <c r="D62" t="s">
        <v>105</v>
      </c>
      <c r="E62">
        <v>76</v>
      </c>
    </row>
    <row r="63" spans="1:12" x14ac:dyDescent="0.2">
      <c r="A63" s="43">
        <v>44707</v>
      </c>
      <c r="B63" t="s">
        <v>101</v>
      </c>
      <c r="C63" t="s">
        <v>89</v>
      </c>
      <c r="D63" t="s">
        <v>105</v>
      </c>
      <c r="E63">
        <v>48</v>
      </c>
    </row>
    <row r="64" spans="1:12" x14ac:dyDescent="0.2">
      <c r="A64" s="43">
        <v>44707</v>
      </c>
      <c r="B64" t="s">
        <v>102</v>
      </c>
      <c r="C64" t="s">
        <v>53</v>
      </c>
      <c r="D64" t="s">
        <v>105</v>
      </c>
      <c r="E64">
        <v>798</v>
      </c>
    </row>
    <row r="65" spans="1:5" x14ac:dyDescent="0.2">
      <c r="A65" s="43">
        <v>44707</v>
      </c>
      <c r="B65" t="s">
        <v>102</v>
      </c>
      <c r="C65" t="s">
        <v>57</v>
      </c>
      <c r="D65" t="s">
        <v>105</v>
      </c>
      <c r="E65">
        <v>434</v>
      </c>
    </row>
    <row r="66" spans="1:5" x14ac:dyDescent="0.2">
      <c r="A66" s="43">
        <v>44707</v>
      </c>
      <c r="B66" t="s">
        <v>102</v>
      </c>
      <c r="C66" t="s">
        <v>89</v>
      </c>
      <c r="D66" t="s">
        <v>105</v>
      </c>
      <c r="E66">
        <v>81</v>
      </c>
    </row>
    <row r="67" spans="1:5" x14ac:dyDescent="0.2">
      <c r="A67" s="43">
        <v>44742</v>
      </c>
      <c r="B67" t="s">
        <v>101</v>
      </c>
      <c r="C67" t="s">
        <v>23</v>
      </c>
      <c r="D67" t="s">
        <v>105</v>
      </c>
      <c r="E67">
        <v>81</v>
      </c>
    </row>
    <row r="68" spans="1:5" x14ac:dyDescent="0.2">
      <c r="A68" s="43">
        <v>44742</v>
      </c>
      <c r="B68" t="s">
        <v>101</v>
      </c>
      <c r="C68" t="s">
        <v>89</v>
      </c>
      <c r="D68" t="s">
        <v>105</v>
      </c>
      <c r="E68">
        <v>41</v>
      </c>
    </row>
    <row r="69" spans="1:5" x14ac:dyDescent="0.2">
      <c r="A69" s="43">
        <v>44742</v>
      </c>
      <c r="B69" t="s">
        <v>102</v>
      </c>
      <c r="C69" t="s">
        <v>53</v>
      </c>
      <c r="D69" t="s">
        <v>105</v>
      </c>
      <c r="E69">
        <v>769</v>
      </c>
    </row>
    <row r="70" spans="1:5" x14ac:dyDescent="0.2">
      <c r="A70" s="43">
        <v>44742</v>
      </c>
      <c r="B70" t="s">
        <v>102</v>
      </c>
      <c r="C70" t="s">
        <v>57</v>
      </c>
      <c r="D70" t="s">
        <v>105</v>
      </c>
      <c r="E70">
        <v>461</v>
      </c>
    </row>
    <row r="71" spans="1:5" x14ac:dyDescent="0.2">
      <c r="A71" s="43">
        <v>44742</v>
      </c>
      <c r="B71" t="s">
        <v>102</v>
      </c>
      <c r="C71" t="s">
        <v>89</v>
      </c>
      <c r="D71" t="s">
        <v>105</v>
      </c>
      <c r="E71">
        <v>71</v>
      </c>
    </row>
    <row r="72" spans="1:5" x14ac:dyDescent="0.2">
      <c r="A72" s="43">
        <v>44770</v>
      </c>
      <c r="B72" t="s">
        <v>101</v>
      </c>
      <c r="C72" t="s">
        <v>23</v>
      </c>
      <c r="D72" t="s">
        <v>105</v>
      </c>
      <c r="E72">
        <v>89</v>
      </c>
    </row>
    <row r="73" spans="1:5" x14ac:dyDescent="0.2">
      <c r="A73" s="43">
        <v>44770</v>
      </c>
      <c r="B73" t="s">
        <v>101</v>
      </c>
      <c r="C73" t="s">
        <v>89</v>
      </c>
      <c r="D73" t="s">
        <v>105</v>
      </c>
      <c r="E73">
        <v>44</v>
      </c>
    </row>
    <row r="74" spans="1:5" x14ac:dyDescent="0.2">
      <c r="A74" s="43">
        <v>44770</v>
      </c>
      <c r="B74" t="s">
        <v>102</v>
      </c>
      <c r="C74" t="s">
        <v>53</v>
      </c>
      <c r="D74" t="s">
        <v>105</v>
      </c>
      <c r="E74">
        <v>806</v>
      </c>
    </row>
    <row r="75" spans="1:5" x14ac:dyDescent="0.2">
      <c r="A75" s="43">
        <v>44770</v>
      </c>
      <c r="B75" t="s">
        <v>102</v>
      </c>
      <c r="C75" t="s">
        <v>57</v>
      </c>
      <c r="D75" t="s">
        <v>105</v>
      </c>
      <c r="E75">
        <v>447</v>
      </c>
    </row>
    <row r="76" spans="1:5" x14ac:dyDescent="0.2">
      <c r="A76" s="43">
        <v>44770</v>
      </c>
      <c r="B76" t="s">
        <v>102</v>
      </c>
      <c r="C76" t="s">
        <v>89</v>
      </c>
      <c r="D76" t="s">
        <v>105</v>
      </c>
      <c r="E76">
        <v>48</v>
      </c>
    </row>
    <row r="77" spans="1:5" x14ac:dyDescent="0.2">
      <c r="A77" s="43">
        <v>44798</v>
      </c>
      <c r="B77" t="s">
        <v>101</v>
      </c>
      <c r="C77" t="s">
        <v>23</v>
      </c>
      <c r="D77" t="s">
        <v>105</v>
      </c>
      <c r="E77">
        <v>90</v>
      </c>
    </row>
    <row r="78" spans="1:5" x14ac:dyDescent="0.2">
      <c r="A78" s="43">
        <v>44798</v>
      </c>
      <c r="B78" t="s">
        <v>101</v>
      </c>
      <c r="C78" t="s">
        <v>89</v>
      </c>
      <c r="D78" t="s">
        <v>105</v>
      </c>
      <c r="E78">
        <v>71</v>
      </c>
    </row>
    <row r="79" spans="1:5" x14ac:dyDescent="0.2">
      <c r="A79" s="43">
        <v>44798</v>
      </c>
      <c r="B79" t="s">
        <v>102</v>
      </c>
      <c r="C79" t="s">
        <v>53</v>
      </c>
      <c r="D79" t="s">
        <v>105</v>
      </c>
      <c r="E79">
        <v>758</v>
      </c>
    </row>
    <row r="80" spans="1:5" x14ac:dyDescent="0.2">
      <c r="A80" s="43">
        <v>44798</v>
      </c>
      <c r="B80" t="s">
        <v>102</v>
      </c>
      <c r="C80" t="s">
        <v>57</v>
      </c>
      <c r="D80" t="s">
        <v>105</v>
      </c>
      <c r="E80">
        <v>467</v>
      </c>
    </row>
    <row r="81" spans="1:5" x14ac:dyDescent="0.2">
      <c r="A81" s="43">
        <v>44798</v>
      </c>
      <c r="B81" t="s">
        <v>102</v>
      </c>
      <c r="C81" t="s">
        <v>89</v>
      </c>
      <c r="D81" t="s">
        <v>105</v>
      </c>
      <c r="E81">
        <v>59</v>
      </c>
    </row>
    <row r="82" spans="1:5" x14ac:dyDescent="0.2">
      <c r="A82" s="43">
        <v>44833</v>
      </c>
      <c r="B82" t="s">
        <v>101</v>
      </c>
      <c r="C82" t="s">
        <v>23</v>
      </c>
      <c r="D82" t="s">
        <v>105</v>
      </c>
      <c r="E82">
        <v>75</v>
      </c>
    </row>
    <row r="83" spans="1:5" x14ac:dyDescent="0.2">
      <c r="A83" s="43">
        <v>44833</v>
      </c>
      <c r="B83" t="s">
        <v>101</v>
      </c>
      <c r="C83" t="s">
        <v>89</v>
      </c>
      <c r="D83" t="s">
        <v>105</v>
      </c>
      <c r="E83">
        <v>68</v>
      </c>
    </row>
    <row r="84" spans="1:5" x14ac:dyDescent="0.2">
      <c r="A84" s="43">
        <v>44833</v>
      </c>
      <c r="B84" t="s">
        <v>102</v>
      </c>
      <c r="C84" t="s">
        <v>53</v>
      </c>
      <c r="D84" t="s">
        <v>105</v>
      </c>
      <c r="E84">
        <v>837</v>
      </c>
    </row>
    <row r="85" spans="1:5" x14ac:dyDescent="0.2">
      <c r="A85" s="43">
        <v>44833</v>
      </c>
      <c r="B85" t="s">
        <v>102</v>
      </c>
      <c r="C85" t="s">
        <v>57</v>
      </c>
      <c r="D85" t="s">
        <v>105</v>
      </c>
      <c r="E85">
        <v>432</v>
      </c>
    </row>
    <row r="86" spans="1:5" x14ac:dyDescent="0.2">
      <c r="A86" s="43">
        <v>44833</v>
      </c>
      <c r="B86" t="s">
        <v>102</v>
      </c>
      <c r="C86" t="s">
        <v>89</v>
      </c>
      <c r="D86" t="s">
        <v>105</v>
      </c>
      <c r="E86">
        <v>49</v>
      </c>
    </row>
    <row r="87" spans="1:5" x14ac:dyDescent="0.2">
      <c r="A87" s="43">
        <v>44861</v>
      </c>
      <c r="B87" t="s">
        <v>101</v>
      </c>
      <c r="C87" t="s">
        <v>23</v>
      </c>
      <c r="D87" t="s">
        <v>105</v>
      </c>
      <c r="E87">
        <v>84</v>
      </c>
    </row>
    <row r="88" spans="1:5" x14ac:dyDescent="0.2">
      <c r="A88" s="43">
        <v>44861</v>
      </c>
      <c r="B88" t="s">
        <v>101</v>
      </c>
      <c r="C88" t="s">
        <v>89</v>
      </c>
      <c r="D88" t="s">
        <v>105</v>
      </c>
      <c r="E88">
        <v>88</v>
      </c>
    </row>
    <row r="89" spans="1:5" x14ac:dyDescent="0.2">
      <c r="A89" s="43">
        <v>44861</v>
      </c>
      <c r="B89" t="s">
        <v>102</v>
      </c>
      <c r="C89" t="s">
        <v>53</v>
      </c>
      <c r="D89" t="s">
        <v>105</v>
      </c>
      <c r="E89">
        <v>865</v>
      </c>
    </row>
    <row r="90" spans="1:5" x14ac:dyDescent="0.2">
      <c r="A90" s="43">
        <v>44861</v>
      </c>
      <c r="B90" t="s">
        <v>102</v>
      </c>
      <c r="C90" t="s">
        <v>57</v>
      </c>
      <c r="D90" t="s">
        <v>105</v>
      </c>
      <c r="E90">
        <v>408</v>
      </c>
    </row>
    <row r="91" spans="1:5" x14ac:dyDescent="0.2">
      <c r="A91" s="43">
        <v>44861</v>
      </c>
      <c r="B91" t="s">
        <v>102</v>
      </c>
      <c r="C91" t="s">
        <v>89</v>
      </c>
      <c r="D91" t="s">
        <v>105</v>
      </c>
      <c r="E91">
        <v>43</v>
      </c>
    </row>
    <row r="92" spans="1:5" x14ac:dyDescent="0.2">
      <c r="A92" s="43">
        <v>44889</v>
      </c>
      <c r="B92" t="s">
        <v>101</v>
      </c>
      <c r="C92" t="s">
        <v>23</v>
      </c>
      <c r="D92" t="s">
        <v>105</v>
      </c>
      <c r="E92">
        <v>78</v>
      </c>
    </row>
    <row r="93" spans="1:5" x14ac:dyDescent="0.2">
      <c r="A93" s="43">
        <v>44889</v>
      </c>
      <c r="B93" t="s">
        <v>101</v>
      </c>
      <c r="C93" t="s">
        <v>89</v>
      </c>
      <c r="D93" t="s">
        <v>105</v>
      </c>
      <c r="E93">
        <v>97</v>
      </c>
    </row>
    <row r="94" spans="1:5" x14ac:dyDescent="0.2">
      <c r="A94" s="43">
        <v>44889</v>
      </c>
      <c r="B94" t="s">
        <v>102</v>
      </c>
      <c r="C94" t="s">
        <v>53</v>
      </c>
      <c r="D94" t="s">
        <v>105</v>
      </c>
      <c r="E94">
        <v>854</v>
      </c>
    </row>
    <row r="95" spans="1:5" x14ac:dyDescent="0.2">
      <c r="A95" s="43">
        <v>44889</v>
      </c>
      <c r="B95" t="s">
        <v>102</v>
      </c>
      <c r="C95" t="s">
        <v>57</v>
      </c>
      <c r="D95" t="s">
        <v>105</v>
      </c>
      <c r="E95">
        <v>419</v>
      </c>
    </row>
    <row r="96" spans="1:5" x14ac:dyDescent="0.2">
      <c r="A96" s="43">
        <v>44889</v>
      </c>
      <c r="B96" t="s">
        <v>102</v>
      </c>
      <c r="C96" t="s">
        <v>89</v>
      </c>
      <c r="D96" t="s">
        <v>105</v>
      </c>
      <c r="E96">
        <v>43</v>
      </c>
    </row>
    <row r="97" spans="1:5" x14ac:dyDescent="0.2">
      <c r="A97" s="43">
        <v>44917</v>
      </c>
      <c r="B97" t="s">
        <v>101</v>
      </c>
      <c r="C97" t="s">
        <v>23</v>
      </c>
      <c r="D97" t="s">
        <v>105</v>
      </c>
      <c r="E97">
        <v>76</v>
      </c>
    </row>
    <row r="98" spans="1:5" x14ac:dyDescent="0.2">
      <c r="A98" s="43">
        <v>44917</v>
      </c>
      <c r="B98" t="s">
        <v>101</v>
      </c>
      <c r="C98" t="s">
        <v>89</v>
      </c>
      <c r="D98" t="s">
        <v>105</v>
      </c>
      <c r="E98">
        <v>83</v>
      </c>
    </row>
    <row r="99" spans="1:5" x14ac:dyDescent="0.2">
      <c r="A99" s="43">
        <v>44917</v>
      </c>
      <c r="B99" t="s">
        <v>102</v>
      </c>
      <c r="C99" t="s">
        <v>53</v>
      </c>
      <c r="D99" t="s">
        <v>105</v>
      </c>
      <c r="E99">
        <v>917</v>
      </c>
    </row>
    <row r="100" spans="1:5" x14ac:dyDescent="0.2">
      <c r="A100" s="43">
        <v>44917</v>
      </c>
      <c r="B100" t="s">
        <v>102</v>
      </c>
      <c r="C100" t="s">
        <v>57</v>
      </c>
      <c r="D100" t="s">
        <v>105</v>
      </c>
      <c r="E100">
        <v>453</v>
      </c>
    </row>
    <row r="101" spans="1:5" x14ac:dyDescent="0.2">
      <c r="A101" s="43">
        <v>44917</v>
      </c>
      <c r="B101" t="s">
        <v>102</v>
      </c>
      <c r="C101" t="s">
        <v>89</v>
      </c>
      <c r="D101" t="s">
        <v>105</v>
      </c>
      <c r="E101">
        <v>59</v>
      </c>
    </row>
    <row r="102" spans="1:5" x14ac:dyDescent="0.2">
      <c r="A102" s="43">
        <v>44952</v>
      </c>
      <c r="B102" t="s">
        <v>101</v>
      </c>
      <c r="C102" t="s">
        <v>23</v>
      </c>
      <c r="D102" t="s">
        <v>105</v>
      </c>
      <c r="E102">
        <v>70</v>
      </c>
    </row>
    <row r="103" spans="1:5" x14ac:dyDescent="0.2">
      <c r="A103" s="43">
        <v>44952</v>
      </c>
      <c r="B103" t="s">
        <v>101</v>
      </c>
      <c r="C103" t="s">
        <v>89</v>
      </c>
      <c r="D103" t="s">
        <v>105</v>
      </c>
      <c r="E103">
        <v>64</v>
      </c>
    </row>
    <row r="104" spans="1:5" x14ac:dyDescent="0.2">
      <c r="A104" s="43">
        <v>44952</v>
      </c>
      <c r="B104" t="s">
        <v>102</v>
      </c>
      <c r="C104" t="s">
        <v>53</v>
      </c>
      <c r="D104" t="s">
        <v>105</v>
      </c>
      <c r="E104">
        <v>867</v>
      </c>
    </row>
    <row r="105" spans="1:5" x14ac:dyDescent="0.2">
      <c r="A105" s="43">
        <v>44952</v>
      </c>
      <c r="B105" t="s">
        <v>102</v>
      </c>
      <c r="C105" t="s">
        <v>57</v>
      </c>
      <c r="D105" t="s">
        <v>105</v>
      </c>
      <c r="E105">
        <v>450</v>
      </c>
    </row>
    <row r="106" spans="1:5" x14ac:dyDescent="0.2">
      <c r="A106" s="43">
        <v>44952</v>
      </c>
      <c r="B106" t="s">
        <v>102</v>
      </c>
      <c r="C106" t="s">
        <v>89</v>
      </c>
      <c r="D106" t="s">
        <v>105</v>
      </c>
      <c r="E106">
        <v>68</v>
      </c>
    </row>
    <row r="107" spans="1:5" x14ac:dyDescent="0.2">
      <c r="A107" s="43">
        <v>44980</v>
      </c>
      <c r="B107" t="s">
        <v>101</v>
      </c>
      <c r="C107" t="s">
        <v>23</v>
      </c>
      <c r="D107" t="s">
        <v>105</v>
      </c>
      <c r="E107">
        <v>67</v>
      </c>
    </row>
    <row r="108" spans="1:5" x14ac:dyDescent="0.2">
      <c r="A108" s="43">
        <v>44980</v>
      </c>
      <c r="B108" t="s">
        <v>101</v>
      </c>
      <c r="C108" t="s">
        <v>89</v>
      </c>
      <c r="D108" t="s">
        <v>105</v>
      </c>
      <c r="E108">
        <v>70</v>
      </c>
    </row>
    <row r="109" spans="1:5" x14ac:dyDescent="0.2">
      <c r="A109" s="43">
        <v>44980</v>
      </c>
      <c r="B109" t="s">
        <v>102</v>
      </c>
      <c r="C109" t="s">
        <v>53</v>
      </c>
      <c r="D109" t="s">
        <v>105</v>
      </c>
      <c r="E109">
        <v>951</v>
      </c>
    </row>
    <row r="110" spans="1:5" x14ac:dyDescent="0.2">
      <c r="A110" s="43">
        <v>44980</v>
      </c>
      <c r="B110" t="s">
        <v>102</v>
      </c>
      <c r="C110" t="s">
        <v>57</v>
      </c>
      <c r="D110" t="s">
        <v>105</v>
      </c>
      <c r="E110">
        <v>446</v>
      </c>
    </row>
    <row r="111" spans="1:5" x14ac:dyDescent="0.2">
      <c r="A111" s="43">
        <v>44980</v>
      </c>
      <c r="B111" t="s">
        <v>102</v>
      </c>
      <c r="C111" t="s">
        <v>89</v>
      </c>
      <c r="D111" t="s">
        <v>105</v>
      </c>
      <c r="E111">
        <v>84</v>
      </c>
    </row>
    <row r="112" spans="1:5" x14ac:dyDescent="0.2">
      <c r="A112" s="43">
        <v>45015</v>
      </c>
      <c r="B112" t="s">
        <v>101</v>
      </c>
      <c r="C112" t="s">
        <v>23</v>
      </c>
      <c r="D112" t="s">
        <v>105</v>
      </c>
      <c r="E112">
        <v>62</v>
      </c>
    </row>
    <row r="113" spans="1:5" x14ac:dyDescent="0.2">
      <c r="A113" s="43">
        <v>45015</v>
      </c>
      <c r="B113" t="s">
        <v>101</v>
      </c>
      <c r="C113" t="s">
        <v>89</v>
      </c>
      <c r="D113" t="s">
        <v>105</v>
      </c>
      <c r="E113">
        <v>87</v>
      </c>
    </row>
    <row r="114" spans="1:5" x14ac:dyDescent="0.2">
      <c r="A114" s="43">
        <v>45015</v>
      </c>
      <c r="B114" t="s">
        <v>102</v>
      </c>
      <c r="C114" t="s">
        <v>53</v>
      </c>
      <c r="D114" t="s">
        <v>105</v>
      </c>
      <c r="E114">
        <v>958</v>
      </c>
    </row>
    <row r="115" spans="1:5" x14ac:dyDescent="0.2">
      <c r="A115" s="43">
        <v>45015</v>
      </c>
      <c r="B115" t="s">
        <v>102</v>
      </c>
      <c r="C115" t="s">
        <v>57</v>
      </c>
      <c r="D115" t="s">
        <v>105</v>
      </c>
      <c r="E115">
        <v>493</v>
      </c>
    </row>
    <row r="116" spans="1:5" x14ac:dyDescent="0.2">
      <c r="A116" s="43">
        <v>45015</v>
      </c>
      <c r="B116" t="s">
        <v>102</v>
      </c>
      <c r="C116" t="s">
        <v>89</v>
      </c>
      <c r="D116" t="s">
        <v>105</v>
      </c>
      <c r="E116">
        <v>64</v>
      </c>
    </row>
    <row r="117" spans="1:5" x14ac:dyDescent="0.2">
      <c r="A117" s="43">
        <v>45043</v>
      </c>
      <c r="B117" t="s">
        <v>101</v>
      </c>
      <c r="C117" t="s">
        <v>23</v>
      </c>
      <c r="D117" t="s">
        <v>105</v>
      </c>
      <c r="E117">
        <v>58</v>
      </c>
    </row>
    <row r="118" spans="1:5" x14ac:dyDescent="0.2">
      <c r="A118" s="43">
        <v>45043</v>
      </c>
      <c r="B118" t="s">
        <v>101</v>
      </c>
      <c r="C118" t="s">
        <v>89</v>
      </c>
      <c r="D118" t="s">
        <v>105</v>
      </c>
      <c r="E118">
        <v>61</v>
      </c>
    </row>
    <row r="119" spans="1:5" x14ac:dyDescent="0.2">
      <c r="A119" s="43">
        <v>45043</v>
      </c>
      <c r="B119" t="s">
        <v>102</v>
      </c>
      <c r="C119" t="s">
        <v>53</v>
      </c>
      <c r="D119" t="s">
        <v>105</v>
      </c>
      <c r="E119">
        <v>874</v>
      </c>
    </row>
    <row r="120" spans="1:5" x14ac:dyDescent="0.2">
      <c r="A120" s="43">
        <v>45043</v>
      </c>
      <c r="B120" t="s">
        <v>102</v>
      </c>
      <c r="C120" t="s">
        <v>57</v>
      </c>
      <c r="D120" t="s">
        <v>105</v>
      </c>
      <c r="E120">
        <v>521</v>
      </c>
    </row>
    <row r="121" spans="1:5" x14ac:dyDescent="0.2">
      <c r="A121" s="43">
        <v>45043</v>
      </c>
      <c r="B121" t="s">
        <v>102</v>
      </c>
      <c r="C121" t="s">
        <v>89</v>
      </c>
      <c r="D121" t="s">
        <v>105</v>
      </c>
      <c r="E121">
        <v>87</v>
      </c>
    </row>
    <row r="122" spans="1:5" x14ac:dyDescent="0.2">
      <c r="A122" s="43">
        <v>45071</v>
      </c>
      <c r="B122" t="s">
        <v>101</v>
      </c>
      <c r="C122" t="s">
        <v>23</v>
      </c>
      <c r="D122" t="s">
        <v>105</v>
      </c>
      <c r="E122">
        <v>73</v>
      </c>
    </row>
    <row r="123" spans="1:5" x14ac:dyDescent="0.2">
      <c r="A123" s="43">
        <v>45071</v>
      </c>
      <c r="B123" t="s">
        <v>101</v>
      </c>
      <c r="C123" t="s">
        <v>89</v>
      </c>
      <c r="D123" t="s">
        <v>105</v>
      </c>
      <c r="E123">
        <v>90</v>
      </c>
    </row>
    <row r="124" spans="1:5" x14ac:dyDescent="0.2">
      <c r="A124" s="43">
        <v>45071</v>
      </c>
      <c r="B124" t="s">
        <v>102</v>
      </c>
      <c r="C124" t="s">
        <v>53</v>
      </c>
      <c r="D124" t="s">
        <v>105</v>
      </c>
      <c r="E124">
        <v>837</v>
      </c>
    </row>
    <row r="125" spans="1:5" x14ac:dyDescent="0.2">
      <c r="A125" s="43">
        <v>45071</v>
      </c>
      <c r="B125" t="s">
        <v>102</v>
      </c>
      <c r="C125" t="s">
        <v>57</v>
      </c>
      <c r="D125" t="s">
        <v>105</v>
      </c>
      <c r="E125">
        <v>575</v>
      </c>
    </row>
    <row r="126" spans="1:5" x14ac:dyDescent="0.2">
      <c r="A126" s="43">
        <v>45071</v>
      </c>
      <c r="B126" t="s">
        <v>102</v>
      </c>
      <c r="C126" t="s">
        <v>89</v>
      </c>
      <c r="D126" t="s">
        <v>105</v>
      </c>
      <c r="E126">
        <v>78</v>
      </c>
    </row>
    <row r="127" spans="1:5" x14ac:dyDescent="0.2">
      <c r="A127" s="43">
        <v>45106</v>
      </c>
      <c r="B127" t="s">
        <v>101</v>
      </c>
      <c r="C127" t="s">
        <v>23</v>
      </c>
      <c r="D127" t="s">
        <v>105</v>
      </c>
      <c r="E127">
        <v>74</v>
      </c>
    </row>
    <row r="128" spans="1:5" x14ac:dyDescent="0.2">
      <c r="A128" s="43">
        <v>45106</v>
      </c>
      <c r="B128" t="s">
        <v>101</v>
      </c>
      <c r="C128" t="s">
        <v>89</v>
      </c>
      <c r="D128" t="s">
        <v>105</v>
      </c>
      <c r="E128">
        <v>69</v>
      </c>
    </row>
    <row r="129" spans="1:5" x14ac:dyDescent="0.2">
      <c r="A129" s="43">
        <v>45106</v>
      </c>
      <c r="B129" t="s">
        <v>102</v>
      </c>
      <c r="C129" t="s">
        <v>53</v>
      </c>
      <c r="D129" t="s">
        <v>105</v>
      </c>
      <c r="E129">
        <v>783</v>
      </c>
    </row>
    <row r="130" spans="1:5" x14ac:dyDescent="0.2">
      <c r="A130" s="43">
        <v>45106</v>
      </c>
      <c r="B130" t="s">
        <v>102</v>
      </c>
      <c r="C130" t="s">
        <v>57</v>
      </c>
      <c r="D130" t="s">
        <v>105</v>
      </c>
      <c r="E130">
        <v>592</v>
      </c>
    </row>
    <row r="131" spans="1:5" x14ac:dyDescent="0.2">
      <c r="A131" s="43">
        <v>45106</v>
      </c>
      <c r="B131" t="s">
        <v>102</v>
      </c>
      <c r="C131" t="s">
        <v>89</v>
      </c>
      <c r="D131" t="s">
        <v>105</v>
      </c>
      <c r="E131">
        <v>59</v>
      </c>
    </row>
    <row r="132" spans="1:5" x14ac:dyDescent="0.2">
      <c r="A132" s="43">
        <v>45134</v>
      </c>
      <c r="B132" t="s">
        <v>101</v>
      </c>
      <c r="C132" t="s">
        <v>23</v>
      </c>
      <c r="D132" t="s">
        <v>105</v>
      </c>
      <c r="E132">
        <v>81</v>
      </c>
    </row>
    <row r="133" spans="1:5" x14ac:dyDescent="0.2">
      <c r="A133" s="43">
        <v>45134</v>
      </c>
      <c r="B133" t="s">
        <v>101</v>
      </c>
      <c r="C133" t="s">
        <v>89</v>
      </c>
      <c r="D133" t="s">
        <v>105</v>
      </c>
      <c r="E133">
        <v>81</v>
      </c>
    </row>
    <row r="134" spans="1:5" x14ac:dyDescent="0.2">
      <c r="A134" s="43">
        <v>45134</v>
      </c>
      <c r="B134" t="s">
        <v>102</v>
      </c>
      <c r="C134" t="s">
        <v>53</v>
      </c>
      <c r="D134" t="s">
        <v>105</v>
      </c>
      <c r="E134">
        <v>739</v>
      </c>
    </row>
    <row r="135" spans="1:5" x14ac:dyDescent="0.2">
      <c r="A135" s="43">
        <v>45134</v>
      </c>
      <c r="B135" t="s">
        <v>102</v>
      </c>
      <c r="C135" t="s">
        <v>57</v>
      </c>
      <c r="D135" t="s">
        <v>105</v>
      </c>
      <c r="E135">
        <v>576</v>
      </c>
    </row>
    <row r="136" spans="1:5" x14ac:dyDescent="0.2">
      <c r="A136" s="43">
        <v>45134</v>
      </c>
      <c r="B136" t="s">
        <v>102</v>
      </c>
      <c r="C136" t="s">
        <v>89</v>
      </c>
      <c r="D136" t="s">
        <v>105</v>
      </c>
      <c r="E136">
        <v>73</v>
      </c>
    </row>
    <row r="137" spans="1:5" x14ac:dyDescent="0.2">
      <c r="A137" s="43">
        <v>45169</v>
      </c>
      <c r="B137" t="s">
        <v>101</v>
      </c>
      <c r="C137" t="s">
        <v>23</v>
      </c>
      <c r="D137" t="s">
        <v>105</v>
      </c>
      <c r="E137">
        <v>92</v>
      </c>
    </row>
    <row r="138" spans="1:5" x14ac:dyDescent="0.2">
      <c r="A138" s="43">
        <v>45169</v>
      </c>
      <c r="B138" t="s">
        <v>101</v>
      </c>
      <c r="C138" t="s">
        <v>89</v>
      </c>
      <c r="D138" t="s">
        <v>105</v>
      </c>
      <c r="E138">
        <v>89</v>
      </c>
    </row>
    <row r="139" spans="1:5" x14ac:dyDescent="0.2">
      <c r="A139" s="43">
        <v>45169</v>
      </c>
      <c r="B139" t="s">
        <v>102</v>
      </c>
      <c r="C139" t="s">
        <v>53</v>
      </c>
      <c r="D139" t="s">
        <v>105</v>
      </c>
      <c r="E139">
        <v>698</v>
      </c>
    </row>
    <row r="140" spans="1:5" x14ac:dyDescent="0.2">
      <c r="A140" s="43">
        <v>45169</v>
      </c>
      <c r="B140" t="s">
        <v>102</v>
      </c>
      <c r="C140" t="s">
        <v>57</v>
      </c>
      <c r="D140" t="s">
        <v>105</v>
      </c>
      <c r="E140">
        <v>575</v>
      </c>
    </row>
    <row r="141" spans="1:5" x14ac:dyDescent="0.2">
      <c r="A141" s="43">
        <v>45169</v>
      </c>
      <c r="B141" t="s">
        <v>102</v>
      </c>
      <c r="C141" t="s">
        <v>89</v>
      </c>
      <c r="D141" t="s">
        <v>105</v>
      </c>
      <c r="E141">
        <v>79</v>
      </c>
    </row>
    <row r="142" spans="1:5" x14ac:dyDescent="0.2">
      <c r="A142" s="43">
        <v>45197</v>
      </c>
      <c r="B142" t="s">
        <v>101</v>
      </c>
      <c r="C142" t="s">
        <v>23</v>
      </c>
      <c r="D142" t="s">
        <v>105</v>
      </c>
      <c r="E142">
        <v>84</v>
      </c>
    </row>
    <row r="143" spans="1:5" x14ac:dyDescent="0.2">
      <c r="A143" s="43">
        <v>45197</v>
      </c>
      <c r="B143" t="s">
        <v>101</v>
      </c>
      <c r="C143" t="s">
        <v>89</v>
      </c>
      <c r="D143" t="s">
        <v>105</v>
      </c>
      <c r="E143">
        <v>94</v>
      </c>
    </row>
    <row r="144" spans="1:5" x14ac:dyDescent="0.2">
      <c r="A144" s="43">
        <v>45197</v>
      </c>
      <c r="B144" t="s">
        <v>102</v>
      </c>
      <c r="C144" t="s">
        <v>53</v>
      </c>
      <c r="D144" t="s">
        <v>105</v>
      </c>
      <c r="E144">
        <v>695</v>
      </c>
    </row>
    <row r="145" spans="1:5" x14ac:dyDescent="0.2">
      <c r="A145" s="43">
        <v>45197</v>
      </c>
      <c r="B145" t="s">
        <v>102</v>
      </c>
      <c r="C145" t="s">
        <v>57</v>
      </c>
      <c r="D145" t="s">
        <v>105</v>
      </c>
      <c r="E145">
        <v>559</v>
      </c>
    </row>
    <row r="146" spans="1:5" x14ac:dyDescent="0.2">
      <c r="A146" s="43">
        <v>45197</v>
      </c>
      <c r="B146" t="s">
        <v>102</v>
      </c>
      <c r="C146" t="s">
        <v>89</v>
      </c>
      <c r="D146" t="s">
        <v>105</v>
      </c>
      <c r="E146">
        <v>63</v>
      </c>
    </row>
    <row r="147" spans="1:5" x14ac:dyDescent="0.2">
      <c r="A147" s="43">
        <v>45225</v>
      </c>
      <c r="B147" t="s">
        <v>101</v>
      </c>
      <c r="C147" t="s">
        <v>23</v>
      </c>
      <c r="D147" t="s">
        <v>105</v>
      </c>
      <c r="E147">
        <v>74</v>
      </c>
    </row>
    <row r="148" spans="1:5" x14ac:dyDescent="0.2">
      <c r="A148" s="43">
        <v>45225</v>
      </c>
      <c r="B148" t="s">
        <v>101</v>
      </c>
      <c r="C148" t="s">
        <v>89</v>
      </c>
      <c r="D148" t="s">
        <v>105</v>
      </c>
      <c r="E148">
        <v>74</v>
      </c>
    </row>
    <row r="149" spans="1:5" x14ac:dyDescent="0.2">
      <c r="A149" s="43">
        <v>45225</v>
      </c>
      <c r="B149" t="s">
        <v>102</v>
      </c>
      <c r="C149" t="s">
        <v>53</v>
      </c>
      <c r="D149" t="s">
        <v>105</v>
      </c>
      <c r="E149">
        <v>700</v>
      </c>
    </row>
    <row r="150" spans="1:5" x14ac:dyDescent="0.2">
      <c r="A150" s="43">
        <v>45225</v>
      </c>
      <c r="B150" t="s">
        <v>102</v>
      </c>
      <c r="C150" t="s">
        <v>57</v>
      </c>
      <c r="D150" t="s">
        <v>105</v>
      </c>
      <c r="E150">
        <v>528</v>
      </c>
    </row>
    <row r="151" spans="1:5" x14ac:dyDescent="0.2">
      <c r="A151" s="43">
        <v>45225</v>
      </c>
      <c r="B151" t="s">
        <v>102</v>
      </c>
      <c r="C151" t="s">
        <v>89</v>
      </c>
      <c r="D151" t="s">
        <v>105</v>
      </c>
      <c r="E151">
        <v>75</v>
      </c>
    </row>
    <row r="152" spans="1:5" x14ac:dyDescent="0.2">
      <c r="A152" s="43">
        <v>45260</v>
      </c>
      <c r="B152" t="s">
        <v>101</v>
      </c>
      <c r="C152" t="s">
        <v>23</v>
      </c>
      <c r="D152" t="s">
        <v>105</v>
      </c>
      <c r="E152">
        <v>73</v>
      </c>
    </row>
    <row r="153" spans="1:5" x14ac:dyDescent="0.2">
      <c r="A153" s="43">
        <v>45260</v>
      </c>
      <c r="B153" t="s">
        <v>101</v>
      </c>
      <c r="C153" t="s">
        <v>89</v>
      </c>
      <c r="D153" t="s">
        <v>105</v>
      </c>
      <c r="E153">
        <v>106</v>
      </c>
    </row>
    <row r="154" spans="1:5" x14ac:dyDescent="0.2">
      <c r="A154" s="43">
        <v>45260</v>
      </c>
      <c r="B154" t="s">
        <v>102</v>
      </c>
      <c r="C154" t="s">
        <v>53</v>
      </c>
      <c r="D154" t="s">
        <v>105</v>
      </c>
      <c r="E154">
        <v>707</v>
      </c>
    </row>
    <row r="155" spans="1:5" x14ac:dyDescent="0.2">
      <c r="A155" s="43">
        <v>45260</v>
      </c>
      <c r="B155" t="s">
        <v>102</v>
      </c>
      <c r="C155" t="s">
        <v>57</v>
      </c>
      <c r="D155" t="s">
        <v>105</v>
      </c>
      <c r="E155">
        <v>535</v>
      </c>
    </row>
    <row r="156" spans="1:5" x14ac:dyDescent="0.2">
      <c r="A156" s="43">
        <v>45260</v>
      </c>
      <c r="B156" t="s">
        <v>102</v>
      </c>
      <c r="C156" t="s">
        <v>89</v>
      </c>
      <c r="D156" t="s">
        <v>105</v>
      </c>
      <c r="E156">
        <v>67</v>
      </c>
    </row>
    <row r="157" spans="1:5" x14ac:dyDescent="0.2">
      <c r="A157" s="43">
        <v>45288</v>
      </c>
      <c r="B157" t="s">
        <v>101</v>
      </c>
      <c r="C157" t="s">
        <v>23</v>
      </c>
      <c r="D157" t="s">
        <v>105</v>
      </c>
      <c r="E157">
        <v>69</v>
      </c>
    </row>
    <row r="158" spans="1:5" x14ac:dyDescent="0.2">
      <c r="A158" s="43">
        <v>45288</v>
      </c>
      <c r="B158" t="s">
        <v>101</v>
      </c>
      <c r="C158" t="s">
        <v>89</v>
      </c>
      <c r="D158" t="s">
        <v>105</v>
      </c>
      <c r="E158">
        <v>68</v>
      </c>
    </row>
    <row r="159" spans="1:5" x14ac:dyDescent="0.2">
      <c r="A159" s="43">
        <v>45288</v>
      </c>
      <c r="B159" t="s">
        <v>102</v>
      </c>
      <c r="C159" t="s">
        <v>53</v>
      </c>
      <c r="D159" t="s">
        <v>105</v>
      </c>
      <c r="E159">
        <v>702</v>
      </c>
    </row>
    <row r="160" spans="1:5" x14ac:dyDescent="0.2">
      <c r="A160" s="43">
        <v>45288</v>
      </c>
      <c r="B160" t="s">
        <v>102</v>
      </c>
      <c r="C160" t="s">
        <v>57</v>
      </c>
      <c r="D160" t="s">
        <v>105</v>
      </c>
      <c r="E160">
        <v>546</v>
      </c>
    </row>
    <row r="161" spans="1:5" x14ac:dyDescent="0.2">
      <c r="A161" s="43">
        <v>45288</v>
      </c>
      <c r="B161" t="s">
        <v>102</v>
      </c>
      <c r="C161" t="s">
        <v>89</v>
      </c>
      <c r="D161" t="s">
        <v>105</v>
      </c>
      <c r="E161">
        <v>65</v>
      </c>
    </row>
    <row r="162" spans="1:5" x14ac:dyDescent="0.2">
      <c r="A162" s="43">
        <v>45316</v>
      </c>
      <c r="B162" t="s">
        <v>101</v>
      </c>
      <c r="C162" t="s">
        <v>23</v>
      </c>
      <c r="D162" t="s">
        <v>105</v>
      </c>
      <c r="E162">
        <v>83</v>
      </c>
    </row>
    <row r="163" spans="1:5" x14ac:dyDescent="0.2">
      <c r="A163" s="43">
        <v>45316</v>
      </c>
      <c r="B163" t="s">
        <v>101</v>
      </c>
      <c r="C163" t="s">
        <v>89</v>
      </c>
      <c r="D163" t="s">
        <v>105</v>
      </c>
      <c r="E163">
        <v>562</v>
      </c>
    </row>
    <row r="164" spans="1:5" x14ac:dyDescent="0.2">
      <c r="A164" s="43">
        <v>45316</v>
      </c>
      <c r="B164" t="s">
        <v>102</v>
      </c>
      <c r="C164" t="s">
        <v>53</v>
      </c>
      <c r="D164" t="s">
        <v>105</v>
      </c>
      <c r="E164">
        <v>751</v>
      </c>
    </row>
    <row r="165" spans="1:5" x14ac:dyDescent="0.2">
      <c r="A165" s="43">
        <v>45316</v>
      </c>
      <c r="B165" t="s">
        <v>102</v>
      </c>
      <c r="C165" t="s">
        <v>57</v>
      </c>
      <c r="D165" t="s">
        <v>105</v>
      </c>
      <c r="E165">
        <v>623</v>
      </c>
    </row>
    <row r="166" spans="1:5" x14ac:dyDescent="0.2">
      <c r="A166" s="43">
        <v>45316</v>
      </c>
      <c r="B166" t="s">
        <v>102</v>
      </c>
      <c r="C166" t="s">
        <v>89</v>
      </c>
      <c r="D166" t="s">
        <v>105</v>
      </c>
      <c r="E166">
        <v>596</v>
      </c>
    </row>
    <row r="167" spans="1:5" x14ac:dyDescent="0.2">
      <c r="A167" s="43">
        <v>45351</v>
      </c>
      <c r="B167" t="s">
        <v>101</v>
      </c>
      <c r="C167" t="s">
        <v>23</v>
      </c>
      <c r="D167" t="s">
        <v>105</v>
      </c>
      <c r="E167">
        <v>108</v>
      </c>
    </row>
    <row r="168" spans="1:5" x14ac:dyDescent="0.2">
      <c r="A168" s="43">
        <v>45351</v>
      </c>
      <c r="B168" t="s">
        <v>101</v>
      </c>
      <c r="C168" t="s">
        <v>89</v>
      </c>
      <c r="D168" t="s">
        <v>105</v>
      </c>
      <c r="E168">
        <v>527</v>
      </c>
    </row>
    <row r="169" spans="1:5" x14ac:dyDescent="0.2">
      <c r="A169" s="43">
        <v>45351</v>
      </c>
      <c r="B169" t="s">
        <v>102</v>
      </c>
      <c r="C169" t="s">
        <v>53</v>
      </c>
      <c r="D169" t="s">
        <v>105</v>
      </c>
      <c r="E169">
        <v>826</v>
      </c>
    </row>
    <row r="170" spans="1:5" x14ac:dyDescent="0.2">
      <c r="A170" s="43">
        <v>45351</v>
      </c>
      <c r="B170" t="s">
        <v>102</v>
      </c>
      <c r="C170" t="s">
        <v>57</v>
      </c>
      <c r="D170" t="s">
        <v>105</v>
      </c>
      <c r="E170">
        <v>765</v>
      </c>
    </row>
    <row r="171" spans="1:5" x14ac:dyDescent="0.2">
      <c r="A171" s="43">
        <v>45351</v>
      </c>
      <c r="B171" t="s">
        <v>102</v>
      </c>
      <c r="C171" t="s">
        <v>89</v>
      </c>
      <c r="D171" t="s">
        <v>105</v>
      </c>
      <c r="E171">
        <v>542</v>
      </c>
    </row>
    <row r="172" spans="1:5" x14ac:dyDescent="0.2">
      <c r="A172" s="43">
        <v>45379</v>
      </c>
      <c r="B172" t="s">
        <v>101</v>
      </c>
      <c r="C172" t="s">
        <v>23</v>
      </c>
      <c r="D172" t="s">
        <v>105</v>
      </c>
      <c r="E172">
        <v>114</v>
      </c>
    </row>
    <row r="173" spans="1:5" x14ac:dyDescent="0.2">
      <c r="A173" s="43">
        <v>45379</v>
      </c>
      <c r="B173" t="s">
        <v>101</v>
      </c>
      <c r="C173" t="s">
        <v>89</v>
      </c>
      <c r="D173" t="s">
        <v>105</v>
      </c>
      <c r="E173">
        <v>500</v>
      </c>
    </row>
    <row r="174" spans="1:5" x14ac:dyDescent="0.2">
      <c r="A174" s="43">
        <v>45379</v>
      </c>
      <c r="B174" t="s">
        <v>102</v>
      </c>
      <c r="C174" t="s">
        <v>53</v>
      </c>
      <c r="D174" t="s">
        <v>105</v>
      </c>
      <c r="E174">
        <v>819</v>
      </c>
    </row>
    <row r="175" spans="1:5" x14ac:dyDescent="0.2">
      <c r="A175" s="43">
        <v>45379</v>
      </c>
      <c r="B175" t="s">
        <v>102</v>
      </c>
      <c r="C175" t="s">
        <v>57</v>
      </c>
      <c r="D175" t="s">
        <v>105</v>
      </c>
      <c r="E175">
        <v>823</v>
      </c>
    </row>
    <row r="176" spans="1:5" x14ac:dyDescent="0.2">
      <c r="A176" s="43">
        <v>45379</v>
      </c>
      <c r="B176" t="s">
        <v>102</v>
      </c>
      <c r="C176" t="s">
        <v>89</v>
      </c>
      <c r="D176" t="s">
        <v>105</v>
      </c>
      <c r="E176">
        <v>540</v>
      </c>
    </row>
    <row r="177" spans="1:5" x14ac:dyDescent="0.2">
      <c r="A177" s="43">
        <v>45407</v>
      </c>
      <c r="B177" t="s">
        <v>101</v>
      </c>
      <c r="C177" t="s">
        <v>23</v>
      </c>
      <c r="D177" t="s">
        <v>105</v>
      </c>
      <c r="E177">
        <v>111</v>
      </c>
    </row>
    <row r="178" spans="1:5" x14ac:dyDescent="0.2">
      <c r="A178" s="43">
        <v>45407</v>
      </c>
      <c r="B178" t="s">
        <v>101</v>
      </c>
      <c r="C178" t="s">
        <v>89</v>
      </c>
      <c r="D178" t="s">
        <v>105</v>
      </c>
      <c r="E178">
        <v>491</v>
      </c>
    </row>
    <row r="179" spans="1:5" x14ac:dyDescent="0.2">
      <c r="A179" s="43">
        <v>45407</v>
      </c>
      <c r="B179" t="s">
        <v>102</v>
      </c>
      <c r="C179" t="s">
        <v>53</v>
      </c>
      <c r="D179" t="s">
        <v>105</v>
      </c>
      <c r="E179">
        <v>791</v>
      </c>
    </row>
    <row r="180" spans="1:5" x14ac:dyDescent="0.2">
      <c r="A180" s="43">
        <v>45407</v>
      </c>
      <c r="B180" t="s">
        <v>102</v>
      </c>
      <c r="C180" t="s">
        <v>57</v>
      </c>
      <c r="D180" t="s">
        <v>105</v>
      </c>
      <c r="E180">
        <v>866</v>
      </c>
    </row>
    <row r="181" spans="1:5" x14ac:dyDescent="0.2">
      <c r="A181" s="43">
        <v>45407</v>
      </c>
      <c r="B181" t="s">
        <v>102</v>
      </c>
      <c r="C181" t="s">
        <v>89</v>
      </c>
      <c r="D181" t="s">
        <v>105</v>
      </c>
      <c r="E181">
        <v>513</v>
      </c>
    </row>
    <row r="182" spans="1:5" x14ac:dyDescent="0.2">
      <c r="A182" s="43">
        <v>45442</v>
      </c>
      <c r="B182" t="s">
        <v>101</v>
      </c>
      <c r="C182" t="s">
        <v>23</v>
      </c>
      <c r="D182" t="s">
        <v>105</v>
      </c>
      <c r="E182">
        <v>96</v>
      </c>
    </row>
    <row r="183" spans="1:5" x14ac:dyDescent="0.2">
      <c r="A183" s="43">
        <v>45442</v>
      </c>
      <c r="B183" t="s">
        <v>101</v>
      </c>
      <c r="C183" t="s">
        <v>89</v>
      </c>
      <c r="D183" t="s">
        <v>105</v>
      </c>
      <c r="E183">
        <v>538</v>
      </c>
    </row>
    <row r="184" spans="1:5" x14ac:dyDescent="0.2">
      <c r="A184" s="43">
        <v>45442</v>
      </c>
      <c r="B184" t="s">
        <v>102</v>
      </c>
      <c r="C184" t="s">
        <v>53</v>
      </c>
      <c r="D184" t="s">
        <v>105</v>
      </c>
      <c r="E184">
        <v>816</v>
      </c>
    </row>
    <row r="185" spans="1:5" x14ac:dyDescent="0.2">
      <c r="A185" s="43">
        <v>45442</v>
      </c>
      <c r="B185" t="s">
        <v>102</v>
      </c>
      <c r="C185" t="s">
        <v>57</v>
      </c>
      <c r="D185" t="s">
        <v>105</v>
      </c>
      <c r="E185">
        <v>914</v>
      </c>
    </row>
    <row r="186" spans="1:5" x14ac:dyDescent="0.2">
      <c r="A186" s="43">
        <v>45442</v>
      </c>
      <c r="B186" t="s">
        <v>102</v>
      </c>
      <c r="C186" t="s">
        <v>89</v>
      </c>
      <c r="D186" t="s">
        <v>105</v>
      </c>
      <c r="E186">
        <v>504</v>
      </c>
    </row>
    <row r="187" spans="1:5" x14ac:dyDescent="0.2">
      <c r="A187" s="43">
        <v>45470</v>
      </c>
      <c r="B187" t="s">
        <v>101</v>
      </c>
      <c r="C187" t="s">
        <v>23</v>
      </c>
      <c r="D187" t="s">
        <v>105</v>
      </c>
      <c r="E187">
        <v>106</v>
      </c>
    </row>
    <row r="188" spans="1:5" x14ac:dyDescent="0.2">
      <c r="A188" s="43">
        <v>45470</v>
      </c>
      <c r="B188" t="s">
        <v>101</v>
      </c>
      <c r="C188" t="s">
        <v>89</v>
      </c>
      <c r="D188" t="s">
        <v>105</v>
      </c>
      <c r="E188">
        <v>563</v>
      </c>
    </row>
    <row r="189" spans="1:5" x14ac:dyDescent="0.2">
      <c r="A189" s="43">
        <v>45470</v>
      </c>
      <c r="B189" t="s">
        <v>102</v>
      </c>
      <c r="C189" t="s">
        <v>53</v>
      </c>
      <c r="D189" t="s">
        <v>105</v>
      </c>
      <c r="E189">
        <v>794</v>
      </c>
    </row>
    <row r="190" spans="1:5" x14ac:dyDescent="0.2">
      <c r="A190" s="43">
        <v>45470</v>
      </c>
      <c r="B190" t="s">
        <v>102</v>
      </c>
      <c r="C190" t="s">
        <v>57</v>
      </c>
      <c r="D190" t="s">
        <v>105</v>
      </c>
      <c r="E190">
        <v>930</v>
      </c>
    </row>
    <row r="191" spans="1:5" x14ac:dyDescent="0.2">
      <c r="A191" s="43">
        <v>45470</v>
      </c>
      <c r="B191" t="s">
        <v>102</v>
      </c>
      <c r="C191" t="s">
        <v>89</v>
      </c>
      <c r="D191" t="s">
        <v>105</v>
      </c>
      <c r="E191">
        <v>520</v>
      </c>
    </row>
    <row r="192" spans="1:5" x14ac:dyDescent="0.2">
      <c r="A192" s="43">
        <v>45498</v>
      </c>
      <c r="B192" t="s">
        <v>101</v>
      </c>
      <c r="C192" t="s">
        <v>23</v>
      </c>
      <c r="D192" t="s">
        <v>105</v>
      </c>
      <c r="E192">
        <v>90</v>
      </c>
    </row>
    <row r="193" spans="1:5" x14ac:dyDescent="0.2">
      <c r="A193" s="43">
        <v>45498</v>
      </c>
      <c r="B193" t="s">
        <v>101</v>
      </c>
      <c r="C193" t="s">
        <v>89</v>
      </c>
      <c r="D193" t="s">
        <v>105</v>
      </c>
      <c r="E193">
        <v>549</v>
      </c>
    </row>
    <row r="194" spans="1:5" x14ac:dyDescent="0.2">
      <c r="A194" s="43">
        <v>45498</v>
      </c>
      <c r="B194" t="s">
        <v>102</v>
      </c>
      <c r="C194" t="s">
        <v>53</v>
      </c>
      <c r="D194" t="s">
        <v>105</v>
      </c>
      <c r="E194">
        <v>759</v>
      </c>
    </row>
    <row r="195" spans="1:5" x14ac:dyDescent="0.2">
      <c r="A195" s="43">
        <v>45498</v>
      </c>
      <c r="B195" t="s">
        <v>102</v>
      </c>
      <c r="C195" t="s">
        <v>57</v>
      </c>
      <c r="D195" t="s">
        <v>105</v>
      </c>
      <c r="E195">
        <v>966</v>
      </c>
    </row>
    <row r="196" spans="1:5" x14ac:dyDescent="0.2">
      <c r="A196" s="43">
        <v>45498</v>
      </c>
      <c r="B196" t="s">
        <v>102</v>
      </c>
      <c r="C196" t="s">
        <v>89</v>
      </c>
      <c r="D196" t="s">
        <v>105</v>
      </c>
      <c r="E196">
        <v>504</v>
      </c>
    </row>
    <row r="197" spans="1:5" x14ac:dyDescent="0.2">
      <c r="A197" s="43">
        <v>45533</v>
      </c>
      <c r="B197" t="s">
        <v>101</v>
      </c>
      <c r="C197" t="s">
        <v>23</v>
      </c>
      <c r="D197" t="s">
        <v>105</v>
      </c>
      <c r="E197">
        <v>92</v>
      </c>
    </row>
    <row r="198" spans="1:5" x14ac:dyDescent="0.2">
      <c r="A198" s="43">
        <v>45533</v>
      </c>
      <c r="B198" t="s">
        <v>101</v>
      </c>
      <c r="C198" t="s">
        <v>89</v>
      </c>
      <c r="D198" t="s">
        <v>105</v>
      </c>
      <c r="E198">
        <v>561</v>
      </c>
    </row>
    <row r="199" spans="1:5" x14ac:dyDescent="0.2">
      <c r="A199" s="43">
        <v>45533</v>
      </c>
      <c r="B199" t="s">
        <v>102</v>
      </c>
      <c r="C199" t="s">
        <v>53</v>
      </c>
      <c r="D199" t="s">
        <v>105</v>
      </c>
      <c r="E199">
        <v>724</v>
      </c>
    </row>
    <row r="200" spans="1:5" x14ac:dyDescent="0.2">
      <c r="A200" s="43">
        <v>45533</v>
      </c>
      <c r="B200" t="s">
        <v>102</v>
      </c>
      <c r="C200" t="s">
        <v>57</v>
      </c>
      <c r="D200" t="s">
        <v>105</v>
      </c>
      <c r="E200">
        <v>966</v>
      </c>
    </row>
    <row r="201" spans="1:5" x14ac:dyDescent="0.2">
      <c r="A201" s="43">
        <v>45533</v>
      </c>
      <c r="B201" t="s">
        <v>102</v>
      </c>
      <c r="C201" t="s">
        <v>89</v>
      </c>
      <c r="D201" t="s">
        <v>105</v>
      </c>
      <c r="E201">
        <v>526</v>
      </c>
    </row>
    <row r="202" spans="1:5" x14ac:dyDescent="0.2">
      <c r="A202" s="43">
        <v>45561</v>
      </c>
      <c r="B202" t="s">
        <v>101</v>
      </c>
      <c r="C202" t="s">
        <v>23</v>
      </c>
      <c r="D202" t="s">
        <v>105</v>
      </c>
      <c r="E202">
        <v>84</v>
      </c>
    </row>
    <row r="203" spans="1:5" x14ac:dyDescent="0.2">
      <c r="A203" s="43">
        <v>45561</v>
      </c>
      <c r="B203" t="s">
        <v>101</v>
      </c>
      <c r="C203" t="s">
        <v>89</v>
      </c>
      <c r="D203" t="s">
        <v>105</v>
      </c>
      <c r="E203">
        <v>548</v>
      </c>
    </row>
    <row r="204" spans="1:5" x14ac:dyDescent="0.2">
      <c r="A204" s="43">
        <v>45561</v>
      </c>
      <c r="B204" t="s">
        <v>102</v>
      </c>
      <c r="C204" t="s">
        <v>53</v>
      </c>
      <c r="D204" t="s">
        <v>105</v>
      </c>
      <c r="E204">
        <v>721</v>
      </c>
    </row>
    <row r="205" spans="1:5" x14ac:dyDescent="0.2">
      <c r="A205" s="43">
        <v>45561</v>
      </c>
      <c r="B205" t="s">
        <v>102</v>
      </c>
      <c r="C205" t="s">
        <v>57</v>
      </c>
      <c r="D205" t="s">
        <v>105</v>
      </c>
      <c r="E205" s="44">
        <v>1018</v>
      </c>
    </row>
    <row r="206" spans="1:5" x14ac:dyDescent="0.2">
      <c r="A206" s="43">
        <v>45561</v>
      </c>
      <c r="B206" t="s">
        <v>102</v>
      </c>
      <c r="C206" t="s">
        <v>89</v>
      </c>
      <c r="D206" t="s">
        <v>105</v>
      </c>
      <c r="E206">
        <v>489</v>
      </c>
    </row>
    <row r="207" spans="1:5" x14ac:dyDescent="0.2">
      <c r="A207" s="43">
        <v>45596</v>
      </c>
      <c r="B207" t="s">
        <v>101</v>
      </c>
      <c r="C207" t="s">
        <v>23</v>
      </c>
      <c r="D207" t="s">
        <v>105</v>
      </c>
      <c r="E207">
        <v>99</v>
      </c>
    </row>
    <row r="208" spans="1:5" x14ac:dyDescent="0.2">
      <c r="A208" s="43">
        <v>45596</v>
      </c>
      <c r="B208" t="s">
        <v>101</v>
      </c>
      <c r="C208" t="s">
        <v>89</v>
      </c>
      <c r="D208" t="s">
        <v>105</v>
      </c>
      <c r="E208">
        <v>452</v>
      </c>
    </row>
    <row r="209" spans="1:5" x14ac:dyDescent="0.2">
      <c r="A209" s="43">
        <v>45596</v>
      </c>
      <c r="B209" t="s">
        <v>102</v>
      </c>
      <c r="C209" t="s">
        <v>53</v>
      </c>
      <c r="D209" t="s">
        <v>105</v>
      </c>
      <c r="E209">
        <v>755</v>
      </c>
    </row>
    <row r="210" spans="1:5" x14ac:dyDescent="0.2">
      <c r="A210" s="43">
        <v>45596</v>
      </c>
      <c r="B210" t="s">
        <v>102</v>
      </c>
      <c r="C210" t="s">
        <v>57</v>
      </c>
      <c r="D210" t="s">
        <v>105</v>
      </c>
      <c r="E210" s="44">
        <v>1052</v>
      </c>
    </row>
    <row r="211" spans="1:5" x14ac:dyDescent="0.2">
      <c r="A211" s="43">
        <v>45596</v>
      </c>
      <c r="B211" t="s">
        <v>102</v>
      </c>
      <c r="C211" t="s">
        <v>89</v>
      </c>
      <c r="D211" t="s">
        <v>105</v>
      </c>
      <c r="E211">
        <v>459</v>
      </c>
    </row>
    <row r="212" spans="1:5" x14ac:dyDescent="0.2">
      <c r="A212" s="43">
        <v>44315</v>
      </c>
      <c r="B212" t="s">
        <v>101</v>
      </c>
      <c r="C212" t="s">
        <v>23</v>
      </c>
      <c r="D212" t="s">
        <v>106</v>
      </c>
      <c r="E212">
        <v>27</v>
      </c>
    </row>
    <row r="213" spans="1:5" x14ac:dyDescent="0.2">
      <c r="A213" s="43">
        <v>44315</v>
      </c>
      <c r="B213" t="s">
        <v>101</v>
      </c>
      <c r="C213" t="s">
        <v>89</v>
      </c>
      <c r="D213" t="s">
        <v>106</v>
      </c>
      <c r="E213">
        <v>2</v>
      </c>
    </row>
    <row r="214" spans="1:5" x14ac:dyDescent="0.2">
      <c r="A214" s="43">
        <v>44315</v>
      </c>
      <c r="B214" t="s">
        <v>102</v>
      </c>
      <c r="C214" t="s">
        <v>53</v>
      </c>
      <c r="D214" t="s">
        <v>106</v>
      </c>
      <c r="E214">
        <v>147</v>
      </c>
    </row>
    <row r="215" spans="1:5" x14ac:dyDescent="0.2">
      <c r="A215" s="43">
        <v>44315</v>
      </c>
      <c r="B215" t="s">
        <v>102</v>
      </c>
      <c r="C215" t="s">
        <v>57</v>
      </c>
      <c r="D215" t="s">
        <v>106</v>
      </c>
      <c r="E215">
        <v>220</v>
      </c>
    </row>
    <row r="216" spans="1:5" x14ac:dyDescent="0.2">
      <c r="A216" s="43">
        <v>44315</v>
      </c>
      <c r="B216" t="s">
        <v>102</v>
      </c>
      <c r="C216" t="s">
        <v>89</v>
      </c>
      <c r="D216" t="s">
        <v>106</v>
      </c>
      <c r="E216">
        <v>2</v>
      </c>
    </row>
    <row r="217" spans="1:5" x14ac:dyDescent="0.2">
      <c r="A217" s="43">
        <v>44329</v>
      </c>
      <c r="B217" t="s">
        <v>101</v>
      </c>
      <c r="C217" t="s">
        <v>23</v>
      </c>
      <c r="D217" t="s">
        <v>106</v>
      </c>
      <c r="E217">
        <v>30</v>
      </c>
    </row>
    <row r="218" spans="1:5" x14ac:dyDescent="0.2">
      <c r="A218" s="43">
        <v>44329</v>
      </c>
      <c r="B218" t="s">
        <v>101</v>
      </c>
      <c r="C218" t="s">
        <v>89</v>
      </c>
      <c r="D218" t="s">
        <v>106</v>
      </c>
      <c r="E218">
        <v>2</v>
      </c>
    </row>
    <row r="219" spans="1:5" x14ac:dyDescent="0.2">
      <c r="A219" s="43">
        <v>44329</v>
      </c>
      <c r="B219" t="s">
        <v>102</v>
      </c>
      <c r="C219" t="s">
        <v>53</v>
      </c>
      <c r="D219" t="s">
        <v>106</v>
      </c>
      <c r="E219">
        <v>171</v>
      </c>
    </row>
    <row r="220" spans="1:5" x14ac:dyDescent="0.2">
      <c r="A220" s="43">
        <v>44329</v>
      </c>
      <c r="B220" t="s">
        <v>102</v>
      </c>
      <c r="C220" t="s">
        <v>57</v>
      </c>
      <c r="D220" t="s">
        <v>106</v>
      </c>
      <c r="E220">
        <v>226</v>
      </c>
    </row>
    <row r="221" spans="1:5" x14ac:dyDescent="0.2">
      <c r="A221" s="43">
        <v>44329</v>
      </c>
      <c r="B221" t="s">
        <v>102</v>
      </c>
      <c r="C221" t="s">
        <v>89</v>
      </c>
      <c r="D221" t="s">
        <v>106</v>
      </c>
      <c r="E221">
        <v>2</v>
      </c>
    </row>
    <row r="222" spans="1:5" x14ac:dyDescent="0.2">
      <c r="A222" s="43">
        <v>44406</v>
      </c>
      <c r="B222" t="s">
        <v>101</v>
      </c>
      <c r="C222" t="s">
        <v>23</v>
      </c>
      <c r="D222" t="s">
        <v>106</v>
      </c>
      <c r="E222">
        <v>34</v>
      </c>
    </row>
    <row r="223" spans="1:5" x14ac:dyDescent="0.2">
      <c r="A223" s="43">
        <v>44406</v>
      </c>
      <c r="B223" t="s">
        <v>101</v>
      </c>
      <c r="C223" t="s">
        <v>89</v>
      </c>
      <c r="D223" t="s">
        <v>106</v>
      </c>
      <c r="E223">
        <v>28</v>
      </c>
    </row>
    <row r="224" spans="1:5" x14ac:dyDescent="0.2">
      <c r="A224" s="43">
        <v>44406</v>
      </c>
      <c r="B224" t="s">
        <v>102</v>
      </c>
      <c r="C224" t="s">
        <v>53</v>
      </c>
      <c r="D224" t="s">
        <v>106</v>
      </c>
      <c r="E224">
        <v>206</v>
      </c>
    </row>
    <row r="225" spans="1:5" x14ac:dyDescent="0.2">
      <c r="A225" s="43">
        <v>44406</v>
      </c>
      <c r="B225" t="s">
        <v>102</v>
      </c>
      <c r="C225" t="s">
        <v>57</v>
      </c>
      <c r="D225" t="s">
        <v>106</v>
      </c>
      <c r="E225">
        <v>224</v>
      </c>
    </row>
    <row r="226" spans="1:5" x14ac:dyDescent="0.2">
      <c r="A226" s="43">
        <v>44406</v>
      </c>
      <c r="B226" t="s">
        <v>102</v>
      </c>
      <c r="C226" t="s">
        <v>89</v>
      </c>
      <c r="D226" t="s">
        <v>106</v>
      </c>
      <c r="E226">
        <v>18</v>
      </c>
    </row>
    <row r="227" spans="1:5" x14ac:dyDescent="0.2">
      <c r="A227" s="43">
        <v>44434</v>
      </c>
      <c r="B227" t="s">
        <v>101</v>
      </c>
      <c r="C227" t="s">
        <v>23</v>
      </c>
      <c r="D227" t="s">
        <v>106</v>
      </c>
      <c r="E227">
        <v>23</v>
      </c>
    </row>
    <row r="228" spans="1:5" x14ac:dyDescent="0.2">
      <c r="A228" s="43">
        <v>44434</v>
      </c>
      <c r="B228" t="s">
        <v>101</v>
      </c>
      <c r="C228" t="s">
        <v>89</v>
      </c>
      <c r="D228" t="s">
        <v>106</v>
      </c>
      <c r="E228">
        <v>29</v>
      </c>
    </row>
    <row r="229" spans="1:5" x14ac:dyDescent="0.2">
      <c r="A229" s="43">
        <v>44434</v>
      </c>
      <c r="B229" t="s">
        <v>102</v>
      </c>
      <c r="C229" t="s">
        <v>53</v>
      </c>
      <c r="D229" t="s">
        <v>106</v>
      </c>
      <c r="E229">
        <v>215</v>
      </c>
    </row>
    <row r="230" spans="1:5" x14ac:dyDescent="0.2">
      <c r="A230" s="43">
        <v>44434</v>
      </c>
      <c r="B230" t="s">
        <v>102</v>
      </c>
      <c r="C230" t="s">
        <v>57</v>
      </c>
      <c r="D230" t="s">
        <v>106</v>
      </c>
      <c r="E230">
        <v>231</v>
      </c>
    </row>
    <row r="231" spans="1:5" x14ac:dyDescent="0.2">
      <c r="A231" s="43">
        <v>44434</v>
      </c>
      <c r="B231" t="s">
        <v>102</v>
      </c>
      <c r="C231" t="s">
        <v>89</v>
      </c>
      <c r="D231" t="s">
        <v>106</v>
      </c>
      <c r="E231">
        <v>15</v>
      </c>
    </row>
    <row r="232" spans="1:5" x14ac:dyDescent="0.2">
      <c r="A232" s="43">
        <v>44469</v>
      </c>
      <c r="B232" t="s">
        <v>101</v>
      </c>
      <c r="C232" t="s">
        <v>23</v>
      </c>
      <c r="D232" t="s">
        <v>106</v>
      </c>
      <c r="E232">
        <v>19</v>
      </c>
    </row>
    <row r="233" spans="1:5" x14ac:dyDescent="0.2">
      <c r="A233" s="43">
        <v>44469</v>
      </c>
      <c r="B233" t="s">
        <v>101</v>
      </c>
      <c r="C233" t="s">
        <v>89</v>
      </c>
      <c r="D233" t="s">
        <v>106</v>
      </c>
      <c r="E233">
        <v>14</v>
      </c>
    </row>
    <row r="234" spans="1:5" x14ac:dyDescent="0.2">
      <c r="A234" s="43">
        <v>44469</v>
      </c>
      <c r="B234" t="s">
        <v>102</v>
      </c>
      <c r="C234" t="s">
        <v>53</v>
      </c>
      <c r="D234" t="s">
        <v>106</v>
      </c>
      <c r="E234">
        <v>196</v>
      </c>
    </row>
    <row r="235" spans="1:5" x14ac:dyDescent="0.2">
      <c r="A235" s="43">
        <v>44469</v>
      </c>
      <c r="B235" t="s">
        <v>102</v>
      </c>
      <c r="C235" t="s">
        <v>57</v>
      </c>
      <c r="D235" t="s">
        <v>106</v>
      </c>
      <c r="E235">
        <v>238</v>
      </c>
    </row>
    <row r="236" spans="1:5" x14ac:dyDescent="0.2">
      <c r="A236" s="43">
        <v>44469</v>
      </c>
      <c r="B236" t="s">
        <v>102</v>
      </c>
      <c r="C236" t="s">
        <v>89</v>
      </c>
      <c r="D236" t="s">
        <v>106</v>
      </c>
      <c r="E236">
        <v>15</v>
      </c>
    </row>
    <row r="237" spans="1:5" x14ac:dyDescent="0.2">
      <c r="A237" s="43">
        <v>44497</v>
      </c>
      <c r="B237" t="s">
        <v>101</v>
      </c>
      <c r="C237" t="s">
        <v>23</v>
      </c>
      <c r="D237" t="s">
        <v>106</v>
      </c>
      <c r="E237">
        <v>22</v>
      </c>
    </row>
    <row r="238" spans="1:5" x14ac:dyDescent="0.2">
      <c r="A238" s="43">
        <v>44497</v>
      </c>
      <c r="B238" t="s">
        <v>101</v>
      </c>
      <c r="C238" t="s">
        <v>89</v>
      </c>
      <c r="D238" t="s">
        <v>106</v>
      </c>
      <c r="E238">
        <v>21</v>
      </c>
    </row>
    <row r="239" spans="1:5" x14ac:dyDescent="0.2">
      <c r="A239" s="43">
        <v>44497</v>
      </c>
      <c r="B239" t="s">
        <v>102</v>
      </c>
      <c r="C239" t="s">
        <v>53</v>
      </c>
      <c r="D239" t="s">
        <v>106</v>
      </c>
      <c r="E239">
        <v>216</v>
      </c>
    </row>
    <row r="240" spans="1:5" x14ac:dyDescent="0.2">
      <c r="A240" s="43">
        <v>44497</v>
      </c>
      <c r="B240" t="s">
        <v>102</v>
      </c>
      <c r="C240" t="s">
        <v>57</v>
      </c>
      <c r="D240" t="s">
        <v>106</v>
      </c>
      <c r="E240">
        <v>232</v>
      </c>
    </row>
    <row r="241" spans="1:5" x14ac:dyDescent="0.2">
      <c r="A241" s="43">
        <v>44497</v>
      </c>
      <c r="B241" t="s">
        <v>102</v>
      </c>
      <c r="C241" t="s">
        <v>89</v>
      </c>
      <c r="D241" t="s">
        <v>106</v>
      </c>
      <c r="E241">
        <v>21</v>
      </c>
    </row>
    <row r="242" spans="1:5" x14ac:dyDescent="0.2">
      <c r="A242" s="43">
        <v>44525</v>
      </c>
      <c r="B242" t="s">
        <v>101</v>
      </c>
      <c r="C242" t="s">
        <v>23</v>
      </c>
      <c r="D242" t="s">
        <v>106</v>
      </c>
      <c r="E242">
        <v>23</v>
      </c>
    </row>
    <row r="243" spans="1:5" x14ac:dyDescent="0.2">
      <c r="A243" s="43">
        <v>44525</v>
      </c>
      <c r="B243" t="s">
        <v>101</v>
      </c>
      <c r="C243" t="s">
        <v>89</v>
      </c>
      <c r="D243" t="s">
        <v>106</v>
      </c>
      <c r="E243">
        <v>19</v>
      </c>
    </row>
    <row r="244" spans="1:5" x14ac:dyDescent="0.2">
      <c r="A244" s="43">
        <v>44525</v>
      </c>
      <c r="B244" t="s">
        <v>102</v>
      </c>
      <c r="C244" t="s">
        <v>53</v>
      </c>
      <c r="D244" t="s">
        <v>106</v>
      </c>
      <c r="E244">
        <v>216</v>
      </c>
    </row>
    <row r="245" spans="1:5" x14ac:dyDescent="0.2">
      <c r="A245" s="43">
        <v>44525</v>
      </c>
      <c r="B245" t="s">
        <v>102</v>
      </c>
      <c r="C245" t="s">
        <v>57</v>
      </c>
      <c r="D245" t="s">
        <v>106</v>
      </c>
      <c r="E245">
        <v>245</v>
      </c>
    </row>
    <row r="246" spans="1:5" x14ac:dyDescent="0.2">
      <c r="A246" s="43">
        <v>44525</v>
      </c>
      <c r="B246" t="s">
        <v>102</v>
      </c>
      <c r="C246" t="s">
        <v>89</v>
      </c>
      <c r="D246" t="s">
        <v>106</v>
      </c>
      <c r="E246">
        <v>22</v>
      </c>
    </row>
    <row r="247" spans="1:5" x14ac:dyDescent="0.2">
      <c r="A247" s="43">
        <v>44553</v>
      </c>
      <c r="B247" t="s">
        <v>101</v>
      </c>
      <c r="C247" t="s">
        <v>23</v>
      </c>
      <c r="D247" t="s">
        <v>106</v>
      </c>
      <c r="E247">
        <v>21</v>
      </c>
    </row>
    <row r="248" spans="1:5" x14ac:dyDescent="0.2">
      <c r="A248" s="43">
        <v>44553</v>
      </c>
      <c r="B248" t="s">
        <v>101</v>
      </c>
      <c r="C248" t="s">
        <v>89</v>
      </c>
      <c r="D248" t="s">
        <v>106</v>
      </c>
      <c r="E248">
        <v>18</v>
      </c>
    </row>
    <row r="249" spans="1:5" x14ac:dyDescent="0.2">
      <c r="A249" s="43">
        <v>44553</v>
      </c>
      <c r="B249" t="s">
        <v>102</v>
      </c>
      <c r="C249" t="s">
        <v>53</v>
      </c>
      <c r="D249" t="s">
        <v>106</v>
      </c>
      <c r="E249">
        <v>201</v>
      </c>
    </row>
    <row r="250" spans="1:5" x14ac:dyDescent="0.2">
      <c r="A250" s="43">
        <v>44553</v>
      </c>
      <c r="B250" t="s">
        <v>102</v>
      </c>
      <c r="C250" t="s">
        <v>57</v>
      </c>
      <c r="D250" t="s">
        <v>106</v>
      </c>
      <c r="E250">
        <v>243</v>
      </c>
    </row>
    <row r="251" spans="1:5" x14ac:dyDescent="0.2">
      <c r="A251" s="43">
        <v>44553</v>
      </c>
      <c r="B251" t="s">
        <v>102</v>
      </c>
      <c r="C251" t="s">
        <v>89</v>
      </c>
      <c r="D251" t="s">
        <v>106</v>
      </c>
      <c r="E251">
        <v>20</v>
      </c>
    </row>
    <row r="252" spans="1:5" x14ac:dyDescent="0.2">
      <c r="A252" s="43">
        <v>44588</v>
      </c>
      <c r="B252" t="s">
        <v>101</v>
      </c>
      <c r="C252" t="s">
        <v>23</v>
      </c>
      <c r="D252" t="s">
        <v>106</v>
      </c>
      <c r="E252">
        <v>24</v>
      </c>
    </row>
    <row r="253" spans="1:5" x14ac:dyDescent="0.2">
      <c r="A253" s="43">
        <v>44588</v>
      </c>
      <c r="B253" t="s">
        <v>101</v>
      </c>
      <c r="C253" t="s">
        <v>89</v>
      </c>
      <c r="D253" t="s">
        <v>106</v>
      </c>
      <c r="E253">
        <v>15</v>
      </c>
    </row>
    <row r="254" spans="1:5" x14ac:dyDescent="0.2">
      <c r="A254" s="43">
        <v>44588</v>
      </c>
      <c r="B254" t="s">
        <v>102</v>
      </c>
      <c r="C254" t="s">
        <v>53</v>
      </c>
      <c r="D254" t="s">
        <v>106</v>
      </c>
      <c r="E254">
        <v>223</v>
      </c>
    </row>
    <row r="255" spans="1:5" x14ac:dyDescent="0.2">
      <c r="A255" s="43">
        <v>44588</v>
      </c>
      <c r="B255" t="s">
        <v>102</v>
      </c>
      <c r="C255" t="s">
        <v>57</v>
      </c>
      <c r="D255" t="s">
        <v>106</v>
      </c>
      <c r="E255">
        <v>260</v>
      </c>
    </row>
    <row r="256" spans="1:5" x14ac:dyDescent="0.2">
      <c r="A256" s="43">
        <v>44588</v>
      </c>
      <c r="B256" t="s">
        <v>102</v>
      </c>
      <c r="C256" t="s">
        <v>89</v>
      </c>
      <c r="D256" t="s">
        <v>106</v>
      </c>
      <c r="E256">
        <v>21</v>
      </c>
    </row>
    <row r="257" spans="1:5" x14ac:dyDescent="0.2">
      <c r="A257" s="43">
        <v>44616</v>
      </c>
      <c r="B257" t="s">
        <v>101</v>
      </c>
      <c r="C257" t="s">
        <v>23</v>
      </c>
      <c r="D257" t="s">
        <v>106</v>
      </c>
      <c r="E257">
        <v>29</v>
      </c>
    </row>
    <row r="258" spans="1:5" x14ac:dyDescent="0.2">
      <c r="A258" s="43">
        <v>44616</v>
      </c>
      <c r="B258" t="s">
        <v>101</v>
      </c>
      <c r="C258" t="s">
        <v>89</v>
      </c>
      <c r="D258" t="s">
        <v>106</v>
      </c>
      <c r="E258">
        <v>21</v>
      </c>
    </row>
    <row r="259" spans="1:5" x14ac:dyDescent="0.2">
      <c r="A259" s="43">
        <v>44616</v>
      </c>
      <c r="B259" t="s">
        <v>102</v>
      </c>
      <c r="C259" t="s">
        <v>53</v>
      </c>
      <c r="D259" t="s">
        <v>106</v>
      </c>
      <c r="E259">
        <v>224</v>
      </c>
    </row>
    <row r="260" spans="1:5" x14ac:dyDescent="0.2">
      <c r="A260" s="43">
        <v>44616</v>
      </c>
      <c r="B260" t="s">
        <v>102</v>
      </c>
      <c r="C260" t="s">
        <v>57</v>
      </c>
      <c r="D260" t="s">
        <v>106</v>
      </c>
      <c r="E260">
        <v>256</v>
      </c>
    </row>
    <row r="261" spans="1:5" x14ac:dyDescent="0.2">
      <c r="A261" s="43">
        <v>44616</v>
      </c>
      <c r="B261" t="s">
        <v>102</v>
      </c>
      <c r="C261" t="s">
        <v>89</v>
      </c>
      <c r="D261" t="s">
        <v>106</v>
      </c>
      <c r="E261">
        <v>26</v>
      </c>
    </row>
    <row r="262" spans="1:5" x14ac:dyDescent="0.2">
      <c r="A262" s="43">
        <v>44651</v>
      </c>
      <c r="B262" t="s">
        <v>101</v>
      </c>
      <c r="C262" t="s">
        <v>23</v>
      </c>
      <c r="D262" t="s">
        <v>106</v>
      </c>
      <c r="E262">
        <v>27</v>
      </c>
    </row>
    <row r="263" spans="1:5" x14ac:dyDescent="0.2">
      <c r="A263" s="43">
        <v>44651</v>
      </c>
      <c r="B263" t="s">
        <v>101</v>
      </c>
      <c r="C263" t="s">
        <v>89</v>
      </c>
      <c r="D263" t="s">
        <v>106</v>
      </c>
      <c r="E263">
        <v>28</v>
      </c>
    </row>
    <row r="264" spans="1:5" x14ac:dyDescent="0.2">
      <c r="A264" s="43">
        <v>44651</v>
      </c>
      <c r="B264" t="s">
        <v>102</v>
      </c>
      <c r="C264" t="s">
        <v>53</v>
      </c>
      <c r="D264" t="s">
        <v>106</v>
      </c>
      <c r="E264">
        <v>216</v>
      </c>
    </row>
    <row r="265" spans="1:5" x14ac:dyDescent="0.2">
      <c r="A265" s="43">
        <v>44651</v>
      </c>
      <c r="B265" t="s">
        <v>102</v>
      </c>
      <c r="C265" t="s">
        <v>57</v>
      </c>
      <c r="D265" t="s">
        <v>106</v>
      </c>
      <c r="E265">
        <v>265</v>
      </c>
    </row>
    <row r="266" spans="1:5" x14ac:dyDescent="0.2">
      <c r="A266" s="43">
        <v>44651</v>
      </c>
      <c r="B266" t="s">
        <v>102</v>
      </c>
      <c r="C266" t="s">
        <v>89</v>
      </c>
      <c r="D266" t="s">
        <v>106</v>
      </c>
      <c r="E266">
        <v>22</v>
      </c>
    </row>
    <row r="267" spans="1:5" x14ac:dyDescent="0.2">
      <c r="A267" s="43">
        <v>44679</v>
      </c>
      <c r="B267" t="s">
        <v>101</v>
      </c>
      <c r="C267" t="s">
        <v>23</v>
      </c>
      <c r="D267" t="s">
        <v>106</v>
      </c>
      <c r="E267">
        <v>21</v>
      </c>
    </row>
    <row r="268" spans="1:5" x14ac:dyDescent="0.2">
      <c r="A268" s="43">
        <v>44679</v>
      </c>
      <c r="B268" t="s">
        <v>101</v>
      </c>
      <c r="C268" t="s">
        <v>89</v>
      </c>
      <c r="D268" t="s">
        <v>106</v>
      </c>
      <c r="E268">
        <v>29</v>
      </c>
    </row>
    <row r="269" spans="1:5" x14ac:dyDescent="0.2">
      <c r="A269" s="43">
        <v>44679</v>
      </c>
      <c r="B269" t="s">
        <v>102</v>
      </c>
      <c r="C269" t="s">
        <v>53</v>
      </c>
      <c r="D269" t="s">
        <v>106</v>
      </c>
      <c r="E269">
        <v>213</v>
      </c>
    </row>
    <row r="270" spans="1:5" x14ac:dyDescent="0.2">
      <c r="A270" s="43">
        <v>44679</v>
      </c>
      <c r="B270" t="s">
        <v>102</v>
      </c>
      <c r="C270" t="s">
        <v>57</v>
      </c>
      <c r="D270" t="s">
        <v>106</v>
      </c>
      <c r="E270">
        <v>262</v>
      </c>
    </row>
    <row r="271" spans="1:5" x14ac:dyDescent="0.2">
      <c r="A271" s="43">
        <v>44679</v>
      </c>
      <c r="B271" t="s">
        <v>102</v>
      </c>
      <c r="C271" t="s">
        <v>89</v>
      </c>
      <c r="D271" t="s">
        <v>106</v>
      </c>
      <c r="E271">
        <v>17</v>
      </c>
    </row>
    <row r="272" spans="1:5" x14ac:dyDescent="0.2">
      <c r="A272" s="43">
        <v>44707</v>
      </c>
      <c r="B272" t="s">
        <v>101</v>
      </c>
      <c r="C272" t="s">
        <v>23</v>
      </c>
      <c r="D272" t="s">
        <v>106</v>
      </c>
      <c r="E272">
        <v>16</v>
      </c>
    </row>
    <row r="273" spans="1:5" x14ac:dyDescent="0.2">
      <c r="A273" s="43">
        <v>44707</v>
      </c>
      <c r="B273" t="s">
        <v>101</v>
      </c>
      <c r="C273" t="s">
        <v>89</v>
      </c>
      <c r="D273" t="s">
        <v>106</v>
      </c>
      <c r="E273">
        <v>22</v>
      </c>
    </row>
    <row r="274" spans="1:5" x14ac:dyDescent="0.2">
      <c r="A274" s="43">
        <v>44707</v>
      </c>
      <c r="B274" t="s">
        <v>102</v>
      </c>
      <c r="C274" t="s">
        <v>53</v>
      </c>
      <c r="D274" t="s">
        <v>106</v>
      </c>
      <c r="E274">
        <v>211</v>
      </c>
    </row>
    <row r="275" spans="1:5" x14ac:dyDescent="0.2">
      <c r="A275" s="43">
        <v>44707</v>
      </c>
      <c r="B275" t="s">
        <v>102</v>
      </c>
      <c r="C275" t="s">
        <v>57</v>
      </c>
      <c r="D275" t="s">
        <v>106</v>
      </c>
      <c r="E275">
        <v>262</v>
      </c>
    </row>
    <row r="276" spans="1:5" x14ac:dyDescent="0.2">
      <c r="A276" s="43">
        <v>44707</v>
      </c>
      <c r="B276" t="s">
        <v>102</v>
      </c>
      <c r="C276" t="s">
        <v>89</v>
      </c>
      <c r="D276" t="s">
        <v>106</v>
      </c>
      <c r="E276">
        <v>23</v>
      </c>
    </row>
    <row r="277" spans="1:5" x14ac:dyDescent="0.2">
      <c r="A277" s="43">
        <v>44742</v>
      </c>
      <c r="B277" t="s">
        <v>101</v>
      </c>
      <c r="C277" t="s">
        <v>23</v>
      </c>
      <c r="D277" t="s">
        <v>106</v>
      </c>
      <c r="E277">
        <v>14</v>
      </c>
    </row>
    <row r="278" spans="1:5" x14ac:dyDescent="0.2">
      <c r="A278" s="43">
        <v>44742</v>
      </c>
      <c r="B278" t="s">
        <v>101</v>
      </c>
      <c r="C278" t="s">
        <v>89</v>
      </c>
      <c r="D278" t="s">
        <v>106</v>
      </c>
      <c r="E278">
        <v>19</v>
      </c>
    </row>
    <row r="279" spans="1:5" x14ac:dyDescent="0.2">
      <c r="A279" s="43">
        <v>44742</v>
      </c>
      <c r="B279" t="s">
        <v>102</v>
      </c>
      <c r="C279" t="s">
        <v>53</v>
      </c>
      <c r="D279" t="s">
        <v>106</v>
      </c>
      <c r="E279">
        <v>222</v>
      </c>
    </row>
    <row r="280" spans="1:5" x14ac:dyDescent="0.2">
      <c r="A280" s="43">
        <v>44742</v>
      </c>
      <c r="B280" t="s">
        <v>102</v>
      </c>
      <c r="C280" t="s">
        <v>57</v>
      </c>
      <c r="D280" t="s">
        <v>106</v>
      </c>
      <c r="E280">
        <v>264</v>
      </c>
    </row>
    <row r="281" spans="1:5" x14ac:dyDescent="0.2">
      <c r="A281" s="43">
        <v>44742</v>
      </c>
      <c r="B281" t="s">
        <v>102</v>
      </c>
      <c r="C281" t="s">
        <v>89</v>
      </c>
      <c r="D281" t="s">
        <v>106</v>
      </c>
      <c r="E281">
        <v>20</v>
      </c>
    </row>
    <row r="282" spans="1:5" x14ac:dyDescent="0.2">
      <c r="A282" s="43">
        <v>44770</v>
      </c>
      <c r="B282" t="s">
        <v>101</v>
      </c>
      <c r="C282" t="s">
        <v>23</v>
      </c>
      <c r="D282" t="s">
        <v>106</v>
      </c>
      <c r="E282">
        <v>12</v>
      </c>
    </row>
    <row r="283" spans="1:5" x14ac:dyDescent="0.2">
      <c r="A283" s="43">
        <v>44770</v>
      </c>
      <c r="B283" t="s">
        <v>101</v>
      </c>
      <c r="C283" t="s">
        <v>89</v>
      </c>
      <c r="D283" t="s">
        <v>106</v>
      </c>
      <c r="E283">
        <v>20</v>
      </c>
    </row>
    <row r="284" spans="1:5" x14ac:dyDescent="0.2">
      <c r="A284" s="43">
        <v>44770</v>
      </c>
      <c r="B284" t="s">
        <v>102</v>
      </c>
      <c r="C284" t="s">
        <v>53</v>
      </c>
      <c r="D284" t="s">
        <v>106</v>
      </c>
      <c r="E284">
        <v>208</v>
      </c>
    </row>
    <row r="285" spans="1:5" x14ac:dyDescent="0.2">
      <c r="A285" s="43">
        <v>44770</v>
      </c>
      <c r="B285" t="s">
        <v>102</v>
      </c>
      <c r="C285" t="s">
        <v>57</v>
      </c>
      <c r="D285" t="s">
        <v>106</v>
      </c>
      <c r="E285">
        <v>275</v>
      </c>
    </row>
    <row r="286" spans="1:5" x14ac:dyDescent="0.2">
      <c r="A286" s="43">
        <v>44770</v>
      </c>
      <c r="B286" t="s">
        <v>102</v>
      </c>
      <c r="C286" t="s">
        <v>89</v>
      </c>
      <c r="D286" t="s">
        <v>106</v>
      </c>
      <c r="E286">
        <v>19</v>
      </c>
    </row>
    <row r="287" spans="1:5" x14ac:dyDescent="0.2">
      <c r="A287" s="43">
        <v>44798</v>
      </c>
      <c r="B287" t="s">
        <v>101</v>
      </c>
      <c r="C287" t="s">
        <v>23</v>
      </c>
      <c r="D287" t="s">
        <v>106</v>
      </c>
      <c r="E287">
        <v>17</v>
      </c>
    </row>
    <row r="288" spans="1:5" x14ac:dyDescent="0.2">
      <c r="A288" s="43">
        <v>44798</v>
      </c>
      <c r="B288" t="s">
        <v>101</v>
      </c>
      <c r="C288" t="s">
        <v>89</v>
      </c>
      <c r="D288" t="s">
        <v>106</v>
      </c>
      <c r="E288">
        <v>22</v>
      </c>
    </row>
    <row r="289" spans="1:5" x14ac:dyDescent="0.2">
      <c r="A289" s="43">
        <v>44798</v>
      </c>
      <c r="B289" t="s">
        <v>102</v>
      </c>
      <c r="C289" t="s">
        <v>53</v>
      </c>
      <c r="D289" t="s">
        <v>106</v>
      </c>
      <c r="E289">
        <v>219</v>
      </c>
    </row>
    <row r="290" spans="1:5" x14ac:dyDescent="0.2">
      <c r="A290" s="43">
        <v>44798</v>
      </c>
      <c r="B290" t="s">
        <v>102</v>
      </c>
      <c r="C290" t="s">
        <v>57</v>
      </c>
      <c r="D290" t="s">
        <v>106</v>
      </c>
      <c r="E290">
        <v>289</v>
      </c>
    </row>
    <row r="291" spans="1:5" x14ac:dyDescent="0.2">
      <c r="A291" s="43">
        <v>44798</v>
      </c>
      <c r="B291" t="s">
        <v>102</v>
      </c>
      <c r="C291" t="s">
        <v>89</v>
      </c>
      <c r="D291" t="s">
        <v>106</v>
      </c>
      <c r="E291">
        <v>18</v>
      </c>
    </row>
    <row r="292" spans="1:5" x14ac:dyDescent="0.2">
      <c r="A292" s="43">
        <v>44833</v>
      </c>
      <c r="B292" t="s">
        <v>101</v>
      </c>
      <c r="C292" t="s">
        <v>23</v>
      </c>
      <c r="D292" t="s">
        <v>106</v>
      </c>
      <c r="E292">
        <v>20</v>
      </c>
    </row>
    <row r="293" spans="1:5" x14ac:dyDescent="0.2">
      <c r="A293" s="43">
        <v>44833</v>
      </c>
      <c r="B293" t="s">
        <v>101</v>
      </c>
      <c r="C293" t="s">
        <v>89</v>
      </c>
      <c r="D293" t="s">
        <v>106</v>
      </c>
      <c r="E293">
        <v>29</v>
      </c>
    </row>
    <row r="294" spans="1:5" x14ac:dyDescent="0.2">
      <c r="A294" s="43">
        <v>44833</v>
      </c>
      <c r="B294" t="s">
        <v>102</v>
      </c>
      <c r="C294" t="s">
        <v>53</v>
      </c>
      <c r="D294" t="s">
        <v>106</v>
      </c>
      <c r="E294">
        <v>202</v>
      </c>
    </row>
    <row r="295" spans="1:5" x14ac:dyDescent="0.2">
      <c r="A295" s="43">
        <v>44833</v>
      </c>
      <c r="B295" t="s">
        <v>102</v>
      </c>
      <c r="C295" t="s">
        <v>57</v>
      </c>
      <c r="D295" t="s">
        <v>106</v>
      </c>
      <c r="E295">
        <v>295</v>
      </c>
    </row>
    <row r="296" spans="1:5" x14ac:dyDescent="0.2">
      <c r="A296" s="43">
        <v>44833</v>
      </c>
      <c r="B296" t="s">
        <v>102</v>
      </c>
      <c r="C296" t="s">
        <v>89</v>
      </c>
      <c r="D296" t="s">
        <v>106</v>
      </c>
      <c r="E296">
        <v>11</v>
      </c>
    </row>
    <row r="297" spans="1:5" x14ac:dyDescent="0.2">
      <c r="A297" s="43">
        <v>44861</v>
      </c>
      <c r="B297" t="s">
        <v>101</v>
      </c>
      <c r="C297" t="s">
        <v>23</v>
      </c>
      <c r="D297" t="s">
        <v>106</v>
      </c>
      <c r="E297">
        <v>20</v>
      </c>
    </row>
    <row r="298" spans="1:5" x14ac:dyDescent="0.2">
      <c r="A298" s="43">
        <v>44861</v>
      </c>
      <c r="B298" t="s">
        <v>101</v>
      </c>
      <c r="C298" t="s">
        <v>89</v>
      </c>
      <c r="D298" t="s">
        <v>106</v>
      </c>
      <c r="E298">
        <v>50</v>
      </c>
    </row>
    <row r="299" spans="1:5" x14ac:dyDescent="0.2">
      <c r="A299" s="43">
        <v>44861</v>
      </c>
      <c r="B299" t="s">
        <v>102</v>
      </c>
      <c r="C299" t="s">
        <v>53</v>
      </c>
      <c r="D299" t="s">
        <v>106</v>
      </c>
      <c r="E299">
        <v>211</v>
      </c>
    </row>
    <row r="300" spans="1:5" x14ac:dyDescent="0.2">
      <c r="A300" s="43">
        <v>44861</v>
      </c>
      <c r="B300" t="s">
        <v>102</v>
      </c>
      <c r="C300" t="s">
        <v>57</v>
      </c>
      <c r="D300" t="s">
        <v>106</v>
      </c>
      <c r="E300">
        <v>304</v>
      </c>
    </row>
    <row r="301" spans="1:5" x14ac:dyDescent="0.2">
      <c r="A301" s="43">
        <v>44861</v>
      </c>
      <c r="B301" t="s">
        <v>102</v>
      </c>
      <c r="C301" t="s">
        <v>89</v>
      </c>
      <c r="D301" t="s">
        <v>106</v>
      </c>
      <c r="E301">
        <v>13</v>
      </c>
    </row>
    <row r="302" spans="1:5" x14ac:dyDescent="0.2">
      <c r="A302" s="43">
        <v>44889</v>
      </c>
      <c r="B302" t="s">
        <v>101</v>
      </c>
      <c r="C302" t="s">
        <v>23</v>
      </c>
      <c r="D302" t="s">
        <v>106</v>
      </c>
      <c r="E302">
        <v>23</v>
      </c>
    </row>
    <row r="303" spans="1:5" x14ac:dyDescent="0.2">
      <c r="A303" s="43">
        <v>44889</v>
      </c>
      <c r="B303" t="s">
        <v>101</v>
      </c>
      <c r="C303" t="s">
        <v>89</v>
      </c>
      <c r="D303" t="s">
        <v>106</v>
      </c>
      <c r="E303">
        <v>42</v>
      </c>
    </row>
    <row r="304" spans="1:5" x14ac:dyDescent="0.2">
      <c r="A304" s="43">
        <v>44889</v>
      </c>
      <c r="B304" t="s">
        <v>102</v>
      </c>
      <c r="C304" t="s">
        <v>53</v>
      </c>
      <c r="D304" t="s">
        <v>106</v>
      </c>
      <c r="E304">
        <v>196</v>
      </c>
    </row>
    <row r="305" spans="1:5" x14ac:dyDescent="0.2">
      <c r="A305" s="43">
        <v>44889</v>
      </c>
      <c r="B305" t="s">
        <v>102</v>
      </c>
      <c r="C305" t="s">
        <v>57</v>
      </c>
      <c r="D305" t="s">
        <v>106</v>
      </c>
      <c r="E305">
        <v>286</v>
      </c>
    </row>
    <row r="306" spans="1:5" x14ac:dyDescent="0.2">
      <c r="A306" s="43">
        <v>44889</v>
      </c>
      <c r="B306" t="s">
        <v>102</v>
      </c>
      <c r="C306" t="s">
        <v>89</v>
      </c>
      <c r="D306" t="s">
        <v>106</v>
      </c>
      <c r="E306">
        <v>23</v>
      </c>
    </row>
    <row r="307" spans="1:5" x14ac:dyDescent="0.2">
      <c r="A307" s="43">
        <v>44917</v>
      </c>
      <c r="B307" t="s">
        <v>101</v>
      </c>
      <c r="C307" t="s">
        <v>23</v>
      </c>
      <c r="D307" t="s">
        <v>106</v>
      </c>
      <c r="E307">
        <v>28</v>
      </c>
    </row>
    <row r="308" spans="1:5" x14ac:dyDescent="0.2">
      <c r="A308" s="43">
        <v>44917</v>
      </c>
      <c r="B308" t="s">
        <v>101</v>
      </c>
      <c r="C308" t="s">
        <v>89</v>
      </c>
      <c r="D308" t="s">
        <v>106</v>
      </c>
      <c r="E308">
        <v>40</v>
      </c>
    </row>
    <row r="309" spans="1:5" x14ac:dyDescent="0.2">
      <c r="A309" s="43">
        <v>44917</v>
      </c>
      <c r="B309" t="s">
        <v>102</v>
      </c>
      <c r="C309" t="s">
        <v>53</v>
      </c>
      <c r="D309" t="s">
        <v>106</v>
      </c>
      <c r="E309">
        <v>218</v>
      </c>
    </row>
    <row r="310" spans="1:5" x14ac:dyDescent="0.2">
      <c r="A310" s="43">
        <v>44917</v>
      </c>
      <c r="B310" t="s">
        <v>102</v>
      </c>
      <c r="C310" t="s">
        <v>57</v>
      </c>
      <c r="D310" t="s">
        <v>106</v>
      </c>
      <c r="E310">
        <v>294</v>
      </c>
    </row>
    <row r="311" spans="1:5" x14ac:dyDescent="0.2">
      <c r="A311" s="43">
        <v>44917</v>
      </c>
      <c r="B311" t="s">
        <v>102</v>
      </c>
      <c r="C311" t="s">
        <v>89</v>
      </c>
      <c r="D311" t="s">
        <v>106</v>
      </c>
      <c r="E311">
        <v>17</v>
      </c>
    </row>
    <row r="312" spans="1:5" x14ac:dyDescent="0.2">
      <c r="A312" s="43">
        <v>44952</v>
      </c>
      <c r="B312" t="s">
        <v>101</v>
      </c>
      <c r="C312" t="s">
        <v>23</v>
      </c>
      <c r="D312" t="s">
        <v>106</v>
      </c>
      <c r="E312">
        <v>32</v>
      </c>
    </row>
    <row r="313" spans="1:5" x14ac:dyDescent="0.2">
      <c r="A313" s="43">
        <v>44952</v>
      </c>
      <c r="B313" t="s">
        <v>101</v>
      </c>
      <c r="C313" t="s">
        <v>89</v>
      </c>
      <c r="D313" t="s">
        <v>106</v>
      </c>
      <c r="E313">
        <v>30</v>
      </c>
    </row>
    <row r="314" spans="1:5" x14ac:dyDescent="0.2">
      <c r="A314" s="43">
        <v>44952</v>
      </c>
      <c r="B314" t="s">
        <v>102</v>
      </c>
      <c r="C314" t="s">
        <v>53</v>
      </c>
      <c r="D314" t="s">
        <v>106</v>
      </c>
      <c r="E314">
        <v>249</v>
      </c>
    </row>
    <row r="315" spans="1:5" x14ac:dyDescent="0.2">
      <c r="A315" s="43">
        <v>44952</v>
      </c>
      <c r="B315" t="s">
        <v>102</v>
      </c>
      <c r="C315" t="s">
        <v>57</v>
      </c>
      <c r="D315" t="s">
        <v>106</v>
      </c>
      <c r="E315">
        <v>312</v>
      </c>
    </row>
    <row r="316" spans="1:5" x14ac:dyDescent="0.2">
      <c r="A316" s="43">
        <v>44952</v>
      </c>
      <c r="B316" t="s">
        <v>102</v>
      </c>
      <c r="C316" t="s">
        <v>89</v>
      </c>
      <c r="D316" t="s">
        <v>106</v>
      </c>
      <c r="E316">
        <v>17</v>
      </c>
    </row>
    <row r="317" spans="1:5" x14ac:dyDescent="0.2">
      <c r="A317" s="43">
        <v>44980</v>
      </c>
      <c r="B317" t="s">
        <v>101</v>
      </c>
      <c r="C317" t="s">
        <v>23</v>
      </c>
      <c r="D317" t="s">
        <v>106</v>
      </c>
      <c r="E317">
        <v>32</v>
      </c>
    </row>
    <row r="318" spans="1:5" x14ac:dyDescent="0.2">
      <c r="A318" s="43">
        <v>44980</v>
      </c>
      <c r="B318" t="s">
        <v>101</v>
      </c>
      <c r="C318" t="s">
        <v>89</v>
      </c>
      <c r="D318" t="s">
        <v>106</v>
      </c>
      <c r="E318">
        <v>15</v>
      </c>
    </row>
    <row r="319" spans="1:5" x14ac:dyDescent="0.2">
      <c r="A319" s="43">
        <v>44980</v>
      </c>
      <c r="B319" t="s">
        <v>102</v>
      </c>
      <c r="C319" t="s">
        <v>53</v>
      </c>
      <c r="D319" t="s">
        <v>106</v>
      </c>
      <c r="E319">
        <v>249</v>
      </c>
    </row>
    <row r="320" spans="1:5" x14ac:dyDescent="0.2">
      <c r="A320" s="43">
        <v>44980</v>
      </c>
      <c r="B320" t="s">
        <v>102</v>
      </c>
      <c r="C320" t="s">
        <v>57</v>
      </c>
      <c r="D320" t="s">
        <v>106</v>
      </c>
      <c r="E320">
        <v>320</v>
      </c>
    </row>
    <row r="321" spans="1:5" x14ac:dyDescent="0.2">
      <c r="A321" s="43">
        <v>44980</v>
      </c>
      <c r="B321" t="s">
        <v>102</v>
      </c>
      <c r="C321" t="s">
        <v>89</v>
      </c>
      <c r="D321" t="s">
        <v>106</v>
      </c>
      <c r="E321">
        <v>19</v>
      </c>
    </row>
    <row r="322" spans="1:5" x14ac:dyDescent="0.2">
      <c r="A322" s="43">
        <v>45015</v>
      </c>
      <c r="B322" t="s">
        <v>101</v>
      </c>
      <c r="C322" t="s">
        <v>23</v>
      </c>
      <c r="D322" t="s">
        <v>106</v>
      </c>
      <c r="E322">
        <v>29</v>
      </c>
    </row>
    <row r="323" spans="1:5" x14ac:dyDescent="0.2">
      <c r="A323" s="43">
        <v>45015</v>
      </c>
      <c r="B323" t="s">
        <v>101</v>
      </c>
      <c r="C323" t="s">
        <v>89</v>
      </c>
      <c r="D323" t="s">
        <v>106</v>
      </c>
      <c r="E323">
        <v>25</v>
      </c>
    </row>
    <row r="324" spans="1:5" x14ac:dyDescent="0.2">
      <c r="A324" s="43">
        <v>45015</v>
      </c>
      <c r="B324" t="s">
        <v>102</v>
      </c>
      <c r="C324" t="s">
        <v>53</v>
      </c>
      <c r="D324" t="s">
        <v>106</v>
      </c>
      <c r="E324">
        <v>293</v>
      </c>
    </row>
    <row r="325" spans="1:5" x14ac:dyDescent="0.2">
      <c r="A325" s="43">
        <v>45015</v>
      </c>
      <c r="B325" t="s">
        <v>102</v>
      </c>
      <c r="C325" t="s">
        <v>57</v>
      </c>
      <c r="D325" t="s">
        <v>106</v>
      </c>
      <c r="E325">
        <v>305</v>
      </c>
    </row>
    <row r="326" spans="1:5" x14ac:dyDescent="0.2">
      <c r="A326" s="43">
        <v>45015</v>
      </c>
      <c r="B326" t="s">
        <v>102</v>
      </c>
      <c r="C326" t="s">
        <v>89</v>
      </c>
      <c r="D326" t="s">
        <v>106</v>
      </c>
      <c r="E326">
        <v>16</v>
      </c>
    </row>
    <row r="327" spans="1:5" x14ac:dyDescent="0.2">
      <c r="A327" s="43">
        <v>45043</v>
      </c>
      <c r="B327" t="s">
        <v>101</v>
      </c>
      <c r="C327" t="s">
        <v>23</v>
      </c>
      <c r="D327" t="s">
        <v>106</v>
      </c>
      <c r="E327">
        <v>26</v>
      </c>
    </row>
    <row r="328" spans="1:5" x14ac:dyDescent="0.2">
      <c r="A328" s="43">
        <v>45043</v>
      </c>
      <c r="B328" t="s">
        <v>101</v>
      </c>
      <c r="C328" t="s">
        <v>89</v>
      </c>
      <c r="D328" t="s">
        <v>106</v>
      </c>
      <c r="E328">
        <v>18</v>
      </c>
    </row>
    <row r="329" spans="1:5" x14ac:dyDescent="0.2">
      <c r="A329" s="43">
        <v>45043</v>
      </c>
      <c r="B329" t="s">
        <v>102</v>
      </c>
      <c r="C329" t="s">
        <v>53</v>
      </c>
      <c r="D329" t="s">
        <v>106</v>
      </c>
      <c r="E329">
        <v>262</v>
      </c>
    </row>
    <row r="330" spans="1:5" x14ac:dyDescent="0.2">
      <c r="A330" s="43">
        <v>45043</v>
      </c>
      <c r="B330" t="s">
        <v>102</v>
      </c>
      <c r="C330" t="s">
        <v>57</v>
      </c>
      <c r="D330" t="s">
        <v>106</v>
      </c>
      <c r="E330">
        <v>281</v>
      </c>
    </row>
    <row r="331" spans="1:5" x14ac:dyDescent="0.2">
      <c r="A331" s="43">
        <v>45043</v>
      </c>
      <c r="B331" t="s">
        <v>102</v>
      </c>
      <c r="C331" t="s">
        <v>89</v>
      </c>
      <c r="D331" t="s">
        <v>106</v>
      </c>
      <c r="E331">
        <v>21</v>
      </c>
    </row>
    <row r="332" spans="1:5" x14ac:dyDescent="0.2">
      <c r="A332" s="43">
        <v>45071</v>
      </c>
      <c r="B332" t="s">
        <v>101</v>
      </c>
      <c r="C332" t="s">
        <v>23</v>
      </c>
      <c r="D332" t="s">
        <v>106</v>
      </c>
      <c r="E332">
        <v>23</v>
      </c>
    </row>
    <row r="333" spans="1:5" x14ac:dyDescent="0.2">
      <c r="A333" s="43">
        <v>45071</v>
      </c>
      <c r="B333" t="s">
        <v>101</v>
      </c>
      <c r="C333" t="s">
        <v>89</v>
      </c>
      <c r="D333" t="s">
        <v>106</v>
      </c>
      <c r="E333">
        <v>34</v>
      </c>
    </row>
    <row r="334" spans="1:5" x14ac:dyDescent="0.2">
      <c r="A334" s="43">
        <v>45071</v>
      </c>
      <c r="B334" t="s">
        <v>102</v>
      </c>
      <c r="C334" t="s">
        <v>53</v>
      </c>
      <c r="D334" t="s">
        <v>106</v>
      </c>
      <c r="E334">
        <v>283</v>
      </c>
    </row>
    <row r="335" spans="1:5" x14ac:dyDescent="0.2">
      <c r="A335" s="43">
        <v>45071</v>
      </c>
      <c r="B335" t="s">
        <v>102</v>
      </c>
      <c r="C335" t="s">
        <v>57</v>
      </c>
      <c r="D335" t="s">
        <v>106</v>
      </c>
      <c r="E335">
        <v>281</v>
      </c>
    </row>
    <row r="336" spans="1:5" x14ac:dyDescent="0.2">
      <c r="A336" s="43">
        <v>45071</v>
      </c>
      <c r="B336" t="s">
        <v>102</v>
      </c>
      <c r="C336" t="s">
        <v>89</v>
      </c>
      <c r="D336" t="s">
        <v>106</v>
      </c>
      <c r="E336">
        <v>17</v>
      </c>
    </row>
    <row r="337" spans="1:5" x14ac:dyDescent="0.2">
      <c r="A337" s="43">
        <v>45106</v>
      </c>
      <c r="B337" t="s">
        <v>101</v>
      </c>
      <c r="C337" t="s">
        <v>23</v>
      </c>
      <c r="D337" t="s">
        <v>106</v>
      </c>
      <c r="E337">
        <v>20</v>
      </c>
    </row>
    <row r="338" spans="1:5" x14ac:dyDescent="0.2">
      <c r="A338" s="43">
        <v>45106</v>
      </c>
      <c r="B338" t="s">
        <v>101</v>
      </c>
      <c r="C338" t="s">
        <v>89</v>
      </c>
      <c r="D338" t="s">
        <v>106</v>
      </c>
      <c r="E338">
        <v>28</v>
      </c>
    </row>
    <row r="339" spans="1:5" x14ac:dyDescent="0.2">
      <c r="A339" s="43">
        <v>45106</v>
      </c>
      <c r="B339" t="s">
        <v>102</v>
      </c>
      <c r="C339" t="s">
        <v>53</v>
      </c>
      <c r="D339" t="s">
        <v>106</v>
      </c>
      <c r="E339">
        <v>294</v>
      </c>
    </row>
    <row r="340" spans="1:5" x14ac:dyDescent="0.2">
      <c r="A340" s="43">
        <v>45106</v>
      </c>
      <c r="B340" t="s">
        <v>102</v>
      </c>
      <c r="C340" t="s">
        <v>57</v>
      </c>
      <c r="D340" t="s">
        <v>106</v>
      </c>
      <c r="E340">
        <v>291</v>
      </c>
    </row>
    <row r="341" spans="1:5" x14ac:dyDescent="0.2">
      <c r="A341" s="43">
        <v>45106</v>
      </c>
      <c r="B341" t="s">
        <v>102</v>
      </c>
      <c r="C341" t="s">
        <v>89</v>
      </c>
      <c r="D341" t="s">
        <v>106</v>
      </c>
      <c r="E341">
        <v>19</v>
      </c>
    </row>
    <row r="342" spans="1:5" x14ac:dyDescent="0.2">
      <c r="A342" s="43">
        <v>45134</v>
      </c>
      <c r="B342" t="s">
        <v>101</v>
      </c>
      <c r="C342" t="s">
        <v>23</v>
      </c>
      <c r="D342" t="s">
        <v>106</v>
      </c>
      <c r="E342">
        <v>14</v>
      </c>
    </row>
    <row r="343" spans="1:5" x14ac:dyDescent="0.2">
      <c r="A343" s="43">
        <v>45134</v>
      </c>
      <c r="B343" t="s">
        <v>101</v>
      </c>
      <c r="C343" t="s">
        <v>89</v>
      </c>
      <c r="D343" t="s">
        <v>106</v>
      </c>
      <c r="E343">
        <v>24</v>
      </c>
    </row>
    <row r="344" spans="1:5" x14ac:dyDescent="0.2">
      <c r="A344" s="43">
        <v>45134</v>
      </c>
      <c r="B344" t="s">
        <v>102</v>
      </c>
      <c r="C344" t="s">
        <v>53</v>
      </c>
      <c r="D344" t="s">
        <v>106</v>
      </c>
      <c r="E344">
        <v>308</v>
      </c>
    </row>
    <row r="345" spans="1:5" x14ac:dyDescent="0.2">
      <c r="A345" s="43">
        <v>45134</v>
      </c>
      <c r="B345" t="s">
        <v>102</v>
      </c>
      <c r="C345" t="s">
        <v>57</v>
      </c>
      <c r="D345" t="s">
        <v>106</v>
      </c>
      <c r="E345">
        <v>288</v>
      </c>
    </row>
    <row r="346" spans="1:5" x14ac:dyDescent="0.2">
      <c r="A346" s="43">
        <v>45134</v>
      </c>
      <c r="B346" t="s">
        <v>102</v>
      </c>
      <c r="C346" t="s">
        <v>89</v>
      </c>
      <c r="D346" t="s">
        <v>106</v>
      </c>
      <c r="E346">
        <v>23</v>
      </c>
    </row>
    <row r="347" spans="1:5" x14ac:dyDescent="0.2">
      <c r="A347" s="43">
        <v>45169</v>
      </c>
      <c r="B347" t="s">
        <v>101</v>
      </c>
      <c r="C347" t="s">
        <v>23</v>
      </c>
      <c r="D347" t="s">
        <v>106</v>
      </c>
      <c r="E347">
        <v>18</v>
      </c>
    </row>
    <row r="348" spans="1:5" x14ac:dyDescent="0.2">
      <c r="A348" s="43">
        <v>45169</v>
      </c>
      <c r="B348" t="s">
        <v>101</v>
      </c>
      <c r="C348" t="s">
        <v>89</v>
      </c>
      <c r="D348" t="s">
        <v>106</v>
      </c>
      <c r="E348">
        <v>25</v>
      </c>
    </row>
    <row r="349" spans="1:5" x14ac:dyDescent="0.2">
      <c r="A349" s="43">
        <v>45169</v>
      </c>
      <c r="B349" t="s">
        <v>102</v>
      </c>
      <c r="C349" t="s">
        <v>53</v>
      </c>
      <c r="D349" t="s">
        <v>106</v>
      </c>
      <c r="E349">
        <v>341</v>
      </c>
    </row>
    <row r="350" spans="1:5" x14ac:dyDescent="0.2">
      <c r="A350" s="43">
        <v>45169</v>
      </c>
      <c r="B350" t="s">
        <v>102</v>
      </c>
      <c r="C350" t="s">
        <v>57</v>
      </c>
      <c r="D350" t="s">
        <v>106</v>
      </c>
      <c r="E350">
        <v>295</v>
      </c>
    </row>
    <row r="351" spans="1:5" x14ac:dyDescent="0.2">
      <c r="A351" s="43">
        <v>45169</v>
      </c>
      <c r="B351" t="s">
        <v>102</v>
      </c>
      <c r="C351" t="s">
        <v>89</v>
      </c>
      <c r="D351" t="s">
        <v>106</v>
      </c>
      <c r="E351">
        <v>18</v>
      </c>
    </row>
    <row r="352" spans="1:5" x14ac:dyDescent="0.2">
      <c r="A352" s="43">
        <v>45197</v>
      </c>
      <c r="B352" t="s">
        <v>101</v>
      </c>
      <c r="C352" t="s">
        <v>23</v>
      </c>
      <c r="D352" t="s">
        <v>106</v>
      </c>
      <c r="E352">
        <v>12</v>
      </c>
    </row>
    <row r="353" spans="1:5" x14ac:dyDescent="0.2">
      <c r="A353" s="43">
        <v>45197</v>
      </c>
      <c r="B353" t="s">
        <v>101</v>
      </c>
      <c r="C353" t="s">
        <v>89</v>
      </c>
      <c r="D353" t="s">
        <v>106</v>
      </c>
      <c r="E353">
        <v>30</v>
      </c>
    </row>
    <row r="354" spans="1:5" x14ac:dyDescent="0.2">
      <c r="A354" s="43">
        <v>45197</v>
      </c>
      <c r="B354" t="s">
        <v>102</v>
      </c>
      <c r="C354" t="s">
        <v>53</v>
      </c>
      <c r="D354" t="s">
        <v>106</v>
      </c>
      <c r="E354">
        <v>355</v>
      </c>
    </row>
    <row r="355" spans="1:5" x14ac:dyDescent="0.2">
      <c r="A355" s="43">
        <v>45197</v>
      </c>
      <c r="B355" t="s">
        <v>102</v>
      </c>
      <c r="C355" t="s">
        <v>57</v>
      </c>
      <c r="D355" t="s">
        <v>106</v>
      </c>
      <c r="E355">
        <v>297</v>
      </c>
    </row>
    <row r="356" spans="1:5" x14ac:dyDescent="0.2">
      <c r="A356" s="43">
        <v>45197</v>
      </c>
      <c r="B356" t="s">
        <v>102</v>
      </c>
      <c r="C356" t="s">
        <v>89</v>
      </c>
      <c r="D356" t="s">
        <v>106</v>
      </c>
      <c r="E356">
        <v>15</v>
      </c>
    </row>
    <row r="357" spans="1:5" x14ac:dyDescent="0.2">
      <c r="A357" s="43">
        <v>45225</v>
      </c>
      <c r="B357" t="s">
        <v>101</v>
      </c>
      <c r="C357" t="s">
        <v>23</v>
      </c>
      <c r="D357" t="s">
        <v>106</v>
      </c>
      <c r="E357">
        <v>4</v>
      </c>
    </row>
    <row r="358" spans="1:5" x14ac:dyDescent="0.2">
      <c r="A358" s="43">
        <v>45225</v>
      </c>
      <c r="B358" t="s">
        <v>101</v>
      </c>
      <c r="C358" t="s">
        <v>89</v>
      </c>
      <c r="D358" t="s">
        <v>106</v>
      </c>
      <c r="E358">
        <v>41</v>
      </c>
    </row>
    <row r="359" spans="1:5" x14ac:dyDescent="0.2">
      <c r="A359" s="43">
        <v>45225</v>
      </c>
      <c r="B359" t="s">
        <v>102</v>
      </c>
      <c r="C359" t="s">
        <v>53</v>
      </c>
      <c r="D359" t="s">
        <v>106</v>
      </c>
      <c r="E359">
        <v>349</v>
      </c>
    </row>
    <row r="360" spans="1:5" x14ac:dyDescent="0.2">
      <c r="A360" s="43">
        <v>45225</v>
      </c>
      <c r="B360" t="s">
        <v>102</v>
      </c>
      <c r="C360" t="s">
        <v>57</v>
      </c>
      <c r="D360" t="s">
        <v>106</v>
      </c>
      <c r="E360">
        <v>322</v>
      </c>
    </row>
    <row r="361" spans="1:5" x14ac:dyDescent="0.2">
      <c r="A361" s="43">
        <v>45225</v>
      </c>
      <c r="B361" t="s">
        <v>102</v>
      </c>
      <c r="C361" t="s">
        <v>89</v>
      </c>
      <c r="D361" t="s">
        <v>106</v>
      </c>
      <c r="E361">
        <v>15</v>
      </c>
    </row>
    <row r="362" spans="1:5" x14ac:dyDescent="0.2">
      <c r="A362" s="43">
        <v>45260</v>
      </c>
      <c r="B362" t="s">
        <v>101</v>
      </c>
      <c r="C362" t="s">
        <v>23</v>
      </c>
      <c r="D362" t="s">
        <v>106</v>
      </c>
      <c r="E362">
        <v>14</v>
      </c>
    </row>
    <row r="363" spans="1:5" x14ac:dyDescent="0.2">
      <c r="A363" s="43">
        <v>45260</v>
      </c>
      <c r="B363" t="s">
        <v>101</v>
      </c>
      <c r="C363" t="s">
        <v>89</v>
      </c>
      <c r="D363" t="s">
        <v>106</v>
      </c>
      <c r="E363">
        <v>32</v>
      </c>
    </row>
    <row r="364" spans="1:5" x14ac:dyDescent="0.2">
      <c r="A364" s="43">
        <v>45260</v>
      </c>
      <c r="B364" t="s">
        <v>102</v>
      </c>
      <c r="C364" t="s">
        <v>53</v>
      </c>
      <c r="D364" t="s">
        <v>106</v>
      </c>
      <c r="E364">
        <v>326</v>
      </c>
    </row>
    <row r="365" spans="1:5" x14ac:dyDescent="0.2">
      <c r="A365" s="43">
        <v>45260</v>
      </c>
      <c r="B365" t="s">
        <v>102</v>
      </c>
      <c r="C365" t="s">
        <v>57</v>
      </c>
      <c r="D365" t="s">
        <v>106</v>
      </c>
      <c r="E365">
        <v>334</v>
      </c>
    </row>
    <row r="366" spans="1:5" x14ac:dyDescent="0.2">
      <c r="A366" s="43">
        <v>45260</v>
      </c>
      <c r="B366" t="s">
        <v>102</v>
      </c>
      <c r="C366" t="s">
        <v>89</v>
      </c>
      <c r="D366" t="s">
        <v>106</v>
      </c>
      <c r="E366">
        <v>15</v>
      </c>
    </row>
    <row r="367" spans="1:5" x14ac:dyDescent="0.2">
      <c r="A367" s="43">
        <v>45288</v>
      </c>
      <c r="B367" t="s">
        <v>101</v>
      </c>
      <c r="C367" t="s">
        <v>23</v>
      </c>
      <c r="D367" t="s">
        <v>106</v>
      </c>
      <c r="E367">
        <v>19</v>
      </c>
    </row>
    <row r="368" spans="1:5" x14ac:dyDescent="0.2">
      <c r="A368" s="43">
        <v>45288</v>
      </c>
      <c r="B368" t="s">
        <v>101</v>
      </c>
      <c r="C368" t="s">
        <v>89</v>
      </c>
      <c r="D368" t="s">
        <v>106</v>
      </c>
      <c r="E368">
        <v>30</v>
      </c>
    </row>
    <row r="369" spans="1:5" x14ac:dyDescent="0.2">
      <c r="A369" s="43">
        <v>45288</v>
      </c>
      <c r="B369" t="s">
        <v>102</v>
      </c>
      <c r="C369" t="s">
        <v>53</v>
      </c>
      <c r="D369" t="s">
        <v>106</v>
      </c>
      <c r="E369">
        <v>314</v>
      </c>
    </row>
    <row r="370" spans="1:5" x14ac:dyDescent="0.2">
      <c r="A370" s="43">
        <v>45288</v>
      </c>
      <c r="B370" t="s">
        <v>102</v>
      </c>
      <c r="C370" t="s">
        <v>57</v>
      </c>
      <c r="D370" t="s">
        <v>106</v>
      </c>
      <c r="E370">
        <v>362</v>
      </c>
    </row>
    <row r="371" spans="1:5" x14ac:dyDescent="0.2">
      <c r="A371" s="43">
        <v>45288</v>
      </c>
      <c r="B371" t="s">
        <v>102</v>
      </c>
      <c r="C371" t="s">
        <v>89</v>
      </c>
      <c r="D371" t="s">
        <v>106</v>
      </c>
      <c r="E371">
        <v>8</v>
      </c>
    </row>
    <row r="372" spans="1:5" x14ac:dyDescent="0.2">
      <c r="A372" s="43">
        <v>45316</v>
      </c>
      <c r="B372" t="s">
        <v>101</v>
      </c>
      <c r="C372" t="s">
        <v>23</v>
      </c>
      <c r="D372" t="s">
        <v>106</v>
      </c>
      <c r="E372">
        <v>20</v>
      </c>
    </row>
    <row r="373" spans="1:5" x14ac:dyDescent="0.2">
      <c r="A373" s="43">
        <v>45316</v>
      </c>
      <c r="B373" t="s">
        <v>101</v>
      </c>
      <c r="C373" t="s">
        <v>89</v>
      </c>
      <c r="D373" t="s">
        <v>106</v>
      </c>
      <c r="E373">
        <v>93</v>
      </c>
    </row>
    <row r="374" spans="1:5" x14ac:dyDescent="0.2">
      <c r="A374" s="43">
        <v>45316</v>
      </c>
      <c r="B374" t="s">
        <v>102</v>
      </c>
      <c r="C374" t="s">
        <v>53</v>
      </c>
      <c r="D374" t="s">
        <v>106</v>
      </c>
      <c r="E374">
        <v>304</v>
      </c>
    </row>
    <row r="375" spans="1:5" x14ac:dyDescent="0.2">
      <c r="A375" s="43">
        <v>45316</v>
      </c>
      <c r="B375" t="s">
        <v>102</v>
      </c>
      <c r="C375" t="s">
        <v>57</v>
      </c>
      <c r="D375" t="s">
        <v>106</v>
      </c>
      <c r="E375">
        <v>360</v>
      </c>
    </row>
    <row r="376" spans="1:5" x14ac:dyDescent="0.2">
      <c r="A376" s="43">
        <v>45316</v>
      </c>
      <c r="B376" t="s">
        <v>102</v>
      </c>
      <c r="C376" t="s">
        <v>89</v>
      </c>
      <c r="D376" t="s">
        <v>106</v>
      </c>
      <c r="E376">
        <v>130</v>
      </c>
    </row>
    <row r="377" spans="1:5" x14ac:dyDescent="0.2">
      <c r="A377" s="43">
        <v>45351</v>
      </c>
      <c r="B377" t="s">
        <v>101</v>
      </c>
      <c r="C377" t="s">
        <v>23</v>
      </c>
      <c r="D377" t="s">
        <v>106</v>
      </c>
      <c r="E377">
        <v>21</v>
      </c>
    </row>
    <row r="378" spans="1:5" x14ac:dyDescent="0.2">
      <c r="A378" s="43">
        <v>45351</v>
      </c>
      <c r="B378" t="s">
        <v>101</v>
      </c>
      <c r="C378" t="s">
        <v>89</v>
      </c>
      <c r="D378" t="s">
        <v>106</v>
      </c>
      <c r="E378">
        <v>91</v>
      </c>
    </row>
    <row r="379" spans="1:5" x14ac:dyDescent="0.2">
      <c r="A379" s="43">
        <v>45351</v>
      </c>
      <c r="B379" t="s">
        <v>102</v>
      </c>
      <c r="C379" t="s">
        <v>53</v>
      </c>
      <c r="D379" t="s">
        <v>106</v>
      </c>
      <c r="E379">
        <v>336</v>
      </c>
    </row>
    <row r="380" spans="1:5" x14ac:dyDescent="0.2">
      <c r="A380" s="43">
        <v>45351</v>
      </c>
      <c r="B380" t="s">
        <v>102</v>
      </c>
      <c r="C380" t="s">
        <v>57</v>
      </c>
      <c r="D380" t="s">
        <v>106</v>
      </c>
      <c r="E380">
        <v>355</v>
      </c>
    </row>
    <row r="381" spans="1:5" x14ac:dyDescent="0.2">
      <c r="A381" s="43">
        <v>45351</v>
      </c>
      <c r="B381" t="s">
        <v>102</v>
      </c>
      <c r="C381" t="s">
        <v>89</v>
      </c>
      <c r="D381" t="s">
        <v>106</v>
      </c>
      <c r="E381">
        <v>127</v>
      </c>
    </row>
    <row r="382" spans="1:5" x14ac:dyDescent="0.2">
      <c r="A382" s="43">
        <v>45379</v>
      </c>
      <c r="B382" t="s">
        <v>101</v>
      </c>
      <c r="C382" t="s">
        <v>23</v>
      </c>
      <c r="D382" t="s">
        <v>106</v>
      </c>
      <c r="E382">
        <v>16</v>
      </c>
    </row>
    <row r="383" spans="1:5" x14ac:dyDescent="0.2">
      <c r="A383" s="43">
        <v>45379</v>
      </c>
      <c r="B383" t="s">
        <v>101</v>
      </c>
      <c r="C383" t="s">
        <v>89</v>
      </c>
      <c r="D383" t="s">
        <v>106</v>
      </c>
      <c r="E383">
        <v>96</v>
      </c>
    </row>
    <row r="384" spans="1:5" x14ac:dyDescent="0.2">
      <c r="A384" s="43">
        <v>45379</v>
      </c>
      <c r="B384" t="s">
        <v>102</v>
      </c>
      <c r="C384" t="s">
        <v>53</v>
      </c>
      <c r="D384" t="s">
        <v>106</v>
      </c>
      <c r="E384">
        <v>348</v>
      </c>
    </row>
    <row r="385" spans="1:5" x14ac:dyDescent="0.2">
      <c r="A385" s="43">
        <v>45379</v>
      </c>
      <c r="B385" t="s">
        <v>102</v>
      </c>
      <c r="C385" t="s">
        <v>57</v>
      </c>
      <c r="D385" t="s">
        <v>106</v>
      </c>
      <c r="E385">
        <v>382</v>
      </c>
    </row>
    <row r="386" spans="1:5" x14ac:dyDescent="0.2">
      <c r="A386" s="43">
        <v>45379</v>
      </c>
      <c r="B386" t="s">
        <v>102</v>
      </c>
      <c r="C386" t="s">
        <v>89</v>
      </c>
      <c r="D386" t="s">
        <v>106</v>
      </c>
      <c r="E386">
        <v>125</v>
      </c>
    </row>
    <row r="387" spans="1:5" x14ac:dyDescent="0.2">
      <c r="A387" s="43">
        <v>45407</v>
      </c>
      <c r="B387" t="s">
        <v>101</v>
      </c>
      <c r="C387" t="s">
        <v>23</v>
      </c>
      <c r="D387" t="s">
        <v>106</v>
      </c>
      <c r="E387">
        <v>22</v>
      </c>
    </row>
    <row r="388" spans="1:5" x14ac:dyDescent="0.2">
      <c r="A388" s="43">
        <v>45407</v>
      </c>
      <c r="B388" t="s">
        <v>101</v>
      </c>
      <c r="C388" t="s">
        <v>89</v>
      </c>
      <c r="D388" t="s">
        <v>106</v>
      </c>
      <c r="E388">
        <v>96</v>
      </c>
    </row>
    <row r="389" spans="1:5" x14ac:dyDescent="0.2">
      <c r="A389" s="43">
        <v>45407</v>
      </c>
      <c r="B389" t="s">
        <v>102</v>
      </c>
      <c r="C389" t="s">
        <v>53</v>
      </c>
      <c r="D389" t="s">
        <v>106</v>
      </c>
      <c r="E389">
        <v>386</v>
      </c>
    </row>
    <row r="390" spans="1:5" x14ac:dyDescent="0.2">
      <c r="A390" s="43">
        <v>45407</v>
      </c>
      <c r="B390" t="s">
        <v>102</v>
      </c>
      <c r="C390" t="s">
        <v>57</v>
      </c>
      <c r="D390" t="s">
        <v>106</v>
      </c>
      <c r="E390">
        <v>383</v>
      </c>
    </row>
    <row r="391" spans="1:5" x14ac:dyDescent="0.2">
      <c r="A391" s="43">
        <v>45407</v>
      </c>
      <c r="B391" t="s">
        <v>102</v>
      </c>
      <c r="C391" t="s">
        <v>89</v>
      </c>
      <c r="D391" t="s">
        <v>106</v>
      </c>
      <c r="E391">
        <v>144</v>
      </c>
    </row>
    <row r="392" spans="1:5" x14ac:dyDescent="0.2">
      <c r="A392" s="43">
        <v>45442</v>
      </c>
      <c r="B392" t="s">
        <v>101</v>
      </c>
      <c r="C392" t="s">
        <v>23</v>
      </c>
      <c r="D392" t="s">
        <v>106</v>
      </c>
      <c r="E392">
        <v>26</v>
      </c>
    </row>
    <row r="393" spans="1:5" x14ac:dyDescent="0.2">
      <c r="A393" s="43">
        <v>45442</v>
      </c>
      <c r="B393" t="s">
        <v>101</v>
      </c>
      <c r="C393" t="s">
        <v>89</v>
      </c>
      <c r="D393" t="s">
        <v>106</v>
      </c>
      <c r="E393">
        <v>85</v>
      </c>
    </row>
    <row r="394" spans="1:5" x14ac:dyDescent="0.2">
      <c r="A394" s="43">
        <v>45442</v>
      </c>
      <c r="B394" t="s">
        <v>102</v>
      </c>
      <c r="C394" t="s">
        <v>53</v>
      </c>
      <c r="D394" t="s">
        <v>106</v>
      </c>
      <c r="E394">
        <v>396</v>
      </c>
    </row>
    <row r="395" spans="1:5" x14ac:dyDescent="0.2">
      <c r="A395" s="43">
        <v>45442</v>
      </c>
      <c r="B395" t="s">
        <v>102</v>
      </c>
      <c r="C395" t="s">
        <v>57</v>
      </c>
      <c r="D395" t="s">
        <v>106</v>
      </c>
      <c r="E395">
        <v>415</v>
      </c>
    </row>
    <row r="396" spans="1:5" x14ac:dyDescent="0.2">
      <c r="A396" s="43">
        <v>45442</v>
      </c>
      <c r="B396" t="s">
        <v>102</v>
      </c>
      <c r="C396" t="s">
        <v>89</v>
      </c>
      <c r="D396" t="s">
        <v>106</v>
      </c>
      <c r="E396">
        <v>133</v>
      </c>
    </row>
    <row r="397" spans="1:5" x14ac:dyDescent="0.2">
      <c r="A397" s="43">
        <v>45470</v>
      </c>
      <c r="B397" t="s">
        <v>101</v>
      </c>
      <c r="C397" t="s">
        <v>23</v>
      </c>
      <c r="D397" t="s">
        <v>106</v>
      </c>
      <c r="E397">
        <v>27</v>
      </c>
    </row>
    <row r="398" spans="1:5" x14ac:dyDescent="0.2">
      <c r="A398" s="43">
        <v>45470</v>
      </c>
      <c r="B398" t="s">
        <v>101</v>
      </c>
      <c r="C398" t="s">
        <v>89</v>
      </c>
      <c r="D398" t="s">
        <v>106</v>
      </c>
      <c r="E398">
        <v>94</v>
      </c>
    </row>
    <row r="399" spans="1:5" x14ac:dyDescent="0.2">
      <c r="A399" s="43">
        <v>45470</v>
      </c>
      <c r="B399" t="s">
        <v>102</v>
      </c>
      <c r="C399" t="s">
        <v>53</v>
      </c>
      <c r="D399" t="s">
        <v>106</v>
      </c>
      <c r="E399">
        <v>418</v>
      </c>
    </row>
    <row r="400" spans="1:5" x14ac:dyDescent="0.2">
      <c r="A400" s="43">
        <v>45470</v>
      </c>
      <c r="B400" t="s">
        <v>102</v>
      </c>
      <c r="C400" t="s">
        <v>57</v>
      </c>
      <c r="D400" t="s">
        <v>106</v>
      </c>
      <c r="E400">
        <v>409</v>
      </c>
    </row>
    <row r="401" spans="1:5" x14ac:dyDescent="0.2">
      <c r="A401" s="43">
        <v>45470</v>
      </c>
      <c r="B401" t="s">
        <v>102</v>
      </c>
      <c r="C401" t="s">
        <v>89</v>
      </c>
      <c r="D401" t="s">
        <v>106</v>
      </c>
      <c r="E401">
        <v>125</v>
      </c>
    </row>
    <row r="402" spans="1:5" x14ac:dyDescent="0.2">
      <c r="A402" s="43">
        <v>45498</v>
      </c>
      <c r="B402" t="s">
        <v>101</v>
      </c>
      <c r="C402" t="s">
        <v>23</v>
      </c>
      <c r="D402" t="s">
        <v>106</v>
      </c>
      <c r="E402">
        <v>34</v>
      </c>
    </row>
    <row r="403" spans="1:5" x14ac:dyDescent="0.2">
      <c r="A403" s="43">
        <v>45498</v>
      </c>
      <c r="B403" t="s">
        <v>101</v>
      </c>
      <c r="C403" t="s">
        <v>89</v>
      </c>
      <c r="D403" t="s">
        <v>106</v>
      </c>
      <c r="E403">
        <v>68</v>
      </c>
    </row>
    <row r="404" spans="1:5" x14ac:dyDescent="0.2">
      <c r="A404" s="43">
        <v>45498</v>
      </c>
      <c r="B404" t="s">
        <v>102</v>
      </c>
      <c r="C404" t="s">
        <v>53</v>
      </c>
      <c r="D404" t="s">
        <v>106</v>
      </c>
      <c r="E404">
        <v>473</v>
      </c>
    </row>
    <row r="405" spans="1:5" x14ac:dyDescent="0.2">
      <c r="A405" s="43">
        <v>45498</v>
      </c>
      <c r="B405" t="s">
        <v>102</v>
      </c>
      <c r="C405" t="s">
        <v>57</v>
      </c>
      <c r="D405" t="s">
        <v>106</v>
      </c>
      <c r="E405">
        <v>426</v>
      </c>
    </row>
    <row r="406" spans="1:5" x14ac:dyDescent="0.2">
      <c r="A406" s="43">
        <v>45498</v>
      </c>
      <c r="B406" t="s">
        <v>102</v>
      </c>
      <c r="C406" t="s">
        <v>89</v>
      </c>
      <c r="D406" t="s">
        <v>106</v>
      </c>
      <c r="E406">
        <v>116</v>
      </c>
    </row>
    <row r="407" spans="1:5" x14ac:dyDescent="0.2">
      <c r="A407" s="43">
        <v>45533</v>
      </c>
      <c r="B407" t="s">
        <v>101</v>
      </c>
      <c r="C407" t="s">
        <v>23</v>
      </c>
      <c r="D407" t="s">
        <v>106</v>
      </c>
      <c r="E407">
        <v>37</v>
      </c>
    </row>
    <row r="408" spans="1:5" x14ac:dyDescent="0.2">
      <c r="A408" s="43">
        <v>45533</v>
      </c>
      <c r="B408" t="s">
        <v>101</v>
      </c>
      <c r="C408" t="s">
        <v>89</v>
      </c>
      <c r="D408" t="s">
        <v>106</v>
      </c>
      <c r="E408">
        <v>67</v>
      </c>
    </row>
    <row r="409" spans="1:5" x14ac:dyDescent="0.2">
      <c r="A409" s="43">
        <v>45533</v>
      </c>
      <c r="B409" t="s">
        <v>102</v>
      </c>
      <c r="C409" t="s">
        <v>53</v>
      </c>
      <c r="D409" t="s">
        <v>106</v>
      </c>
      <c r="E409">
        <v>503</v>
      </c>
    </row>
    <row r="410" spans="1:5" x14ac:dyDescent="0.2">
      <c r="A410" s="43">
        <v>45533</v>
      </c>
      <c r="B410" t="s">
        <v>102</v>
      </c>
      <c r="C410" t="s">
        <v>57</v>
      </c>
      <c r="D410" t="s">
        <v>106</v>
      </c>
      <c r="E410">
        <v>534</v>
      </c>
    </row>
    <row r="411" spans="1:5" x14ac:dyDescent="0.2">
      <c r="A411" s="43">
        <v>45533</v>
      </c>
      <c r="B411" t="s">
        <v>102</v>
      </c>
      <c r="C411" t="s">
        <v>89</v>
      </c>
      <c r="D411" t="s">
        <v>106</v>
      </c>
      <c r="E411">
        <v>118</v>
      </c>
    </row>
    <row r="412" spans="1:5" x14ac:dyDescent="0.2">
      <c r="A412" s="43">
        <v>45561</v>
      </c>
      <c r="B412" t="s">
        <v>101</v>
      </c>
      <c r="C412" t="s">
        <v>23</v>
      </c>
      <c r="D412" t="s">
        <v>106</v>
      </c>
      <c r="E412">
        <v>39</v>
      </c>
    </row>
    <row r="413" spans="1:5" x14ac:dyDescent="0.2">
      <c r="A413" s="43">
        <v>45561</v>
      </c>
      <c r="B413" t="s">
        <v>101</v>
      </c>
      <c r="C413" t="s">
        <v>89</v>
      </c>
      <c r="D413" t="s">
        <v>106</v>
      </c>
      <c r="E413">
        <v>84</v>
      </c>
    </row>
    <row r="414" spans="1:5" x14ac:dyDescent="0.2">
      <c r="A414" s="43">
        <v>45561</v>
      </c>
      <c r="B414" t="s">
        <v>102</v>
      </c>
      <c r="C414" t="s">
        <v>53</v>
      </c>
      <c r="D414" t="s">
        <v>106</v>
      </c>
      <c r="E414">
        <v>515</v>
      </c>
    </row>
    <row r="415" spans="1:5" x14ac:dyDescent="0.2">
      <c r="A415" s="43">
        <v>45561</v>
      </c>
      <c r="B415" t="s">
        <v>102</v>
      </c>
      <c r="C415" t="s">
        <v>57</v>
      </c>
      <c r="D415" t="s">
        <v>106</v>
      </c>
      <c r="E415">
        <v>608</v>
      </c>
    </row>
    <row r="416" spans="1:5" x14ac:dyDescent="0.2">
      <c r="A416" s="43">
        <v>45561</v>
      </c>
      <c r="B416" t="s">
        <v>102</v>
      </c>
      <c r="C416" t="s">
        <v>89</v>
      </c>
      <c r="D416" t="s">
        <v>106</v>
      </c>
      <c r="E416">
        <v>124</v>
      </c>
    </row>
    <row r="417" spans="1:5" x14ac:dyDescent="0.2">
      <c r="A417" s="43">
        <v>45596</v>
      </c>
      <c r="B417" t="s">
        <v>101</v>
      </c>
      <c r="C417" t="s">
        <v>23</v>
      </c>
      <c r="D417" t="s">
        <v>106</v>
      </c>
      <c r="E417">
        <v>31</v>
      </c>
    </row>
    <row r="418" spans="1:5" x14ac:dyDescent="0.2">
      <c r="A418" s="43">
        <v>45596</v>
      </c>
      <c r="B418" t="s">
        <v>101</v>
      </c>
      <c r="C418" t="s">
        <v>89</v>
      </c>
      <c r="D418" t="s">
        <v>106</v>
      </c>
      <c r="E418">
        <v>101</v>
      </c>
    </row>
    <row r="419" spans="1:5" x14ac:dyDescent="0.2">
      <c r="A419" s="43">
        <v>45596</v>
      </c>
      <c r="B419" t="s">
        <v>102</v>
      </c>
      <c r="C419" t="s">
        <v>53</v>
      </c>
      <c r="D419" t="s">
        <v>106</v>
      </c>
      <c r="E419">
        <v>521</v>
      </c>
    </row>
    <row r="420" spans="1:5" x14ac:dyDescent="0.2">
      <c r="A420" s="43">
        <v>45596</v>
      </c>
      <c r="B420" t="s">
        <v>102</v>
      </c>
      <c r="C420" t="s">
        <v>57</v>
      </c>
      <c r="D420" t="s">
        <v>106</v>
      </c>
      <c r="E420">
        <v>644</v>
      </c>
    </row>
    <row r="421" spans="1:5" x14ac:dyDescent="0.2">
      <c r="A421" s="43">
        <v>45596</v>
      </c>
      <c r="B421" t="s">
        <v>102</v>
      </c>
      <c r="C421" t="s">
        <v>89</v>
      </c>
      <c r="D421" t="s">
        <v>106</v>
      </c>
      <c r="E421">
        <v>124</v>
      </c>
    </row>
    <row r="422" spans="1:5" x14ac:dyDescent="0.2">
      <c r="A422" s="43">
        <v>44315</v>
      </c>
      <c r="B422" t="s">
        <v>101</v>
      </c>
      <c r="C422" t="s">
        <v>23</v>
      </c>
      <c r="D422" t="s">
        <v>107</v>
      </c>
      <c r="E422">
        <v>4</v>
      </c>
    </row>
    <row r="423" spans="1:5" x14ac:dyDescent="0.2">
      <c r="A423" s="43">
        <v>44315</v>
      </c>
      <c r="B423" t="s">
        <v>101</v>
      </c>
      <c r="C423" t="s">
        <v>89</v>
      </c>
      <c r="D423" t="s">
        <v>107</v>
      </c>
      <c r="E423">
        <v>2</v>
      </c>
    </row>
    <row r="424" spans="1:5" x14ac:dyDescent="0.2">
      <c r="A424" s="43">
        <v>44315</v>
      </c>
      <c r="B424" t="s">
        <v>102</v>
      </c>
      <c r="C424" t="s">
        <v>53</v>
      </c>
      <c r="D424" t="s">
        <v>107</v>
      </c>
      <c r="E424">
        <v>155</v>
      </c>
    </row>
    <row r="425" spans="1:5" x14ac:dyDescent="0.2">
      <c r="A425" s="43">
        <v>44315</v>
      </c>
      <c r="B425" t="s">
        <v>102</v>
      </c>
      <c r="C425" t="s">
        <v>57</v>
      </c>
      <c r="D425" t="s">
        <v>107</v>
      </c>
      <c r="E425">
        <v>223</v>
      </c>
    </row>
    <row r="426" spans="1:5" x14ac:dyDescent="0.2">
      <c r="A426" s="43">
        <v>44315</v>
      </c>
      <c r="B426" t="s">
        <v>102</v>
      </c>
      <c r="C426" t="s">
        <v>89</v>
      </c>
      <c r="D426" t="s">
        <v>107</v>
      </c>
      <c r="E426">
        <v>4</v>
      </c>
    </row>
    <row r="427" spans="1:5" x14ac:dyDescent="0.2">
      <c r="A427" s="43">
        <v>44329</v>
      </c>
      <c r="B427" t="s">
        <v>101</v>
      </c>
      <c r="C427" t="s">
        <v>23</v>
      </c>
      <c r="D427" t="s">
        <v>107</v>
      </c>
      <c r="E427">
        <v>4</v>
      </c>
    </row>
    <row r="428" spans="1:5" x14ac:dyDescent="0.2">
      <c r="A428" s="43">
        <v>44329</v>
      </c>
      <c r="B428" t="s">
        <v>101</v>
      </c>
      <c r="C428" t="s">
        <v>89</v>
      </c>
      <c r="D428" t="s">
        <v>107</v>
      </c>
      <c r="E428">
        <v>2</v>
      </c>
    </row>
    <row r="429" spans="1:5" x14ac:dyDescent="0.2">
      <c r="A429" s="43">
        <v>44329</v>
      </c>
      <c r="B429" t="s">
        <v>102</v>
      </c>
      <c r="C429" t="s">
        <v>53</v>
      </c>
      <c r="D429" t="s">
        <v>107</v>
      </c>
      <c r="E429">
        <v>137</v>
      </c>
    </row>
    <row r="430" spans="1:5" x14ac:dyDescent="0.2">
      <c r="A430" s="43">
        <v>44329</v>
      </c>
      <c r="B430" t="s">
        <v>102</v>
      </c>
      <c r="C430" t="s">
        <v>57</v>
      </c>
      <c r="D430" t="s">
        <v>107</v>
      </c>
      <c r="E430">
        <v>214</v>
      </c>
    </row>
    <row r="431" spans="1:5" x14ac:dyDescent="0.2">
      <c r="A431" s="43">
        <v>44329</v>
      </c>
      <c r="B431" t="s">
        <v>102</v>
      </c>
      <c r="C431" t="s">
        <v>89</v>
      </c>
      <c r="D431" t="s">
        <v>107</v>
      </c>
      <c r="E431">
        <v>4</v>
      </c>
    </row>
    <row r="432" spans="1:5" x14ac:dyDescent="0.2">
      <c r="A432" s="43">
        <v>44406</v>
      </c>
      <c r="B432" t="s">
        <v>101</v>
      </c>
      <c r="C432" t="s">
        <v>23</v>
      </c>
      <c r="D432" t="s">
        <v>107</v>
      </c>
      <c r="E432">
        <v>4</v>
      </c>
    </row>
    <row r="433" spans="1:5" x14ac:dyDescent="0.2">
      <c r="A433" s="43">
        <v>44406</v>
      </c>
      <c r="B433" t="s">
        <v>101</v>
      </c>
      <c r="C433" t="s">
        <v>89</v>
      </c>
      <c r="D433" t="s">
        <v>107</v>
      </c>
      <c r="E433">
        <v>17</v>
      </c>
    </row>
    <row r="434" spans="1:5" x14ac:dyDescent="0.2">
      <c r="A434" s="43">
        <v>44406</v>
      </c>
      <c r="B434" t="s">
        <v>102</v>
      </c>
      <c r="C434" t="s">
        <v>53</v>
      </c>
      <c r="D434" t="s">
        <v>107</v>
      </c>
      <c r="E434">
        <v>93</v>
      </c>
    </row>
    <row r="435" spans="1:5" x14ac:dyDescent="0.2">
      <c r="A435" s="43">
        <v>44406</v>
      </c>
      <c r="B435" t="s">
        <v>102</v>
      </c>
      <c r="C435" t="s">
        <v>57</v>
      </c>
      <c r="D435" t="s">
        <v>107</v>
      </c>
      <c r="E435">
        <v>211</v>
      </c>
    </row>
    <row r="436" spans="1:5" x14ac:dyDescent="0.2">
      <c r="A436" s="43">
        <v>44406</v>
      </c>
      <c r="B436" t="s">
        <v>102</v>
      </c>
      <c r="C436" t="s">
        <v>89</v>
      </c>
      <c r="D436" t="s">
        <v>107</v>
      </c>
      <c r="E436">
        <v>16</v>
      </c>
    </row>
    <row r="437" spans="1:5" x14ac:dyDescent="0.2">
      <c r="A437" s="43">
        <v>44434</v>
      </c>
      <c r="B437" t="s">
        <v>101</v>
      </c>
      <c r="C437" t="s">
        <v>23</v>
      </c>
      <c r="D437" t="s">
        <v>107</v>
      </c>
      <c r="E437">
        <v>10</v>
      </c>
    </row>
    <row r="438" spans="1:5" x14ac:dyDescent="0.2">
      <c r="A438" s="43">
        <v>44434</v>
      </c>
      <c r="B438" t="s">
        <v>101</v>
      </c>
      <c r="C438" t="s">
        <v>89</v>
      </c>
      <c r="D438" t="s">
        <v>107</v>
      </c>
      <c r="E438">
        <v>8</v>
      </c>
    </row>
    <row r="439" spans="1:5" x14ac:dyDescent="0.2">
      <c r="A439" s="43">
        <v>44434</v>
      </c>
      <c r="B439" t="s">
        <v>102</v>
      </c>
      <c r="C439" t="s">
        <v>53</v>
      </c>
      <c r="D439" t="s">
        <v>107</v>
      </c>
      <c r="E439">
        <v>75</v>
      </c>
    </row>
    <row r="440" spans="1:5" x14ac:dyDescent="0.2">
      <c r="A440" s="43">
        <v>44434</v>
      </c>
      <c r="B440" t="s">
        <v>102</v>
      </c>
      <c r="C440" t="s">
        <v>57</v>
      </c>
      <c r="D440" t="s">
        <v>107</v>
      </c>
      <c r="E440">
        <v>174</v>
      </c>
    </row>
    <row r="441" spans="1:5" x14ac:dyDescent="0.2">
      <c r="A441" s="43">
        <v>44434</v>
      </c>
      <c r="B441" t="s">
        <v>102</v>
      </c>
      <c r="C441" t="s">
        <v>89</v>
      </c>
      <c r="D441" t="s">
        <v>107</v>
      </c>
      <c r="E441">
        <v>14</v>
      </c>
    </row>
    <row r="442" spans="1:5" x14ac:dyDescent="0.2">
      <c r="A442" s="43">
        <v>44469</v>
      </c>
      <c r="B442" t="s">
        <v>101</v>
      </c>
      <c r="C442" t="s">
        <v>23</v>
      </c>
      <c r="D442" t="s">
        <v>107</v>
      </c>
      <c r="E442">
        <v>14</v>
      </c>
    </row>
    <row r="443" spans="1:5" x14ac:dyDescent="0.2">
      <c r="A443" s="43">
        <v>44469</v>
      </c>
      <c r="B443" t="s">
        <v>101</v>
      </c>
      <c r="C443" t="s">
        <v>89</v>
      </c>
      <c r="D443" t="s">
        <v>107</v>
      </c>
      <c r="E443">
        <v>7</v>
      </c>
    </row>
    <row r="444" spans="1:5" x14ac:dyDescent="0.2">
      <c r="A444" s="43">
        <v>44469</v>
      </c>
      <c r="B444" t="s">
        <v>102</v>
      </c>
      <c r="C444" t="s">
        <v>53</v>
      </c>
      <c r="D444" t="s">
        <v>107</v>
      </c>
      <c r="E444">
        <v>86</v>
      </c>
    </row>
    <row r="445" spans="1:5" x14ac:dyDescent="0.2">
      <c r="A445" s="43">
        <v>44469</v>
      </c>
      <c r="B445" t="s">
        <v>102</v>
      </c>
      <c r="C445" t="s">
        <v>57</v>
      </c>
      <c r="D445" t="s">
        <v>107</v>
      </c>
      <c r="E445">
        <v>175</v>
      </c>
    </row>
    <row r="446" spans="1:5" x14ac:dyDescent="0.2">
      <c r="A446" s="43">
        <v>44469</v>
      </c>
      <c r="B446" t="s">
        <v>102</v>
      </c>
      <c r="C446" t="s">
        <v>89</v>
      </c>
      <c r="D446" t="s">
        <v>107</v>
      </c>
      <c r="E446">
        <v>17</v>
      </c>
    </row>
    <row r="447" spans="1:5" x14ac:dyDescent="0.2">
      <c r="A447" s="43">
        <v>44497</v>
      </c>
      <c r="B447" t="s">
        <v>101</v>
      </c>
      <c r="C447" t="s">
        <v>23</v>
      </c>
      <c r="D447" t="s">
        <v>107</v>
      </c>
      <c r="E447">
        <v>14</v>
      </c>
    </row>
    <row r="448" spans="1:5" x14ac:dyDescent="0.2">
      <c r="A448" s="43">
        <v>44497</v>
      </c>
      <c r="B448" t="s">
        <v>101</v>
      </c>
      <c r="C448" t="s">
        <v>89</v>
      </c>
      <c r="D448" t="s">
        <v>107</v>
      </c>
      <c r="E448">
        <v>11</v>
      </c>
    </row>
    <row r="449" spans="1:5" x14ac:dyDescent="0.2">
      <c r="A449" s="43">
        <v>44497</v>
      </c>
      <c r="B449" t="s">
        <v>102</v>
      </c>
      <c r="C449" t="s">
        <v>53</v>
      </c>
      <c r="D449" t="s">
        <v>107</v>
      </c>
      <c r="E449">
        <v>84</v>
      </c>
    </row>
    <row r="450" spans="1:5" x14ac:dyDescent="0.2">
      <c r="A450" s="43">
        <v>44497</v>
      </c>
      <c r="B450" t="s">
        <v>102</v>
      </c>
      <c r="C450" t="s">
        <v>57</v>
      </c>
      <c r="D450" t="s">
        <v>107</v>
      </c>
      <c r="E450">
        <v>188</v>
      </c>
    </row>
    <row r="451" spans="1:5" x14ac:dyDescent="0.2">
      <c r="A451" s="43">
        <v>44497</v>
      </c>
      <c r="B451" t="s">
        <v>102</v>
      </c>
      <c r="C451" t="s">
        <v>89</v>
      </c>
      <c r="D451" t="s">
        <v>107</v>
      </c>
      <c r="E451">
        <v>14</v>
      </c>
    </row>
    <row r="452" spans="1:5" x14ac:dyDescent="0.2">
      <c r="A452" s="43">
        <v>44525</v>
      </c>
      <c r="B452" t="s">
        <v>101</v>
      </c>
      <c r="C452" t="s">
        <v>23</v>
      </c>
      <c r="D452" t="s">
        <v>107</v>
      </c>
      <c r="E452">
        <v>12</v>
      </c>
    </row>
    <row r="453" spans="1:5" x14ac:dyDescent="0.2">
      <c r="A453" s="43">
        <v>44525</v>
      </c>
      <c r="B453" t="s">
        <v>101</v>
      </c>
      <c r="C453" t="s">
        <v>89</v>
      </c>
      <c r="D453" t="s">
        <v>107</v>
      </c>
      <c r="E453">
        <v>7</v>
      </c>
    </row>
    <row r="454" spans="1:5" x14ac:dyDescent="0.2">
      <c r="A454" s="43">
        <v>44525</v>
      </c>
      <c r="B454" t="s">
        <v>102</v>
      </c>
      <c r="C454" t="s">
        <v>53</v>
      </c>
      <c r="D454" t="s">
        <v>107</v>
      </c>
      <c r="E454">
        <v>94</v>
      </c>
    </row>
    <row r="455" spans="1:5" x14ac:dyDescent="0.2">
      <c r="A455" s="43">
        <v>44525</v>
      </c>
      <c r="B455" t="s">
        <v>102</v>
      </c>
      <c r="C455" t="s">
        <v>57</v>
      </c>
      <c r="D455" t="s">
        <v>107</v>
      </c>
      <c r="E455">
        <v>188</v>
      </c>
    </row>
    <row r="456" spans="1:5" x14ac:dyDescent="0.2">
      <c r="A456" s="43">
        <v>44525</v>
      </c>
      <c r="B456" t="s">
        <v>102</v>
      </c>
      <c r="C456" t="s">
        <v>89</v>
      </c>
      <c r="D456" t="s">
        <v>107</v>
      </c>
      <c r="E456">
        <v>17</v>
      </c>
    </row>
    <row r="457" spans="1:5" x14ac:dyDescent="0.2">
      <c r="A457" s="43">
        <v>44553</v>
      </c>
      <c r="B457" t="s">
        <v>101</v>
      </c>
      <c r="C457" t="s">
        <v>23</v>
      </c>
      <c r="D457" t="s">
        <v>107</v>
      </c>
      <c r="E457">
        <v>12</v>
      </c>
    </row>
    <row r="458" spans="1:5" x14ac:dyDescent="0.2">
      <c r="A458" s="43">
        <v>44553</v>
      </c>
      <c r="B458" t="s">
        <v>101</v>
      </c>
      <c r="C458" t="s">
        <v>89</v>
      </c>
      <c r="D458" t="s">
        <v>107</v>
      </c>
      <c r="E458">
        <v>16</v>
      </c>
    </row>
    <row r="459" spans="1:5" x14ac:dyDescent="0.2">
      <c r="A459" s="43">
        <v>44553</v>
      </c>
      <c r="B459" t="s">
        <v>102</v>
      </c>
      <c r="C459" t="s">
        <v>53</v>
      </c>
      <c r="D459" t="s">
        <v>107</v>
      </c>
      <c r="E459">
        <v>98</v>
      </c>
    </row>
    <row r="460" spans="1:5" x14ac:dyDescent="0.2">
      <c r="A460" s="43">
        <v>44553</v>
      </c>
      <c r="B460" t="s">
        <v>102</v>
      </c>
      <c r="C460" t="s">
        <v>57</v>
      </c>
      <c r="D460" t="s">
        <v>107</v>
      </c>
      <c r="E460">
        <v>200</v>
      </c>
    </row>
    <row r="461" spans="1:5" x14ac:dyDescent="0.2">
      <c r="A461" s="43">
        <v>44553</v>
      </c>
      <c r="B461" t="s">
        <v>102</v>
      </c>
      <c r="C461" t="s">
        <v>89</v>
      </c>
      <c r="D461" t="s">
        <v>107</v>
      </c>
      <c r="E461">
        <v>14</v>
      </c>
    </row>
    <row r="462" spans="1:5" x14ac:dyDescent="0.2">
      <c r="A462" s="43">
        <v>44588</v>
      </c>
      <c r="B462" t="s">
        <v>101</v>
      </c>
      <c r="C462" t="s">
        <v>23</v>
      </c>
      <c r="D462" t="s">
        <v>107</v>
      </c>
      <c r="E462">
        <v>12</v>
      </c>
    </row>
    <row r="463" spans="1:5" x14ac:dyDescent="0.2">
      <c r="A463" s="43">
        <v>44588</v>
      </c>
      <c r="B463" t="s">
        <v>101</v>
      </c>
      <c r="C463" t="s">
        <v>89</v>
      </c>
      <c r="D463" t="s">
        <v>107</v>
      </c>
      <c r="E463">
        <v>11</v>
      </c>
    </row>
    <row r="464" spans="1:5" x14ac:dyDescent="0.2">
      <c r="A464" s="43">
        <v>44588</v>
      </c>
      <c r="B464" t="s">
        <v>102</v>
      </c>
      <c r="C464" t="s">
        <v>53</v>
      </c>
      <c r="D464" t="s">
        <v>107</v>
      </c>
      <c r="E464">
        <v>102</v>
      </c>
    </row>
    <row r="465" spans="1:5" x14ac:dyDescent="0.2">
      <c r="A465" s="43">
        <v>44588</v>
      </c>
      <c r="B465" t="s">
        <v>102</v>
      </c>
      <c r="C465" t="s">
        <v>57</v>
      </c>
      <c r="D465" t="s">
        <v>107</v>
      </c>
      <c r="E465">
        <v>192</v>
      </c>
    </row>
    <row r="466" spans="1:5" x14ac:dyDescent="0.2">
      <c r="A466" s="43">
        <v>44588</v>
      </c>
      <c r="B466" t="s">
        <v>102</v>
      </c>
      <c r="C466" t="s">
        <v>89</v>
      </c>
      <c r="D466" t="s">
        <v>107</v>
      </c>
      <c r="E466">
        <v>15</v>
      </c>
    </row>
    <row r="467" spans="1:5" x14ac:dyDescent="0.2">
      <c r="A467" s="43">
        <v>44616</v>
      </c>
      <c r="B467" t="s">
        <v>101</v>
      </c>
      <c r="C467" t="s">
        <v>23</v>
      </c>
      <c r="D467" t="s">
        <v>107</v>
      </c>
      <c r="E467">
        <v>10</v>
      </c>
    </row>
    <row r="468" spans="1:5" x14ac:dyDescent="0.2">
      <c r="A468" s="43">
        <v>44616</v>
      </c>
      <c r="B468" t="s">
        <v>101</v>
      </c>
      <c r="C468" t="s">
        <v>89</v>
      </c>
      <c r="D468" t="s">
        <v>107</v>
      </c>
      <c r="E468">
        <v>14</v>
      </c>
    </row>
    <row r="469" spans="1:5" x14ac:dyDescent="0.2">
      <c r="A469" s="43">
        <v>44616</v>
      </c>
      <c r="B469" t="s">
        <v>102</v>
      </c>
      <c r="C469" t="s">
        <v>53</v>
      </c>
      <c r="D469" t="s">
        <v>107</v>
      </c>
      <c r="E469">
        <v>105</v>
      </c>
    </row>
    <row r="470" spans="1:5" x14ac:dyDescent="0.2">
      <c r="A470" s="43">
        <v>44616</v>
      </c>
      <c r="B470" t="s">
        <v>102</v>
      </c>
      <c r="C470" t="s">
        <v>57</v>
      </c>
      <c r="D470" t="s">
        <v>107</v>
      </c>
      <c r="E470">
        <v>178</v>
      </c>
    </row>
    <row r="471" spans="1:5" x14ac:dyDescent="0.2">
      <c r="A471" s="43">
        <v>44616</v>
      </c>
      <c r="B471" t="s">
        <v>102</v>
      </c>
      <c r="C471" t="s">
        <v>89</v>
      </c>
      <c r="D471" t="s">
        <v>107</v>
      </c>
      <c r="E471">
        <v>9</v>
      </c>
    </row>
    <row r="472" spans="1:5" x14ac:dyDescent="0.2">
      <c r="A472" s="43">
        <v>44651</v>
      </c>
      <c r="B472" t="s">
        <v>101</v>
      </c>
      <c r="C472" t="s">
        <v>23</v>
      </c>
      <c r="D472" t="s">
        <v>107</v>
      </c>
      <c r="E472">
        <v>13</v>
      </c>
    </row>
    <row r="473" spans="1:5" x14ac:dyDescent="0.2">
      <c r="A473" s="43">
        <v>44651</v>
      </c>
      <c r="B473" t="s">
        <v>101</v>
      </c>
      <c r="C473" t="s">
        <v>89</v>
      </c>
      <c r="D473" t="s">
        <v>107</v>
      </c>
      <c r="E473">
        <v>15</v>
      </c>
    </row>
    <row r="474" spans="1:5" x14ac:dyDescent="0.2">
      <c r="A474" s="43">
        <v>44651</v>
      </c>
      <c r="B474" t="s">
        <v>102</v>
      </c>
      <c r="C474" t="s">
        <v>53</v>
      </c>
      <c r="D474" t="s">
        <v>107</v>
      </c>
      <c r="E474">
        <v>103</v>
      </c>
    </row>
    <row r="475" spans="1:5" x14ac:dyDescent="0.2">
      <c r="A475" s="43">
        <v>44651</v>
      </c>
      <c r="B475" t="s">
        <v>102</v>
      </c>
      <c r="C475" t="s">
        <v>57</v>
      </c>
      <c r="D475" t="s">
        <v>107</v>
      </c>
      <c r="E475">
        <v>182</v>
      </c>
    </row>
    <row r="476" spans="1:5" x14ac:dyDescent="0.2">
      <c r="A476" s="43">
        <v>44651</v>
      </c>
      <c r="B476" t="s">
        <v>102</v>
      </c>
      <c r="C476" t="s">
        <v>89</v>
      </c>
      <c r="D476" t="s">
        <v>107</v>
      </c>
      <c r="E476">
        <v>7</v>
      </c>
    </row>
    <row r="477" spans="1:5" x14ac:dyDescent="0.2">
      <c r="A477" s="43">
        <v>44679</v>
      </c>
      <c r="B477" t="s">
        <v>101</v>
      </c>
      <c r="C477" t="s">
        <v>23</v>
      </c>
      <c r="D477" t="s">
        <v>107</v>
      </c>
      <c r="E477">
        <v>17</v>
      </c>
    </row>
    <row r="478" spans="1:5" x14ac:dyDescent="0.2">
      <c r="A478" s="43">
        <v>44679</v>
      </c>
      <c r="B478" t="s">
        <v>101</v>
      </c>
      <c r="C478" t="s">
        <v>89</v>
      </c>
      <c r="D478" t="s">
        <v>107</v>
      </c>
      <c r="E478">
        <v>17</v>
      </c>
    </row>
    <row r="479" spans="1:5" x14ac:dyDescent="0.2">
      <c r="A479" s="43">
        <v>44679</v>
      </c>
      <c r="B479" t="s">
        <v>102</v>
      </c>
      <c r="C479" t="s">
        <v>53</v>
      </c>
      <c r="D479" t="s">
        <v>107</v>
      </c>
      <c r="E479">
        <v>114</v>
      </c>
    </row>
    <row r="480" spans="1:5" x14ac:dyDescent="0.2">
      <c r="A480" s="43">
        <v>44679</v>
      </c>
      <c r="B480" t="s">
        <v>102</v>
      </c>
      <c r="C480" t="s">
        <v>57</v>
      </c>
      <c r="D480" t="s">
        <v>107</v>
      </c>
      <c r="E480">
        <v>204</v>
      </c>
    </row>
    <row r="481" spans="1:5" x14ac:dyDescent="0.2">
      <c r="A481" s="43">
        <v>44679</v>
      </c>
      <c r="B481" t="s">
        <v>102</v>
      </c>
      <c r="C481" t="s">
        <v>89</v>
      </c>
      <c r="D481" t="s">
        <v>107</v>
      </c>
      <c r="E481">
        <v>9</v>
      </c>
    </row>
    <row r="482" spans="1:5" x14ac:dyDescent="0.2">
      <c r="A482" s="43">
        <v>44707</v>
      </c>
      <c r="B482" t="s">
        <v>101</v>
      </c>
      <c r="C482" t="s">
        <v>23</v>
      </c>
      <c r="D482" t="s">
        <v>107</v>
      </c>
      <c r="E482">
        <v>15</v>
      </c>
    </row>
    <row r="483" spans="1:5" x14ac:dyDescent="0.2">
      <c r="A483" s="43">
        <v>44707</v>
      </c>
      <c r="B483" t="s">
        <v>101</v>
      </c>
      <c r="C483" t="s">
        <v>89</v>
      </c>
      <c r="D483" t="s">
        <v>107</v>
      </c>
      <c r="E483">
        <v>11</v>
      </c>
    </row>
    <row r="484" spans="1:5" x14ac:dyDescent="0.2">
      <c r="A484" s="43">
        <v>44707</v>
      </c>
      <c r="B484" t="s">
        <v>102</v>
      </c>
      <c r="C484" t="s">
        <v>53</v>
      </c>
      <c r="D484" t="s">
        <v>107</v>
      </c>
      <c r="E484">
        <v>124</v>
      </c>
    </row>
    <row r="485" spans="1:5" x14ac:dyDescent="0.2">
      <c r="A485" s="43">
        <v>44707</v>
      </c>
      <c r="B485" t="s">
        <v>102</v>
      </c>
      <c r="C485" t="s">
        <v>57</v>
      </c>
      <c r="D485" t="s">
        <v>107</v>
      </c>
      <c r="E485">
        <v>225</v>
      </c>
    </row>
    <row r="486" spans="1:5" x14ac:dyDescent="0.2">
      <c r="A486" s="43">
        <v>44707</v>
      </c>
      <c r="B486" t="s">
        <v>102</v>
      </c>
      <c r="C486" t="s">
        <v>89</v>
      </c>
      <c r="D486" t="s">
        <v>107</v>
      </c>
      <c r="E486">
        <v>7</v>
      </c>
    </row>
    <row r="487" spans="1:5" x14ac:dyDescent="0.2">
      <c r="A487" s="43">
        <v>44742</v>
      </c>
      <c r="B487" t="s">
        <v>101</v>
      </c>
      <c r="C487" t="s">
        <v>23</v>
      </c>
      <c r="D487" t="s">
        <v>107</v>
      </c>
      <c r="E487">
        <v>14</v>
      </c>
    </row>
    <row r="488" spans="1:5" x14ac:dyDescent="0.2">
      <c r="A488" s="43">
        <v>44742</v>
      </c>
      <c r="B488" t="s">
        <v>101</v>
      </c>
      <c r="C488" t="s">
        <v>89</v>
      </c>
      <c r="D488" t="s">
        <v>107</v>
      </c>
      <c r="E488">
        <v>11</v>
      </c>
    </row>
    <row r="489" spans="1:5" x14ac:dyDescent="0.2">
      <c r="A489" s="43">
        <v>44742</v>
      </c>
      <c r="B489" t="s">
        <v>102</v>
      </c>
      <c r="C489" t="s">
        <v>53</v>
      </c>
      <c r="D489" t="s">
        <v>107</v>
      </c>
      <c r="E489">
        <v>112</v>
      </c>
    </row>
    <row r="490" spans="1:5" x14ac:dyDescent="0.2">
      <c r="A490" s="43">
        <v>44742</v>
      </c>
      <c r="B490" t="s">
        <v>102</v>
      </c>
      <c r="C490" t="s">
        <v>57</v>
      </c>
      <c r="D490" t="s">
        <v>107</v>
      </c>
      <c r="E490">
        <v>228</v>
      </c>
    </row>
    <row r="491" spans="1:5" x14ac:dyDescent="0.2">
      <c r="A491" s="43">
        <v>44742</v>
      </c>
      <c r="B491" t="s">
        <v>102</v>
      </c>
      <c r="C491" t="s">
        <v>89</v>
      </c>
      <c r="D491" t="s">
        <v>107</v>
      </c>
      <c r="E491">
        <v>8</v>
      </c>
    </row>
    <row r="492" spans="1:5" x14ac:dyDescent="0.2">
      <c r="A492" s="43">
        <v>44770</v>
      </c>
      <c r="B492" t="s">
        <v>101</v>
      </c>
      <c r="C492" t="s">
        <v>23</v>
      </c>
      <c r="D492" t="s">
        <v>107</v>
      </c>
      <c r="E492">
        <v>16</v>
      </c>
    </row>
    <row r="493" spans="1:5" x14ac:dyDescent="0.2">
      <c r="A493" s="43">
        <v>44770</v>
      </c>
      <c r="B493" t="s">
        <v>101</v>
      </c>
      <c r="C493" t="s">
        <v>89</v>
      </c>
      <c r="D493" t="s">
        <v>107</v>
      </c>
      <c r="E493">
        <v>19</v>
      </c>
    </row>
    <row r="494" spans="1:5" x14ac:dyDescent="0.2">
      <c r="A494" s="43">
        <v>44770</v>
      </c>
      <c r="B494" t="s">
        <v>102</v>
      </c>
      <c r="C494" t="s">
        <v>53</v>
      </c>
      <c r="D494" t="s">
        <v>107</v>
      </c>
      <c r="E494">
        <v>103</v>
      </c>
    </row>
    <row r="495" spans="1:5" x14ac:dyDescent="0.2">
      <c r="A495" s="43">
        <v>44770</v>
      </c>
      <c r="B495" t="s">
        <v>102</v>
      </c>
      <c r="C495" t="s">
        <v>57</v>
      </c>
      <c r="D495" t="s">
        <v>107</v>
      </c>
      <c r="E495">
        <v>216</v>
      </c>
    </row>
    <row r="496" spans="1:5" x14ac:dyDescent="0.2">
      <c r="A496" s="43">
        <v>44770</v>
      </c>
      <c r="B496" t="s">
        <v>102</v>
      </c>
      <c r="C496" t="s">
        <v>89</v>
      </c>
      <c r="D496" t="s">
        <v>107</v>
      </c>
      <c r="E496">
        <v>8</v>
      </c>
    </row>
    <row r="497" spans="1:5" x14ac:dyDescent="0.2">
      <c r="A497" s="43">
        <v>44798</v>
      </c>
      <c r="B497" t="s">
        <v>101</v>
      </c>
      <c r="C497" t="s">
        <v>23</v>
      </c>
      <c r="D497" t="s">
        <v>107</v>
      </c>
      <c r="E497">
        <v>15</v>
      </c>
    </row>
    <row r="498" spans="1:5" x14ac:dyDescent="0.2">
      <c r="A498" s="43">
        <v>44798</v>
      </c>
      <c r="B498" t="s">
        <v>101</v>
      </c>
      <c r="C498" t="s">
        <v>89</v>
      </c>
      <c r="D498" t="s">
        <v>107</v>
      </c>
      <c r="E498">
        <v>11</v>
      </c>
    </row>
    <row r="499" spans="1:5" x14ac:dyDescent="0.2">
      <c r="A499" s="43">
        <v>44798</v>
      </c>
      <c r="B499" t="s">
        <v>102</v>
      </c>
      <c r="C499" t="s">
        <v>53</v>
      </c>
      <c r="D499" t="s">
        <v>107</v>
      </c>
      <c r="E499">
        <v>101</v>
      </c>
    </row>
    <row r="500" spans="1:5" x14ac:dyDescent="0.2">
      <c r="A500" s="43">
        <v>44798</v>
      </c>
      <c r="B500" t="s">
        <v>102</v>
      </c>
      <c r="C500" t="s">
        <v>57</v>
      </c>
      <c r="D500" t="s">
        <v>107</v>
      </c>
      <c r="E500">
        <v>189</v>
      </c>
    </row>
    <row r="501" spans="1:5" x14ac:dyDescent="0.2">
      <c r="A501" s="43">
        <v>44798</v>
      </c>
      <c r="B501" t="s">
        <v>102</v>
      </c>
      <c r="C501" t="s">
        <v>89</v>
      </c>
      <c r="D501" t="s">
        <v>107</v>
      </c>
      <c r="E501">
        <v>2</v>
      </c>
    </row>
    <row r="502" spans="1:5" x14ac:dyDescent="0.2">
      <c r="A502" s="43">
        <v>44833</v>
      </c>
      <c r="B502" t="s">
        <v>101</v>
      </c>
      <c r="C502" t="s">
        <v>23</v>
      </c>
      <c r="D502" t="s">
        <v>107</v>
      </c>
      <c r="E502">
        <v>8</v>
      </c>
    </row>
    <row r="503" spans="1:5" x14ac:dyDescent="0.2">
      <c r="A503" s="43">
        <v>44833</v>
      </c>
      <c r="B503" t="s">
        <v>101</v>
      </c>
      <c r="C503" t="s">
        <v>89</v>
      </c>
      <c r="D503" t="s">
        <v>107</v>
      </c>
      <c r="E503">
        <v>25</v>
      </c>
    </row>
    <row r="504" spans="1:5" x14ac:dyDescent="0.2">
      <c r="A504" s="43">
        <v>44833</v>
      </c>
      <c r="B504" t="s">
        <v>102</v>
      </c>
      <c r="C504" t="s">
        <v>53</v>
      </c>
      <c r="D504" t="s">
        <v>107</v>
      </c>
      <c r="E504">
        <v>81</v>
      </c>
    </row>
    <row r="505" spans="1:5" x14ac:dyDescent="0.2">
      <c r="A505" s="43">
        <v>44833</v>
      </c>
      <c r="B505" t="s">
        <v>102</v>
      </c>
      <c r="C505" t="s">
        <v>57</v>
      </c>
      <c r="D505" t="s">
        <v>107</v>
      </c>
      <c r="E505">
        <v>197</v>
      </c>
    </row>
    <row r="506" spans="1:5" x14ac:dyDescent="0.2">
      <c r="A506" s="43">
        <v>44833</v>
      </c>
      <c r="B506" t="s">
        <v>102</v>
      </c>
      <c r="C506" t="s">
        <v>89</v>
      </c>
      <c r="D506" t="s">
        <v>107</v>
      </c>
      <c r="E506">
        <v>2</v>
      </c>
    </row>
    <row r="507" spans="1:5" x14ac:dyDescent="0.2">
      <c r="A507" s="43">
        <v>44861</v>
      </c>
      <c r="B507" t="s">
        <v>101</v>
      </c>
      <c r="C507" t="s">
        <v>23</v>
      </c>
      <c r="D507" t="s">
        <v>107</v>
      </c>
      <c r="E507">
        <v>5</v>
      </c>
    </row>
    <row r="508" spans="1:5" x14ac:dyDescent="0.2">
      <c r="A508" s="43">
        <v>44861</v>
      </c>
      <c r="B508" t="s">
        <v>101</v>
      </c>
      <c r="C508" t="s">
        <v>89</v>
      </c>
      <c r="D508" t="s">
        <v>107</v>
      </c>
      <c r="E508">
        <v>18</v>
      </c>
    </row>
    <row r="509" spans="1:5" x14ac:dyDescent="0.2">
      <c r="A509" s="43">
        <v>44861</v>
      </c>
      <c r="B509" t="s">
        <v>102</v>
      </c>
      <c r="C509" t="s">
        <v>53</v>
      </c>
      <c r="D509" t="s">
        <v>107</v>
      </c>
      <c r="E509">
        <v>77</v>
      </c>
    </row>
    <row r="510" spans="1:5" x14ac:dyDescent="0.2">
      <c r="A510" s="43">
        <v>44861</v>
      </c>
      <c r="B510" t="s">
        <v>102</v>
      </c>
      <c r="C510" t="s">
        <v>57</v>
      </c>
      <c r="D510" t="s">
        <v>107</v>
      </c>
      <c r="E510">
        <v>189</v>
      </c>
    </row>
    <row r="511" spans="1:5" x14ac:dyDescent="0.2">
      <c r="A511" s="43">
        <v>44861</v>
      </c>
      <c r="B511" t="s">
        <v>102</v>
      </c>
      <c r="C511" t="s">
        <v>89</v>
      </c>
      <c r="D511" t="s">
        <v>107</v>
      </c>
      <c r="E511">
        <v>2</v>
      </c>
    </row>
    <row r="512" spans="1:5" x14ac:dyDescent="0.2">
      <c r="A512" s="43">
        <v>44889</v>
      </c>
      <c r="B512" t="s">
        <v>101</v>
      </c>
      <c r="C512" t="s">
        <v>23</v>
      </c>
      <c r="D512" t="s">
        <v>107</v>
      </c>
      <c r="E512">
        <v>5</v>
      </c>
    </row>
    <row r="513" spans="1:5" x14ac:dyDescent="0.2">
      <c r="A513" s="43">
        <v>44889</v>
      </c>
      <c r="B513" t="s">
        <v>101</v>
      </c>
      <c r="C513" t="s">
        <v>89</v>
      </c>
      <c r="D513" t="s">
        <v>107</v>
      </c>
      <c r="E513">
        <v>31</v>
      </c>
    </row>
    <row r="514" spans="1:5" x14ac:dyDescent="0.2">
      <c r="A514" s="43">
        <v>44889</v>
      </c>
      <c r="B514" t="s">
        <v>102</v>
      </c>
      <c r="C514" t="s">
        <v>53</v>
      </c>
      <c r="D514" t="s">
        <v>107</v>
      </c>
      <c r="E514">
        <v>70</v>
      </c>
    </row>
    <row r="515" spans="1:5" x14ac:dyDescent="0.2">
      <c r="A515" s="43">
        <v>44889</v>
      </c>
      <c r="B515" t="s">
        <v>102</v>
      </c>
      <c r="C515" t="s">
        <v>57</v>
      </c>
      <c r="D515" t="s">
        <v>107</v>
      </c>
      <c r="E515">
        <v>195</v>
      </c>
    </row>
    <row r="516" spans="1:5" x14ac:dyDescent="0.2">
      <c r="A516" s="43">
        <v>44889</v>
      </c>
      <c r="B516" t="s">
        <v>102</v>
      </c>
      <c r="C516" t="s">
        <v>89</v>
      </c>
      <c r="D516" t="s">
        <v>107</v>
      </c>
      <c r="E516">
        <v>0</v>
      </c>
    </row>
    <row r="517" spans="1:5" x14ac:dyDescent="0.2">
      <c r="A517" s="43">
        <v>44917</v>
      </c>
      <c r="B517" t="s">
        <v>101</v>
      </c>
      <c r="C517" t="s">
        <v>23</v>
      </c>
      <c r="D517" t="s">
        <v>107</v>
      </c>
      <c r="E517">
        <v>7</v>
      </c>
    </row>
    <row r="518" spans="1:5" x14ac:dyDescent="0.2">
      <c r="A518" s="43">
        <v>44917</v>
      </c>
      <c r="B518" t="s">
        <v>101</v>
      </c>
      <c r="C518" t="s">
        <v>89</v>
      </c>
      <c r="D518" t="s">
        <v>107</v>
      </c>
      <c r="E518">
        <v>20</v>
      </c>
    </row>
    <row r="519" spans="1:5" x14ac:dyDescent="0.2">
      <c r="A519" s="43">
        <v>44917</v>
      </c>
      <c r="B519" t="s">
        <v>102</v>
      </c>
      <c r="C519" t="s">
        <v>53</v>
      </c>
      <c r="D519" t="s">
        <v>107</v>
      </c>
      <c r="E519">
        <v>62</v>
      </c>
    </row>
    <row r="520" spans="1:5" x14ac:dyDescent="0.2">
      <c r="A520" s="43">
        <v>44917</v>
      </c>
      <c r="B520" t="s">
        <v>102</v>
      </c>
      <c r="C520" t="s">
        <v>57</v>
      </c>
      <c r="D520" t="s">
        <v>107</v>
      </c>
      <c r="E520">
        <v>208</v>
      </c>
    </row>
    <row r="521" spans="1:5" x14ac:dyDescent="0.2">
      <c r="A521" s="43">
        <v>44917</v>
      </c>
      <c r="B521" t="s">
        <v>102</v>
      </c>
      <c r="C521" t="s">
        <v>89</v>
      </c>
      <c r="D521" t="s">
        <v>107</v>
      </c>
      <c r="E521">
        <v>0</v>
      </c>
    </row>
    <row r="522" spans="1:5" x14ac:dyDescent="0.2">
      <c r="A522" s="43">
        <v>44952</v>
      </c>
      <c r="B522" t="s">
        <v>101</v>
      </c>
      <c r="C522" t="s">
        <v>23</v>
      </c>
      <c r="D522" t="s">
        <v>107</v>
      </c>
      <c r="E522">
        <v>8</v>
      </c>
    </row>
    <row r="523" spans="1:5" x14ac:dyDescent="0.2">
      <c r="A523" s="43">
        <v>44952</v>
      </c>
      <c r="B523" t="s">
        <v>101</v>
      </c>
      <c r="C523" t="s">
        <v>89</v>
      </c>
      <c r="D523" t="s">
        <v>107</v>
      </c>
      <c r="E523">
        <v>21</v>
      </c>
    </row>
    <row r="524" spans="1:5" x14ac:dyDescent="0.2">
      <c r="A524" s="43">
        <v>44952</v>
      </c>
      <c r="B524" t="s">
        <v>102</v>
      </c>
      <c r="C524" t="s">
        <v>53</v>
      </c>
      <c r="D524" t="s">
        <v>107</v>
      </c>
      <c r="E524">
        <v>67</v>
      </c>
    </row>
    <row r="525" spans="1:5" x14ac:dyDescent="0.2">
      <c r="A525" s="43">
        <v>44952</v>
      </c>
      <c r="B525" t="s">
        <v>102</v>
      </c>
      <c r="C525" t="s">
        <v>57</v>
      </c>
      <c r="D525" t="s">
        <v>107</v>
      </c>
      <c r="E525">
        <v>213</v>
      </c>
    </row>
    <row r="526" spans="1:5" x14ac:dyDescent="0.2">
      <c r="A526" s="43">
        <v>44952</v>
      </c>
      <c r="B526" t="s">
        <v>102</v>
      </c>
      <c r="C526" t="s">
        <v>89</v>
      </c>
      <c r="D526" t="s">
        <v>107</v>
      </c>
      <c r="E526">
        <v>2</v>
      </c>
    </row>
    <row r="527" spans="1:5" x14ac:dyDescent="0.2">
      <c r="A527" s="43">
        <v>44980</v>
      </c>
      <c r="B527" t="s">
        <v>101</v>
      </c>
      <c r="C527" t="s">
        <v>23</v>
      </c>
      <c r="D527" t="s">
        <v>107</v>
      </c>
      <c r="E527">
        <v>13</v>
      </c>
    </row>
    <row r="528" spans="1:5" x14ac:dyDescent="0.2">
      <c r="A528" s="43">
        <v>44980</v>
      </c>
      <c r="B528" t="s">
        <v>101</v>
      </c>
      <c r="C528" t="s">
        <v>89</v>
      </c>
      <c r="D528" t="s">
        <v>107</v>
      </c>
      <c r="E528">
        <v>7</v>
      </c>
    </row>
    <row r="529" spans="1:5" x14ac:dyDescent="0.2">
      <c r="A529" s="43">
        <v>44980</v>
      </c>
      <c r="B529" t="s">
        <v>102</v>
      </c>
      <c r="C529" t="s">
        <v>53</v>
      </c>
      <c r="D529" t="s">
        <v>107</v>
      </c>
      <c r="E529">
        <v>68</v>
      </c>
    </row>
    <row r="530" spans="1:5" x14ac:dyDescent="0.2">
      <c r="A530" s="43">
        <v>44980</v>
      </c>
      <c r="B530" t="s">
        <v>102</v>
      </c>
      <c r="C530" t="s">
        <v>57</v>
      </c>
      <c r="D530" t="s">
        <v>107</v>
      </c>
      <c r="E530">
        <v>203</v>
      </c>
    </row>
    <row r="531" spans="1:5" x14ac:dyDescent="0.2">
      <c r="A531" s="43">
        <v>44980</v>
      </c>
      <c r="B531" t="s">
        <v>102</v>
      </c>
      <c r="C531" t="s">
        <v>89</v>
      </c>
      <c r="D531" t="s">
        <v>107</v>
      </c>
      <c r="E531">
        <v>4</v>
      </c>
    </row>
    <row r="532" spans="1:5" x14ac:dyDescent="0.2">
      <c r="A532" s="43">
        <v>45015</v>
      </c>
      <c r="B532" t="s">
        <v>101</v>
      </c>
      <c r="C532" t="s">
        <v>23</v>
      </c>
      <c r="D532" t="s">
        <v>107</v>
      </c>
      <c r="E532">
        <v>10</v>
      </c>
    </row>
    <row r="533" spans="1:5" x14ac:dyDescent="0.2">
      <c r="A533" s="43">
        <v>45015</v>
      </c>
      <c r="B533" t="s">
        <v>101</v>
      </c>
      <c r="C533" t="s">
        <v>89</v>
      </c>
      <c r="D533" t="s">
        <v>107</v>
      </c>
      <c r="E533">
        <v>22</v>
      </c>
    </row>
    <row r="534" spans="1:5" x14ac:dyDescent="0.2">
      <c r="A534" s="43">
        <v>45015</v>
      </c>
      <c r="B534" t="s">
        <v>102</v>
      </c>
      <c r="C534" t="s">
        <v>53</v>
      </c>
      <c r="D534" t="s">
        <v>107</v>
      </c>
      <c r="E534">
        <v>41</v>
      </c>
    </row>
    <row r="535" spans="1:5" x14ac:dyDescent="0.2">
      <c r="A535" s="43">
        <v>45015</v>
      </c>
      <c r="B535" t="s">
        <v>102</v>
      </c>
      <c r="C535" t="s">
        <v>57</v>
      </c>
      <c r="D535" t="s">
        <v>107</v>
      </c>
      <c r="E535">
        <v>220</v>
      </c>
    </row>
    <row r="536" spans="1:5" x14ac:dyDescent="0.2">
      <c r="A536" s="43">
        <v>45015</v>
      </c>
      <c r="B536" t="s">
        <v>102</v>
      </c>
      <c r="C536" t="s">
        <v>89</v>
      </c>
      <c r="D536" t="s">
        <v>107</v>
      </c>
      <c r="E536">
        <v>4</v>
      </c>
    </row>
    <row r="537" spans="1:5" x14ac:dyDescent="0.2">
      <c r="A537" s="43">
        <v>45043</v>
      </c>
      <c r="B537" t="s">
        <v>101</v>
      </c>
      <c r="C537" t="s">
        <v>23</v>
      </c>
      <c r="D537" t="s">
        <v>107</v>
      </c>
      <c r="E537">
        <v>9</v>
      </c>
    </row>
    <row r="538" spans="1:5" x14ac:dyDescent="0.2">
      <c r="A538" s="43">
        <v>45043</v>
      </c>
      <c r="B538" t="s">
        <v>101</v>
      </c>
      <c r="C538" t="s">
        <v>89</v>
      </c>
      <c r="D538" t="s">
        <v>107</v>
      </c>
      <c r="E538">
        <v>13</v>
      </c>
    </row>
    <row r="539" spans="1:5" x14ac:dyDescent="0.2">
      <c r="A539" s="43">
        <v>45043</v>
      </c>
      <c r="B539" t="s">
        <v>102</v>
      </c>
      <c r="C539" t="s">
        <v>53</v>
      </c>
      <c r="D539" t="s">
        <v>107</v>
      </c>
      <c r="E539">
        <v>24</v>
      </c>
    </row>
    <row r="540" spans="1:5" x14ac:dyDescent="0.2">
      <c r="A540" s="43">
        <v>45043</v>
      </c>
      <c r="B540" t="s">
        <v>102</v>
      </c>
      <c r="C540" t="s">
        <v>57</v>
      </c>
      <c r="D540" t="s">
        <v>107</v>
      </c>
      <c r="E540">
        <v>227</v>
      </c>
    </row>
    <row r="541" spans="1:5" x14ac:dyDescent="0.2">
      <c r="A541" s="43">
        <v>45043</v>
      </c>
      <c r="B541" t="s">
        <v>102</v>
      </c>
      <c r="C541" t="s">
        <v>89</v>
      </c>
      <c r="D541" t="s">
        <v>107</v>
      </c>
      <c r="E541">
        <v>10</v>
      </c>
    </row>
    <row r="542" spans="1:5" x14ac:dyDescent="0.2">
      <c r="A542" s="43">
        <v>45071</v>
      </c>
      <c r="B542" t="s">
        <v>101</v>
      </c>
      <c r="C542" t="s">
        <v>23</v>
      </c>
      <c r="D542" t="s">
        <v>107</v>
      </c>
      <c r="E542">
        <v>2</v>
      </c>
    </row>
    <row r="543" spans="1:5" x14ac:dyDescent="0.2">
      <c r="A543" s="43">
        <v>45071</v>
      </c>
      <c r="B543" t="s">
        <v>101</v>
      </c>
      <c r="C543" t="s">
        <v>89</v>
      </c>
      <c r="D543" t="s">
        <v>107</v>
      </c>
      <c r="E543">
        <v>16</v>
      </c>
    </row>
    <row r="544" spans="1:5" x14ac:dyDescent="0.2">
      <c r="A544" s="43">
        <v>45071</v>
      </c>
      <c r="B544" t="s">
        <v>102</v>
      </c>
      <c r="C544" t="s">
        <v>53</v>
      </c>
      <c r="D544" t="s">
        <v>107</v>
      </c>
      <c r="E544">
        <v>16</v>
      </c>
    </row>
    <row r="545" spans="1:5" x14ac:dyDescent="0.2">
      <c r="A545" s="43">
        <v>45071</v>
      </c>
      <c r="B545" t="s">
        <v>102</v>
      </c>
      <c r="C545" t="s">
        <v>57</v>
      </c>
      <c r="D545" t="s">
        <v>107</v>
      </c>
      <c r="E545">
        <v>198</v>
      </c>
    </row>
    <row r="546" spans="1:5" x14ac:dyDescent="0.2">
      <c r="A546" s="43">
        <v>45071</v>
      </c>
      <c r="B546" t="s">
        <v>102</v>
      </c>
      <c r="C546" t="s">
        <v>89</v>
      </c>
      <c r="D546" t="s">
        <v>107</v>
      </c>
      <c r="E546">
        <v>13</v>
      </c>
    </row>
    <row r="547" spans="1:5" x14ac:dyDescent="0.2">
      <c r="A547" s="43">
        <v>45106</v>
      </c>
      <c r="B547" t="s">
        <v>101</v>
      </c>
      <c r="C547" t="s">
        <v>23</v>
      </c>
      <c r="D547" t="s">
        <v>107</v>
      </c>
      <c r="E547">
        <v>0</v>
      </c>
    </row>
    <row r="548" spans="1:5" x14ac:dyDescent="0.2">
      <c r="A548" s="43">
        <v>45106</v>
      </c>
      <c r="B548" t="s">
        <v>101</v>
      </c>
      <c r="C548" t="s">
        <v>89</v>
      </c>
      <c r="D548" t="s">
        <v>107</v>
      </c>
      <c r="E548">
        <v>13</v>
      </c>
    </row>
    <row r="549" spans="1:5" x14ac:dyDescent="0.2">
      <c r="A549" s="43">
        <v>45106</v>
      </c>
      <c r="B549" t="s">
        <v>102</v>
      </c>
      <c r="C549" t="s">
        <v>53</v>
      </c>
      <c r="D549" t="s">
        <v>107</v>
      </c>
      <c r="E549">
        <v>17</v>
      </c>
    </row>
    <row r="550" spans="1:5" x14ac:dyDescent="0.2">
      <c r="A550" s="43">
        <v>45106</v>
      </c>
      <c r="B550" t="s">
        <v>102</v>
      </c>
      <c r="C550" t="s">
        <v>57</v>
      </c>
      <c r="D550" t="s">
        <v>107</v>
      </c>
      <c r="E550">
        <v>187</v>
      </c>
    </row>
    <row r="551" spans="1:5" x14ac:dyDescent="0.2">
      <c r="A551" s="43">
        <v>45106</v>
      </c>
      <c r="B551" t="s">
        <v>102</v>
      </c>
      <c r="C551" t="s">
        <v>89</v>
      </c>
      <c r="D551" t="s">
        <v>107</v>
      </c>
      <c r="E551">
        <v>11</v>
      </c>
    </row>
    <row r="552" spans="1:5" x14ac:dyDescent="0.2">
      <c r="A552" s="43">
        <v>45134</v>
      </c>
      <c r="B552" t="s">
        <v>101</v>
      </c>
      <c r="C552" t="s">
        <v>23</v>
      </c>
      <c r="D552" t="s">
        <v>107</v>
      </c>
      <c r="E552">
        <v>2</v>
      </c>
    </row>
    <row r="553" spans="1:5" x14ac:dyDescent="0.2">
      <c r="A553" s="43">
        <v>45134</v>
      </c>
      <c r="B553" t="s">
        <v>101</v>
      </c>
      <c r="C553" t="s">
        <v>89</v>
      </c>
      <c r="D553" t="s">
        <v>107</v>
      </c>
      <c r="E553">
        <v>15</v>
      </c>
    </row>
    <row r="554" spans="1:5" x14ac:dyDescent="0.2">
      <c r="A554" s="43">
        <v>45134</v>
      </c>
      <c r="B554" t="s">
        <v>102</v>
      </c>
      <c r="C554" t="s">
        <v>53</v>
      </c>
      <c r="D554" t="s">
        <v>107</v>
      </c>
      <c r="E554">
        <v>20</v>
      </c>
    </row>
    <row r="555" spans="1:5" x14ac:dyDescent="0.2">
      <c r="A555" s="43">
        <v>45134</v>
      </c>
      <c r="B555" t="s">
        <v>102</v>
      </c>
      <c r="C555" t="s">
        <v>57</v>
      </c>
      <c r="D555" t="s">
        <v>107</v>
      </c>
      <c r="E555">
        <v>177</v>
      </c>
    </row>
    <row r="556" spans="1:5" x14ac:dyDescent="0.2">
      <c r="A556" s="43">
        <v>45134</v>
      </c>
      <c r="B556" t="s">
        <v>102</v>
      </c>
      <c r="C556" t="s">
        <v>89</v>
      </c>
      <c r="D556" t="s">
        <v>107</v>
      </c>
      <c r="E556">
        <v>13</v>
      </c>
    </row>
    <row r="557" spans="1:5" x14ac:dyDescent="0.2">
      <c r="A557" s="43">
        <v>45169</v>
      </c>
      <c r="B557" t="s">
        <v>101</v>
      </c>
      <c r="C557" t="s">
        <v>23</v>
      </c>
      <c r="D557" t="s">
        <v>107</v>
      </c>
      <c r="E557">
        <v>2</v>
      </c>
    </row>
    <row r="558" spans="1:5" x14ac:dyDescent="0.2">
      <c r="A558" s="43">
        <v>45169</v>
      </c>
      <c r="B558" t="s">
        <v>101</v>
      </c>
      <c r="C558" t="s">
        <v>89</v>
      </c>
      <c r="D558" t="s">
        <v>107</v>
      </c>
      <c r="E558">
        <v>9</v>
      </c>
    </row>
    <row r="559" spans="1:5" x14ac:dyDescent="0.2">
      <c r="A559" s="43">
        <v>45169</v>
      </c>
      <c r="B559" t="s">
        <v>102</v>
      </c>
      <c r="C559" t="s">
        <v>53</v>
      </c>
      <c r="D559" t="s">
        <v>107</v>
      </c>
      <c r="E559">
        <v>17</v>
      </c>
    </row>
    <row r="560" spans="1:5" x14ac:dyDescent="0.2">
      <c r="A560" s="43">
        <v>45169</v>
      </c>
      <c r="B560" t="s">
        <v>102</v>
      </c>
      <c r="C560" t="s">
        <v>57</v>
      </c>
      <c r="D560" t="s">
        <v>107</v>
      </c>
      <c r="E560">
        <v>137</v>
      </c>
    </row>
    <row r="561" spans="1:5" x14ac:dyDescent="0.2">
      <c r="A561" s="43">
        <v>45169</v>
      </c>
      <c r="B561" t="s">
        <v>102</v>
      </c>
      <c r="C561" t="s">
        <v>89</v>
      </c>
      <c r="D561" t="s">
        <v>107</v>
      </c>
      <c r="E561">
        <v>13</v>
      </c>
    </row>
    <row r="562" spans="1:5" x14ac:dyDescent="0.2">
      <c r="A562" s="43">
        <v>45197</v>
      </c>
      <c r="B562" t="s">
        <v>101</v>
      </c>
      <c r="C562" t="s">
        <v>23</v>
      </c>
      <c r="D562" t="s">
        <v>107</v>
      </c>
      <c r="E562">
        <v>0</v>
      </c>
    </row>
    <row r="563" spans="1:5" x14ac:dyDescent="0.2">
      <c r="A563" s="43">
        <v>45197</v>
      </c>
      <c r="B563" t="s">
        <v>101</v>
      </c>
      <c r="C563" t="s">
        <v>89</v>
      </c>
      <c r="D563" t="s">
        <v>107</v>
      </c>
      <c r="E563">
        <v>8</v>
      </c>
    </row>
    <row r="564" spans="1:5" x14ac:dyDescent="0.2">
      <c r="A564" s="43">
        <v>45197</v>
      </c>
      <c r="B564" t="s">
        <v>102</v>
      </c>
      <c r="C564" t="s">
        <v>53</v>
      </c>
      <c r="D564" t="s">
        <v>107</v>
      </c>
      <c r="E564">
        <v>23</v>
      </c>
    </row>
    <row r="565" spans="1:5" x14ac:dyDescent="0.2">
      <c r="A565" s="43">
        <v>45197</v>
      </c>
      <c r="B565" t="s">
        <v>102</v>
      </c>
      <c r="C565" t="s">
        <v>57</v>
      </c>
      <c r="D565" t="s">
        <v>107</v>
      </c>
      <c r="E565">
        <v>150</v>
      </c>
    </row>
    <row r="566" spans="1:5" x14ac:dyDescent="0.2">
      <c r="A566" s="43">
        <v>45197</v>
      </c>
      <c r="B566" t="s">
        <v>102</v>
      </c>
      <c r="C566" t="s">
        <v>89</v>
      </c>
      <c r="D566" t="s">
        <v>107</v>
      </c>
      <c r="E566">
        <v>20</v>
      </c>
    </row>
    <row r="567" spans="1:5" x14ac:dyDescent="0.2">
      <c r="A567" s="43">
        <v>45225</v>
      </c>
      <c r="B567" t="s">
        <v>101</v>
      </c>
      <c r="C567" t="s">
        <v>23</v>
      </c>
      <c r="D567" t="s">
        <v>107</v>
      </c>
      <c r="E567">
        <v>0</v>
      </c>
    </row>
    <row r="568" spans="1:5" x14ac:dyDescent="0.2">
      <c r="A568" s="43">
        <v>45225</v>
      </c>
      <c r="B568" t="s">
        <v>101</v>
      </c>
      <c r="C568" t="s">
        <v>89</v>
      </c>
      <c r="D568" t="s">
        <v>107</v>
      </c>
      <c r="E568">
        <v>12</v>
      </c>
    </row>
    <row r="569" spans="1:5" x14ac:dyDescent="0.2">
      <c r="A569" s="43">
        <v>45225</v>
      </c>
      <c r="B569" t="s">
        <v>102</v>
      </c>
      <c r="C569" t="s">
        <v>53</v>
      </c>
      <c r="D569" t="s">
        <v>107</v>
      </c>
      <c r="E569">
        <v>28</v>
      </c>
    </row>
    <row r="570" spans="1:5" x14ac:dyDescent="0.2">
      <c r="A570" s="43">
        <v>45225</v>
      </c>
      <c r="B570" t="s">
        <v>102</v>
      </c>
      <c r="C570" t="s">
        <v>57</v>
      </c>
      <c r="D570" t="s">
        <v>107</v>
      </c>
      <c r="E570">
        <v>149</v>
      </c>
    </row>
    <row r="571" spans="1:5" x14ac:dyDescent="0.2">
      <c r="A571" s="43">
        <v>45225</v>
      </c>
      <c r="B571" t="s">
        <v>102</v>
      </c>
      <c r="C571" t="s">
        <v>89</v>
      </c>
      <c r="D571" t="s">
        <v>107</v>
      </c>
      <c r="E571">
        <v>12</v>
      </c>
    </row>
    <row r="572" spans="1:5" x14ac:dyDescent="0.2">
      <c r="A572" s="43">
        <v>45260</v>
      </c>
      <c r="B572" t="s">
        <v>101</v>
      </c>
      <c r="C572" t="s">
        <v>23</v>
      </c>
      <c r="D572" t="s">
        <v>107</v>
      </c>
      <c r="E572">
        <v>2</v>
      </c>
    </row>
    <row r="573" spans="1:5" x14ac:dyDescent="0.2">
      <c r="A573" s="43">
        <v>45260</v>
      </c>
      <c r="B573" t="s">
        <v>101</v>
      </c>
      <c r="C573" t="s">
        <v>89</v>
      </c>
      <c r="D573" t="s">
        <v>107</v>
      </c>
      <c r="E573">
        <v>17</v>
      </c>
    </row>
    <row r="574" spans="1:5" x14ac:dyDescent="0.2">
      <c r="A574" s="43">
        <v>45260</v>
      </c>
      <c r="B574" t="s">
        <v>102</v>
      </c>
      <c r="C574" t="s">
        <v>53</v>
      </c>
      <c r="D574" t="s">
        <v>107</v>
      </c>
      <c r="E574">
        <v>55</v>
      </c>
    </row>
    <row r="575" spans="1:5" x14ac:dyDescent="0.2">
      <c r="A575" s="43">
        <v>45260</v>
      </c>
      <c r="B575" t="s">
        <v>102</v>
      </c>
      <c r="C575" t="s">
        <v>57</v>
      </c>
      <c r="D575" t="s">
        <v>107</v>
      </c>
      <c r="E575">
        <v>139</v>
      </c>
    </row>
    <row r="576" spans="1:5" x14ac:dyDescent="0.2">
      <c r="A576" s="43">
        <v>45260</v>
      </c>
      <c r="B576" t="s">
        <v>102</v>
      </c>
      <c r="C576" t="s">
        <v>89</v>
      </c>
      <c r="D576" t="s">
        <v>107</v>
      </c>
      <c r="E576">
        <v>10</v>
      </c>
    </row>
    <row r="577" spans="1:5" x14ac:dyDescent="0.2">
      <c r="A577" s="43">
        <v>45288</v>
      </c>
      <c r="B577" t="s">
        <v>101</v>
      </c>
      <c r="C577" t="s">
        <v>23</v>
      </c>
      <c r="D577" t="s">
        <v>107</v>
      </c>
      <c r="E577">
        <v>2</v>
      </c>
    </row>
    <row r="578" spans="1:5" x14ac:dyDescent="0.2">
      <c r="A578" s="43">
        <v>45288</v>
      </c>
      <c r="B578" t="s">
        <v>101</v>
      </c>
      <c r="C578" t="s">
        <v>89</v>
      </c>
      <c r="D578" t="s">
        <v>107</v>
      </c>
      <c r="E578">
        <v>15</v>
      </c>
    </row>
    <row r="579" spans="1:5" x14ac:dyDescent="0.2">
      <c r="A579" s="43">
        <v>45288</v>
      </c>
      <c r="B579" t="s">
        <v>102</v>
      </c>
      <c r="C579" t="s">
        <v>53</v>
      </c>
      <c r="D579" t="s">
        <v>107</v>
      </c>
      <c r="E579">
        <v>87</v>
      </c>
    </row>
    <row r="580" spans="1:5" x14ac:dyDescent="0.2">
      <c r="A580" s="43">
        <v>45288</v>
      </c>
      <c r="B580" t="s">
        <v>102</v>
      </c>
      <c r="C580" t="s">
        <v>57</v>
      </c>
      <c r="D580" t="s">
        <v>107</v>
      </c>
      <c r="E580">
        <v>148</v>
      </c>
    </row>
    <row r="581" spans="1:5" x14ac:dyDescent="0.2">
      <c r="A581" s="43">
        <v>45288</v>
      </c>
      <c r="B581" t="s">
        <v>102</v>
      </c>
      <c r="C581" t="s">
        <v>89</v>
      </c>
      <c r="D581" t="s">
        <v>107</v>
      </c>
      <c r="E581">
        <v>6</v>
      </c>
    </row>
    <row r="582" spans="1:5" x14ac:dyDescent="0.2">
      <c r="A582" s="43">
        <v>45316</v>
      </c>
      <c r="B582" t="s">
        <v>101</v>
      </c>
      <c r="C582" t="s">
        <v>23</v>
      </c>
      <c r="D582" t="s">
        <v>107</v>
      </c>
      <c r="E582">
        <v>0</v>
      </c>
    </row>
    <row r="583" spans="1:5" x14ac:dyDescent="0.2">
      <c r="A583" s="43">
        <v>45316</v>
      </c>
      <c r="B583" t="s">
        <v>101</v>
      </c>
      <c r="C583" t="s">
        <v>89</v>
      </c>
      <c r="D583" t="s">
        <v>107</v>
      </c>
      <c r="E583">
        <v>24</v>
      </c>
    </row>
    <row r="584" spans="1:5" x14ac:dyDescent="0.2">
      <c r="A584" s="43">
        <v>45316</v>
      </c>
      <c r="B584" t="s">
        <v>102</v>
      </c>
      <c r="C584" t="s">
        <v>53</v>
      </c>
      <c r="D584" t="s">
        <v>107</v>
      </c>
      <c r="E584">
        <v>95</v>
      </c>
    </row>
    <row r="585" spans="1:5" x14ac:dyDescent="0.2">
      <c r="A585" s="43">
        <v>45316</v>
      </c>
      <c r="B585" t="s">
        <v>102</v>
      </c>
      <c r="C585" t="s">
        <v>57</v>
      </c>
      <c r="D585" t="s">
        <v>107</v>
      </c>
      <c r="E585">
        <v>122</v>
      </c>
    </row>
    <row r="586" spans="1:5" x14ac:dyDescent="0.2">
      <c r="A586" s="43">
        <v>45316</v>
      </c>
      <c r="B586" t="s">
        <v>102</v>
      </c>
      <c r="C586" t="s">
        <v>89</v>
      </c>
      <c r="D586" t="s">
        <v>107</v>
      </c>
      <c r="E586">
        <v>23</v>
      </c>
    </row>
    <row r="587" spans="1:5" x14ac:dyDescent="0.2">
      <c r="A587" s="43">
        <v>45351</v>
      </c>
      <c r="B587" t="s">
        <v>101</v>
      </c>
      <c r="C587" t="s">
        <v>23</v>
      </c>
      <c r="D587" t="s">
        <v>107</v>
      </c>
      <c r="E587">
        <v>0</v>
      </c>
    </row>
    <row r="588" spans="1:5" x14ac:dyDescent="0.2">
      <c r="A588" s="43">
        <v>45351</v>
      </c>
      <c r="B588" t="s">
        <v>101</v>
      </c>
      <c r="C588" t="s">
        <v>89</v>
      </c>
      <c r="D588" t="s">
        <v>107</v>
      </c>
      <c r="E588">
        <v>23</v>
      </c>
    </row>
    <row r="589" spans="1:5" x14ac:dyDescent="0.2">
      <c r="A589" s="43">
        <v>45351</v>
      </c>
      <c r="B589" t="s">
        <v>102</v>
      </c>
      <c r="C589" t="s">
        <v>53</v>
      </c>
      <c r="D589" t="s">
        <v>107</v>
      </c>
      <c r="E589">
        <v>109</v>
      </c>
    </row>
    <row r="590" spans="1:5" x14ac:dyDescent="0.2">
      <c r="A590" s="43">
        <v>45351</v>
      </c>
      <c r="B590" t="s">
        <v>102</v>
      </c>
      <c r="C590" t="s">
        <v>57</v>
      </c>
      <c r="D590" t="s">
        <v>107</v>
      </c>
      <c r="E590">
        <v>127</v>
      </c>
    </row>
    <row r="591" spans="1:5" x14ac:dyDescent="0.2">
      <c r="A591" s="43">
        <v>45351</v>
      </c>
      <c r="B591" t="s">
        <v>102</v>
      </c>
      <c r="C591" t="s">
        <v>89</v>
      </c>
      <c r="D591" t="s">
        <v>107</v>
      </c>
      <c r="E591">
        <v>20</v>
      </c>
    </row>
    <row r="592" spans="1:5" x14ac:dyDescent="0.2">
      <c r="A592" s="43">
        <v>45379</v>
      </c>
      <c r="B592" t="s">
        <v>101</v>
      </c>
      <c r="C592" t="s">
        <v>23</v>
      </c>
      <c r="D592" t="s">
        <v>107</v>
      </c>
      <c r="E592">
        <v>2</v>
      </c>
    </row>
    <row r="593" spans="1:5" x14ac:dyDescent="0.2">
      <c r="A593" s="43">
        <v>45379</v>
      </c>
      <c r="B593" t="s">
        <v>101</v>
      </c>
      <c r="C593" t="s">
        <v>89</v>
      </c>
      <c r="D593" t="s">
        <v>107</v>
      </c>
      <c r="E593">
        <v>33</v>
      </c>
    </row>
    <row r="594" spans="1:5" x14ac:dyDescent="0.2">
      <c r="A594" s="43">
        <v>45379</v>
      </c>
      <c r="B594" t="s">
        <v>102</v>
      </c>
      <c r="C594" t="s">
        <v>53</v>
      </c>
      <c r="D594" t="s">
        <v>107</v>
      </c>
      <c r="E594">
        <v>128</v>
      </c>
    </row>
    <row r="595" spans="1:5" x14ac:dyDescent="0.2">
      <c r="A595" s="43">
        <v>45379</v>
      </c>
      <c r="B595" t="s">
        <v>102</v>
      </c>
      <c r="C595" t="s">
        <v>57</v>
      </c>
      <c r="D595" t="s">
        <v>107</v>
      </c>
      <c r="E595">
        <v>145</v>
      </c>
    </row>
    <row r="596" spans="1:5" x14ac:dyDescent="0.2">
      <c r="A596" s="43">
        <v>45379</v>
      </c>
      <c r="B596" t="s">
        <v>102</v>
      </c>
      <c r="C596" t="s">
        <v>89</v>
      </c>
      <c r="D596" t="s">
        <v>107</v>
      </c>
      <c r="E596">
        <v>11</v>
      </c>
    </row>
    <row r="597" spans="1:5" x14ac:dyDescent="0.2">
      <c r="A597" s="43">
        <v>45407</v>
      </c>
      <c r="B597" t="s">
        <v>101</v>
      </c>
      <c r="C597" t="s">
        <v>23</v>
      </c>
      <c r="D597" t="s">
        <v>107</v>
      </c>
      <c r="E597">
        <v>2</v>
      </c>
    </row>
    <row r="598" spans="1:5" x14ac:dyDescent="0.2">
      <c r="A598" s="43">
        <v>45407</v>
      </c>
      <c r="B598" t="s">
        <v>101</v>
      </c>
      <c r="C598" t="s">
        <v>89</v>
      </c>
      <c r="D598" t="s">
        <v>107</v>
      </c>
      <c r="E598">
        <v>31</v>
      </c>
    </row>
    <row r="599" spans="1:5" x14ac:dyDescent="0.2">
      <c r="A599" s="43">
        <v>45407</v>
      </c>
      <c r="B599" t="s">
        <v>102</v>
      </c>
      <c r="C599" t="s">
        <v>53</v>
      </c>
      <c r="D599" t="s">
        <v>107</v>
      </c>
      <c r="E599">
        <v>136</v>
      </c>
    </row>
    <row r="600" spans="1:5" x14ac:dyDescent="0.2">
      <c r="A600" s="43">
        <v>45407</v>
      </c>
      <c r="B600" t="s">
        <v>102</v>
      </c>
      <c r="C600" t="s">
        <v>57</v>
      </c>
      <c r="D600" t="s">
        <v>107</v>
      </c>
      <c r="E600">
        <v>173</v>
      </c>
    </row>
    <row r="601" spans="1:5" x14ac:dyDescent="0.2">
      <c r="A601" s="43">
        <v>45407</v>
      </c>
      <c r="B601" t="s">
        <v>102</v>
      </c>
      <c r="C601" t="s">
        <v>89</v>
      </c>
      <c r="D601" t="s">
        <v>107</v>
      </c>
      <c r="E601">
        <v>19</v>
      </c>
    </row>
    <row r="602" spans="1:5" x14ac:dyDescent="0.2">
      <c r="A602" s="43">
        <v>45442</v>
      </c>
      <c r="B602" t="s">
        <v>101</v>
      </c>
      <c r="C602" t="s">
        <v>23</v>
      </c>
      <c r="D602" t="s">
        <v>107</v>
      </c>
      <c r="E602">
        <v>4</v>
      </c>
    </row>
    <row r="603" spans="1:5" x14ac:dyDescent="0.2">
      <c r="A603" s="43">
        <v>45442</v>
      </c>
      <c r="B603" t="s">
        <v>101</v>
      </c>
      <c r="C603" t="s">
        <v>89</v>
      </c>
      <c r="D603" t="s">
        <v>107</v>
      </c>
      <c r="E603">
        <v>31</v>
      </c>
    </row>
    <row r="604" spans="1:5" x14ac:dyDescent="0.2">
      <c r="A604" s="43">
        <v>45442</v>
      </c>
      <c r="B604" t="s">
        <v>102</v>
      </c>
      <c r="C604" t="s">
        <v>53</v>
      </c>
      <c r="D604" t="s">
        <v>107</v>
      </c>
      <c r="E604">
        <v>143</v>
      </c>
    </row>
    <row r="605" spans="1:5" x14ac:dyDescent="0.2">
      <c r="A605" s="43">
        <v>45442</v>
      </c>
      <c r="B605" t="s">
        <v>102</v>
      </c>
      <c r="C605" t="s">
        <v>57</v>
      </c>
      <c r="D605" t="s">
        <v>107</v>
      </c>
      <c r="E605">
        <v>207</v>
      </c>
    </row>
    <row r="606" spans="1:5" x14ac:dyDescent="0.2">
      <c r="A606" s="43">
        <v>45442</v>
      </c>
      <c r="B606" t="s">
        <v>102</v>
      </c>
      <c r="C606" t="s">
        <v>89</v>
      </c>
      <c r="D606" t="s">
        <v>107</v>
      </c>
      <c r="E606">
        <v>24</v>
      </c>
    </row>
    <row r="607" spans="1:5" x14ac:dyDescent="0.2">
      <c r="A607" s="43">
        <v>45470</v>
      </c>
      <c r="B607" t="s">
        <v>101</v>
      </c>
      <c r="C607" t="s">
        <v>23</v>
      </c>
      <c r="D607" t="s">
        <v>107</v>
      </c>
      <c r="E607">
        <v>3</v>
      </c>
    </row>
    <row r="608" spans="1:5" x14ac:dyDescent="0.2">
      <c r="A608" s="43">
        <v>45470</v>
      </c>
      <c r="B608" t="s">
        <v>101</v>
      </c>
      <c r="C608" t="s">
        <v>89</v>
      </c>
      <c r="D608" t="s">
        <v>107</v>
      </c>
      <c r="E608">
        <v>31</v>
      </c>
    </row>
    <row r="609" spans="1:5" x14ac:dyDescent="0.2">
      <c r="A609" s="43">
        <v>45470</v>
      </c>
      <c r="B609" t="s">
        <v>102</v>
      </c>
      <c r="C609" t="s">
        <v>53</v>
      </c>
      <c r="D609" t="s">
        <v>107</v>
      </c>
      <c r="E609">
        <v>153</v>
      </c>
    </row>
    <row r="610" spans="1:5" x14ac:dyDescent="0.2">
      <c r="A610" s="43">
        <v>45470</v>
      </c>
      <c r="B610" t="s">
        <v>102</v>
      </c>
      <c r="C610" t="s">
        <v>57</v>
      </c>
      <c r="D610" t="s">
        <v>107</v>
      </c>
      <c r="E610">
        <v>232</v>
      </c>
    </row>
    <row r="611" spans="1:5" x14ac:dyDescent="0.2">
      <c r="A611" s="43">
        <v>45470</v>
      </c>
      <c r="B611" t="s">
        <v>102</v>
      </c>
      <c r="C611" t="s">
        <v>89</v>
      </c>
      <c r="D611" t="s">
        <v>107</v>
      </c>
      <c r="E611">
        <v>22</v>
      </c>
    </row>
    <row r="612" spans="1:5" x14ac:dyDescent="0.2">
      <c r="A612" s="43">
        <v>45498</v>
      </c>
      <c r="B612" t="s">
        <v>101</v>
      </c>
      <c r="C612" t="s">
        <v>23</v>
      </c>
      <c r="D612" t="s">
        <v>107</v>
      </c>
      <c r="E612">
        <v>5</v>
      </c>
    </row>
    <row r="613" spans="1:5" x14ac:dyDescent="0.2">
      <c r="A613" s="43">
        <v>45498</v>
      </c>
      <c r="B613" t="s">
        <v>101</v>
      </c>
      <c r="C613" t="s">
        <v>89</v>
      </c>
      <c r="D613" t="s">
        <v>107</v>
      </c>
      <c r="E613">
        <v>17</v>
      </c>
    </row>
    <row r="614" spans="1:5" x14ac:dyDescent="0.2">
      <c r="A614" s="43">
        <v>45498</v>
      </c>
      <c r="B614" t="s">
        <v>102</v>
      </c>
      <c r="C614" t="s">
        <v>53</v>
      </c>
      <c r="D614" t="s">
        <v>107</v>
      </c>
      <c r="E614">
        <v>162</v>
      </c>
    </row>
    <row r="615" spans="1:5" x14ac:dyDescent="0.2">
      <c r="A615" s="43">
        <v>45498</v>
      </c>
      <c r="B615" t="s">
        <v>102</v>
      </c>
      <c r="C615" t="s">
        <v>57</v>
      </c>
      <c r="D615" t="s">
        <v>107</v>
      </c>
      <c r="E615">
        <v>241</v>
      </c>
    </row>
    <row r="616" spans="1:5" x14ac:dyDescent="0.2">
      <c r="A616" s="43">
        <v>45498</v>
      </c>
      <c r="B616" t="s">
        <v>102</v>
      </c>
      <c r="C616" t="s">
        <v>89</v>
      </c>
      <c r="D616" t="s">
        <v>107</v>
      </c>
      <c r="E616">
        <v>21</v>
      </c>
    </row>
    <row r="617" spans="1:5" x14ac:dyDescent="0.2">
      <c r="A617" s="43">
        <v>45533</v>
      </c>
      <c r="B617" t="s">
        <v>101</v>
      </c>
      <c r="C617" t="s">
        <v>23</v>
      </c>
      <c r="D617" t="s">
        <v>107</v>
      </c>
      <c r="E617">
        <v>4</v>
      </c>
    </row>
    <row r="618" spans="1:5" x14ac:dyDescent="0.2">
      <c r="A618" s="43">
        <v>45533</v>
      </c>
      <c r="B618" t="s">
        <v>101</v>
      </c>
      <c r="C618" t="s">
        <v>89</v>
      </c>
      <c r="D618" t="s">
        <v>107</v>
      </c>
      <c r="E618">
        <v>11</v>
      </c>
    </row>
    <row r="619" spans="1:5" x14ac:dyDescent="0.2">
      <c r="A619" s="43">
        <v>45533</v>
      </c>
      <c r="B619" t="s">
        <v>102</v>
      </c>
      <c r="C619" t="s">
        <v>53</v>
      </c>
      <c r="D619" t="s">
        <v>107</v>
      </c>
      <c r="E619">
        <v>198</v>
      </c>
    </row>
    <row r="620" spans="1:5" x14ac:dyDescent="0.2">
      <c r="A620" s="43">
        <v>45533</v>
      </c>
      <c r="B620" t="s">
        <v>102</v>
      </c>
      <c r="C620" t="s">
        <v>57</v>
      </c>
      <c r="D620" t="s">
        <v>107</v>
      </c>
      <c r="E620">
        <v>199</v>
      </c>
    </row>
    <row r="621" spans="1:5" x14ac:dyDescent="0.2">
      <c r="A621" s="43">
        <v>45533</v>
      </c>
      <c r="B621" t="s">
        <v>102</v>
      </c>
      <c r="C621" t="s">
        <v>89</v>
      </c>
      <c r="D621" t="s">
        <v>107</v>
      </c>
      <c r="E621">
        <v>37</v>
      </c>
    </row>
    <row r="622" spans="1:5" x14ac:dyDescent="0.2">
      <c r="A622" s="43">
        <v>45561</v>
      </c>
      <c r="B622" t="s">
        <v>101</v>
      </c>
      <c r="C622" t="s">
        <v>23</v>
      </c>
      <c r="D622" t="s">
        <v>107</v>
      </c>
      <c r="E622">
        <v>3</v>
      </c>
    </row>
    <row r="623" spans="1:5" x14ac:dyDescent="0.2">
      <c r="A623" s="43">
        <v>45561</v>
      </c>
      <c r="B623" t="s">
        <v>101</v>
      </c>
      <c r="C623" t="s">
        <v>89</v>
      </c>
      <c r="D623" t="s">
        <v>107</v>
      </c>
      <c r="E623">
        <v>19</v>
      </c>
    </row>
    <row r="624" spans="1:5" x14ac:dyDescent="0.2">
      <c r="A624" s="43">
        <v>45561</v>
      </c>
      <c r="B624" t="s">
        <v>102</v>
      </c>
      <c r="C624" t="s">
        <v>53</v>
      </c>
      <c r="D624" t="s">
        <v>107</v>
      </c>
      <c r="E624">
        <v>224</v>
      </c>
    </row>
    <row r="625" spans="1:5" x14ac:dyDescent="0.2">
      <c r="A625" s="43">
        <v>45561</v>
      </c>
      <c r="B625" t="s">
        <v>102</v>
      </c>
      <c r="C625" t="s">
        <v>57</v>
      </c>
      <c r="D625" t="s">
        <v>107</v>
      </c>
      <c r="E625">
        <v>220</v>
      </c>
    </row>
    <row r="626" spans="1:5" x14ac:dyDescent="0.2">
      <c r="A626" s="43">
        <v>45561</v>
      </c>
      <c r="B626" t="s">
        <v>102</v>
      </c>
      <c r="C626" t="s">
        <v>89</v>
      </c>
      <c r="D626" t="s">
        <v>107</v>
      </c>
      <c r="E626">
        <v>29</v>
      </c>
    </row>
    <row r="627" spans="1:5" x14ac:dyDescent="0.2">
      <c r="A627" s="43">
        <v>45596</v>
      </c>
      <c r="B627" t="s">
        <v>101</v>
      </c>
      <c r="C627" t="s">
        <v>23</v>
      </c>
      <c r="D627" t="s">
        <v>107</v>
      </c>
      <c r="E627">
        <v>3</v>
      </c>
    </row>
    <row r="628" spans="1:5" x14ac:dyDescent="0.2">
      <c r="A628" s="43">
        <v>45596</v>
      </c>
      <c r="B628" t="s">
        <v>101</v>
      </c>
      <c r="C628" t="s">
        <v>89</v>
      </c>
      <c r="D628" t="s">
        <v>107</v>
      </c>
      <c r="E628">
        <v>26</v>
      </c>
    </row>
    <row r="629" spans="1:5" x14ac:dyDescent="0.2">
      <c r="A629" s="43">
        <v>45596</v>
      </c>
      <c r="B629" t="s">
        <v>102</v>
      </c>
      <c r="C629" t="s">
        <v>53</v>
      </c>
      <c r="D629" t="s">
        <v>107</v>
      </c>
      <c r="E629">
        <v>253</v>
      </c>
    </row>
    <row r="630" spans="1:5" x14ac:dyDescent="0.2">
      <c r="A630" s="43">
        <v>45596</v>
      </c>
      <c r="B630" t="s">
        <v>102</v>
      </c>
      <c r="C630" t="s">
        <v>57</v>
      </c>
      <c r="D630" t="s">
        <v>107</v>
      </c>
      <c r="E630">
        <v>221</v>
      </c>
    </row>
    <row r="631" spans="1:5" x14ac:dyDescent="0.2">
      <c r="A631" s="43">
        <v>45596</v>
      </c>
      <c r="B631" t="s">
        <v>102</v>
      </c>
      <c r="C631" t="s">
        <v>89</v>
      </c>
      <c r="D631" t="s">
        <v>107</v>
      </c>
      <c r="E631">
        <v>43</v>
      </c>
    </row>
    <row r="632" spans="1:5" x14ac:dyDescent="0.2">
      <c r="A632" s="43">
        <v>44315</v>
      </c>
      <c r="B632" t="s">
        <v>101</v>
      </c>
      <c r="C632" t="s">
        <v>23</v>
      </c>
      <c r="D632" t="s">
        <v>108</v>
      </c>
      <c r="E632">
        <v>2</v>
      </c>
    </row>
    <row r="633" spans="1:5" x14ac:dyDescent="0.2">
      <c r="A633" s="43">
        <v>44315</v>
      </c>
      <c r="B633" t="s">
        <v>101</v>
      </c>
      <c r="C633" t="s">
        <v>89</v>
      </c>
      <c r="D633" t="s">
        <v>108</v>
      </c>
      <c r="E633">
        <v>0</v>
      </c>
    </row>
    <row r="634" spans="1:5" x14ac:dyDescent="0.2">
      <c r="A634" s="43">
        <v>44315</v>
      </c>
      <c r="B634" t="s">
        <v>102</v>
      </c>
      <c r="C634" t="s">
        <v>53</v>
      </c>
      <c r="D634" t="s">
        <v>108</v>
      </c>
      <c r="E634">
        <v>279</v>
      </c>
    </row>
    <row r="635" spans="1:5" x14ac:dyDescent="0.2">
      <c r="A635" s="43">
        <v>44315</v>
      </c>
      <c r="B635" t="s">
        <v>102</v>
      </c>
      <c r="C635" t="s">
        <v>57</v>
      </c>
      <c r="D635" t="s">
        <v>108</v>
      </c>
      <c r="E635">
        <v>285</v>
      </c>
    </row>
    <row r="636" spans="1:5" x14ac:dyDescent="0.2">
      <c r="A636" s="43">
        <v>44315</v>
      </c>
      <c r="B636" t="s">
        <v>102</v>
      </c>
      <c r="C636" t="s">
        <v>89</v>
      </c>
      <c r="D636" t="s">
        <v>108</v>
      </c>
      <c r="E636">
        <v>0</v>
      </c>
    </row>
    <row r="637" spans="1:5" x14ac:dyDescent="0.2">
      <c r="A637" s="43">
        <v>44329</v>
      </c>
      <c r="B637" t="s">
        <v>101</v>
      </c>
      <c r="C637" t="s">
        <v>23</v>
      </c>
      <c r="D637" t="s">
        <v>108</v>
      </c>
      <c r="E637">
        <v>2</v>
      </c>
    </row>
    <row r="638" spans="1:5" x14ac:dyDescent="0.2">
      <c r="A638" s="43">
        <v>44329</v>
      </c>
      <c r="B638" t="s">
        <v>101</v>
      </c>
      <c r="C638" t="s">
        <v>89</v>
      </c>
      <c r="D638" t="s">
        <v>108</v>
      </c>
      <c r="E638">
        <v>0</v>
      </c>
    </row>
    <row r="639" spans="1:5" x14ac:dyDescent="0.2">
      <c r="A639" s="43">
        <v>44329</v>
      </c>
      <c r="B639" t="s">
        <v>102</v>
      </c>
      <c r="C639" t="s">
        <v>53</v>
      </c>
      <c r="D639" t="s">
        <v>108</v>
      </c>
      <c r="E639">
        <v>288</v>
      </c>
    </row>
    <row r="640" spans="1:5" x14ac:dyDescent="0.2">
      <c r="A640" s="43">
        <v>44329</v>
      </c>
      <c r="B640" t="s">
        <v>102</v>
      </c>
      <c r="C640" t="s">
        <v>57</v>
      </c>
      <c r="D640" t="s">
        <v>108</v>
      </c>
      <c r="E640">
        <v>286</v>
      </c>
    </row>
    <row r="641" spans="1:5" x14ac:dyDescent="0.2">
      <c r="A641" s="43">
        <v>44329</v>
      </c>
      <c r="B641" t="s">
        <v>102</v>
      </c>
      <c r="C641" t="s">
        <v>89</v>
      </c>
      <c r="D641" t="s">
        <v>108</v>
      </c>
      <c r="E641">
        <v>0</v>
      </c>
    </row>
    <row r="642" spans="1:5" x14ac:dyDescent="0.2">
      <c r="A642" s="43">
        <v>44406</v>
      </c>
      <c r="B642" t="s">
        <v>101</v>
      </c>
      <c r="C642" t="s">
        <v>23</v>
      </c>
      <c r="D642" t="s">
        <v>108</v>
      </c>
      <c r="E642">
        <v>2</v>
      </c>
    </row>
    <row r="643" spans="1:5" x14ac:dyDescent="0.2">
      <c r="A643" s="43">
        <v>44406</v>
      </c>
      <c r="B643" t="s">
        <v>101</v>
      </c>
      <c r="C643" t="s">
        <v>89</v>
      </c>
      <c r="D643" t="s">
        <v>108</v>
      </c>
      <c r="E643">
        <v>11</v>
      </c>
    </row>
    <row r="644" spans="1:5" x14ac:dyDescent="0.2">
      <c r="A644" s="43">
        <v>44406</v>
      </c>
      <c r="B644" t="s">
        <v>102</v>
      </c>
      <c r="C644" t="s">
        <v>53</v>
      </c>
      <c r="D644" t="s">
        <v>108</v>
      </c>
      <c r="E644">
        <v>345</v>
      </c>
    </row>
    <row r="645" spans="1:5" x14ac:dyDescent="0.2">
      <c r="A645" s="43">
        <v>44406</v>
      </c>
      <c r="B645" t="s">
        <v>102</v>
      </c>
      <c r="C645" t="s">
        <v>57</v>
      </c>
      <c r="D645" t="s">
        <v>108</v>
      </c>
      <c r="E645">
        <v>326</v>
      </c>
    </row>
    <row r="646" spans="1:5" x14ac:dyDescent="0.2">
      <c r="A646" s="43">
        <v>44406</v>
      </c>
      <c r="B646" t="s">
        <v>102</v>
      </c>
      <c r="C646" t="s">
        <v>89</v>
      </c>
      <c r="D646" t="s">
        <v>108</v>
      </c>
      <c r="E646">
        <v>18</v>
      </c>
    </row>
    <row r="647" spans="1:5" x14ac:dyDescent="0.2">
      <c r="A647" s="43">
        <v>44434</v>
      </c>
      <c r="B647" t="s">
        <v>101</v>
      </c>
      <c r="C647" t="s">
        <v>23</v>
      </c>
      <c r="D647" t="s">
        <v>108</v>
      </c>
      <c r="E647">
        <v>6</v>
      </c>
    </row>
    <row r="648" spans="1:5" x14ac:dyDescent="0.2">
      <c r="A648" s="43">
        <v>44434</v>
      </c>
      <c r="B648" t="s">
        <v>101</v>
      </c>
      <c r="C648" t="s">
        <v>89</v>
      </c>
      <c r="D648" t="s">
        <v>108</v>
      </c>
      <c r="E648">
        <v>14</v>
      </c>
    </row>
    <row r="649" spans="1:5" x14ac:dyDescent="0.2">
      <c r="A649" s="43">
        <v>44434</v>
      </c>
      <c r="B649" t="s">
        <v>102</v>
      </c>
      <c r="C649" t="s">
        <v>53</v>
      </c>
      <c r="D649" t="s">
        <v>108</v>
      </c>
      <c r="E649">
        <v>346</v>
      </c>
    </row>
    <row r="650" spans="1:5" x14ac:dyDescent="0.2">
      <c r="A650" s="43">
        <v>44434</v>
      </c>
      <c r="B650" t="s">
        <v>102</v>
      </c>
      <c r="C650" t="s">
        <v>57</v>
      </c>
      <c r="D650" t="s">
        <v>108</v>
      </c>
      <c r="E650">
        <v>392</v>
      </c>
    </row>
    <row r="651" spans="1:5" x14ac:dyDescent="0.2">
      <c r="A651" s="43">
        <v>44434</v>
      </c>
      <c r="B651" t="s">
        <v>102</v>
      </c>
      <c r="C651" t="s">
        <v>89</v>
      </c>
      <c r="D651" t="s">
        <v>108</v>
      </c>
      <c r="E651">
        <v>16</v>
      </c>
    </row>
    <row r="652" spans="1:5" x14ac:dyDescent="0.2">
      <c r="A652" s="43">
        <v>44469</v>
      </c>
      <c r="B652" t="s">
        <v>101</v>
      </c>
      <c r="C652" t="s">
        <v>23</v>
      </c>
      <c r="D652" t="s">
        <v>108</v>
      </c>
      <c r="E652">
        <v>7</v>
      </c>
    </row>
    <row r="653" spans="1:5" x14ac:dyDescent="0.2">
      <c r="A653" s="43">
        <v>44469</v>
      </c>
      <c r="B653" t="s">
        <v>101</v>
      </c>
      <c r="C653" t="s">
        <v>89</v>
      </c>
      <c r="D653" t="s">
        <v>108</v>
      </c>
      <c r="E653">
        <v>17</v>
      </c>
    </row>
    <row r="654" spans="1:5" x14ac:dyDescent="0.2">
      <c r="A654" s="43">
        <v>44469</v>
      </c>
      <c r="B654" t="s">
        <v>102</v>
      </c>
      <c r="C654" t="s">
        <v>53</v>
      </c>
      <c r="D654" t="s">
        <v>108</v>
      </c>
      <c r="E654">
        <v>310</v>
      </c>
    </row>
    <row r="655" spans="1:5" x14ac:dyDescent="0.2">
      <c r="A655" s="43">
        <v>44469</v>
      </c>
      <c r="B655" t="s">
        <v>102</v>
      </c>
      <c r="C655" t="s">
        <v>57</v>
      </c>
      <c r="D655" t="s">
        <v>108</v>
      </c>
      <c r="E655">
        <v>404</v>
      </c>
    </row>
    <row r="656" spans="1:5" x14ac:dyDescent="0.2">
      <c r="A656" s="43">
        <v>44469</v>
      </c>
      <c r="B656" t="s">
        <v>102</v>
      </c>
      <c r="C656" t="s">
        <v>89</v>
      </c>
      <c r="D656" t="s">
        <v>108</v>
      </c>
      <c r="E656">
        <v>16</v>
      </c>
    </row>
    <row r="657" spans="1:5" x14ac:dyDescent="0.2">
      <c r="A657" s="43">
        <v>44497</v>
      </c>
      <c r="B657" t="s">
        <v>101</v>
      </c>
      <c r="C657" t="s">
        <v>23</v>
      </c>
      <c r="D657" t="s">
        <v>108</v>
      </c>
      <c r="E657">
        <v>7</v>
      </c>
    </row>
    <row r="658" spans="1:5" x14ac:dyDescent="0.2">
      <c r="A658" s="43">
        <v>44497</v>
      </c>
      <c r="B658" t="s">
        <v>101</v>
      </c>
      <c r="C658" t="s">
        <v>89</v>
      </c>
      <c r="D658" t="s">
        <v>108</v>
      </c>
      <c r="E658">
        <v>21</v>
      </c>
    </row>
    <row r="659" spans="1:5" x14ac:dyDescent="0.2">
      <c r="A659" s="43">
        <v>44497</v>
      </c>
      <c r="B659" t="s">
        <v>102</v>
      </c>
      <c r="C659" t="s">
        <v>53</v>
      </c>
      <c r="D659" t="s">
        <v>108</v>
      </c>
      <c r="E659">
        <v>253</v>
      </c>
    </row>
    <row r="660" spans="1:5" x14ac:dyDescent="0.2">
      <c r="A660" s="43">
        <v>44497</v>
      </c>
      <c r="B660" t="s">
        <v>102</v>
      </c>
      <c r="C660" t="s">
        <v>57</v>
      </c>
      <c r="D660" t="s">
        <v>108</v>
      </c>
      <c r="E660">
        <v>391</v>
      </c>
    </row>
    <row r="661" spans="1:5" x14ac:dyDescent="0.2">
      <c r="A661" s="43">
        <v>44497</v>
      </c>
      <c r="B661" t="s">
        <v>102</v>
      </c>
      <c r="C661" t="s">
        <v>89</v>
      </c>
      <c r="D661" t="s">
        <v>108</v>
      </c>
      <c r="E661">
        <v>17</v>
      </c>
    </row>
    <row r="662" spans="1:5" x14ac:dyDescent="0.2">
      <c r="A662" s="43">
        <v>44525</v>
      </c>
      <c r="B662" t="s">
        <v>101</v>
      </c>
      <c r="C662" t="s">
        <v>23</v>
      </c>
      <c r="D662" t="s">
        <v>108</v>
      </c>
      <c r="E662">
        <v>8</v>
      </c>
    </row>
    <row r="663" spans="1:5" x14ac:dyDescent="0.2">
      <c r="A663" s="43">
        <v>44525</v>
      </c>
      <c r="B663" t="s">
        <v>101</v>
      </c>
      <c r="C663" t="s">
        <v>89</v>
      </c>
      <c r="D663" t="s">
        <v>108</v>
      </c>
      <c r="E663">
        <v>15</v>
      </c>
    </row>
    <row r="664" spans="1:5" x14ac:dyDescent="0.2">
      <c r="A664" s="43">
        <v>44525</v>
      </c>
      <c r="B664" t="s">
        <v>102</v>
      </c>
      <c r="C664" t="s">
        <v>53</v>
      </c>
      <c r="D664" t="s">
        <v>108</v>
      </c>
      <c r="E664">
        <v>216</v>
      </c>
    </row>
    <row r="665" spans="1:5" x14ac:dyDescent="0.2">
      <c r="A665" s="43">
        <v>44525</v>
      </c>
      <c r="B665" t="s">
        <v>102</v>
      </c>
      <c r="C665" t="s">
        <v>57</v>
      </c>
      <c r="D665" t="s">
        <v>108</v>
      </c>
      <c r="E665">
        <v>395</v>
      </c>
    </row>
    <row r="666" spans="1:5" x14ac:dyDescent="0.2">
      <c r="A666" s="43">
        <v>44525</v>
      </c>
      <c r="B666" t="s">
        <v>102</v>
      </c>
      <c r="C666" t="s">
        <v>89</v>
      </c>
      <c r="D666" t="s">
        <v>108</v>
      </c>
      <c r="E666">
        <v>17</v>
      </c>
    </row>
    <row r="667" spans="1:5" x14ac:dyDescent="0.2">
      <c r="A667" s="43">
        <v>44553</v>
      </c>
      <c r="B667" t="s">
        <v>101</v>
      </c>
      <c r="C667" t="s">
        <v>23</v>
      </c>
      <c r="D667" t="s">
        <v>108</v>
      </c>
      <c r="E667">
        <v>8</v>
      </c>
    </row>
    <row r="668" spans="1:5" x14ac:dyDescent="0.2">
      <c r="A668" s="43">
        <v>44553</v>
      </c>
      <c r="B668" t="s">
        <v>101</v>
      </c>
      <c r="C668" t="s">
        <v>89</v>
      </c>
      <c r="D668" t="s">
        <v>108</v>
      </c>
      <c r="E668">
        <v>24</v>
      </c>
    </row>
    <row r="669" spans="1:5" x14ac:dyDescent="0.2">
      <c r="A669" s="43">
        <v>44553</v>
      </c>
      <c r="B669" t="s">
        <v>102</v>
      </c>
      <c r="C669" t="s">
        <v>53</v>
      </c>
      <c r="D669" t="s">
        <v>108</v>
      </c>
      <c r="E669">
        <v>194</v>
      </c>
    </row>
    <row r="670" spans="1:5" x14ac:dyDescent="0.2">
      <c r="A670" s="43">
        <v>44553</v>
      </c>
      <c r="B670" t="s">
        <v>102</v>
      </c>
      <c r="C670" t="s">
        <v>57</v>
      </c>
      <c r="D670" t="s">
        <v>108</v>
      </c>
      <c r="E670">
        <v>402</v>
      </c>
    </row>
    <row r="671" spans="1:5" x14ac:dyDescent="0.2">
      <c r="A671" s="43">
        <v>44553</v>
      </c>
      <c r="B671" t="s">
        <v>102</v>
      </c>
      <c r="C671" t="s">
        <v>89</v>
      </c>
      <c r="D671" t="s">
        <v>108</v>
      </c>
      <c r="E671">
        <v>20</v>
      </c>
    </row>
    <row r="672" spans="1:5" x14ac:dyDescent="0.2">
      <c r="A672" s="43">
        <v>44588</v>
      </c>
      <c r="B672" t="s">
        <v>101</v>
      </c>
      <c r="C672" t="s">
        <v>23</v>
      </c>
      <c r="D672" t="s">
        <v>108</v>
      </c>
      <c r="E672">
        <v>10</v>
      </c>
    </row>
    <row r="673" spans="1:5" x14ac:dyDescent="0.2">
      <c r="A673" s="43">
        <v>44588</v>
      </c>
      <c r="B673" t="s">
        <v>101</v>
      </c>
      <c r="C673" t="s">
        <v>89</v>
      </c>
      <c r="D673" t="s">
        <v>108</v>
      </c>
      <c r="E673">
        <v>23</v>
      </c>
    </row>
    <row r="674" spans="1:5" x14ac:dyDescent="0.2">
      <c r="A674" s="43">
        <v>44588</v>
      </c>
      <c r="B674" t="s">
        <v>102</v>
      </c>
      <c r="C674" t="s">
        <v>53</v>
      </c>
      <c r="D674" t="s">
        <v>108</v>
      </c>
      <c r="E674">
        <v>181</v>
      </c>
    </row>
    <row r="675" spans="1:5" x14ac:dyDescent="0.2">
      <c r="A675" s="43">
        <v>44588</v>
      </c>
      <c r="B675" t="s">
        <v>102</v>
      </c>
      <c r="C675" t="s">
        <v>57</v>
      </c>
      <c r="D675" t="s">
        <v>108</v>
      </c>
      <c r="E675">
        <v>421</v>
      </c>
    </row>
    <row r="676" spans="1:5" x14ac:dyDescent="0.2">
      <c r="A676" s="43">
        <v>44588</v>
      </c>
      <c r="B676" t="s">
        <v>102</v>
      </c>
      <c r="C676" t="s">
        <v>89</v>
      </c>
      <c r="D676" t="s">
        <v>108</v>
      </c>
      <c r="E676">
        <v>19</v>
      </c>
    </row>
    <row r="677" spans="1:5" x14ac:dyDescent="0.2">
      <c r="A677" s="43">
        <v>44616</v>
      </c>
      <c r="B677" t="s">
        <v>101</v>
      </c>
      <c r="C677" t="s">
        <v>23</v>
      </c>
      <c r="D677" t="s">
        <v>108</v>
      </c>
      <c r="E677">
        <v>11</v>
      </c>
    </row>
    <row r="678" spans="1:5" x14ac:dyDescent="0.2">
      <c r="A678" s="43">
        <v>44616</v>
      </c>
      <c r="B678" t="s">
        <v>101</v>
      </c>
      <c r="C678" t="s">
        <v>89</v>
      </c>
      <c r="D678" t="s">
        <v>108</v>
      </c>
      <c r="E678">
        <v>20</v>
      </c>
    </row>
    <row r="679" spans="1:5" x14ac:dyDescent="0.2">
      <c r="A679" s="43">
        <v>44616</v>
      </c>
      <c r="B679" t="s">
        <v>102</v>
      </c>
      <c r="C679" t="s">
        <v>53</v>
      </c>
      <c r="D679" t="s">
        <v>108</v>
      </c>
      <c r="E679">
        <v>170</v>
      </c>
    </row>
    <row r="680" spans="1:5" x14ac:dyDescent="0.2">
      <c r="A680" s="43">
        <v>44616</v>
      </c>
      <c r="B680" t="s">
        <v>102</v>
      </c>
      <c r="C680" t="s">
        <v>57</v>
      </c>
      <c r="D680" t="s">
        <v>108</v>
      </c>
      <c r="E680">
        <v>430</v>
      </c>
    </row>
    <row r="681" spans="1:5" x14ac:dyDescent="0.2">
      <c r="A681" s="43">
        <v>44616</v>
      </c>
      <c r="B681" t="s">
        <v>102</v>
      </c>
      <c r="C681" t="s">
        <v>89</v>
      </c>
      <c r="D681" t="s">
        <v>108</v>
      </c>
      <c r="E681">
        <v>20</v>
      </c>
    </row>
    <row r="682" spans="1:5" x14ac:dyDescent="0.2">
      <c r="A682" s="43">
        <v>44651</v>
      </c>
      <c r="B682" t="s">
        <v>101</v>
      </c>
      <c r="C682" t="s">
        <v>23</v>
      </c>
      <c r="D682" t="s">
        <v>108</v>
      </c>
      <c r="E682">
        <v>10</v>
      </c>
    </row>
    <row r="683" spans="1:5" x14ac:dyDescent="0.2">
      <c r="A683" s="43">
        <v>44651</v>
      </c>
      <c r="B683" t="s">
        <v>101</v>
      </c>
      <c r="C683" t="s">
        <v>89</v>
      </c>
      <c r="D683" t="s">
        <v>108</v>
      </c>
      <c r="E683">
        <v>14</v>
      </c>
    </row>
    <row r="684" spans="1:5" x14ac:dyDescent="0.2">
      <c r="A684" s="43">
        <v>44651</v>
      </c>
      <c r="B684" t="s">
        <v>102</v>
      </c>
      <c r="C684" t="s">
        <v>53</v>
      </c>
      <c r="D684" t="s">
        <v>108</v>
      </c>
      <c r="E684">
        <v>171</v>
      </c>
    </row>
    <row r="685" spans="1:5" x14ac:dyDescent="0.2">
      <c r="A685" s="43">
        <v>44651</v>
      </c>
      <c r="B685" t="s">
        <v>102</v>
      </c>
      <c r="C685" t="s">
        <v>57</v>
      </c>
      <c r="D685" t="s">
        <v>108</v>
      </c>
      <c r="E685">
        <v>413</v>
      </c>
    </row>
    <row r="686" spans="1:5" x14ac:dyDescent="0.2">
      <c r="A686" s="43">
        <v>44651</v>
      </c>
      <c r="B686" t="s">
        <v>102</v>
      </c>
      <c r="C686" t="s">
        <v>89</v>
      </c>
      <c r="D686" t="s">
        <v>108</v>
      </c>
      <c r="E686">
        <v>19</v>
      </c>
    </row>
    <row r="687" spans="1:5" x14ac:dyDescent="0.2">
      <c r="A687" s="43">
        <v>44679</v>
      </c>
      <c r="B687" t="s">
        <v>101</v>
      </c>
      <c r="C687" t="s">
        <v>23</v>
      </c>
      <c r="D687" t="s">
        <v>108</v>
      </c>
      <c r="E687">
        <v>11</v>
      </c>
    </row>
    <row r="688" spans="1:5" x14ac:dyDescent="0.2">
      <c r="A688" s="43">
        <v>44679</v>
      </c>
      <c r="B688" t="s">
        <v>101</v>
      </c>
      <c r="C688" t="s">
        <v>89</v>
      </c>
      <c r="D688" t="s">
        <v>108</v>
      </c>
      <c r="E688">
        <v>11</v>
      </c>
    </row>
    <row r="689" spans="1:5" x14ac:dyDescent="0.2">
      <c r="A689" s="43">
        <v>44679</v>
      </c>
      <c r="B689" t="s">
        <v>102</v>
      </c>
      <c r="C689" t="s">
        <v>53</v>
      </c>
      <c r="D689" t="s">
        <v>108</v>
      </c>
      <c r="E689">
        <v>176</v>
      </c>
    </row>
    <row r="690" spans="1:5" x14ac:dyDescent="0.2">
      <c r="A690" s="43">
        <v>44679</v>
      </c>
      <c r="B690" t="s">
        <v>102</v>
      </c>
      <c r="C690" t="s">
        <v>57</v>
      </c>
      <c r="D690" t="s">
        <v>108</v>
      </c>
      <c r="E690">
        <v>394</v>
      </c>
    </row>
    <row r="691" spans="1:5" x14ac:dyDescent="0.2">
      <c r="A691" s="43">
        <v>44679</v>
      </c>
      <c r="B691" t="s">
        <v>102</v>
      </c>
      <c r="C691" t="s">
        <v>89</v>
      </c>
      <c r="D691" t="s">
        <v>108</v>
      </c>
      <c r="E691">
        <v>17</v>
      </c>
    </row>
    <row r="692" spans="1:5" x14ac:dyDescent="0.2">
      <c r="A692" s="43">
        <v>44707</v>
      </c>
      <c r="B692" t="s">
        <v>101</v>
      </c>
      <c r="C692" t="s">
        <v>23</v>
      </c>
      <c r="D692" t="s">
        <v>108</v>
      </c>
      <c r="E692">
        <v>8</v>
      </c>
    </row>
    <row r="693" spans="1:5" x14ac:dyDescent="0.2">
      <c r="A693" s="43">
        <v>44707</v>
      </c>
      <c r="B693" t="s">
        <v>101</v>
      </c>
      <c r="C693" t="s">
        <v>89</v>
      </c>
      <c r="D693" t="s">
        <v>108</v>
      </c>
      <c r="E693">
        <v>6</v>
      </c>
    </row>
    <row r="694" spans="1:5" x14ac:dyDescent="0.2">
      <c r="A694" s="43">
        <v>44707</v>
      </c>
      <c r="B694" t="s">
        <v>102</v>
      </c>
      <c r="C694" t="s">
        <v>53</v>
      </c>
      <c r="D694" t="s">
        <v>108</v>
      </c>
      <c r="E694">
        <v>174</v>
      </c>
    </row>
    <row r="695" spans="1:5" x14ac:dyDescent="0.2">
      <c r="A695" s="43">
        <v>44707</v>
      </c>
      <c r="B695" t="s">
        <v>102</v>
      </c>
      <c r="C695" t="s">
        <v>57</v>
      </c>
      <c r="D695" t="s">
        <v>108</v>
      </c>
      <c r="E695">
        <v>383</v>
      </c>
    </row>
    <row r="696" spans="1:5" x14ac:dyDescent="0.2">
      <c r="A696" s="43">
        <v>44707</v>
      </c>
      <c r="B696" t="s">
        <v>102</v>
      </c>
      <c r="C696" t="s">
        <v>89</v>
      </c>
      <c r="D696" t="s">
        <v>108</v>
      </c>
      <c r="E696">
        <v>14</v>
      </c>
    </row>
    <row r="697" spans="1:5" x14ac:dyDescent="0.2">
      <c r="A697" s="43">
        <v>44742</v>
      </c>
      <c r="B697" t="s">
        <v>101</v>
      </c>
      <c r="C697" t="s">
        <v>23</v>
      </c>
      <c r="D697" t="s">
        <v>108</v>
      </c>
      <c r="E697">
        <v>11</v>
      </c>
    </row>
    <row r="698" spans="1:5" x14ac:dyDescent="0.2">
      <c r="A698" s="43">
        <v>44742</v>
      </c>
      <c r="B698" t="s">
        <v>101</v>
      </c>
      <c r="C698" t="s">
        <v>89</v>
      </c>
      <c r="D698" t="s">
        <v>108</v>
      </c>
      <c r="E698">
        <v>4</v>
      </c>
    </row>
    <row r="699" spans="1:5" x14ac:dyDescent="0.2">
      <c r="A699" s="43">
        <v>44742</v>
      </c>
      <c r="B699" t="s">
        <v>102</v>
      </c>
      <c r="C699" t="s">
        <v>53</v>
      </c>
      <c r="D699" t="s">
        <v>108</v>
      </c>
      <c r="E699">
        <v>140</v>
      </c>
    </row>
    <row r="700" spans="1:5" x14ac:dyDescent="0.2">
      <c r="A700" s="43">
        <v>44742</v>
      </c>
      <c r="B700" t="s">
        <v>102</v>
      </c>
      <c r="C700" t="s">
        <v>57</v>
      </c>
      <c r="D700" t="s">
        <v>108</v>
      </c>
      <c r="E700">
        <v>359</v>
      </c>
    </row>
    <row r="701" spans="1:5" x14ac:dyDescent="0.2">
      <c r="A701" s="43">
        <v>44742</v>
      </c>
      <c r="B701" t="s">
        <v>102</v>
      </c>
      <c r="C701" t="s">
        <v>89</v>
      </c>
      <c r="D701" t="s">
        <v>108</v>
      </c>
      <c r="E701">
        <v>13</v>
      </c>
    </row>
    <row r="702" spans="1:5" x14ac:dyDescent="0.2">
      <c r="A702" s="43">
        <v>44770</v>
      </c>
      <c r="B702" t="s">
        <v>101</v>
      </c>
      <c r="C702" t="s">
        <v>23</v>
      </c>
      <c r="D702" t="s">
        <v>108</v>
      </c>
      <c r="E702">
        <v>8</v>
      </c>
    </row>
    <row r="703" spans="1:5" x14ac:dyDescent="0.2">
      <c r="A703" s="43">
        <v>44770</v>
      </c>
      <c r="B703" t="s">
        <v>101</v>
      </c>
      <c r="C703" t="s">
        <v>89</v>
      </c>
      <c r="D703" t="s">
        <v>108</v>
      </c>
      <c r="E703">
        <v>9</v>
      </c>
    </row>
    <row r="704" spans="1:5" x14ac:dyDescent="0.2">
      <c r="A704" s="43">
        <v>44770</v>
      </c>
      <c r="B704" t="s">
        <v>102</v>
      </c>
      <c r="C704" t="s">
        <v>53</v>
      </c>
      <c r="D704" t="s">
        <v>108</v>
      </c>
      <c r="E704">
        <v>119</v>
      </c>
    </row>
    <row r="705" spans="1:5" x14ac:dyDescent="0.2">
      <c r="A705" s="43">
        <v>44770</v>
      </c>
      <c r="B705" t="s">
        <v>102</v>
      </c>
      <c r="C705" t="s">
        <v>57</v>
      </c>
      <c r="D705" t="s">
        <v>108</v>
      </c>
      <c r="E705">
        <v>307</v>
      </c>
    </row>
    <row r="706" spans="1:5" x14ac:dyDescent="0.2">
      <c r="A706" s="43">
        <v>44770</v>
      </c>
      <c r="B706" t="s">
        <v>102</v>
      </c>
      <c r="C706" t="s">
        <v>89</v>
      </c>
      <c r="D706" t="s">
        <v>108</v>
      </c>
      <c r="E706">
        <v>11</v>
      </c>
    </row>
    <row r="707" spans="1:5" x14ac:dyDescent="0.2">
      <c r="A707" s="43">
        <v>44798</v>
      </c>
      <c r="B707" t="s">
        <v>101</v>
      </c>
      <c r="C707" t="s">
        <v>23</v>
      </c>
      <c r="D707" t="s">
        <v>108</v>
      </c>
      <c r="E707">
        <v>6</v>
      </c>
    </row>
    <row r="708" spans="1:5" x14ac:dyDescent="0.2">
      <c r="A708" s="43">
        <v>44798</v>
      </c>
      <c r="B708" t="s">
        <v>101</v>
      </c>
      <c r="C708" t="s">
        <v>89</v>
      </c>
      <c r="D708" t="s">
        <v>108</v>
      </c>
      <c r="E708">
        <v>6</v>
      </c>
    </row>
    <row r="709" spans="1:5" x14ac:dyDescent="0.2">
      <c r="A709" s="43">
        <v>44798</v>
      </c>
      <c r="B709" t="s">
        <v>102</v>
      </c>
      <c r="C709" t="s">
        <v>53</v>
      </c>
      <c r="D709" t="s">
        <v>108</v>
      </c>
      <c r="E709">
        <v>90</v>
      </c>
    </row>
    <row r="710" spans="1:5" x14ac:dyDescent="0.2">
      <c r="A710" s="43">
        <v>44798</v>
      </c>
      <c r="B710" t="s">
        <v>102</v>
      </c>
      <c r="C710" t="s">
        <v>57</v>
      </c>
      <c r="D710" t="s">
        <v>108</v>
      </c>
      <c r="E710">
        <v>290</v>
      </c>
    </row>
    <row r="711" spans="1:5" x14ac:dyDescent="0.2">
      <c r="A711" s="43">
        <v>44798</v>
      </c>
      <c r="B711" t="s">
        <v>102</v>
      </c>
      <c r="C711" t="s">
        <v>89</v>
      </c>
      <c r="D711" t="s">
        <v>108</v>
      </c>
      <c r="E711">
        <v>9</v>
      </c>
    </row>
    <row r="712" spans="1:5" x14ac:dyDescent="0.2">
      <c r="A712" s="43">
        <v>44833</v>
      </c>
      <c r="B712" t="s">
        <v>101</v>
      </c>
      <c r="C712" t="s">
        <v>23</v>
      </c>
      <c r="D712" t="s">
        <v>108</v>
      </c>
      <c r="E712">
        <v>6</v>
      </c>
    </row>
    <row r="713" spans="1:5" x14ac:dyDescent="0.2">
      <c r="A713" s="43">
        <v>44833</v>
      </c>
      <c r="B713" t="s">
        <v>101</v>
      </c>
      <c r="C713" t="s">
        <v>89</v>
      </c>
      <c r="D713" t="s">
        <v>108</v>
      </c>
      <c r="E713">
        <v>4</v>
      </c>
    </row>
    <row r="714" spans="1:5" x14ac:dyDescent="0.2">
      <c r="A714" s="43">
        <v>44833</v>
      </c>
      <c r="B714" t="s">
        <v>102</v>
      </c>
      <c r="C714" t="s">
        <v>53</v>
      </c>
      <c r="D714" t="s">
        <v>108</v>
      </c>
      <c r="E714">
        <v>77</v>
      </c>
    </row>
    <row r="715" spans="1:5" x14ac:dyDescent="0.2">
      <c r="A715" s="43">
        <v>44833</v>
      </c>
      <c r="B715" t="s">
        <v>102</v>
      </c>
      <c r="C715" t="s">
        <v>57</v>
      </c>
      <c r="D715" t="s">
        <v>108</v>
      </c>
      <c r="E715">
        <v>274</v>
      </c>
    </row>
    <row r="716" spans="1:5" x14ac:dyDescent="0.2">
      <c r="A716" s="43">
        <v>44833</v>
      </c>
      <c r="B716" t="s">
        <v>102</v>
      </c>
      <c r="C716" t="s">
        <v>89</v>
      </c>
      <c r="D716" t="s">
        <v>108</v>
      </c>
      <c r="E716">
        <v>9</v>
      </c>
    </row>
    <row r="717" spans="1:5" x14ac:dyDescent="0.2">
      <c r="A717" s="43">
        <v>44861</v>
      </c>
      <c r="B717" t="s">
        <v>101</v>
      </c>
      <c r="C717" t="s">
        <v>23</v>
      </c>
      <c r="D717" t="s">
        <v>108</v>
      </c>
      <c r="E717">
        <v>3</v>
      </c>
    </row>
    <row r="718" spans="1:5" x14ac:dyDescent="0.2">
      <c r="A718" s="43">
        <v>44861</v>
      </c>
      <c r="B718" t="s">
        <v>101</v>
      </c>
      <c r="C718" t="s">
        <v>89</v>
      </c>
      <c r="D718" t="s">
        <v>108</v>
      </c>
      <c r="E718">
        <v>5</v>
      </c>
    </row>
    <row r="719" spans="1:5" x14ac:dyDescent="0.2">
      <c r="A719" s="43">
        <v>44861</v>
      </c>
      <c r="B719" t="s">
        <v>102</v>
      </c>
      <c r="C719" t="s">
        <v>53</v>
      </c>
      <c r="D719" t="s">
        <v>108</v>
      </c>
      <c r="E719">
        <v>34</v>
      </c>
    </row>
    <row r="720" spans="1:5" x14ac:dyDescent="0.2">
      <c r="A720" s="43">
        <v>44861</v>
      </c>
      <c r="B720" t="s">
        <v>102</v>
      </c>
      <c r="C720" t="s">
        <v>57</v>
      </c>
      <c r="D720" t="s">
        <v>108</v>
      </c>
      <c r="E720">
        <v>260</v>
      </c>
    </row>
    <row r="721" spans="1:5" x14ac:dyDescent="0.2">
      <c r="A721" s="43">
        <v>44861</v>
      </c>
      <c r="B721" t="s">
        <v>102</v>
      </c>
      <c r="C721" t="s">
        <v>89</v>
      </c>
      <c r="D721" t="s">
        <v>108</v>
      </c>
      <c r="E721">
        <v>2</v>
      </c>
    </row>
    <row r="722" spans="1:5" x14ac:dyDescent="0.2">
      <c r="A722" s="43">
        <v>44889</v>
      </c>
      <c r="B722" t="s">
        <v>101</v>
      </c>
      <c r="C722" t="s">
        <v>23</v>
      </c>
      <c r="D722" t="s">
        <v>108</v>
      </c>
      <c r="E722">
        <v>2</v>
      </c>
    </row>
    <row r="723" spans="1:5" x14ac:dyDescent="0.2">
      <c r="A723" s="43">
        <v>44889</v>
      </c>
      <c r="B723" t="s">
        <v>101</v>
      </c>
      <c r="C723" t="s">
        <v>89</v>
      </c>
      <c r="D723" t="s">
        <v>108</v>
      </c>
      <c r="E723">
        <v>2</v>
      </c>
    </row>
    <row r="724" spans="1:5" x14ac:dyDescent="0.2">
      <c r="A724" s="43">
        <v>44889</v>
      </c>
      <c r="B724" t="s">
        <v>102</v>
      </c>
      <c r="C724" t="s">
        <v>53</v>
      </c>
      <c r="D724" t="s">
        <v>108</v>
      </c>
      <c r="E724">
        <v>16</v>
      </c>
    </row>
    <row r="725" spans="1:5" x14ac:dyDescent="0.2">
      <c r="A725" s="43">
        <v>44889</v>
      </c>
      <c r="B725" t="s">
        <v>102</v>
      </c>
      <c r="C725" t="s">
        <v>57</v>
      </c>
      <c r="D725" t="s">
        <v>108</v>
      </c>
      <c r="E725">
        <v>233</v>
      </c>
    </row>
    <row r="726" spans="1:5" x14ac:dyDescent="0.2">
      <c r="A726" s="43">
        <v>44889</v>
      </c>
      <c r="B726" t="s">
        <v>102</v>
      </c>
      <c r="C726" t="s">
        <v>89</v>
      </c>
      <c r="D726" t="s">
        <v>108</v>
      </c>
      <c r="E726">
        <v>4</v>
      </c>
    </row>
    <row r="727" spans="1:5" x14ac:dyDescent="0.2">
      <c r="A727" s="43">
        <v>44917</v>
      </c>
      <c r="B727" t="s">
        <v>101</v>
      </c>
      <c r="C727" t="s">
        <v>23</v>
      </c>
      <c r="D727" t="s">
        <v>108</v>
      </c>
      <c r="E727">
        <v>0</v>
      </c>
    </row>
    <row r="728" spans="1:5" x14ac:dyDescent="0.2">
      <c r="A728" s="43">
        <v>44917</v>
      </c>
      <c r="B728" t="s">
        <v>101</v>
      </c>
      <c r="C728" t="s">
        <v>89</v>
      </c>
      <c r="D728" t="s">
        <v>108</v>
      </c>
      <c r="E728">
        <v>2</v>
      </c>
    </row>
    <row r="729" spans="1:5" x14ac:dyDescent="0.2">
      <c r="A729" s="43">
        <v>44917</v>
      </c>
      <c r="B729" t="s">
        <v>102</v>
      </c>
      <c r="C729" t="s">
        <v>53</v>
      </c>
      <c r="D729" t="s">
        <v>108</v>
      </c>
      <c r="E729">
        <v>0</v>
      </c>
    </row>
    <row r="730" spans="1:5" x14ac:dyDescent="0.2">
      <c r="A730" s="43">
        <v>44917</v>
      </c>
      <c r="B730" t="s">
        <v>102</v>
      </c>
      <c r="C730" t="s">
        <v>57</v>
      </c>
      <c r="D730" t="s">
        <v>108</v>
      </c>
      <c r="E730">
        <v>232</v>
      </c>
    </row>
    <row r="731" spans="1:5" x14ac:dyDescent="0.2">
      <c r="A731" s="43">
        <v>44917</v>
      </c>
      <c r="B731" t="s">
        <v>102</v>
      </c>
      <c r="C731" t="s">
        <v>89</v>
      </c>
      <c r="D731" t="s">
        <v>108</v>
      </c>
      <c r="E731">
        <v>2</v>
      </c>
    </row>
    <row r="732" spans="1:5" x14ac:dyDescent="0.2">
      <c r="A732" s="43">
        <v>44952</v>
      </c>
      <c r="B732" t="s">
        <v>101</v>
      </c>
      <c r="C732" t="s">
        <v>23</v>
      </c>
      <c r="D732" t="s">
        <v>108</v>
      </c>
      <c r="E732">
        <v>0</v>
      </c>
    </row>
    <row r="733" spans="1:5" x14ac:dyDescent="0.2">
      <c r="A733" s="43">
        <v>44952</v>
      </c>
      <c r="B733" t="s">
        <v>101</v>
      </c>
      <c r="C733" t="s">
        <v>89</v>
      </c>
      <c r="D733" t="s">
        <v>108</v>
      </c>
      <c r="E733">
        <v>2</v>
      </c>
    </row>
    <row r="734" spans="1:5" x14ac:dyDescent="0.2">
      <c r="A734" s="43">
        <v>44952</v>
      </c>
      <c r="B734" t="s">
        <v>102</v>
      </c>
      <c r="C734" t="s">
        <v>53</v>
      </c>
      <c r="D734" t="s">
        <v>108</v>
      </c>
      <c r="E734">
        <v>2</v>
      </c>
    </row>
    <row r="735" spans="1:5" x14ac:dyDescent="0.2">
      <c r="A735" s="43">
        <v>44952</v>
      </c>
      <c r="B735" t="s">
        <v>102</v>
      </c>
      <c r="C735" t="s">
        <v>57</v>
      </c>
      <c r="D735" t="s">
        <v>108</v>
      </c>
      <c r="E735">
        <v>229</v>
      </c>
    </row>
    <row r="736" spans="1:5" x14ac:dyDescent="0.2">
      <c r="A736" s="43">
        <v>44952</v>
      </c>
      <c r="B736" t="s">
        <v>102</v>
      </c>
      <c r="C736" t="s">
        <v>89</v>
      </c>
      <c r="D736" t="s">
        <v>108</v>
      </c>
      <c r="E736">
        <v>2</v>
      </c>
    </row>
    <row r="737" spans="1:5" x14ac:dyDescent="0.2">
      <c r="A737" s="43">
        <v>44980</v>
      </c>
      <c r="B737" t="s">
        <v>101</v>
      </c>
      <c r="C737" t="s">
        <v>23</v>
      </c>
      <c r="D737" t="s">
        <v>108</v>
      </c>
      <c r="E737">
        <v>0</v>
      </c>
    </row>
    <row r="738" spans="1:5" x14ac:dyDescent="0.2">
      <c r="A738" s="43">
        <v>44980</v>
      </c>
      <c r="B738" t="s">
        <v>101</v>
      </c>
      <c r="C738" t="s">
        <v>89</v>
      </c>
      <c r="D738" t="s">
        <v>108</v>
      </c>
      <c r="E738">
        <v>0</v>
      </c>
    </row>
    <row r="739" spans="1:5" x14ac:dyDescent="0.2">
      <c r="A739" s="43">
        <v>44980</v>
      </c>
      <c r="B739" t="s">
        <v>102</v>
      </c>
      <c r="C739" t="s">
        <v>53</v>
      </c>
      <c r="D739" t="s">
        <v>108</v>
      </c>
      <c r="E739">
        <v>2</v>
      </c>
    </row>
    <row r="740" spans="1:5" x14ac:dyDescent="0.2">
      <c r="A740" s="43">
        <v>44980</v>
      </c>
      <c r="B740" t="s">
        <v>102</v>
      </c>
      <c r="C740" t="s">
        <v>57</v>
      </c>
      <c r="D740" t="s">
        <v>108</v>
      </c>
      <c r="E740">
        <v>140</v>
      </c>
    </row>
    <row r="741" spans="1:5" x14ac:dyDescent="0.2">
      <c r="A741" s="43">
        <v>44980</v>
      </c>
      <c r="B741" t="s">
        <v>102</v>
      </c>
      <c r="C741" t="s">
        <v>89</v>
      </c>
      <c r="D741" t="s">
        <v>108</v>
      </c>
      <c r="E741">
        <v>2</v>
      </c>
    </row>
    <row r="742" spans="1:5" x14ac:dyDescent="0.2">
      <c r="A742" s="43">
        <v>45015</v>
      </c>
      <c r="B742" t="s">
        <v>101</v>
      </c>
      <c r="C742" t="s">
        <v>23</v>
      </c>
      <c r="D742" t="s">
        <v>108</v>
      </c>
      <c r="E742">
        <v>2</v>
      </c>
    </row>
    <row r="743" spans="1:5" x14ac:dyDescent="0.2">
      <c r="A743" s="43">
        <v>45015</v>
      </c>
      <c r="B743" t="s">
        <v>101</v>
      </c>
      <c r="C743" t="s">
        <v>89</v>
      </c>
      <c r="D743" t="s">
        <v>108</v>
      </c>
      <c r="E743">
        <v>2</v>
      </c>
    </row>
    <row r="744" spans="1:5" x14ac:dyDescent="0.2">
      <c r="A744" s="43">
        <v>45015</v>
      </c>
      <c r="B744" t="s">
        <v>102</v>
      </c>
      <c r="C744" t="s">
        <v>53</v>
      </c>
      <c r="D744" t="s">
        <v>108</v>
      </c>
      <c r="E744">
        <v>5</v>
      </c>
    </row>
    <row r="745" spans="1:5" x14ac:dyDescent="0.2">
      <c r="A745" s="43">
        <v>45015</v>
      </c>
      <c r="B745" t="s">
        <v>102</v>
      </c>
      <c r="C745" t="s">
        <v>57</v>
      </c>
      <c r="D745" t="s">
        <v>108</v>
      </c>
      <c r="E745">
        <v>78</v>
      </c>
    </row>
    <row r="746" spans="1:5" x14ac:dyDescent="0.2">
      <c r="A746" s="43">
        <v>45015</v>
      </c>
      <c r="B746" t="s">
        <v>102</v>
      </c>
      <c r="C746" t="s">
        <v>89</v>
      </c>
      <c r="D746" t="s">
        <v>108</v>
      </c>
      <c r="E746">
        <v>2</v>
      </c>
    </row>
    <row r="747" spans="1:5" x14ac:dyDescent="0.2">
      <c r="A747" s="43">
        <v>45043</v>
      </c>
      <c r="B747" t="s">
        <v>101</v>
      </c>
      <c r="C747" t="s">
        <v>23</v>
      </c>
      <c r="D747" t="s">
        <v>108</v>
      </c>
      <c r="E747">
        <v>2</v>
      </c>
    </row>
    <row r="748" spans="1:5" x14ac:dyDescent="0.2">
      <c r="A748" s="43">
        <v>45043</v>
      </c>
      <c r="B748" t="s">
        <v>101</v>
      </c>
      <c r="C748" t="s">
        <v>89</v>
      </c>
      <c r="D748" t="s">
        <v>108</v>
      </c>
      <c r="E748">
        <v>0</v>
      </c>
    </row>
    <row r="749" spans="1:5" x14ac:dyDescent="0.2">
      <c r="A749" s="43">
        <v>45043</v>
      </c>
      <c r="B749" t="s">
        <v>102</v>
      </c>
      <c r="C749" t="s">
        <v>53</v>
      </c>
      <c r="D749" t="s">
        <v>108</v>
      </c>
      <c r="E749">
        <v>2</v>
      </c>
    </row>
    <row r="750" spans="1:5" x14ac:dyDescent="0.2">
      <c r="A750" s="43">
        <v>45043</v>
      </c>
      <c r="B750" t="s">
        <v>102</v>
      </c>
      <c r="C750" t="s">
        <v>57</v>
      </c>
      <c r="D750" t="s">
        <v>108</v>
      </c>
      <c r="E750">
        <v>35</v>
      </c>
    </row>
    <row r="751" spans="1:5" x14ac:dyDescent="0.2">
      <c r="A751" s="43">
        <v>45043</v>
      </c>
      <c r="B751" t="s">
        <v>102</v>
      </c>
      <c r="C751" t="s">
        <v>89</v>
      </c>
      <c r="D751" t="s">
        <v>108</v>
      </c>
      <c r="E751">
        <v>4</v>
      </c>
    </row>
    <row r="752" spans="1:5" x14ac:dyDescent="0.2">
      <c r="A752" s="43">
        <v>45071</v>
      </c>
      <c r="B752" t="s">
        <v>101</v>
      </c>
      <c r="C752" t="s">
        <v>23</v>
      </c>
      <c r="D752" t="s">
        <v>108</v>
      </c>
      <c r="E752">
        <v>0</v>
      </c>
    </row>
    <row r="753" spans="1:5" x14ac:dyDescent="0.2">
      <c r="A753" s="43">
        <v>45071</v>
      </c>
      <c r="B753" t="s">
        <v>101</v>
      </c>
      <c r="C753" t="s">
        <v>89</v>
      </c>
      <c r="D753" t="s">
        <v>108</v>
      </c>
      <c r="E753">
        <v>4</v>
      </c>
    </row>
    <row r="754" spans="1:5" x14ac:dyDescent="0.2">
      <c r="A754" s="43">
        <v>45071</v>
      </c>
      <c r="B754" t="s">
        <v>102</v>
      </c>
      <c r="C754" t="s">
        <v>53</v>
      </c>
      <c r="D754" t="s">
        <v>108</v>
      </c>
      <c r="E754">
        <v>0</v>
      </c>
    </row>
    <row r="755" spans="1:5" x14ac:dyDescent="0.2">
      <c r="A755" s="43">
        <v>45071</v>
      </c>
      <c r="B755" t="s">
        <v>102</v>
      </c>
      <c r="C755" t="s">
        <v>57</v>
      </c>
      <c r="D755" t="s">
        <v>108</v>
      </c>
      <c r="E755">
        <v>23</v>
      </c>
    </row>
    <row r="756" spans="1:5" x14ac:dyDescent="0.2">
      <c r="A756" s="43">
        <v>45071</v>
      </c>
      <c r="B756" t="s">
        <v>102</v>
      </c>
      <c r="C756" t="s">
        <v>89</v>
      </c>
      <c r="D756" t="s">
        <v>108</v>
      </c>
      <c r="E756">
        <v>2</v>
      </c>
    </row>
    <row r="757" spans="1:5" x14ac:dyDescent="0.2">
      <c r="A757" s="43">
        <v>45106</v>
      </c>
      <c r="B757" t="s">
        <v>101</v>
      </c>
      <c r="C757" t="s">
        <v>23</v>
      </c>
      <c r="D757" t="s">
        <v>108</v>
      </c>
      <c r="E757">
        <v>0</v>
      </c>
    </row>
    <row r="758" spans="1:5" x14ac:dyDescent="0.2">
      <c r="A758" s="43">
        <v>45106</v>
      </c>
      <c r="B758" t="s">
        <v>101</v>
      </c>
      <c r="C758" t="s">
        <v>89</v>
      </c>
      <c r="D758" t="s">
        <v>108</v>
      </c>
      <c r="E758">
        <v>8</v>
      </c>
    </row>
    <row r="759" spans="1:5" x14ac:dyDescent="0.2">
      <c r="A759" s="43">
        <v>45106</v>
      </c>
      <c r="B759" t="s">
        <v>102</v>
      </c>
      <c r="C759" t="s">
        <v>53</v>
      </c>
      <c r="D759" t="s">
        <v>108</v>
      </c>
      <c r="E759">
        <v>2</v>
      </c>
    </row>
    <row r="760" spans="1:5" x14ac:dyDescent="0.2">
      <c r="A760" s="43">
        <v>45106</v>
      </c>
      <c r="B760" t="s">
        <v>102</v>
      </c>
      <c r="C760" t="s">
        <v>57</v>
      </c>
      <c r="D760" t="s">
        <v>108</v>
      </c>
      <c r="E760">
        <v>33</v>
      </c>
    </row>
    <row r="761" spans="1:5" x14ac:dyDescent="0.2">
      <c r="A761" s="43">
        <v>45106</v>
      </c>
      <c r="B761" t="s">
        <v>102</v>
      </c>
      <c r="C761" t="s">
        <v>89</v>
      </c>
      <c r="D761" t="s">
        <v>108</v>
      </c>
      <c r="E761">
        <v>0</v>
      </c>
    </row>
    <row r="762" spans="1:5" x14ac:dyDescent="0.2">
      <c r="A762" s="43">
        <v>45134</v>
      </c>
      <c r="B762" t="s">
        <v>101</v>
      </c>
      <c r="C762" t="s">
        <v>23</v>
      </c>
      <c r="D762" t="s">
        <v>108</v>
      </c>
      <c r="E762">
        <v>0</v>
      </c>
    </row>
    <row r="763" spans="1:5" x14ac:dyDescent="0.2">
      <c r="A763" s="43">
        <v>45134</v>
      </c>
      <c r="B763" t="s">
        <v>101</v>
      </c>
      <c r="C763" t="s">
        <v>89</v>
      </c>
      <c r="D763" t="s">
        <v>108</v>
      </c>
      <c r="E763">
        <v>8</v>
      </c>
    </row>
    <row r="764" spans="1:5" x14ac:dyDescent="0.2">
      <c r="A764" s="43">
        <v>45134</v>
      </c>
      <c r="B764" t="s">
        <v>102</v>
      </c>
      <c r="C764" t="s">
        <v>53</v>
      </c>
      <c r="D764" t="s">
        <v>108</v>
      </c>
      <c r="E764">
        <v>2</v>
      </c>
    </row>
    <row r="765" spans="1:5" x14ac:dyDescent="0.2">
      <c r="A765" s="43">
        <v>45134</v>
      </c>
      <c r="B765" t="s">
        <v>102</v>
      </c>
      <c r="C765" t="s">
        <v>57</v>
      </c>
      <c r="D765" t="s">
        <v>108</v>
      </c>
      <c r="E765">
        <v>46</v>
      </c>
    </row>
    <row r="766" spans="1:5" x14ac:dyDescent="0.2">
      <c r="A766" s="43">
        <v>45134</v>
      </c>
      <c r="B766" t="s">
        <v>102</v>
      </c>
      <c r="C766" t="s">
        <v>89</v>
      </c>
      <c r="D766" t="s">
        <v>108</v>
      </c>
      <c r="E766">
        <v>2</v>
      </c>
    </row>
    <row r="767" spans="1:5" x14ac:dyDescent="0.2">
      <c r="A767" s="43">
        <v>45169</v>
      </c>
      <c r="B767" t="s">
        <v>101</v>
      </c>
      <c r="C767" t="s">
        <v>23</v>
      </c>
      <c r="D767" t="s">
        <v>108</v>
      </c>
      <c r="E767">
        <v>0</v>
      </c>
    </row>
    <row r="768" spans="1:5" x14ac:dyDescent="0.2">
      <c r="A768" s="43">
        <v>45169</v>
      </c>
      <c r="B768" t="s">
        <v>101</v>
      </c>
      <c r="C768" t="s">
        <v>89</v>
      </c>
      <c r="D768" t="s">
        <v>108</v>
      </c>
      <c r="E768">
        <v>4</v>
      </c>
    </row>
    <row r="769" spans="1:5" x14ac:dyDescent="0.2">
      <c r="A769" s="43">
        <v>45169</v>
      </c>
      <c r="B769" t="s">
        <v>102</v>
      </c>
      <c r="C769" t="s">
        <v>53</v>
      </c>
      <c r="D769" t="s">
        <v>108</v>
      </c>
      <c r="E769">
        <v>2</v>
      </c>
    </row>
    <row r="770" spans="1:5" x14ac:dyDescent="0.2">
      <c r="A770" s="43">
        <v>45169</v>
      </c>
      <c r="B770" t="s">
        <v>102</v>
      </c>
      <c r="C770" t="s">
        <v>57</v>
      </c>
      <c r="D770" t="s">
        <v>108</v>
      </c>
      <c r="E770">
        <v>42</v>
      </c>
    </row>
    <row r="771" spans="1:5" x14ac:dyDescent="0.2">
      <c r="A771" s="43">
        <v>45169</v>
      </c>
      <c r="B771" t="s">
        <v>102</v>
      </c>
      <c r="C771" t="s">
        <v>89</v>
      </c>
      <c r="D771" t="s">
        <v>108</v>
      </c>
      <c r="E771">
        <v>2</v>
      </c>
    </row>
    <row r="772" spans="1:5" x14ac:dyDescent="0.2">
      <c r="A772" s="43">
        <v>45197</v>
      </c>
      <c r="B772" t="s">
        <v>101</v>
      </c>
      <c r="C772" t="s">
        <v>23</v>
      </c>
      <c r="D772" t="s">
        <v>108</v>
      </c>
      <c r="E772">
        <v>0</v>
      </c>
    </row>
    <row r="773" spans="1:5" x14ac:dyDescent="0.2">
      <c r="A773" s="43">
        <v>45197</v>
      </c>
      <c r="B773" t="s">
        <v>101</v>
      </c>
      <c r="C773" t="s">
        <v>89</v>
      </c>
      <c r="D773" t="s">
        <v>108</v>
      </c>
      <c r="E773">
        <v>8</v>
      </c>
    </row>
    <row r="774" spans="1:5" x14ac:dyDescent="0.2">
      <c r="A774" s="43">
        <v>45197</v>
      </c>
      <c r="B774" t="s">
        <v>102</v>
      </c>
      <c r="C774" t="s">
        <v>53</v>
      </c>
      <c r="D774" t="s">
        <v>108</v>
      </c>
      <c r="E774">
        <v>2</v>
      </c>
    </row>
    <row r="775" spans="1:5" x14ac:dyDescent="0.2">
      <c r="A775" s="43">
        <v>45197</v>
      </c>
      <c r="B775" t="s">
        <v>102</v>
      </c>
      <c r="C775" t="s">
        <v>57</v>
      </c>
      <c r="D775" t="s">
        <v>108</v>
      </c>
      <c r="E775">
        <v>50</v>
      </c>
    </row>
    <row r="776" spans="1:5" x14ac:dyDescent="0.2">
      <c r="A776" s="43">
        <v>45197</v>
      </c>
      <c r="B776" t="s">
        <v>102</v>
      </c>
      <c r="C776" t="s">
        <v>89</v>
      </c>
      <c r="D776" t="s">
        <v>108</v>
      </c>
      <c r="E776">
        <v>4</v>
      </c>
    </row>
    <row r="777" spans="1:5" x14ac:dyDescent="0.2">
      <c r="A777" s="43">
        <v>45225</v>
      </c>
      <c r="B777" t="s">
        <v>101</v>
      </c>
      <c r="C777" t="s">
        <v>23</v>
      </c>
      <c r="D777" t="s">
        <v>108</v>
      </c>
      <c r="E777">
        <v>0</v>
      </c>
    </row>
    <row r="778" spans="1:5" x14ac:dyDescent="0.2">
      <c r="A778" s="43">
        <v>45225</v>
      </c>
      <c r="B778" t="s">
        <v>101</v>
      </c>
      <c r="C778" t="s">
        <v>89</v>
      </c>
      <c r="D778" t="s">
        <v>108</v>
      </c>
      <c r="E778">
        <v>6</v>
      </c>
    </row>
    <row r="779" spans="1:5" x14ac:dyDescent="0.2">
      <c r="A779" s="43">
        <v>45225</v>
      </c>
      <c r="B779" t="s">
        <v>102</v>
      </c>
      <c r="C779" t="s">
        <v>53</v>
      </c>
      <c r="D779" t="s">
        <v>108</v>
      </c>
      <c r="E779">
        <v>2</v>
      </c>
    </row>
    <row r="780" spans="1:5" x14ac:dyDescent="0.2">
      <c r="A780" s="43">
        <v>45225</v>
      </c>
      <c r="B780" t="s">
        <v>102</v>
      </c>
      <c r="C780" t="s">
        <v>57</v>
      </c>
      <c r="D780" t="s">
        <v>108</v>
      </c>
      <c r="E780">
        <v>62</v>
      </c>
    </row>
    <row r="781" spans="1:5" x14ac:dyDescent="0.2">
      <c r="A781" s="43">
        <v>45225</v>
      </c>
      <c r="B781" t="s">
        <v>102</v>
      </c>
      <c r="C781" t="s">
        <v>89</v>
      </c>
      <c r="D781" t="s">
        <v>108</v>
      </c>
      <c r="E781">
        <v>3</v>
      </c>
    </row>
    <row r="782" spans="1:5" x14ac:dyDescent="0.2">
      <c r="A782" s="43">
        <v>45260</v>
      </c>
      <c r="B782" t="s">
        <v>101</v>
      </c>
      <c r="C782" t="s">
        <v>23</v>
      </c>
      <c r="D782" t="s">
        <v>108</v>
      </c>
      <c r="E782">
        <v>0</v>
      </c>
    </row>
    <row r="783" spans="1:5" x14ac:dyDescent="0.2">
      <c r="A783" s="43">
        <v>45260</v>
      </c>
      <c r="B783" t="s">
        <v>101</v>
      </c>
      <c r="C783" t="s">
        <v>89</v>
      </c>
      <c r="D783" t="s">
        <v>108</v>
      </c>
      <c r="E783">
        <v>6</v>
      </c>
    </row>
    <row r="784" spans="1:5" x14ac:dyDescent="0.2">
      <c r="A784" s="43">
        <v>45260</v>
      </c>
      <c r="B784" t="s">
        <v>102</v>
      </c>
      <c r="C784" t="s">
        <v>53</v>
      </c>
      <c r="D784" t="s">
        <v>108</v>
      </c>
      <c r="E784">
        <v>2</v>
      </c>
    </row>
    <row r="785" spans="1:5" x14ac:dyDescent="0.2">
      <c r="A785" s="43">
        <v>45260</v>
      </c>
      <c r="B785" t="s">
        <v>102</v>
      </c>
      <c r="C785" t="s">
        <v>57</v>
      </c>
      <c r="D785" t="s">
        <v>108</v>
      </c>
      <c r="E785">
        <v>76</v>
      </c>
    </row>
    <row r="786" spans="1:5" x14ac:dyDescent="0.2">
      <c r="A786" s="43">
        <v>45260</v>
      </c>
      <c r="B786" t="s">
        <v>102</v>
      </c>
      <c r="C786" t="s">
        <v>89</v>
      </c>
      <c r="D786" t="s">
        <v>108</v>
      </c>
      <c r="E786">
        <v>6</v>
      </c>
    </row>
    <row r="787" spans="1:5" x14ac:dyDescent="0.2">
      <c r="A787" s="43">
        <v>45288</v>
      </c>
      <c r="B787" t="s">
        <v>101</v>
      </c>
      <c r="C787" t="s">
        <v>23</v>
      </c>
      <c r="D787" t="s">
        <v>108</v>
      </c>
      <c r="E787">
        <v>0</v>
      </c>
    </row>
    <row r="788" spans="1:5" x14ac:dyDescent="0.2">
      <c r="A788" s="43">
        <v>45288</v>
      </c>
      <c r="B788" t="s">
        <v>101</v>
      </c>
      <c r="C788" t="s">
        <v>89</v>
      </c>
      <c r="D788" t="s">
        <v>108</v>
      </c>
      <c r="E788">
        <v>0</v>
      </c>
    </row>
    <row r="789" spans="1:5" x14ac:dyDescent="0.2">
      <c r="A789" s="43">
        <v>45288</v>
      </c>
      <c r="B789" t="s">
        <v>102</v>
      </c>
      <c r="C789" t="s">
        <v>53</v>
      </c>
      <c r="D789" t="s">
        <v>108</v>
      </c>
      <c r="E789">
        <v>2</v>
      </c>
    </row>
    <row r="790" spans="1:5" x14ac:dyDescent="0.2">
      <c r="A790" s="43">
        <v>45288</v>
      </c>
      <c r="B790" t="s">
        <v>102</v>
      </c>
      <c r="C790" t="s">
        <v>57</v>
      </c>
      <c r="D790" t="s">
        <v>108</v>
      </c>
      <c r="E790">
        <v>50</v>
      </c>
    </row>
    <row r="791" spans="1:5" x14ac:dyDescent="0.2">
      <c r="A791" s="43">
        <v>45288</v>
      </c>
      <c r="B791" t="s">
        <v>102</v>
      </c>
      <c r="C791" t="s">
        <v>89</v>
      </c>
      <c r="D791" t="s">
        <v>108</v>
      </c>
      <c r="E791">
        <v>2</v>
      </c>
    </row>
    <row r="792" spans="1:5" x14ac:dyDescent="0.2">
      <c r="A792" s="43">
        <v>45316</v>
      </c>
      <c r="B792" t="s">
        <v>101</v>
      </c>
      <c r="C792" t="s">
        <v>23</v>
      </c>
      <c r="D792" t="s">
        <v>108</v>
      </c>
      <c r="E792">
        <v>0</v>
      </c>
    </row>
    <row r="793" spans="1:5" x14ac:dyDescent="0.2">
      <c r="A793" s="43">
        <v>45316</v>
      </c>
      <c r="B793" t="s">
        <v>101</v>
      </c>
      <c r="C793" t="s">
        <v>89</v>
      </c>
      <c r="D793" t="s">
        <v>108</v>
      </c>
      <c r="E793">
        <v>7</v>
      </c>
    </row>
    <row r="794" spans="1:5" x14ac:dyDescent="0.2">
      <c r="A794" s="43">
        <v>45316</v>
      </c>
      <c r="B794" t="s">
        <v>102</v>
      </c>
      <c r="C794" t="s">
        <v>53</v>
      </c>
      <c r="D794" t="s">
        <v>108</v>
      </c>
      <c r="E794">
        <v>2</v>
      </c>
    </row>
    <row r="795" spans="1:5" x14ac:dyDescent="0.2">
      <c r="A795" s="43">
        <v>45316</v>
      </c>
      <c r="B795" t="s">
        <v>102</v>
      </c>
      <c r="C795" t="s">
        <v>57</v>
      </c>
      <c r="D795" t="s">
        <v>108</v>
      </c>
      <c r="E795">
        <v>30</v>
      </c>
    </row>
    <row r="796" spans="1:5" x14ac:dyDescent="0.2">
      <c r="A796" s="43">
        <v>45316</v>
      </c>
      <c r="B796" t="s">
        <v>102</v>
      </c>
      <c r="C796" t="s">
        <v>89</v>
      </c>
      <c r="D796" t="s">
        <v>108</v>
      </c>
      <c r="E796">
        <v>11</v>
      </c>
    </row>
    <row r="797" spans="1:5" x14ac:dyDescent="0.2">
      <c r="A797" s="43">
        <v>45351</v>
      </c>
      <c r="B797" t="s">
        <v>101</v>
      </c>
      <c r="C797" t="s">
        <v>23</v>
      </c>
      <c r="D797" t="s">
        <v>108</v>
      </c>
      <c r="E797">
        <v>0</v>
      </c>
    </row>
    <row r="798" spans="1:5" x14ac:dyDescent="0.2">
      <c r="A798" s="43">
        <v>45351</v>
      </c>
      <c r="B798" t="s">
        <v>101</v>
      </c>
      <c r="C798" t="s">
        <v>89</v>
      </c>
      <c r="D798" t="s">
        <v>108</v>
      </c>
      <c r="E798">
        <v>8</v>
      </c>
    </row>
    <row r="799" spans="1:5" x14ac:dyDescent="0.2">
      <c r="A799" s="43">
        <v>45351</v>
      </c>
      <c r="B799" t="s">
        <v>102</v>
      </c>
      <c r="C799" t="s">
        <v>53</v>
      </c>
      <c r="D799" t="s">
        <v>108</v>
      </c>
      <c r="E799">
        <v>2</v>
      </c>
    </row>
    <row r="800" spans="1:5" x14ac:dyDescent="0.2">
      <c r="A800" s="43">
        <v>45351</v>
      </c>
      <c r="B800" t="s">
        <v>102</v>
      </c>
      <c r="C800" t="s">
        <v>57</v>
      </c>
      <c r="D800" t="s">
        <v>108</v>
      </c>
      <c r="E800">
        <v>24</v>
      </c>
    </row>
    <row r="801" spans="1:5" x14ac:dyDescent="0.2">
      <c r="A801" s="43">
        <v>45351</v>
      </c>
      <c r="B801" t="s">
        <v>102</v>
      </c>
      <c r="C801" t="s">
        <v>89</v>
      </c>
      <c r="D801" t="s">
        <v>108</v>
      </c>
      <c r="E801">
        <v>15</v>
      </c>
    </row>
    <row r="802" spans="1:5" x14ac:dyDescent="0.2">
      <c r="A802" s="43">
        <v>45379</v>
      </c>
      <c r="B802" t="s">
        <v>101</v>
      </c>
      <c r="C802" t="s">
        <v>23</v>
      </c>
      <c r="D802" t="s">
        <v>108</v>
      </c>
      <c r="E802">
        <v>0</v>
      </c>
    </row>
    <row r="803" spans="1:5" x14ac:dyDescent="0.2">
      <c r="A803" s="43">
        <v>45379</v>
      </c>
      <c r="B803" t="s">
        <v>101</v>
      </c>
      <c r="C803" t="s">
        <v>89</v>
      </c>
      <c r="D803" t="s">
        <v>108</v>
      </c>
      <c r="E803">
        <v>10</v>
      </c>
    </row>
    <row r="804" spans="1:5" x14ac:dyDescent="0.2">
      <c r="A804" s="43">
        <v>45379</v>
      </c>
      <c r="B804" t="s">
        <v>102</v>
      </c>
      <c r="C804" t="s">
        <v>53</v>
      </c>
      <c r="D804" t="s">
        <v>108</v>
      </c>
      <c r="E804">
        <v>2</v>
      </c>
    </row>
    <row r="805" spans="1:5" x14ac:dyDescent="0.2">
      <c r="A805" s="43">
        <v>45379</v>
      </c>
      <c r="B805" t="s">
        <v>102</v>
      </c>
      <c r="C805" t="s">
        <v>57</v>
      </c>
      <c r="D805" t="s">
        <v>108</v>
      </c>
      <c r="E805">
        <v>16</v>
      </c>
    </row>
    <row r="806" spans="1:5" x14ac:dyDescent="0.2">
      <c r="A806" s="43">
        <v>45379</v>
      </c>
      <c r="B806" t="s">
        <v>102</v>
      </c>
      <c r="C806" t="s">
        <v>89</v>
      </c>
      <c r="D806" t="s">
        <v>108</v>
      </c>
      <c r="E806">
        <v>17</v>
      </c>
    </row>
    <row r="807" spans="1:5" x14ac:dyDescent="0.2">
      <c r="A807" s="43">
        <v>45407</v>
      </c>
      <c r="B807" t="s">
        <v>101</v>
      </c>
      <c r="C807" t="s">
        <v>23</v>
      </c>
      <c r="D807" t="s">
        <v>108</v>
      </c>
      <c r="E807">
        <v>0</v>
      </c>
    </row>
    <row r="808" spans="1:5" x14ac:dyDescent="0.2">
      <c r="A808" s="43">
        <v>45407</v>
      </c>
      <c r="B808" t="s">
        <v>101</v>
      </c>
      <c r="C808" t="s">
        <v>89</v>
      </c>
      <c r="D808" t="s">
        <v>108</v>
      </c>
      <c r="E808">
        <v>10</v>
      </c>
    </row>
    <row r="809" spans="1:5" x14ac:dyDescent="0.2">
      <c r="A809" s="43">
        <v>45407</v>
      </c>
      <c r="B809" t="s">
        <v>102</v>
      </c>
      <c r="C809" t="s">
        <v>53</v>
      </c>
      <c r="D809" t="s">
        <v>108</v>
      </c>
      <c r="E809">
        <v>9</v>
      </c>
    </row>
    <row r="810" spans="1:5" x14ac:dyDescent="0.2">
      <c r="A810" s="43">
        <v>45407</v>
      </c>
      <c r="B810" t="s">
        <v>102</v>
      </c>
      <c r="C810" t="s">
        <v>57</v>
      </c>
      <c r="D810" t="s">
        <v>108</v>
      </c>
      <c r="E810">
        <v>23</v>
      </c>
    </row>
    <row r="811" spans="1:5" x14ac:dyDescent="0.2">
      <c r="A811" s="43">
        <v>45407</v>
      </c>
      <c r="B811" t="s">
        <v>102</v>
      </c>
      <c r="C811" t="s">
        <v>89</v>
      </c>
      <c r="D811" t="s">
        <v>108</v>
      </c>
      <c r="E811">
        <v>18</v>
      </c>
    </row>
    <row r="812" spans="1:5" x14ac:dyDescent="0.2">
      <c r="A812" s="43">
        <v>45442</v>
      </c>
      <c r="B812" t="s">
        <v>101</v>
      </c>
      <c r="C812" t="s">
        <v>23</v>
      </c>
      <c r="D812" t="s">
        <v>108</v>
      </c>
      <c r="E812">
        <v>0</v>
      </c>
    </row>
    <row r="813" spans="1:5" x14ac:dyDescent="0.2">
      <c r="A813" s="43">
        <v>45442</v>
      </c>
      <c r="B813" t="s">
        <v>101</v>
      </c>
      <c r="C813" t="s">
        <v>89</v>
      </c>
      <c r="D813" t="s">
        <v>108</v>
      </c>
      <c r="E813">
        <v>6</v>
      </c>
    </row>
    <row r="814" spans="1:5" x14ac:dyDescent="0.2">
      <c r="A814" s="43">
        <v>45442</v>
      </c>
      <c r="B814" t="s">
        <v>102</v>
      </c>
      <c r="C814" t="s">
        <v>53</v>
      </c>
      <c r="D814" t="s">
        <v>108</v>
      </c>
      <c r="E814">
        <v>29</v>
      </c>
    </row>
    <row r="815" spans="1:5" x14ac:dyDescent="0.2">
      <c r="A815" s="43">
        <v>45442</v>
      </c>
      <c r="B815" t="s">
        <v>102</v>
      </c>
      <c r="C815" t="s">
        <v>57</v>
      </c>
      <c r="D815" t="s">
        <v>108</v>
      </c>
      <c r="E815">
        <v>28</v>
      </c>
    </row>
    <row r="816" spans="1:5" x14ac:dyDescent="0.2">
      <c r="A816" s="43">
        <v>45442</v>
      </c>
      <c r="B816" t="s">
        <v>102</v>
      </c>
      <c r="C816" t="s">
        <v>89</v>
      </c>
      <c r="D816" t="s">
        <v>108</v>
      </c>
      <c r="E816">
        <v>16</v>
      </c>
    </row>
    <row r="817" spans="1:5" x14ac:dyDescent="0.2">
      <c r="A817" s="43">
        <v>45470</v>
      </c>
      <c r="B817" t="s">
        <v>101</v>
      </c>
      <c r="C817" t="s">
        <v>23</v>
      </c>
      <c r="D817" t="s">
        <v>108</v>
      </c>
      <c r="E817">
        <v>0</v>
      </c>
    </row>
    <row r="818" spans="1:5" x14ac:dyDescent="0.2">
      <c r="A818" s="43">
        <v>45470</v>
      </c>
      <c r="B818" t="s">
        <v>101</v>
      </c>
      <c r="C818" t="s">
        <v>89</v>
      </c>
      <c r="D818" t="s">
        <v>108</v>
      </c>
      <c r="E818">
        <v>8</v>
      </c>
    </row>
    <row r="819" spans="1:5" x14ac:dyDescent="0.2">
      <c r="A819" s="43">
        <v>45470</v>
      </c>
      <c r="B819" t="s">
        <v>102</v>
      </c>
      <c r="C819" t="s">
        <v>53</v>
      </c>
      <c r="D819" t="s">
        <v>108</v>
      </c>
      <c r="E819">
        <v>50</v>
      </c>
    </row>
    <row r="820" spans="1:5" x14ac:dyDescent="0.2">
      <c r="A820" s="43">
        <v>45470</v>
      </c>
      <c r="B820" t="s">
        <v>102</v>
      </c>
      <c r="C820" t="s">
        <v>57</v>
      </c>
      <c r="D820" t="s">
        <v>108</v>
      </c>
      <c r="E820">
        <v>41</v>
      </c>
    </row>
    <row r="821" spans="1:5" x14ac:dyDescent="0.2">
      <c r="A821" s="43">
        <v>45470</v>
      </c>
      <c r="B821" t="s">
        <v>102</v>
      </c>
      <c r="C821" t="s">
        <v>89</v>
      </c>
      <c r="D821" t="s">
        <v>108</v>
      </c>
      <c r="E821">
        <v>11</v>
      </c>
    </row>
    <row r="822" spans="1:5" x14ac:dyDescent="0.2">
      <c r="A822" s="43">
        <v>45498</v>
      </c>
      <c r="B822" t="s">
        <v>101</v>
      </c>
      <c r="C822" t="s">
        <v>23</v>
      </c>
      <c r="D822" t="s">
        <v>108</v>
      </c>
      <c r="E822">
        <v>0</v>
      </c>
    </row>
    <row r="823" spans="1:5" x14ac:dyDescent="0.2">
      <c r="A823" s="43">
        <v>45498</v>
      </c>
      <c r="B823" t="s">
        <v>101</v>
      </c>
      <c r="C823" t="s">
        <v>89</v>
      </c>
      <c r="D823" t="s">
        <v>108</v>
      </c>
      <c r="E823">
        <v>6</v>
      </c>
    </row>
    <row r="824" spans="1:5" x14ac:dyDescent="0.2">
      <c r="A824" s="43">
        <v>45498</v>
      </c>
      <c r="B824" t="s">
        <v>102</v>
      </c>
      <c r="C824" t="s">
        <v>53</v>
      </c>
      <c r="D824" t="s">
        <v>108</v>
      </c>
      <c r="E824">
        <v>56</v>
      </c>
    </row>
    <row r="825" spans="1:5" x14ac:dyDescent="0.2">
      <c r="A825" s="43">
        <v>45498</v>
      </c>
      <c r="B825" t="s">
        <v>102</v>
      </c>
      <c r="C825" t="s">
        <v>57</v>
      </c>
      <c r="D825" t="s">
        <v>108</v>
      </c>
      <c r="E825">
        <v>52</v>
      </c>
    </row>
    <row r="826" spans="1:5" x14ac:dyDescent="0.2">
      <c r="A826" s="43">
        <v>45498</v>
      </c>
      <c r="B826" t="s">
        <v>102</v>
      </c>
      <c r="C826" t="s">
        <v>89</v>
      </c>
      <c r="D826" t="s">
        <v>108</v>
      </c>
      <c r="E826">
        <v>11</v>
      </c>
    </row>
    <row r="827" spans="1:5" x14ac:dyDescent="0.2">
      <c r="A827" s="43">
        <v>45533</v>
      </c>
      <c r="B827" t="s">
        <v>101</v>
      </c>
      <c r="C827" t="s">
        <v>23</v>
      </c>
      <c r="D827" t="s">
        <v>108</v>
      </c>
      <c r="E827">
        <v>0</v>
      </c>
    </row>
    <row r="828" spans="1:5" x14ac:dyDescent="0.2">
      <c r="A828" s="43">
        <v>45533</v>
      </c>
      <c r="B828" t="s">
        <v>101</v>
      </c>
      <c r="C828" t="s">
        <v>89</v>
      </c>
      <c r="D828" t="s">
        <v>108</v>
      </c>
      <c r="E828">
        <v>8</v>
      </c>
    </row>
    <row r="829" spans="1:5" x14ac:dyDescent="0.2">
      <c r="A829" s="43">
        <v>45533</v>
      </c>
      <c r="B829" t="s">
        <v>102</v>
      </c>
      <c r="C829" t="s">
        <v>53</v>
      </c>
      <c r="D829" t="s">
        <v>108</v>
      </c>
      <c r="E829">
        <v>67</v>
      </c>
    </row>
    <row r="830" spans="1:5" x14ac:dyDescent="0.2">
      <c r="A830" s="43">
        <v>45533</v>
      </c>
      <c r="B830" t="s">
        <v>102</v>
      </c>
      <c r="C830" t="s">
        <v>57</v>
      </c>
      <c r="D830" t="s">
        <v>108</v>
      </c>
      <c r="E830">
        <v>61</v>
      </c>
    </row>
    <row r="831" spans="1:5" x14ac:dyDescent="0.2">
      <c r="A831" s="43">
        <v>45533</v>
      </c>
      <c r="B831" t="s">
        <v>102</v>
      </c>
      <c r="C831" t="s">
        <v>89</v>
      </c>
      <c r="D831" t="s">
        <v>108</v>
      </c>
      <c r="E831">
        <v>12</v>
      </c>
    </row>
    <row r="832" spans="1:5" x14ac:dyDescent="0.2">
      <c r="A832" s="43">
        <v>45561</v>
      </c>
      <c r="B832" t="s">
        <v>101</v>
      </c>
      <c r="C832" t="s">
        <v>23</v>
      </c>
      <c r="D832" t="s">
        <v>108</v>
      </c>
      <c r="E832">
        <v>2</v>
      </c>
    </row>
    <row r="833" spans="1:5" x14ac:dyDescent="0.2">
      <c r="A833" s="43">
        <v>45561</v>
      </c>
      <c r="B833" t="s">
        <v>101</v>
      </c>
      <c r="C833" t="s">
        <v>89</v>
      </c>
      <c r="D833" t="s">
        <v>108</v>
      </c>
      <c r="E833">
        <v>12</v>
      </c>
    </row>
    <row r="834" spans="1:5" x14ac:dyDescent="0.2">
      <c r="A834" s="43">
        <v>45561</v>
      </c>
      <c r="B834" t="s">
        <v>102</v>
      </c>
      <c r="C834" t="s">
        <v>53</v>
      </c>
      <c r="D834" t="s">
        <v>108</v>
      </c>
      <c r="E834">
        <v>80</v>
      </c>
    </row>
    <row r="835" spans="1:5" x14ac:dyDescent="0.2">
      <c r="A835" s="43">
        <v>45561</v>
      </c>
      <c r="B835" t="s">
        <v>102</v>
      </c>
      <c r="C835" t="s">
        <v>57</v>
      </c>
      <c r="D835" t="s">
        <v>108</v>
      </c>
      <c r="E835">
        <v>38</v>
      </c>
    </row>
    <row r="836" spans="1:5" x14ac:dyDescent="0.2">
      <c r="A836" s="43">
        <v>45561</v>
      </c>
      <c r="B836" t="s">
        <v>102</v>
      </c>
      <c r="C836" t="s">
        <v>89</v>
      </c>
      <c r="D836" t="s">
        <v>108</v>
      </c>
      <c r="E836">
        <v>14</v>
      </c>
    </row>
    <row r="837" spans="1:5" x14ac:dyDescent="0.2">
      <c r="A837" s="43">
        <v>45596</v>
      </c>
      <c r="B837" t="s">
        <v>101</v>
      </c>
      <c r="C837" t="s">
        <v>23</v>
      </c>
      <c r="D837" t="s">
        <v>108</v>
      </c>
      <c r="E837">
        <v>2</v>
      </c>
    </row>
    <row r="838" spans="1:5" x14ac:dyDescent="0.2">
      <c r="A838" s="43">
        <v>45596</v>
      </c>
      <c r="B838" t="s">
        <v>101</v>
      </c>
      <c r="C838" t="s">
        <v>89</v>
      </c>
      <c r="D838" t="s">
        <v>108</v>
      </c>
      <c r="E838">
        <v>5</v>
      </c>
    </row>
    <row r="839" spans="1:5" x14ac:dyDescent="0.2">
      <c r="A839" s="43">
        <v>45596</v>
      </c>
      <c r="B839" t="s">
        <v>102</v>
      </c>
      <c r="C839" t="s">
        <v>53</v>
      </c>
      <c r="D839" t="s">
        <v>108</v>
      </c>
      <c r="E839">
        <v>99</v>
      </c>
    </row>
    <row r="840" spans="1:5" x14ac:dyDescent="0.2">
      <c r="A840" s="43">
        <v>45596</v>
      </c>
      <c r="B840" t="s">
        <v>102</v>
      </c>
      <c r="C840" t="s">
        <v>57</v>
      </c>
      <c r="D840" t="s">
        <v>108</v>
      </c>
      <c r="E840">
        <v>22</v>
      </c>
    </row>
    <row r="841" spans="1:5" x14ac:dyDescent="0.2">
      <c r="A841" s="43">
        <v>45596</v>
      </c>
      <c r="B841" t="s">
        <v>102</v>
      </c>
      <c r="C841" t="s">
        <v>89</v>
      </c>
      <c r="D841" t="s">
        <v>108</v>
      </c>
      <c r="E841">
        <v>18</v>
      </c>
    </row>
  </sheetData>
  <autoFilter ref="A1:E841" xr:uid="{873518C5-1B4A-E84C-8B9D-0F862AB756E9}"/>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076DA-1117-DF49-BD6F-945249A197CF}">
  <dimension ref="A1:AI841"/>
  <sheetViews>
    <sheetView topLeftCell="G1" zoomScale="95" workbookViewId="0">
      <selection activeCell="X46" sqref="X46"/>
    </sheetView>
  </sheetViews>
  <sheetFormatPr baseColWidth="10" defaultColWidth="8.83203125" defaultRowHeight="16" x14ac:dyDescent="0.2"/>
  <cols>
    <col min="1" max="1" width="13.6640625" hidden="1" customWidth="1"/>
    <col min="2" max="2" width="13" hidden="1" customWidth="1"/>
    <col min="3" max="3" width="22.1640625" hidden="1" customWidth="1"/>
    <col min="4" max="4" width="22.83203125" hidden="1" customWidth="1"/>
    <col min="5" max="5" width="14.83203125" hidden="1" customWidth="1"/>
    <col min="6" max="6" width="0" hidden="1" customWidth="1"/>
    <col min="7" max="7" width="18.6640625" bestFit="1" customWidth="1"/>
    <col min="8" max="8" width="19.6640625" bestFit="1" customWidth="1"/>
    <col min="9" max="9" width="18.5" bestFit="1" customWidth="1"/>
    <col min="10" max="10" width="16.33203125" bestFit="1" customWidth="1"/>
    <col min="11" max="11" width="22.83203125" bestFit="1" customWidth="1"/>
    <col min="12" max="12" width="10.5" bestFit="1" customWidth="1"/>
    <col min="13" max="13" width="8.83203125" style="112"/>
    <col min="14" max="14" width="32" style="109" customWidth="1"/>
    <col min="15" max="15" width="30" style="109" customWidth="1"/>
    <col min="16" max="16" width="18.6640625" style="109" bestFit="1" customWidth="1"/>
    <col min="17" max="19" width="19.33203125" style="110" customWidth="1"/>
    <col min="20" max="20" width="16.1640625" style="110" customWidth="1"/>
    <col min="21" max="21" width="14.6640625" style="110" customWidth="1"/>
    <col min="22" max="22" width="15.33203125" style="111" customWidth="1"/>
    <col min="23" max="23" width="20.5" style="111" customWidth="1"/>
    <col min="24" max="24" width="21.6640625" style="111" customWidth="1"/>
    <col min="25" max="25" width="14.83203125" style="111" customWidth="1"/>
    <col min="26" max="26" width="15.6640625" style="111" customWidth="1"/>
    <col min="27" max="27" width="12.33203125" style="111" customWidth="1"/>
    <col min="28" max="28" width="12.5" style="111" bestFit="1" customWidth="1"/>
    <col min="29" max="29" width="21.1640625" style="111" customWidth="1"/>
    <col min="30" max="30" width="22.6640625" style="111" bestFit="1" customWidth="1"/>
    <col min="31" max="31" width="21.5" style="111" bestFit="1" customWidth="1"/>
    <col min="32" max="32" width="19.5" style="111" bestFit="1" customWidth="1"/>
    <col min="33" max="33" width="24.83203125" style="111" bestFit="1" customWidth="1"/>
    <col min="34" max="16384" width="8.83203125" style="111"/>
  </cols>
  <sheetData>
    <row r="1" spans="1:35" x14ac:dyDescent="0.2">
      <c r="A1" t="s">
        <v>93</v>
      </c>
      <c r="B1" t="s">
        <v>94</v>
      </c>
      <c r="C1" t="s">
        <v>95</v>
      </c>
      <c r="D1" t="s">
        <v>103</v>
      </c>
      <c r="E1" t="s">
        <v>104</v>
      </c>
      <c r="G1" s="18" t="s">
        <v>94</v>
      </c>
      <c r="H1" t="s">
        <v>109</v>
      </c>
    </row>
    <row r="2" spans="1:35" x14ac:dyDescent="0.2">
      <c r="A2" s="43">
        <v>44315</v>
      </c>
      <c r="B2" t="s">
        <v>101</v>
      </c>
      <c r="C2" t="s">
        <v>23</v>
      </c>
      <c r="D2" t="s">
        <v>105</v>
      </c>
      <c r="E2">
        <v>82</v>
      </c>
    </row>
    <row r="3" spans="1:35" x14ac:dyDescent="0.2">
      <c r="A3" s="43">
        <v>44315</v>
      </c>
      <c r="B3" t="s">
        <v>101</v>
      </c>
      <c r="C3" t="s">
        <v>89</v>
      </c>
      <c r="D3" t="s">
        <v>105</v>
      </c>
      <c r="E3">
        <v>6</v>
      </c>
      <c r="G3" s="18" t="s">
        <v>110</v>
      </c>
      <c r="H3" s="18" t="s">
        <v>90</v>
      </c>
    </row>
    <row r="4" spans="1:35" x14ac:dyDescent="0.2">
      <c r="A4" s="43">
        <v>44315</v>
      </c>
      <c r="B4" t="s">
        <v>102</v>
      </c>
      <c r="C4" t="s">
        <v>53</v>
      </c>
      <c r="D4" t="s">
        <v>105</v>
      </c>
      <c r="E4">
        <v>573</v>
      </c>
      <c r="G4" s="18" t="s">
        <v>91</v>
      </c>
      <c r="H4" t="s">
        <v>23</v>
      </c>
      <c r="I4" t="s">
        <v>53</v>
      </c>
      <c r="J4" t="s">
        <v>57</v>
      </c>
      <c r="K4" t="s">
        <v>89</v>
      </c>
      <c r="L4" t="s">
        <v>92</v>
      </c>
    </row>
    <row r="5" spans="1:35" x14ac:dyDescent="0.2">
      <c r="A5" s="43">
        <v>44315</v>
      </c>
      <c r="B5" t="s">
        <v>102</v>
      </c>
      <c r="C5" t="s">
        <v>57</v>
      </c>
      <c r="D5" t="s">
        <v>105</v>
      </c>
      <c r="E5">
        <v>328</v>
      </c>
      <c r="G5" s="45" t="s">
        <v>111</v>
      </c>
      <c r="H5">
        <v>829</v>
      </c>
      <c r="I5">
        <v>9602</v>
      </c>
      <c r="J5">
        <v>9265</v>
      </c>
      <c r="K5">
        <v>1246</v>
      </c>
      <c r="L5">
        <v>20942</v>
      </c>
    </row>
    <row r="6" spans="1:35" ht="17" thickBot="1" x14ac:dyDescent="0.25">
      <c r="A6" s="43">
        <v>44315</v>
      </c>
      <c r="B6" t="s">
        <v>102</v>
      </c>
      <c r="C6" t="s">
        <v>89</v>
      </c>
      <c r="D6" t="s">
        <v>105</v>
      </c>
      <c r="E6">
        <v>4</v>
      </c>
      <c r="G6" s="47" t="s">
        <v>114</v>
      </c>
      <c r="H6">
        <v>115</v>
      </c>
      <c r="I6">
        <v>1154</v>
      </c>
      <c r="J6">
        <v>1056</v>
      </c>
      <c r="K6">
        <v>20</v>
      </c>
      <c r="L6">
        <v>2345</v>
      </c>
    </row>
    <row r="7" spans="1:35" s="112" customFormat="1" ht="17" thickBot="1" x14ac:dyDescent="0.25">
      <c r="A7" s="43">
        <v>44329</v>
      </c>
      <c r="B7" t="s">
        <v>101</v>
      </c>
      <c r="C7" t="s">
        <v>23</v>
      </c>
      <c r="D7" t="s">
        <v>105</v>
      </c>
      <c r="E7">
        <v>87</v>
      </c>
      <c r="F7"/>
      <c r="G7" s="47" t="s">
        <v>115</v>
      </c>
      <c r="H7">
        <v>123</v>
      </c>
      <c r="I7">
        <v>1171</v>
      </c>
      <c r="J7">
        <v>1053</v>
      </c>
      <c r="K7">
        <v>19</v>
      </c>
      <c r="L7">
        <v>2366</v>
      </c>
      <c r="N7" s="201" t="s">
        <v>132</v>
      </c>
      <c r="O7" s="207"/>
      <c r="P7" s="207"/>
      <c r="Q7" s="207"/>
      <c r="R7" s="202"/>
      <c r="AD7" s="112" t="s">
        <v>193</v>
      </c>
      <c r="AE7" s="112" t="s">
        <v>171</v>
      </c>
      <c r="AF7" s="112" t="s">
        <v>172</v>
      </c>
      <c r="AG7" s="112" t="s">
        <v>194</v>
      </c>
    </row>
    <row r="8" spans="1:35" s="112" customFormat="1" ht="17" thickBot="1" x14ac:dyDescent="0.25">
      <c r="A8" s="43">
        <v>44329</v>
      </c>
      <c r="B8" t="s">
        <v>101</v>
      </c>
      <c r="C8" t="s">
        <v>89</v>
      </c>
      <c r="D8" t="s">
        <v>105</v>
      </c>
      <c r="E8">
        <v>2</v>
      </c>
      <c r="F8"/>
      <c r="G8" s="47" t="s">
        <v>117</v>
      </c>
      <c r="H8">
        <v>102</v>
      </c>
      <c r="I8">
        <v>1252</v>
      </c>
      <c r="J8">
        <v>1121</v>
      </c>
      <c r="K8">
        <v>184</v>
      </c>
      <c r="L8">
        <v>2659</v>
      </c>
      <c r="N8" s="113" t="s">
        <v>195</v>
      </c>
      <c r="O8" s="114">
        <v>1</v>
      </c>
      <c r="P8" s="114">
        <v>2</v>
      </c>
      <c r="Q8" s="115">
        <v>3</v>
      </c>
      <c r="R8" s="116">
        <v>4</v>
      </c>
      <c r="Z8" s="117"/>
      <c r="AA8" s="117"/>
      <c r="AB8" s="117"/>
      <c r="AD8" s="112">
        <v>115</v>
      </c>
      <c r="AE8" s="112">
        <v>1154</v>
      </c>
      <c r="AF8" s="112">
        <v>1056</v>
      </c>
      <c r="AG8" s="112">
        <v>20</v>
      </c>
      <c r="AH8" s="117"/>
      <c r="AI8" s="117"/>
    </row>
    <row r="9" spans="1:35" s="112" customFormat="1" x14ac:dyDescent="0.2">
      <c r="A9" s="43">
        <v>44329</v>
      </c>
      <c r="B9" t="s">
        <v>102</v>
      </c>
      <c r="C9" t="s">
        <v>53</v>
      </c>
      <c r="D9" t="s">
        <v>105</v>
      </c>
      <c r="E9">
        <v>575</v>
      </c>
      <c r="F9"/>
      <c r="G9" s="47" t="s">
        <v>118</v>
      </c>
      <c r="H9">
        <v>107</v>
      </c>
      <c r="I9">
        <v>1249</v>
      </c>
      <c r="J9">
        <v>1196</v>
      </c>
      <c r="K9">
        <v>168</v>
      </c>
      <c r="L9">
        <v>2720</v>
      </c>
      <c r="N9" s="118" t="s">
        <v>196</v>
      </c>
      <c r="O9" s="119">
        <f>COUNT(AD8:AD49)</f>
        <v>42</v>
      </c>
      <c r="P9" s="119">
        <f t="shared" ref="P9:R9" si="0">COUNT(AE8:AE49)</f>
        <v>42</v>
      </c>
      <c r="Q9" s="119">
        <f t="shared" si="0"/>
        <v>42</v>
      </c>
      <c r="R9" s="119">
        <f t="shared" si="0"/>
        <v>42</v>
      </c>
      <c r="Z9" s="117"/>
      <c r="AA9" s="117"/>
      <c r="AB9" s="117"/>
      <c r="AD9" s="112">
        <v>123</v>
      </c>
      <c r="AE9" s="112">
        <v>1171</v>
      </c>
      <c r="AF9" s="112">
        <v>1053</v>
      </c>
      <c r="AG9" s="112">
        <v>19</v>
      </c>
      <c r="AH9" s="117"/>
      <c r="AI9" s="117"/>
    </row>
    <row r="10" spans="1:35" s="112" customFormat="1" x14ac:dyDescent="0.2">
      <c r="A10" s="43">
        <v>44329</v>
      </c>
      <c r="B10" t="s">
        <v>102</v>
      </c>
      <c r="C10" t="s">
        <v>57</v>
      </c>
      <c r="D10" t="s">
        <v>105</v>
      </c>
      <c r="E10">
        <v>327</v>
      </c>
      <c r="F10"/>
      <c r="G10" s="47" t="s">
        <v>119</v>
      </c>
      <c r="H10">
        <v>97</v>
      </c>
      <c r="I10">
        <v>1214</v>
      </c>
      <c r="J10">
        <v>1207</v>
      </c>
      <c r="K10">
        <v>167</v>
      </c>
      <c r="L10">
        <v>2685</v>
      </c>
      <c r="N10" s="113" t="s">
        <v>197</v>
      </c>
      <c r="O10" s="120">
        <f>O9-1</f>
        <v>41</v>
      </c>
      <c r="P10" s="120">
        <f t="shared" ref="P10:R10" si="1">P9-1</f>
        <v>41</v>
      </c>
      <c r="Q10" s="120">
        <f t="shared" si="1"/>
        <v>41</v>
      </c>
      <c r="R10" s="120">
        <f t="shared" si="1"/>
        <v>41</v>
      </c>
      <c r="Z10" s="117"/>
      <c r="AA10" s="117"/>
      <c r="AB10" s="117"/>
      <c r="AD10" s="112">
        <v>102</v>
      </c>
      <c r="AE10" s="112">
        <v>1252</v>
      </c>
      <c r="AF10" s="112">
        <v>1121</v>
      </c>
      <c r="AG10" s="112">
        <v>184</v>
      </c>
      <c r="AH10" s="117"/>
      <c r="AI10" s="117"/>
    </row>
    <row r="11" spans="1:35" s="112" customFormat="1" x14ac:dyDescent="0.2">
      <c r="A11" s="43">
        <v>44329</v>
      </c>
      <c r="B11" t="s">
        <v>102</v>
      </c>
      <c r="C11" t="s">
        <v>89</v>
      </c>
      <c r="D11" t="s">
        <v>105</v>
      </c>
      <c r="E11">
        <v>7</v>
      </c>
      <c r="F11"/>
      <c r="G11" s="47" t="s">
        <v>121</v>
      </c>
      <c r="H11">
        <v>95</v>
      </c>
      <c r="I11">
        <v>1191</v>
      </c>
      <c r="J11">
        <v>1192</v>
      </c>
      <c r="K11">
        <v>187</v>
      </c>
      <c r="L11">
        <v>2665</v>
      </c>
      <c r="N11" s="121" t="s">
        <v>198</v>
      </c>
      <c r="O11" s="122">
        <f>AVERAGE(AD8:AD49)</f>
        <v>114.07142857142857</v>
      </c>
      <c r="P11" s="122">
        <f t="shared" ref="P11:R11" si="2">AVERAGE(AE8:AE49)</f>
        <v>1235.2857142857142</v>
      </c>
      <c r="Q11" s="122">
        <f t="shared" si="2"/>
        <v>1258.2380952380952</v>
      </c>
      <c r="R11" s="122">
        <f t="shared" si="2"/>
        <v>471.85714285714283</v>
      </c>
      <c r="Z11" s="117"/>
      <c r="AA11" s="117"/>
      <c r="AB11" s="117"/>
      <c r="AD11" s="112">
        <v>107</v>
      </c>
      <c r="AE11" s="112">
        <v>1249</v>
      </c>
      <c r="AF11" s="112">
        <v>1196</v>
      </c>
      <c r="AG11" s="112">
        <v>168</v>
      </c>
      <c r="AH11" s="117"/>
      <c r="AI11" s="117"/>
    </row>
    <row r="12" spans="1:35" s="112" customFormat="1" x14ac:dyDescent="0.2">
      <c r="A12" s="43">
        <v>44406</v>
      </c>
      <c r="B12" t="s">
        <v>101</v>
      </c>
      <c r="C12" t="s">
        <v>23</v>
      </c>
      <c r="D12" t="s">
        <v>105</v>
      </c>
      <c r="E12">
        <v>62</v>
      </c>
      <c r="F12"/>
      <c r="G12" s="47" t="s">
        <v>122</v>
      </c>
      <c r="H12">
        <v>93</v>
      </c>
      <c r="I12">
        <v>1180</v>
      </c>
      <c r="J12">
        <v>1216</v>
      </c>
      <c r="K12">
        <v>221</v>
      </c>
      <c r="L12">
        <v>2710</v>
      </c>
      <c r="N12" s="121" t="s">
        <v>199</v>
      </c>
      <c r="O12" s="122">
        <f>_xlfn.VAR.S(AD8:AD49)</f>
        <v>349.82404181184586</v>
      </c>
      <c r="P12" s="122">
        <f t="shared" ref="P12:R12" si="3">_xlfn.VAR.S(AE8:AE49)</f>
        <v>16415.282229965236</v>
      </c>
      <c r="Q12" s="122">
        <f t="shared" si="3"/>
        <v>50714.624854819987</v>
      </c>
      <c r="R12" s="122">
        <f t="shared" si="3"/>
        <v>241093.49128919863</v>
      </c>
      <c r="W12" t="s">
        <v>200</v>
      </c>
      <c r="X12"/>
      <c r="Y12"/>
      <c r="Z12"/>
      <c r="AA12"/>
      <c r="AB12"/>
      <c r="AC12"/>
      <c r="AD12" s="112">
        <v>97</v>
      </c>
      <c r="AE12" s="112">
        <v>1214</v>
      </c>
      <c r="AF12" s="112">
        <v>1207</v>
      </c>
      <c r="AG12" s="112">
        <v>167</v>
      </c>
      <c r="AH12" s="117"/>
      <c r="AI12" s="117"/>
    </row>
    <row r="13" spans="1:35" s="112" customFormat="1" ht="17" thickBot="1" x14ac:dyDescent="0.25">
      <c r="A13" s="43">
        <v>44406</v>
      </c>
      <c r="B13" t="s">
        <v>101</v>
      </c>
      <c r="C13" t="s">
        <v>89</v>
      </c>
      <c r="D13" t="s">
        <v>105</v>
      </c>
      <c r="E13">
        <v>22</v>
      </c>
      <c r="F13"/>
      <c r="G13" s="47" t="s">
        <v>123</v>
      </c>
      <c r="H13">
        <v>97</v>
      </c>
      <c r="I13">
        <v>1191</v>
      </c>
      <c r="J13">
        <v>1224</v>
      </c>
      <c r="K13">
        <v>280</v>
      </c>
      <c r="L13">
        <v>2792</v>
      </c>
      <c r="N13" s="123" t="s">
        <v>201</v>
      </c>
      <c r="O13" s="124">
        <f>(O11-$O$14)^2</f>
        <v>430062.71006944438</v>
      </c>
      <c r="P13" s="124">
        <f t="shared" ref="P13:R13" si="4">(P11-$O$14)^2</f>
        <v>216618.21432114512</v>
      </c>
      <c r="Q13" s="124">
        <f t="shared" si="4"/>
        <v>238510.140625</v>
      </c>
      <c r="R13" s="124">
        <f t="shared" si="4"/>
        <v>88807.547654478447</v>
      </c>
      <c r="W13"/>
      <c r="X13"/>
      <c r="Y13"/>
      <c r="Z13"/>
      <c r="AA13"/>
      <c r="AB13"/>
      <c r="AC13"/>
      <c r="AD13" s="112">
        <v>95</v>
      </c>
      <c r="AE13" s="112">
        <v>1191</v>
      </c>
      <c r="AF13" s="112">
        <v>1192</v>
      </c>
      <c r="AG13" s="112">
        <v>187</v>
      </c>
      <c r="AH13" s="117"/>
      <c r="AI13" s="117"/>
    </row>
    <row r="14" spans="1:35" s="112" customFormat="1" ht="17" thickBot="1" x14ac:dyDescent="0.25">
      <c r="A14" s="43">
        <v>44406</v>
      </c>
      <c r="B14" t="s">
        <v>102</v>
      </c>
      <c r="C14" t="s">
        <v>53</v>
      </c>
      <c r="D14" t="s">
        <v>105</v>
      </c>
      <c r="E14">
        <v>608</v>
      </c>
      <c r="F14"/>
      <c r="G14" s="45" t="s">
        <v>124</v>
      </c>
      <c r="H14">
        <v>1502</v>
      </c>
      <c r="I14">
        <v>14705</v>
      </c>
      <c r="J14">
        <v>14824</v>
      </c>
      <c r="K14">
        <v>2514</v>
      </c>
      <c r="L14">
        <v>33545</v>
      </c>
      <c r="N14" s="113" t="s">
        <v>202</v>
      </c>
      <c r="O14" s="125">
        <f>AVERAGE(AD8:AG49)</f>
        <v>769.86309523809518</v>
      </c>
      <c r="P14" s="114"/>
      <c r="Q14" s="126"/>
      <c r="R14" s="126"/>
      <c r="W14" t="s">
        <v>203</v>
      </c>
      <c r="X14"/>
      <c r="Y14"/>
      <c r="Z14"/>
      <c r="AA14"/>
      <c r="AB14"/>
      <c r="AC14"/>
      <c r="AD14" s="112">
        <v>93</v>
      </c>
      <c r="AE14" s="112">
        <v>1180</v>
      </c>
      <c r="AF14" s="112">
        <v>1216</v>
      </c>
      <c r="AG14" s="112">
        <v>221</v>
      </c>
      <c r="AH14" s="117"/>
      <c r="AI14" s="117"/>
    </row>
    <row r="15" spans="1:35" s="112" customFormat="1" x14ac:dyDescent="0.2">
      <c r="A15" s="43">
        <v>44406</v>
      </c>
      <c r="B15" t="s">
        <v>102</v>
      </c>
      <c r="C15" t="s">
        <v>57</v>
      </c>
      <c r="D15" t="s">
        <v>105</v>
      </c>
      <c r="E15">
        <v>360</v>
      </c>
      <c r="F15"/>
      <c r="G15" s="47" t="s">
        <v>126</v>
      </c>
      <c r="H15">
        <v>144</v>
      </c>
      <c r="I15">
        <v>1228</v>
      </c>
      <c r="J15">
        <v>1235</v>
      </c>
      <c r="K15">
        <v>243</v>
      </c>
      <c r="L15">
        <v>2850</v>
      </c>
      <c r="N15" s="113" t="s">
        <v>204</v>
      </c>
      <c r="O15" s="127">
        <f>SUM(O9:R9)</f>
        <v>168</v>
      </c>
      <c r="P15" s="128"/>
      <c r="Q15" s="126"/>
      <c r="R15" s="126"/>
      <c r="W15" s="101" t="s">
        <v>205</v>
      </c>
      <c r="X15" s="101" t="s">
        <v>112</v>
      </c>
      <c r="Y15" s="101" t="s">
        <v>206</v>
      </c>
      <c r="Z15" s="101" t="s">
        <v>72</v>
      </c>
      <c r="AA15" s="101" t="s">
        <v>80</v>
      </c>
      <c r="AB15"/>
      <c r="AC15"/>
      <c r="AD15" s="112">
        <v>97</v>
      </c>
      <c r="AE15" s="112">
        <v>1191</v>
      </c>
      <c r="AF15" s="112">
        <v>1224</v>
      </c>
      <c r="AG15" s="112">
        <v>280</v>
      </c>
      <c r="AH15" s="117"/>
      <c r="AI15" s="117"/>
    </row>
    <row r="16" spans="1:35" s="112" customFormat="1" x14ac:dyDescent="0.2">
      <c r="A16" s="43">
        <v>44406</v>
      </c>
      <c r="B16" t="s">
        <v>102</v>
      </c>
      <c r="C16" t="s">
        <v>89</v>
      </c>
      <c r="D16" t="s">
        <v>105</v>
      </c>
      <c r="E16">
        <v>54</v>
      </c>
      <c r="F16"/>
      <c r="G16" s="47" t="s">
        <v>127</v>
      </c>
      <c r="H16">
        <v>175</v>
      </c>
      <c r="I16">
        <v>1243</v>
      </c>
      <c r="J16">
        <v>1246</v>
      </c>
      <c r="K16">
        <v>232</v>
      </c>
      <c r="L16">
        <v>2896</v>
      </c>
      <c r="N16" s="113" t="s">
        <v>207</v>
      </c>
      <c r="O16" s="127">
        <v>4</v>
      </c>
      <c r="P16" s="109"/>
      <c r="R16" s="129" t="s">
        <v>180</v>
      </c>
      <c r="W16" t="s">
        <v>193</v>
      </c>
      <c r="X16">
        <v>42</v>
      </c>
      <c r="Y16">
        <v>4791</v>
      </c>
      <c r="Z16">
        <v>114.07142857142857</v>
      </c>
      <c r="AA16">
        <v>349.82404181184586</v>
      </c>
      <c r="AB16"/>
      <c r="AC16"/>
      <c r="AD16" s="112">
        <v>144</v>
      </c>
      <c r="AE16" s="112">
        <v>1228</v>
      </c>
      <c r="AF16" s="112">
        <v>1235</v>
      </c>
      <c r="AG16" s="112">
        <v>243</v>
      </c>
      <c r="AH16" s="117"/>
      <c r="AI16" s="117"/>
    </row>
    <row r="17" spans="1:35" s="112" customFormat="1" x14ac:dyDescent="0.2">
      <c r="A17" s="43">
        <v>44434</v>
      </c>
      <c r="B17" t="s">
        <v>101</v>
      </c>
      <c r="C17" t="s">
        <v>23</v>
      </c>
      <c r="D17" t="s">
        <v>105</v>
      </c>
      <c r="E17">
        <v>68</v>
      </c>
      <c r="F17"/>
      <c r="G17" s="47" t="s">
        <v>128</v>
      </c>
      <c r="H17">
        <v>132</v>
      </c>
      <c r="I17">
        <v>1246</v>
      </c>
      <c r="J17">
        <v>1285</v>
      </c>
      <c r="K17">
        <v>187</v>
      </c>
      <c r="L17">
        <v>2850</v>
      </c>
      <c r="N17" s="113" t="s">
        <v>208</v>
      </c>
      <c r="O17" s="130">
        <f>O16-1</f>
        <v>3</v>
      </c>
      <c r="P17" s="109"/>
      <c r="Q17" s="109"/>
      <c r="R17" s="109"/>
      <c r="W17" t="s">
        <v>171</v>
      </c>
      <c r="X17">
        <v>42</v>
      </c>
      <c r="Y17">
        <v>51882</v>
      </c>
      <c r="Z17">
        <v>1235.2857142857142</v>
      </c>
      <c r="AA17">
        <v>16415.282229965236</v>
      </c>
      <c r="AB17"/>
      <c r="AC17"/>
      <c r="AD17" s="112">
        <v>175</v>
      </c>
      <c r="AE17" s="112">
        <v>1243</v>
      </c>
      <c r="AF17" s="112">
        <v>1246</v>
      </c>
      <c r="AG17" s="112">
        <v>232</v>
      </c>
      <c r="AH17" s="117"/>
      <c r="AI17" s="117"/>
    </row>
    <row r="18" spans="1:35" s="112" customFormat="1" ht="17" thickBot="1" x14ac:dyDescent="0.25">
      <c r="A18" s="43">
        <v>44434</v>
      </c>
      <c r="B18" t="s">
        <v>101</v>
      </c>
      <c r="C18" t="s">
        <v>89</v>
      </c>
      <c r="D18" t="s">
        <v>105</v>
      </c>
      <c r="E18">
        <v>18</v>
      </c>
      <c r="F18"/>
      <c r="G18" s="47" t="s">
        <v>114</v>
      </c>
      <c r="H18">
        <v>123</v>
      </c>
      <c r="I18">
        <v>1317</v>
      </c>
      <c r="J18">
        <v>1283</v>
      </c>
      <c r="K18">
        <v>194</v>
      </c>
      <c r="L18">
        <v>2917</v>
      </c>
      <c r="N18" s="123" t="s">
        <v>209</v>
      </c>
      <c r="O18" s="131">
        <f>O15-O16</f>
        <v>164</v>
      </c>
      <c r="P18" s="109"/>
      <c r="Q18" s="109"/>
      <c r="R18" s="109"/>
      <c r="W18" t="s">
        <v>172</v>
      </c>
      <c r="X18">
        <v>42</v>
      </c>
      <c r="Y18">
        <v>52846</v>
      </c>
      <c r="Z18">
        <v>1258.2380952380952</v>
      </c>
      <c r="AA18">
        <v>50714.624854819987</v>
      </c>
      <c r="AB18"/>
      <c r="AC18"/>
      <c r="AD18" s="112">
        <v>132</v>
      </c>
      <c r="AE18" s="112">
        <v>1246</v>
      </c>
      <c r="AF18" s="112">
        <v>1285</v>
      </c>
      <c r="AG18" s="112">
        <v>187</v>
      </c>
      <c r="AH18" s="117"/>
      <c r="AI18" s="117"/>
    </row>
    <row r="19" spans="1:35" s="112" customFormat="1" ht="17" thickBot="1" x14ac:dyDescent="0.25">
      <c r="A19" s="43">
        <v>44434</v>
      </c>
      <c r="B19" t="s">
        <v>102</v>
      </c>
      <c r="C19" t="s">
        <v>53</v>
      </c>
      <c r="D19" t="s">
        <v>105</v>
      </c>
      <c r="E19">
        <v>613</v>
      </c>
      <c r="F19"/>
      <c r="G19" s="47" t="s">
        <v>115</v>
      </c>
      <c r="H19">
        <v>115</v>
      </c>
      <c r="I19">
        <v>1307</v>
      </c>
      <c r="J19">
        <v>1304</v>
      </c>
      <c r="K19">
        <v>212</v>
      </c>
      <c r="L19">
        <v>2938</v>
      </c>
      <c r="N19" s="109"/>
      <c r="P19" s="109"/>
      <c r="Q19" s="109"/>
      <c r="R19" s="109"/>
      <c r="W19" s="29" t="s">
        <v>194</v>
      </c>
      <c r="X19" s="29">
        <v>42</v>
      </c>
      <c r="Y19" s="29">
        <v>19818</v>
      </c>
      <c r="Z19" s="29">
        <v>471.85714285714283</v>
      </c>
      <c r="AA19" s="29">
        <v>241093.49128919863</v>
      </c>
      <c r="AB19"/>
      <c r="AC19"/>
      <c r="AD19" s="112">
        <v>123</v>
      </c>
      <c r="AE19" s="112">
        <v>1317</v>
      </c>
      <c r="AF19" s="112">
        <v>1283</v>
      </c>
      <c r="AG19" s="112">
        <v>194</v>
      </c>
      <c r="AH19" s="117"/>
      <c r="AI19" s="117"/>
    </row>
    <row r="20" spans="1:35" s="112" customFormat="1" x14ac:dyDescent="0.2">
      <c r="A20" s="43">
        <v>44434</v>
      </c>
      <c r="B20" t="s">
        <v>102</v>
      </c>
      <c r="C20" t="s">
        <v>57</v>
      </c>
      <c r="D20" t="s">
        <v>105</v>
      </c>
      <c r="E20">
        <v>399</v>
      </c>
      <c r="F20"/>
      <c r="G20" s="47" t="s">
        <v>129</v>
      </c>
      <c r="H20">
        <v>120</v>
      </c>
      <c r="I20">
        <v>1243</v>
      </c>
      <c r="J20">
        <v>1312</v>
      </c>
      <c r="K20">
        <v>187</v>
      </c>
      <c r="L20">
        <v>2862</v>
      </c>
      <c r="N20" s="65" t="s">
        <v>138</v>
      </c>
      <c r="O20" s="132">
        <v>0.05</v>
      </c>
      <c r="P20" s="109"/>
      <c r="Q20" s="109"/>
      <c r="R20" s="109"/>
      <c r="W20"/>
      <c r="X20"/>
      <c r="Y20"/>
      <c r="Z20"/>
      <c r="AA20"/>
      <c r="AB20"/>
      <c r="AC20"/>
      <c r="AD20" s="112">
        <v>115</v>
      </c>
      <c r="AE20" s="112">
        <v>1307</v>
      </c>
      <c r="AF20" s="112">
        <v>1304</v>
      </c>
      <c r="AG20" s="112">
        <v>212</v>
      </c>
      <c r="AH20" s="117"/>
      <c r="AI20" s="117"/>
    </row>
    <row r="21" spans="1:35" s="112" customFormat="1" x14ac:dyDescent="0.2">
      <c r="A21" s="43">
        <v>44434</v>
      </c>
      <c r="B21" t="s">
        <v>102</v>
      </c>
      <c r="C21" t="s">
        <v>89</v>
      </c>
      <c r="D21" t="s">
        <v>105</v>
      </c>
      <c r="E21">
        <v>54</v>
      </c>
      <c r="F21"/>
      <c r="G21" s="47" t="s">
        <v>117</v>
      </c>
      <c r="H21">
        <v>125</v>
      </c>
      <c r="I21">
        <v>1236</v>
      </c>
      <c r="J21">
        <v>1245</v>
      </c>
      <c r="K21">
        <v>178</v>
      </c>
      <c r="L21">
        <v>2784</v>
      </c>
      <c r="N21" s="133"/>
      <c r="O21" s="134"/>
      <c r="P21" s="109"/>
      <c r="Q21" s="109"/>
      <c r="R21" s="109"/>
      <c r="W21"/>
      <c r="X21"/>
      <c r="Y21"/>
      <c r="Z21"/>
      <c r="AA21"/>
      <c r="AB21"/>
      <c r="AC21"/>
      <c r="AD21" s="112">
        <v>120</v>
      </c>
      <c r="AE21" s="112">
        <v>1243</v>
      </c>
      <c r="AF21" s="112">
        <v>1312</v>
      </c>
      <c r="AG21" s="112">
        <v>187</v>
      </c>
      <c r="AH21" s="117"/>
      <c r="AI21" s="117"/>
    </row>
    <row r="22" spans="1:35" s="112" customFormat="1" ht="17" thickBot="1" x14ac:dyDescent="0.25">
      <c r="A22" s="43">
        <v>44469</v>
      </c>
      <c r="B22" t="s">
        <v>101</v>
      </c>
      <c r="C22" t="s">
        <v>23</v>
      </c>
      <c r="D22" t="s">
        <v>105</v>
      </c>
      <c r="E22">
        <v>57</v>
      </c>
      <c r="F22"/>
      <c r="G22" s="47" t="s">
        <v>118</v>
      </c>
      <c r="H22">
        <v>128</v>
      </c>
      <c r="I22">
        <v>1168</v>
      </c>
      <c r="J22">
        <v>1235</v>
      </c>
      <c r="K22">
        <v>198</v>
      </c>
      <c r="L22">
        <v>2729</v>
      </c>
      <c r="N22" s="135" t="s">
        <v>141</v>
      </c>
      <c r="O22" s="136" t="s">
        <v>210</v>
      </c>
      <c r="P22" s="109"/>
      <c r="Q22" s="109"/>
      <c r="R22" s="109"/>
      <c r="W22" t="s">
        <v>211</v>
      </c>
      <c r="X22"/>
      <c r="Y22"/>
      <c r="Z22"/>
      <c r="AA22"/>
      <c r="AB22"/>
      <c r="AC22"/>
      <c r="AD22" s="112">
        <v>125</v>
      </c>
      <c r="AE22" s="112">
        <v>1236</v>
      </c>
      <c r="AF22" s="112">
        <v>1245</v>
      </c>
      <c r="AG22" s="112">
        <v>178</v>
      </c>
      <c r="AH22" s="117"/>
      <c r="AI22" s="117"/>
    </row>
    <row r="23" spans="1:35" x14ac:dyDescent="0.2">
      <c r="A23" s="43">
        <v>44469</v>
      </c>
      <c r="B23" t="s">
        <v>101</v>
      </c>
      <c r="C23" t="s">
        <v>89</v>
      </c>
      <c r="D23" t="s">
        <v>105</v>
      </c>
      <c r="E23">
        <v>23</v>
      </c>
      <c r="G23" s="47" t="s">
        <v>119</v>
      </c>
      <c r="H23">
        <v>109</v>
      </c>
      <c r="I23">
        <v>1197</v>
      </c>
      <c r="J23">
        <v>1198</v>
      </c>
      <c r="K23">
        <v>197</v>
      </c>
      <c r="L23">
        <v>2701</v>
      </c>
      <c r="N23" s="137"/>
      <c r="O23" s="136"/>
      <c r="Q23" s="109"/>
      <c r="R23" s="109"/>
      <c r="W23" s="101" t="s">
        <v>212</v>
      </c>
      <c r="X23" s="101" t="s">
        <v>213</v>
      </c>
      <c r="Y23" s="101" t="s">
        <v>186</v>
      </c>
      <c r="Z23" s="101" t="s">
        <v>214</v>
      </c>
      <c r="AA23" s="101" t="s">
        <v>215</v>
      </c>
      <c r="AB23" s="101" t="s">
        <v>216</v>
      </c>
      <c r="AC23" s="101" t="s">
        <v>217</v>
      </c>
      <c r="AD23" s="112">
        <v>128</v>
      </c>
      <c r="AE23" s="112">
        <v>1168</v>
      </c>
      <c r="AF23" s="112">
        <v>1235</v>
      </c>
      <c r="AG23" s="112">
        <v>198</v>
      </c>
      <c r="AH23" s="117"/>
      <c r="AI23" s="117"/>
    </row>
    <row r="24" spans="1:35" x14ac:dyDescent="0.2">
      <c r="A24" s="43">
        <v>44469</v>
      </c>
      <c r="B24" t="s">
        <v>102</v>
      </c>
      <c r="C24" t="s">
        <v>53</v>
      </c>
      <c r="D24" t="s">
        <v>105</v>
      </c>
      <c r="E24">
        <v>622</v>
      </c>
      <c r="G24" s="47" t="s">
        <v>121</v>
      </c>
      <c r="H24">
        <v>112</v>
      </c>
      <c r="I24">
        <v>1187</v>
      </c>
      <c r="J24">
        <v>1161</v>
      </c>
      <c r="K24">
        <v>221</v>
      </c>
      <c r="L24">
        <v>2681</v>
      </c>
      <c r="N24" s="74" t="s">
        <v>143</v>
      </c>
      <c r="O24" s="136" t="s">
        <v>218</v>
      </c>
      <c r="P24" s="114"/>
      <c r="W24" t="s">
        <v>219</v>
      </c>
      <c r="X24">
        <v>40907941.732142858</v>
      </c>
      <c r="Y24">
        <v>3</v>
      </c>
      <c r="Z24">
        <v>13635980.577380953</v>
      </c>
      <c r="AA24">
        <v>176.76168360463595</v>
      </c>
      <c r="AB24">
        <v>3.6705191481769954E-51</v>
      </c>
      <c r="AC24">
        <v>2.6597201844562259</v>
      </c>
      <c r="AD24" s="112">
        <v>109</v>
      </c>
      <c r="AE24" s="112">
        <v>1197</v>
      </c>
      <c r="AF24" s="112">
        <v>1198</v>
      </c>
      <c r="AG24" s="112">
        <v>197</v>
      </c>
      <c r="AH24" s="117"/>
      <c r="AI24" s="117"/>
    </row>
    <row r="25" spans="1:35" x14ac:dyDescent="0.2">
      <c r="A25" s="43">
        <v>44469</v>
      </c>
      <c r="B25" t="s">
        <v>102</v>
      </c>
      <c r="C25" t="s">
        <v>57</v>
      </c>
      <c r="D25" t="s">
        <v>105</v>
      </c>
      <c r="E25">
        <v>390</v>
      </c>
      <c r="G25" s="47" t="s">
        <v>122</v>
      </c>
      <c r="H25">
        <v>108</v>
      </c>
      <c r="I25">
        <v>1136</v>
      </c>
      <c r="J25">
        <v>1133</v>
      </c>
      <c r="K25">
        <v>242</v>
      </c>
      <c r="L25">
        <v>2619</v>
      </c>
      <c r="N25" s="137"/>
      <c r="O25" s="136"/>
      <c r="P25" s="114"/>
      <c r="W25" t="s">
        <v>220</v>
      </c>
      <c r="X25">
        <v>12651502.119047618</v>
      </c>
      <c r="Y25">
        <v>164</v>
      </c>
      <c r="Z25">
        <v>77143.305603948887</v>
      </c>
      <c r="AA25"/>
      <c r="AB25"/>
      <c r="AC25"/>
      <c r="AD25" s="112">
        <v>112</v>
      </c>
      <c r="AE25" s="112">
        <v>1187</v>
      </c>
      <c r="AF25" s="112">
        <v>1161</v>
      </c>
      <c r="AG25" s="112">
        <v>221</v>
      </c>
      <c r="AH25" s="117"/>
      <c r="AI25" s="117"/>
    </row>
    <row r="26" spans="1:35" x14ac:dyDescent="0.2">
      <c r="A26" s="43">
        <v>44469</v>
      </c>
      <c r="B26" t="s">
        <v>102</v>
      </c>
      <c r="C26" t="s">
        <v>89</v>
      </c>
      <c r="D26" t="s">
        <v>105</v>
      </c>
      <c r="E26">
        <v>58</v>
      </c>
      <c r="G26" s="47" t="s">
        <v>123</v>
      </c>
      <c r="H26">
        <v>111</v>
      </c>
      <c r="I26">
        <v>1197</v>
      </c>
      <c r="J26">
        <v>1187</v>
      </c>
      <c r="K26">
        <v>223</v>
      </c>
      <c r="L26">
        <v>2718</v>
      </c>
      <c r="N26" s="60" t="s">
        <v>145</v>
      </c>
      <c r="O26" s="136" t="s">
        <v>146</v>
      </c>
      <c r="P26" s="128"/>
      <c r="Q26" s="126"/>
      <c r="R26" s="126"/>
      <c r="W26"/>
      <c r="X26"/>
      <c r="Y26"/>
      <c r="Z26"/>
      <c r="AA26"/>
      <c r="AB26"/>
      <c r="AC26"/>
      <c r="AD26" s="112">
        <v>108</v>
      </c>
      <c r="AE26" s="112">
        <v>1136</v>
      </c>
      <c r="AF26" s="112">
        <v>1133</v>
      </c>
      <c r="AG26" s="112">
        <v>242</v>
      </c>
      <c r="AH26" s="117"/>
      <c r="AI26" s="117"/>
    </row>
    <row r="27" spans="1:35" ht="17" thickBot="1" x14ac:dyDescent="0.25">
      <c r="A27" s="43">
        <v>44497</v>
      </c>
      <c r="B27" t="s">
        <v>101</v>
      </c>
      <c r="C27" t="s">
        <v>23</v>
      </c>
      <c r="D27" t="s">
        <v>105</v>
      </c>
      <c r="E27">
        <v>52</v>
      </c>
      <c r="G27" s="45" t="s">
        <v>130</v>
      </c>
      <c r="H27">
        <v>1174</v>
      </c>
      <c r="I27">
        <v>13622</v>
      </c>
      <c r="J27">
        <v>13096</v>
      </c>
      <c r="K27">
        <v>2715</v>
      </c>
      <c r="L27">
        <v>30607</v>
      </c>
      <c r="N27" s="138"/>
      <c r="O27" s="139"/>
      <c r="P27" s="114"/>
      <c r="W27" s="29" t="s">
        <v>100</v>
      </c>
      <c r="X27" s="29">
        <v>53559443.851190478</v>
      </c>
      <c r="Y27" s="29">
        <v>167</v>
      </c>
      <c r="Z27" s="29"/>
      <c r="AA27" s="29"/>
      <c r="AB27" s="29"/>
      <c r="AC27" s="29"/>
      <c r="AD27" s="112">
        <v>111</v>
      </c>
      <c r="AE27" s="112">
        <v>1197</v>
      </c>
      <c r="AF27" s="112">
        <v>1187</v>
      </c>
      <c r="AG27" s="112">
        <v>223</v>
      </c>
      <c r="AH27" s="117"/>
      <c r="AI27" s="117"/>
    </row>
    <row r="28" spans="1:35" ht="17" thickBot="1" x14ac:dyDescent="0.25">
      <c r="A28" s="43">
        <v>44497</v>
      </c>
      <c r="B28" t="s">
        <v>101</v>
      </c>
      <c r="C28" t="s">
        <v>89</v>
      </c>
      <c r="D28" t="s">
        <v>105</v>
      </c>
      <c r="E28">
        <v>34</v>
      </c>
      <c r="G28" s="47" t="s">
        <v>126</v>
      </c>
      <c r="H28">
        <v>110</v>
      </c>
      <c r="I28">
        <v>1185</v>
      </c>
      <c r="J28">
        <v>1204</v>
      </c>
      <c r="K28">
        <v>206</v>
      </c>
      <c r="L28">
        <v>2705</v>
      </c>
      <c r="N28" s="60" t="s">
        <v>221</v>
      </c>
      <c r="O28" s="140">
        <f>SUMPRODUCT(O9:R9,O13:R13)</f>
        <v>40907941.732142858</v>
      </c>
      <c r="P28" s="128"/>
      <c r="T28" s="208" t="s">
        <v>222</v>
      </c>
      <c r="U28" s="208"/>
      <c r="Z28" s="117"/>
      <c r="AA28" s="117"/>
      <c r="AB28" s="117"/>
      <c r="AC28" s="112"/>
      <c r="AD28" s="112">
        <v>110</v>
      </c>
      <c r="AE28" s="112">
        <v>1185</v>
      </c>
      <c r="AF28" s="112">
        <v>1204</v>
      </c>
      <c r="AG28" s="112">
        <v>206</v>
      </c>
      <c r="AH28" s="117"/>
      <c r="AI28" s="117"/>
    </row>
    <row r="29" spans="1:35" x14ac:dyDescent="0.2">
      <c r="A29" s="43">
        <v>44497</v>
      </c>
      <c r="B29" t="s">
        <v>102</v>
      </c>
      <c r="C29" t="s">
        <v>53</v>
      </c>
      <c r="D29" t="s">
        <v>105</v>
      </c>
      <c r="E29">
        <v>638</v>
      </c>
      <c r="G29" s="47" t="s">
        <v>127</v>
      </c>
      <c r="H29">
        <v>112</v>
      </c>
      <c r="I29">
        <v>1270</v>
      </c>
      <c r="J29">
        <v>1109</v>
      </c>
      <c r="K29">
        <v>201</v>
      </c>
      <c r="L29">
        <v>2692</v>
      </c>
      <c r="N29" s="60" t="s">
        <v>223</v>
      </c>
      <c r="O29" s="125">
        <f>SUMPRODUCT(O10:R10,O12:R12)</f>
        <v>12651502.119047623</v>
      </c>
      <c r="P29" s="114"/>
      <c r="T29" s="141" t="s">
        <v>224</v>
      </c>
      <c r="U29" s="142">
        <f>_xlfn.VAR.S(AD8:AG49)*(O15-1)</f>
        <v>53559443.851190478</v>
      </c>
      <c r="Z29" s="117"/>
      <c r="AA29" s="117"/>
      <c r="AB29" s="117"/>
      <c r="AC29" s="112"/>
      <c r="AD29" s="112">
        <v>112</v>
      </c>
      <c r="AE29" s="112">
        <v>1270</v>
      </c>
      <c r="AF29" s="112">
        <v>1109</v>
      </c>
      <c r="AG29" s="112">
        <v>201</v>
      </c>
    </row>
    <row r="30" spans="1:35" x14ac:dyDescent="0.2">
      <c r="A30" s="43">
        <v>44497</v>
      </c>
      <c r="B30" t="s">
        <v>102</v>
      </c>
      <c r="C30" t="s">
        <v>57</v>
      </c>
      <c r="D30" t="s">
        <v>105</v>
      </c>
      <c r="E30">
        <v>381</v>
      </c>
      <c r="G30" s="47" t="s">
        <v>128</v>
      </c>
      <c r="H30">
        <v>103</v>
      </c>
      <c r="I30">
        <v>1297</v>
      </c>
      <c r="J30">
        <v>1096</v>
      </c>
      <c r="K30">
        <v>222</v>
      </c>
      <c r="L30">
        <v>2718</v>
      </c>
      <c r="M30" s="117"/>
      <c r="N30" s="143" t="s">
        <v>225</v>
      </c>
      <c r="O30" s="144">
        <f>O28/O17</f>
        <v>13635980.577380953</v>
      </c>
      <c r="P30" s="128"/>
      <c r="T30" s="145" t="s">
        <v>223</v>
      </c>
      <c r="U30" s="125">
        <f>O29</f>
        <v>12651502.119047623</v>
      </c>
      <c r="AD30" s="112">
        <v>103</v>
      </c>
      <c r="AE30" s="112">
        <v>1297</v>
      </c>
      <c r="AF30" s="112">
        <v>1096</v>
      </c>
      <c r="AG30" s="112">
        <v>222</v>
      </c>
    </row>
    <row r="31" spans="1:35" ht="17" thickBot="1" x14ac:dyDescent="0.25">
      <c r="A31" s="43">
        <v>44497</v>
      </c>
      <c r="B31" t="s">
        <v>102</v>
      </c>
      <c r="C31" t="s">
        <v>89</v>
      </c>
      <c r="D31" t="s">
        <v>105</v>
      </c>
      <c r="E31">
        <v>48</v>
      </c>
      <c r="G31" s="47" t="s">
        <v>114</v>
      </c>
      <c r="H31">
        <v>95</v>
      </c>
      <c r="I31">
        <v>1162</v>
      </c>
      <c r="J31">
        <v>1064</v>
      </c>
      <c r="K31">
        <v>214</v>
      </c>
      <c r="L31">
        <v>2535</v>
      </c>
      <c r="M31" s="117"/>
      <c r="N31" s="143" t="s">
        <v>226</v>
      </c>
      <c r="O31" s="144">
        <f>O29/O18</f>
        <v>77143.305603948917</v>
      </c>
      <c r="P31" s="114"/>
      <c r="T31" s="146" t="s">
        <v>221</v>
      </c>
      <c r="U31" s="147">
        <f>O28</f>
        <v>40907941.732142858</v>
      </c>
      <c r="Z31" s="148"/>
      <c r="AA31" s="148"/>
      <c r="AB31" s="148"/>
      <c r="AD31" s="112">
        <v>95</v>
      </c>
      <c r="AE31" s="112">
        <v>1162</v>
      </c>
      <c r="AF31" s="112">
        <v>1064</v>
      </c>
      <c r="AG31" s="112">
        <v>214</v>
      </c>
    </row>
    <row r="32" spans="1:35" x14ac:dyDescent="0.2">
      <c r="A32" s="43">
        <v>44525</v>
      </c>
      <c r="B32" t="s">
        <v>101</v>
      </c>
      <c r="C32" t="s">
        <v>23</v>
      </c>
      <c r="D32" t="s">
        <v>105</v>
      </c>
      <c r="E32">
        <v>50</v>
      </c>
      <c r="G32" s="47" t="s">
        <v>115</v>
      </c>
      <c r="H32">
        <v>98</v>
      </c>
      <c r="I32">
        <v>1136</v>
      </c>
      <c r="J32">
        <v>1077</v>
      </c>
      <c r="K32">
        <v>254</v>
      </c>
      <c r="L32">
        <v>2565</v>
      </c>
      <c r="M32" s="117"/>
      <c r="N32" s="138"/>
      <c r="O32" s="139"/>
      <c r="P32" s="128"/>
      <c r="Q32" s="126"/>
      <c r="R32" s="126"/>
      <c r="AD32" s="112">
        <v>98</v>
      </c>
      <c r="AE32" s="112">
        <v>1136</v>
      </c>
      <c r="AF32" s="112">
        <v>1077</v>
      </c>
      <c r="AG32" s="112">
        <v>254</v>
      </c>
    </row>
    <row r="33" spans="1:33" x14ac:dyDescent="0.2">
      <c r="A33" s="43">
        <v>44525</v>
      </c>
      <c r="B33" t="s">
        <v>101</v>
      </c>
      <c r="C33" t="s">
        <v>89</v>
      </c>
      <c r="D33" t="s">
        <v>105</v>
      </c>
      <c r="E33">
        <v>52</v>
      </c>
      <c r="G33" s="47" t="s">
        <v>129</v>
      </c>
      <c r="H33">
        <v>94</v>
      </c>
      <c r="I33">
        <v>1096</v>
      </c>
      <c r="J33">
        <v>1103</v>
      </c>
      <c r="K33">
        <v>207</v>
      </c>
      <c r="L33">
        <v>2500</v>
      </c>
      <c r="M33" s="117"/>
      <c r="N33" s="77" t="s">
        <v>150</v>
      </c>
      <c r="O33" s="134">
        <f>O30/O31</f>
        <v>176.76168360463589</v>
      </c>
      <c r="P33" s="114"/>
      <c r="AD33" s="112">
        <v>94</v>
      </c>
      <c r="AE33" s="112">
        <v>1096</v>
      </c>
      <c r="AF33" s="112">
        <v>1103</v>
      </c>
      <c r="AG33" s="112">
        <v>207</v>
      </c>
    </row>
    <row r="34" spans="1:33" x14ac:dyDescent="0.2">
      <c r="A34" s="43">
        <v>44525</v>
      </c>
      <c r="B34" t="s">
        <v>102</v>
      </c>
      <c r="C34" t="s">
        <v>53</v>
      </c>
      <c r="D34" t="s">
        <v>105</v>
      </c>
      <c r="E34">
        <v>654</v>
      </c>
      <c r="G34" s="47" t="s">
        <v>117</v>
      </c>
      <c r="H34">
        <v>97</v>
      </c>
      <c r="I34">
        <v>1069</v>
      </c>
      <c r="J34">
        <v>1087</v>
      </c>
      <c r="K34">
        <v>239</v>
      </c>
      <c r="L34">
        <v>2492</v>
      </c>
      <c r="M34" s="117"/>
      <c r="N34" s="77" t="s">
        <v>152</v>
      </c>
      <c r="O34" s="134">
        <f>_xlfn.F.INV.RT(O20,O17,O18)</f>
        <v>2.6597201844562259</v>
      </c>
      <c r="P34" s="114"/>
      <c r="AD34" s="112">
        <v>97</v>
      </c>
      <c r="AE34" s="112">
        <v>1069</v>
      </c>
      <c r="AF34" s="112">
        <v>1087</v>
      </c>
      <c r="AG34" s="112">
        <v>239</v>
      </c>
    </row>
    <row r="35" spans="1:33" x14ac:dyDescent="0.2">
      <c r="A35" s="43">
        <v>44525</v>
      </c>
      <c r="B35" t="s">
        <v>102</v>
      </c>
      <c r="C35" t="s">
        <v>57</v>
      </c>
      <c r="D35" t="s">
        <v>105</v>
      </c>
      <c r="E35">
        <v>388</v>
      </c>
      <c r="G35" s="47" t="s">
        <v>118</v>
      </c>
      <c r="H35">
        <v>112</v>
      </c>
      <c r="I35">
        <v>1058</v>
      </c>
      <c r="J35">
        <v>1049</v>
      </c>
      <c r="K35">
        <v>239</v>
      </c>
      <c r="L35">
        <v>2458</v>
      </c>
      <c r="M35" s="117"/>
      <c r="N35" s="137"/>
      <c r="O35" s="136"/>
      <c r="P35" s="114"/>
      <c r="AD35" s="112">
        <v>112</v>
      </c>
      <c r="AE35" s="112">
        <v>1058</v>
      </c>
      <c r="AF35" s="112">
        <v>1049</v>
      </c>
      <c r="AG35" s="112">
        <v>239</v>
      </c>
    </row>
    <row r="36" spans="1:33" x14ac:dyDescent="0.2">
      <c r="A36" s="43">
        <v>44525</v>
      </c>
      <c r="B36" t="s">
        <v>102</v>
      </c>
      <c r="C36" t="s">
        <v>89</v>
      </c>
      <c r="D36" t="s">
        <v>105</v>
      </c>
      <c r="E36">
        <v>72</v>
      </c>
      <c r="G36" s="47" t="s">
        <v>119</v>
      </c>
      <c r="H36">
        <v>96</v>
      </c>
      <c r="I36">
        <v>1075</v>
      </c>
      <c r="J36">
        <v>1056</v>
      </c>
      <c r="K36">
        <v>242</v>
      </c>
      <c r="L36">
        <v>2469</v>
      </c>
      <c r="M36" s="117"/>
      <c r="N36" s="78" t="s">
        <v>153</v>
      </c>
      <c r="O36" s="149">
        <f>_xlfn.F.DIST.RT(O33,O17,O18)</f>
        <v>3.6705191481770998E-51</v>
      </c>
      <c r="P36" s="110"/>
      <c r="AD36" s="112">
        <v>96</v>
      </c>
      <c r="AE36" s="112">
        <v>1075</v>
      </c>
      <c r="AF36" s="112">
        <v>1056</v>
      </c>
      <c r="AG36" s="112">
        <v>242</v>
      </c>
    </row>
    <row r="37" spans="1:33" x14ac:dyDescent="0.2">
      <c r="A37" s="43">
        <v>44553</v>
      </c>
      <c r="B37" t="s">
        <v>101</v>
      </c>
      <c r="C37" t="s">
        <v>23</v>
      </c>
      <c r="D37" t="s">
        <v>105</v>
      </c>
      <c r="E37">
        <v>56</v>
      </c>
      <c r="G37" s="47" t="s">
        <v>121</v>
      </c>
      <c r="H37">
        <v>78</v>
      </c>
      <c r="I37">
        <v>1079</v>
      </c>
      <c r="J37">
        <v>1061</v>
      </c>
      <c r="K37">
        <v>238</v>
      </c>
      <c r="L37">
        <v>2456</v>
      </c>
      <c r="M37" s="117"/>
      <c r="N37" s="78" t="s">
        <v>138</v>
      </c>
      <c r="O37" s="136">
        <v>0.05</v>
      </c>
      <c r="P37" s="110"/>
      <c r="AD37" s="112">
        <v>78</v>
      </c>
      <c r="AE37" s="112">
        <v>1079</v>
      </c>
      <c r="AF37" s="112">
        <v>1061</v>
      </c>
      <c r="AG37" s="112">
        <v>238</v>
      </c>
    </row>
    <row r="38" spans="1:33" x14ac:dyDescent="0.2">
      <c r="A38" s="43">
        <v>44553</v>
      </c>
      <c r="B38" t="s">
        <v>101</v>
      </c>
      <c r="C38" t="s">
        <v>89</v>
      </c>
      <c r="D38" t="s">
        <v>105</v>
      </c>
      <c r="E38">
        <v>94</v>
      </c>
      <c r="G38" s="47" t="s">
        <v>122</v>
      </c>
      <c r="H38">
        <v>89</v>
      </c>
      <c r="I38">
        <v>1090</v>
      </c>
      <c r="J38">
        <v>1084</v>
      </c>
      <c r="K38">
        <v>259</v>
      </c>
      <c r="L38">
        <v>2522</v>
      </c>
      <c r="M38" s="117"/>
      <c r="N38" s="137"/>
      <c r="O38" s="150"/>
      <c r="P38" s="110"/>
      <c r="AD38" s="112">
        <v>89</v>
      </c>
      <c r="AE38" s="112">
        <v>1090</v>
      </c>
      <c r="AF38" s="112">
        <v>1084</v>
      </c>
      <c r="AG38" s="112">
        <v>259</v>
      </c>
    </row>
    <row r="39" spans="1:33" s="112" customFormat="1" x14ac:dyDescent="0.2">
      <c r="A39" s="43">
        <v>44553</v>
      </c>
      <c r="B39" t="s">
        <v>102</v>
      </c>
      <c r="C39" t="s">
        <v>53</v>
      </c>
      <c r="D39" t="s">
        <v>105</v>
      </c>
      <c r="E39">
        <v>698</v>
      </c>
      <c r="F39"/>
      <c r="G39" s="47" t="s">
        <v>123</v>
      </c>
      <c r="H39">
        <v>90</v>
      </c>
      <c r="I39">
        <v>1105</v>
      </c>
      <c r="J39">
        <v>1106</v>
      </c>
      <c r="K39">
        <v>194</v>
      </c>
      <c r="L39">
        <v>2495</v>
      </c>
      <c r="M39" s="117"/>
      <c r="N39" s="151" t="s">
        <v>156</v>
      </c>
      <c r="O39" s="152" t="s">
        <v>157</v>
      </c>
      <c r="P39" s="114"/>
      <c r="Q39" s="110"/>
      <c r="R39" s="110"/>
      <c r="AD39" s="112">
        <v>90</v>
      </c>
      <c r="AE39" s="112">
        <v>1105</v>
      </c>
      <c r="AF39" s="112">
        <v>1106</v>
      </c>
      <c r="AG39" s="112">
        <v>194</v>
      </c>
    </row>
    <row r="40" spans="1:33" s="112" customFormat="1" x14ac:dyDescent="0.2">
      <c r="A40" s="43">
        <v>44553</v>
      </c>
      <c r="B40" t="s">
        <v>102</v>
      </c>
      <c r="C40" t="s">
        <v>57</v>
      </c>
      <c r="D40" t="s">
        <v>105</v>
      </c>
      <c r="E40">
        <v>379</v>
      </c>
      <c r="F40"/>
      <c r="G40" s="45" t="s">
        <v>131</v>
      </c>
      <c r="H40">
        <v>1286</v>
      </c>
      <c r="I40">
        <v>13953</v>
      </c>
      <c r="J40">
        <v>15661</v>
      </c>
      <c r="K40">
        <v>13343</v>
      </c>
      <c r="L40">
        <v>44243</v>
      </c>
      <c r="M40" s="117"/>
      <c r="N40" s="82"/>
      <c r="O40" s="153"/>
      <c r="P40" s="114"/>
      <c r="Q40" s="109"/>
      <c r="R40" s="109"/>
      <c r="AD40" s="112">
        <v>103</v>
      </c>
      <c r="AE40" s="112">
        <v>1152</v>
      </c>
      <c r="AF40" s="112">
        <v>1135</v>
      </c>
      <c r="AG40" s="112">
        <v>1446</v>
      </c>
    </row>
    <row r="41" spans="1:33" s="112" customFormat="1" ht="102" x14ac:dyDescent="0.2">
      <c r="A41" s="43">
        <v>44553</v>
      </c>
      <c r="B41" t="s">
        <v>102</v>
      </c>
      <c r="C41" t="s">
        <v>89</v>
      </c>
      <c r="D41" t="s">
        <v>105</v>
      </c>
      <c r="E41">
        <v>74</v>
      </c>
      <c r="F41"/>
      <c r="G41" s="47" t="s">
        <v>126</v>
      </c>
      <c r="H41">
        <v>103</v>
      </c>
      <c r="I41">
        <v>1152</v>
      </c>
      <c r="J41">
        <v>1135</v>
      </c>
      <c r="K41">
        <v>1446</v>
      </c>
      <c r="L41">
        <v>3836</v>
      </c>
      <c r="M41" s="117"/>
      <c r="N41" s="151" t="s">
        <v>158</v>
      </c>
      <c r="O41" s="154" t="s">
        <v>227</v>
      </c>
      <c r="P41" s="128"/>
      <c r="Q41" s="109"/>
      <c r="R41" s="109"/>
      <c r="S41" s="109"/>
      <c r="T41" s="114"/>
      <c r="U41" s="109"/>
      <c r="AD41" s="112">
        <v>129</v>
      </c>
      <c r="AE41" s="112">
        <v>1273</v>
      </c>
      <c r="AF41" s="112">
        <v>1271</v>
      </c>
      <c r="AG41" s="112">
        <v>1353</v>
      </c>
    </row>
    <row r="42" spans="1:33" s="112" customFormat="1" ht="17" thickBot="1" x14ac:dyDescent="0.25">
      <c r="A42" s="43">
        <v>44588</v>
      </c>
      <c r="B42" t="s">
        <v>101</v>
      </c>
      <c r="C42" t="s">
        <v>23</v>
      </c>
      <c r="D42" t="s">
        <v>105</v>
      </c>
      <c r="E42">
        <v>98</v>
      </c>
      <c r="F42"/>
      <c r="G42" s="47" t="s">
        <v>127</v>
      </c>
      <c r="H42">
        <v>129</v>
      </c>
      <c r="I42">
        <v>1273</v>
      </c>
      <c r="J42">
        <v>1271</v>
      </c>
      <c r="K42">
        <v>1353</v>
      </c>
      <c r="L42">
        <v>4026</v>
      </c>
      <c r="M42" s="117"/>
      <c r="N42" s="146"/>
      <c r="O42" s="155"/>
      <c r="P42" s="109"/>
      <c r="Q42" s="109"/>
      <c r="R42" s="109"/>
      <c r="S42" s="109"/>
      <c r="T42" s="114"/>
      <c r="U42" s="109"/>
      <c r="AD42" s="112">
        <v>132</v>
      </c>
      <c r="AE42" s="112">
        <v>1297</v>
      </c>
      <c r="AF42" s="112">
        <v>1366</v>
      </c>
      <c r="AG42" s="112">
        <v>1332</v>
      </c>
    </row>
    <row r="43" spans="1:33" s="112" customFormat="1" x14ac:dyDescent="0.2">
      <c r="A43" s="43">
        <v>44588</v>
      </c>
      <c r="B43" t="s">
        <v>101</v>
      </c>
      <c r="C43" t="s">
        <v>89</v>
      </c>
      <c r="D43" t="s">
        <v>105</v>
      </c>
      <c r="E43">
        <v>77</v>
      </c>
      <c r="F43"/>
      <c r="G43" s="47" t="s">
        <v>128</v>
      </c>
      <c r="H43">
        <v>132</v>
      </c>
      <c r="I43">
        <v>1297</v>
      </c>
      <c r="J43">
        <v>1366</v>
      </c>
      <c r="K43">
        <v>1332</v>
      </c>
      <c r="L43">
        <v>4127</v>
      </c>
      <c r="M43" s="117"/>
      <c r="N43" s="156"/>
      <c r="O43" s="156"/>
      <c r="P43" s="109"/>
      <c r="Q43" s="109"/>
      <c r="R43" s="109"/>
      <c r="S43" s="109"/>
      <c r="T43" s="128"/>
      <c r="U43" s="126"/>
      <c r="AD43" s="112">
        <v>135</v>
      </c>
      <c r="AE43" s="112">
        <v>1322</v>
      </c>
      <c r="AF43" s="112">
        <v>1445</v>
      </c>
      <c r="AG43" s="112">
        <v>1322</v>
      </c>
    </row>
    <row r="44" spans="1:33" s="112" customFormat="1" x14ac:dyDescent="0.2">
      <c r="A44" s="43">
        <v>44588</v>
      </c>
      <c r="B44" t="s">
        <v>102</v>
      </c>
      <c r="C44" t="s">
        <v>53</v>
      </c>
      <c r="D44" t="s">
        <v>105</v>
      </c>
      <c r="E44">
        <v>722</v>
      </c>
      <c r="F44"/>
      <c r="G44" s="47" t="s">
        <v>114</v>
      </c>
      <c r="H44">
        <v>135</v>
      </c>
      <c r="I44">
        <v>1322</v>
      </c>
      <c r="J44">
        <v>1445</v>
      </c>
      <c r="K44">
        <v>1322</v>
      </c>
      <c r="L44">
        <v>4224</v>
      </c>
      <c r="M44" s="117"/>
      <c r="N44" s="156"/>
      <c r="O44" s="156"/>
      <c r="P44" s="109"/>
      <c r="Q44" s="109"/>
      <c r="R44" s="109"/>
      <c r="S44" s="109"/>
      <c r="T44" s="103"/>
      <c r="U44" s="128"/>
      <c r="AD44" s="112">
        <v>126</v>
      </c>
      <c r="AE44" s="112">
        <v>1384</v>
      </c>
      <c r="AF44" s="112">
        <v>1564</v>
      </c>
      <c r="AG44" s="112">
        <v>1337</v>
      </c>
    </row>
    <row r="45" spans="1:33" s="112" customFormat="1" x14ac:dyDescent="0.2">
      <c r="A45" s="43">
        <v>44588</v>
      </c>
      <c r="B45" t="s">
        <v>102</v>
      </c>
      <c r="C45" t="s">
        <v>57</v>
      </c>
      <c r="D45" t="s">
        <v>105</v>
      </c>
      <c r="E45">
        <v>362</v>
      </c>
      <c r="F45"/>
      <c r="G45" s="47" t="s">
        <v>115</v>
      </c>
      <c r="H45">
        <v>126</v>
      </c>
      <c r="I45">
        <v>1384</v>
      </c>
      <c r="J45">
        <v>1564</v>
      </c>
      <c r="K45">
        <v>1337</v>
      </c>
      <c r="L45">
        <v>4411</v>
      </c>
      <c r="M45" s="117"/>
      <c r="N45" s="156"/>
      <c r="O45" s="156"/>
      <c r="P45" s="109"/>
      <c r="Q45" s="109"/>
      <c r="R45" s="109"/>
      <c r="S45" s="109"/>
      <c r="T45" s="103"/>
      <c r="U45" s="126"/>
      <c r="AD45" s="112">
        <v>136</v>
      </c>
      <c r="AE45" s="112">
        <v>1415</v>
      </c>
      <c r="AF45" s="112">
        <v>1612</v>
      </c>
      <c r="AG45" s="112">
        <v>1374</v>
      </c>
    </row>
    <row r="46" spans="1:33" s="112" customFormat="1" x14ac:dyDescent="0.2">
      <c r="A46" s="43">
        <v>44588</v>
      </c>
      <c r="B46" t="s">
        <v>102</v>
      </c>
      <c r="C46" t="s">
        <v>89</v>
      </c>
      <c r="D46" t="s">
        <v>105</v>
      </c>
      <c r="E46">
        <v>62</v>
      </c>
      <c r="F46"/>
      <c r="G46" s="47" t="s">
        <v>129</v>
      </c>
      <c r="H46">
        <v>136</v>
      </c>
      <c r="I46">
        <v>1415</v>
      </c>
      <c r="J46">
        <v>1612</v>
      </c>
      <c r="K46">
        <v>1374</v>
      </c>
      <c r="L46">
        <v>4537</v>
      </c>
      <c r="M46" s="117"/>
      <c r="N46" s="156"/>
      <c r="O46" s="156"/>
      <c r="P46" s="109"/>
      <c r="Q46" s="109"/>
      <c r="R46" s="109"/>
      <c r="S46" s="109"/>
      <c r="T46" s="103"/>
      <c r="U46" s="157"/>
      <c r="AD46" s="112">
        <v>129</v>
      </c>
      <c r="AE46" s="112">
        <v>1450</v>
      </c>
      <c r="AF46" s="112">
        <v>1685</v>
      </c>
      <c r="AG46" s="112">
        <v>1292</v>
      </c>
    </row>
    <row r="47" spans="1:33" s="112" customFormat="1" x14ac:dyDescent="0.2">
      <c r="A47" s="43">
        <v>44616</v>
      </c>
      <c r="B47" t="s">
        <v>101</v>
      </c>
      <c r="C47" t="s">
        <v>23</v>
      </c>
      <c r="D47" t="s">
        <v>105</v>
      </c>
      <c r="E47">
        <v>125</v>
      </c>
      <c r="F47"/>
      <c r="G47" s="47" t="s">
        <v>117</v>
      </c>
      <c r="H47">
        <v>129</v>
      </c>
      <c r="I47">
        <v>1450</v>
      </c>
      <c r="J47">
        <v>1685</v>
      </c>
      <c r="K47">
        <v>1292</v>
      </c>
      <c r="L47">
        <v>4556</v>
      </c>
      <c r="M47" s="117"/>
      <c r="N47" s="156"/>
      <c r="O47" s="156"/>
      <c r="P47" s="109"/>
      <c r="Q47" s="109"/>
      <c r="R47" s="109"/>
      <c r="S47" s="109"/>
      <c r="T47" s="109"/>
      <c r="U47" s="109"/>
      <c r="AD47" s="112">
        <v>133</v>
      </c>
      <c r="AE47" s="112">
        <v>1492</v>
      </c>
      <c r="AF47" s="112">
        <v>1760</v>
      </c>
      <c r="AG47" s="112">
        <v>1340</v>
      </c>
    </row>
    <row r="48" spans="1:33" s="112" customFormat="1" x14ac:dyDescent="0.2">
      <c r="A48" s="43">
        <v>44616</v>
      </c>
      <c r="B48" t="s">
        <v>101</v>
      </c>
      <c r="C48" t="s">
        <v>89</v>
      </c>
      <c r="D48" t="s">
        <v>105</v>
      </c>
      <c r="E48">
        <v>55</v>
      </c>
      <c r="F48"/>
      <c r="G48" s="47" t="s">
        <v>118</v>
      </c>
      <c r="H48">
        <v>133</v>
      </c>
      <c r="I48">
        <v>1492</v>
      </c>
      <c r="J48">
        <v>1760</v>
      </c>
      <c r="K48">
        <v>1340</v>
      </c>
      <c r="L48">
        <v>4725</v>
      </c>
      <c r="M48" s="117"/>
      <c r="N48" s="109"/>
      <c r="O48" s="109"/>
      <c r="P48" s="109"/>
      <c r="Q48" s="109"/>
      <c r="R48" s="109"/>
      <c r="S48" s="109"/>
      <c r="T48" s="109"/>
      <c r="U48" s="109"/>
      <c r="AD48" s="112">
        <v>128</v>
      </c>
      <c r="AE48" s="112">
        <v>1540</v>
      </c>
      <c r="AF48" s="112">
        <v>1884</v>
      </c>
      <c r="AG48" s="112">
        <v>1319</v>
      </c>
    </row>
    <row r="49" spans="1:33" s="112" customFormat="1" x14ac:dyDescent="0.2">
      <c r="A49" s="43">
        <v>44616</v>
      </c>
      <c r="B49" t="s">
        <v>102</v>
      </c>
      <c r="C49" t="s">
        <v>53</v>
      </c>
      <c r="D49" t="s">
        <v>105</v>
      </c>
      <c r="E49">
        <v>744</v>
      </c>
      <c r="F49"/>
      <c r="G49" s="47" t="s">
        <v>119</v>
      </c>
      <c r="H49">
        <v>128</v>
      </c>
      <c r="I49">
        <v>1540</v>
      </c>
      <c r="J49">
        <v>1884</v>
      </c>
      <c r="K49">
        <v>1319</v>
      </c>
      <c r="L49">
        <v>4871</v>
      </c>
      <c r="M49" s="117"/>
      <c r="N49" s="109"/>
      <c r="O49" s="109"/>
      <c r="P49" s="109"/>
      <c r="Q49" s="109"/>
      <c r="R49" s="109"/>
      <c r="S49" s="109"/>
      <c r="T49" s="109"/>
      <c r="U49" s="109"/>
      <c r="AD49" s="112">
        <v>135</v>
      </c>
      <c r="AE49" s="112">
        <v>1628</v>
      </c>
      <c r="AF49" s="112">
        <v>1939</v>
      </c>
      <c r="AG49" s="112">
        <v>1228</v>
      </c>
    </row>
    <row r="50" spans="1:33" x14ac:dyDescent="0.2">
      <c r="A50" s="43">
        <v>44616</v>
      </c>
      <c r="B50" t="s">
        <v>102</v>
      </c>
      <c r="C50" t="s">
        <v>57</v>
      </c>
      <c r="D50" t="s">
        <v>105</v>
      </c>
      <c r="E50">
        <v>382</v>
      </c>
      <c r="G50" s="47" t="s">
        <v>121</v>
      </c>
      <c r="H50">
        <v>135</v>
      </c>
      <c r="I50">
        <v>1628</v>
      </c>
      <c r="J50">
        <v>1939</v>
      </c>
      <c r="K50">
        <v>1228</v>
      </c>
      <c r="L50">
        <v>4930</v>
      </c>
    </row>
    <row r="51" spans="1:33" x14ac:dyDescent="0.2">
      <c r="A51" s="43">
        <v>44616</v>
      </c>
      <c r="B51" t="s">
        <v>102</v>
      </c>
      <c r="C51" t="s">
        <v>89</v>
      </c>
      <c r="D51" t="s">
        <v>105</v>
      </c>
      <c r="E51">
        <v>67</v>
      </c>
      <c r="G51" s="45" t="s">
        <v>92</v>
      </c>
      <c r="H51">
        <v>4791</v>
      </c>
      <c r="I51">
        <v>51882</v>
      </c>
      <c r="J51">
        <v>52846</v>
      </c>
      <c r="K51">
        <v>19818</v>
      </c>
      <c r="L51">
        <v>129337</v>
      </c>
      <c r="AD51" s="111">
        <f>AVERAGE(AD8:AD49)</f>
        <v>114.07142857142857</v>
      </c>
      <c r="AE51" s="111">
        <f t="shared" ref="AE51:AG51" si="5">AVERAGE(AE8:AE49)</f>
        <v>1235.2857142857142</v>
      </c>
      <c r="AF51" s="111">
        <f t="shared" si="5"/>
        <v>1258.2380952380952</v>
      </c>
      <c r="AG51" s="111">
        <f t="shared" si="5"/>
        <v>471.85714285714283</v>
      </c>
    </row>
    <row r="52" spans="1:33" x14ac:dyDescent="0.2">
      <c r="A52" s="43">
        <v>44651</v>
      </c>
      <c r="B52" t="s">
        <v>101</v>
      </c>
      <c r="C52" t="s">
        <v>23</v>
      </c>
      <c r="D52" t="s">
        <v>105</v>
      </c>
      <c r="E52">
        <v>82</v>
      </c>
    </row>
    <row r="53" spans="1:33" x14ac:dyDescent="0.2">
      <c r="A53" s="43">
        <v>44651</v>
      </c>
      <c r="B53" t="s">
        <v>101</v>
      </c>
      <c r="C53" t="s">
        <v>89</v>
      </c>
      <c r="D53" t="s">
        <v>105</v>
      </c>
      <c r="E53">
        <v>40</v>
      </c>
    </row>
    <row r="54" spans="1:33" x14ac:dyDescent="0.2">
      <c r="A54" s="43">
        <v>44651</v>
      </c>
      <c r="B54" t="s">
        <v>102</v>
      </c>
      <c r="C54" t="s">
        <v>53</v>
      </c>
      <c r="D54" t="s">
        <v>105</v>
      </c>
      <c r="E54">
        <v>756</v>
      </c>
    </row>
    <row r="55" spans="1:33" x14ac:dyDescent="0.2">
      <c r="A55" s="43">
        <v>44651</v>
      </c>
      <c r="B55" t="s">
        <v>102</v>
      </c>
      <c r="C55" t="s">
        <v>57</v>
      </c>
      <c r="D55" t="s">
        <v>105</v>
      </c>
      <c r="E55">
        <v>425</v>
      </c>
    </row>
    <row r="56" spans="1:33" x14ac:dyDescent="0.2">
      <c r="A56" s="43">
        <v>44651</v>
      </c>
      <c r="B56" t="s">
        <v>102</v>
      </c>
      <c r="C56" t="s">
        <v>89</v>
      </c>
      <c r="D56" t="s">
        <v>105</v>
      </c>
      <c r="E56">
        <v>42</v>
      </c>
    </row>
    <row r="57" spans="1:33" x14ac:dyDescent="0.2">
      <c r="A57" s="43">
        <v>44679</v>
      </c>
      <c r="B57" t="s">
        <v>101</v>
      </c>
      <c r="C57" t="s">
        <v>23</v>
      </c>
      <c r="D57" t="s">
        <v>105</v>
      </c>
      <c r="E57">
        <v>74</v>
      </c>
    </row>
    <row r="58" spans="1:33" x14ac:dyDescent="0.2">
      <c r="A58" s="43">
        <v>44679</v>
      </c>
      <c r="B58" t="s">
        <v>101</v>
      </c>
      <c r="C58" t="s">
        <v>89</v>
      </c>
      <c r="D58" t="s">
        <v>105</v>
      </c>
      <c r="E58">
        <v>49</v>
      </c>
    </row>
    <row r="59" spans="1:33" x14ac:dyDescent="0.2">
      <c r="A59" s="43">
        <v>44679</v>
      </c>
      <c r="B59" t="s">
        <v>102</v>
      </c>
      <c r="C59" t="s">
        <v>53</v>
      </c>
      <c r="D59" t="s">
        <v>105</v>
      </c>
      <c r="E59">
        <v>814</v>
      </c>
    </row>
    <row r="60" spans="1:33" x14ac:dyDescent="0.2">
      <c r="A60" s="43">
        <v>44679</v>
      </c>
      <c r="B60" t="s">
        <v>102</v>
      </c>
      <c r="C60" t="s">
        <v>57</v>
      </c>
      <c r="D60" t="s">
        <v>105</v>
      </c>
      <c r="E60">
        <v>423</v>
      </c>
    </row>
    <row r="61" spans="1:33" x14ac:dyDescent="0.2">
      <c r="A61" s="43">
        <v>44679</v>
      </c>
      <c r="B61" t="s">
        <v>102</v>
      </c>
      <c r="C61" t="s">
        <v>89</v>
      </c>
      <c r="D61" t="s">
        <v>105</v>
      </c>
      <c r="E61">
        <v>45</v>
      </c>
    </row>
    <row r="62" spans="1:33" x14ac:dyDescent="0.2">
      <c r="A62" s="43">
        <v>44707</v>
      </c>
      <c r="B62" t="s">
        <v>101</v>
      </c>
      <c r="C62" t="s">
        <v>23</v>
      </c>
      <c r="D62" t="s">
        <v>105</v>
      </c>
      <c r="E62">
        <v>76</v>
      </c>
    </row>
    <row r="63" spans="1:33" x14ac:dyDescent="0.2">
      <c r="A63" s="43">
        <v>44707</v>
      </c>
      <c r="B63" t="s">
        <v>101</v>
      </c>
      <c r="C63" t="s">
        <v>89</v>
      </c>
      <c r="D63" t="s">
        <v>105</v>
      </c>
      <c r="E63">
        <v>48</v>
      </c>
    </row>
    <row r="64" spans="1:33" x14ac:dyDescent="0.2">
      <c r="A64" s="43">
        <v>44707</v>
      </c>
      <c r="B64" t="s">
        <v>102</v>
      </c>
      <c r="C64" t="s">
        <v>53</v>
      </c>
      <c r="D64" t="s">
        <v>105</v>
      </c>
      <c r="E64">
        <v>798</v>
      </c>
    </row>
    <row r="65" spans="1:5" x14ac:dyDescent="0.2">
      <c r="A65" s="43">
        <v>44707</v>
      </c>
      <c r="B65" t="s">
        <v>102</v>
      </c>
      <c r="C65" t="s">
        <v>57</v>
      </c>
      <c r="D65" t="s">
        <v>105</v>
      </c>
      <c r="E65">
        <v>434</v>
      </c>
    </row>
    <row r="66" spans="1:5" x14ac:dyDescent="0.2">
      <c r="A66" s="43">
        <v>44707</v>
      </c>
      <c r="B66" t="s">
        <v>102</v>
      </c>
      <c r="C66" t="s">
        <v>89</v>
      </c>
      <c r="D66" t="s">
        <v>105</v>
      </c>
      <c r="E66">
        <v>81</v>
      </c>
    </row>
    <row r="67" spans="1:5" x14ac:dyDescent="0.2">
      <c r="A67" s="43">
        <v>44742</v>
      </c>
      <c r="B67" t="s">
        <v>101</v>
      </c>
      <c r="C67" t="s">
        <v>23</v>
      </c>
      <c r="D67" t="s">
        <v>105</v>
      </c>
      <c r="E67">
        <v>81</v>
      </c>
    </row>
    <row r="68" spans="1:5" x14ac:dyDescent="0.2">
      <c r="A68" s="43">
        <v>44742</v>
      </c>
      <c r="B68" t="s">
        <v>101</v>
      </c>
      <c r="C68" t="s">
        <v>89</v>
      </c>
      <c r="D68" t="s">
        <v>105</v>
      </c>
      <c r="E68">
        <v>41</v>
      </c>
    </row>
    <row r="69" spans="1:5" x14ac:dyDescent="0.2">
      <c r="A69" s="43">
        <v>44742</v>
      </c>
      <c r="B69" t="s">
        <v>102</v>
      </c>
      <c r="C69" t="s">
        <v>53</v>
      </c>
      <c r="D69" t="s">
        <v>105</v>
      </c>
      <c r="E69">
        <v>769</v>
      </c>
    </row>
    <row r="70" spans="1:5" x14ac:dyDescent="0.2">
      <c r="A70" s="43">
        <v>44742</v>
      </c>
      <c r="B70" t="s">
        <v>102</v>
      </c>
      <c r="C70" t="s">
        <v>57</v>
      </c>
      <c r="D70" t="s">
        <v>105</v>
      </c>
      <c r="E70">
        <v>461</v>
      </c>
    </row>
    <row r="71" spans="1:5" x14ac:dyDescent="0.2">
      <c r="A71" s="43">
        <v>44742</v>
      </c>
      <c r="B71" t="s">
        <v>102</v>
      </c>
      <c r="C71" t="s">
        <v>89</v>
      </c>
      <c r="D71" t="s">
        <v>105</v>
      </c>
      <c r="E71">
        <v>71</v>
      </c>
    </row>
    <row r="72" spans="1:5" x14ac:dyDescent="0.2">
      <c r="A72" s="43">
        <v>44770</v>
      </c>
      <c r="B72" t="s">
        <v>101</v>
      </c>
      <c r="C72" t="s">
        <v>23</v>
      </c>
      <c r="D72" t="s">
        <v>105</v>
      </c>
      <c r="E72">
        <v>89</v>
      </c>
    </row>
    <row r="73" spans="1:5" x14ac:dyDescent="0.2">
      <c r="A73" s="43">
        <v>44770</v>
      </c>
      <c r="B73" t="s">
        <v>101</v>
      </c>
      <c r="C73" t="s">
        <v>89</v>
      </c>
      <c r="D73" t="s">
        <v>105</v>
      </c>
      <c r="E73">
        <v>44</v>
      </c>
    </row>
    <row r="74" spans="1:5" x14ac:dyDescent="0.2">
      <c r="A74" s="43">
        <v>44770</v>
      </c>
      <c r="B74" t="s">
        <v>102</v>
      </c>
      <c r="C74" t="s">
        <v>53</v>
      </c>
      <c r="D74" t="s">
        <v>105</v>
      </c>
      <c r="E74">
        <v>806</v>
      </c>
    </row>
    <row r="75" spans="1:5" x14ac:dyDescent="0.2">
      <c r="A75" s="43">
        <v>44770</v>
      </c>
      <c r="B75" t="s">
        <v>102</v>
      </c>
      <c r="C75" t="s">
        <v>57</v>
      </c>
      <c r="D75" t="s">
        <v>105</v>
      </c>
      <c r="E75">
        <v>447</v>
      </c>
    </row>
    <row r="76" spans="1:5" x14ac:dyDescent="0.2">
      <c r="A76" s="43">
        <v>44770</v>
      </c>
      <c r="B76" t="s">
        <v>102</v>
      </c>
      <c r="C76" t="s">
        <v>89</v>
      </c>
      <c r="D76" t="s">
        <v>105</v>
      </c>
      <c r="E76">
        <v>48</v>
      </c>
    </row>
    <row r="77" spans="1:5" x14ac:dyDescent="0.2">
      <c r="A77" s="43">
        <v>44798</v>
      </c>
      <c r="B77" t="s">
        <v>101</v>
      </c>
      <c r="C77" t="s">
        <v>23</v>
      </c>
      <c r="D77" t="s">
        <v>105</v>
      </c>
      <c r="E77">
        <v>90</v>
      </c>
    </row>
    <row r="78" spans="1:5" x14ac:dyDescent="0.2">
      <c r="A78" s="43">
        <v>44798</v>
      </c>
      <c r="B78" t="s">
        <v>101</v>
      </c>
      <c r="C78" t="s">
        <v>89</v>
      </c>
      <c r="D78" t="s">
        <v>105</v>
      </c>
      <c r="E78">
        <v>71</v>
      </c>
    </row>
    <row r="79" spans="1:5" x14ac:dyDescent="0.2">
      <c r="A79" s="43">
        <v>44798</v>
      </c>
      <c r="B79" t="s">
        <v>102</v>
      </c>
      <c r="C79" t="s">
        <v>53</v>
      </c>
      <c r="D79" t="s">
        <v>105</v>
      </c>
      <c r="E79">
        <v>758</v>
      </c>
    </row>
    <row r="80" spans="1:5" x14ac:dyDescent="0.2">
      <c r="A80" s="43">
        <v>44798</v>
      </c>
      <c r="B80" t="s">
        <v>102</v>
      </c>
      <c r="C80" t="s">
        <v>57</v>
      </c>
      <c r="D80" t="s">
        <v>105</v>
      </c>
      <c r="E80">
        <v>467</v>
      </c>
    </row>
    <row r="81" spans="1:5" x14ac:dyDescent="0.2">
      <c r="A81" s="43">
        <v>44798</v>
      </c>
      <c r="B81" t="s">
        <v>102</v>
      </c>
      <c r="C81" t="s">
        <v>89</v>
      </c>
      <c r="D81" t="s">
        <v>105</v>
      </c>
      <c r="E81">
        <v>59</v>
      </c>
    </row>
    <row r="82" spans="1:5" x14ac:dyDescent="0.2">
      <c r="A82" s="43">
        <v>44833</v>
      </c>
      <c r="B82" t="s">
        <v>101</v>
      </c>
      <c r="C82" t="s">
        <v>23</v>
      </c>
      <c r="D82" t="s">
        <v>105</v>
      </c>
      <c r="E82">
        <v>75</v>
      </c>
    </row>
    <row r="83" spans="1:5" x14ac:dyDescent="0.2">
      <c r="A83" s="43">
        <v>44833</v>
      </c>
      <c r="B83" t="s">
        <v>101</v>
      </c>
      <c r="C83" t="s">
        <v>89</v>
      </c>
      <c r="D83" t="s">
        <v>105</v>
      </c>
      <c r="E83">
        <v>68</v>
      </c>
    </row>
    <row r="84" spans="1:5" x14ac:dyDescent="0.2">
      <c r="A84" s="43">
        <v>44833</v>
      </c>
      <c r="B84" t="s">
        <v>102</v>
      </c>
      <c r="C84" t="s">
        <v>53</v>
      </c>
      <c r="D84" t="s">
        <v>105</v>
      </c>
      <c r="E84">
        <v>837</v>
      </c>
    </row>
    <row r="85" spans="1:5" x14ac:dyDescent="0.2">
      <c r="A85" s="43">
        <v>44833</v>
      </c>
      <c r="B85" t="s">
        <v>102</v>
      </c>
      <c r="C85" t="s">
        <v>57</v>
      </c>
      <c r="D85" t="s">
        <v>105</v>
      </c>
      <c r="E85">
        <v>432</v>
      </c>
    </row>
    <row r="86" spans="1:5" x14ac:dyDescent="0.2">
      <c r="A86" s="43">
        <v>44833</v>
      </c>
      <c r="B86" t="s">
        <v>102</v>
      </c>
      <c r="C86" t="s">
        <v>89</v>
      </c>
      <c r="D86" t="s">
        <v>105</v>
      </c>
      <c r="E86">
        <v>49</v>
      </c>
    </row>
    <row r="87" spans="1:5" x14ac:dyDescent="0.2">
      <c r="A87" s="43">
        <v>44861</v>
      </c>
      <c r="B87" t="s">
        <v>101</v>
      </c>
      <c r="C87" t="s">
        <v>23</v>
      </c>
      <c r="D87" t="s">
        <v>105</v>
      </c>
      <c r="E87">
        <v>84</v>
      </c>
    </row>
    <row r="88" spans="1:5" x14ac:dyDescent="0.2">
      <c r="A88" s="43">
        <v>44861</v>
      </c>
      <c r="B88" t="s">
        <v>101</v>
      </c>
      <c r="C88" t="s">
        <v>89</v>
      </c>
      <c r="D88" t="s">
        <v>105</v>
      </c>
      <c r="E88">
        <v>88</v>
      </c>
    </row>
    <row r="89" spans="1:5" x14ac:dyDescent="0.2">
      <c r="A89" s="43">
        <v>44861</v>
      </c>
      <c r="B89" t="s">
        <v>102</v>
      </c>
      <c r="C89" t="s">
        <v>53</v>
      </c>
      <c r="D89" t="s">
        <v>105</v>
      </c>
      <c r="E89">
        <v>865</v>
      </c>
    </row>
    <row r="90" spans="1:5" x14ac:dyDescent="0.2">
      <c r="A90" s="43">
        <v>44861</v>
      </c>
      <c r="B90" t="s">
        <v>102</v>
      </c>
      <c r="C90" t="s">
        <v>57</v>
      </c>
      <c r="D90" t="s">
        <v>105</v>
      </c>
      <c r="E90">
        <v>408</v>
      </c>
    </row>
    <row r="91" spans="1:5" x14ac:dyDescent="0.2">
      <c r="A91" s="43">
        <v>44861</v>
      </c>
      <c r="B91" t="s">
        <v>102</v>
      </c>
      <c r="C91" t="s">
        <v>89</v>
      </c>
      <c r="D91" t="s">
        <v>105</v>
      </c>
      <c r="E91">
        <v>43</v>
      </c>
    </row>
    <row r="92" spans="1:5" x14ac:dyDescent="0.2">
      <c r="A92" s="43">
        <v>44889</v>
      </c>
      <c r="B92" t="s">
        <v>101</v>
      </c>
      <c r="C92" t="s">
        <v>23</v>
      </c>
      <c r="D92" t="s">
        <v>105</v>
      </c>
      <c r="E92">
        <v>78</v>
      </c>
    </row>
    <row r="93" spans="1:5" x14ac:dyDescent="0.2">
      <c r="A93" s="43">
        <v>44889</v>
      </c>
      <c r="B93" t="s">
        <v>101</v>
      </c>
      <c r="C93" t="s">
        <v>89</v>
      </c>
      <c r="D93" t="s">
        <v>105</v>
      </c>
      <c r="E93">
        <v>97</v>
      </c>
    </row>
    <row r="94" spans="1:5" x14ac:dyDescent="0.2">
      <c r="A94" s="43">
        <v>44889</v>
      </c>
      <c r="B94" t="s">
        <v>102</v>
      </c>
      <c r="C94" t="s">
        <v>53</v>
      </c>
      <c r="D94" t="s">
        <v>105</v>
      </c>
      <c r="E94">
        <v>854</v>
      </c>
    </row>
    <row r="95" spans="1:5" x14ac:dyDescent="0.2">
      <c r="A95" s="43">
        <v>44889</v>
      </c>
      <c r="B95" t="s">
        <v>102</v>
      </c>
      <c r="C95" t="s">
        <v>57</v>
      </c>
      <c r="D95" t="s">
        <v>105</v>
      </c>
      <c r="E95">
        <v>419</v>
      </c>
    </row>
    <row r="96" spans="1:5" x14ac:dyDescent="0.2">
      <c r="A96" s="43">
        <v>44889</v>
      </c>
      <c r="B96" t="s">
        <v>102</v>
      </c>
      <c r="C96" t="s">
        <v>89</v>
      </c>
      <c r="D96" t="s">
        <v>105</v>
      </c>
      <c r="E96">
        <v>43</v>
      </c>
    </row>
    <row r="97" spans="1:5" x14ac:dyDescent="0.2">
      <c r="A97" s="43">
        <v>44917</v>
      </c>
      <c r="B97" t="s">
        <v>101</v>
      </c>
      <c r="C97" t="s">
        <v>23</v>
      </c>
      <c r="D97" t="s">
        <v>105</v>
      </c>
      <c r="E97">
        <v>76</v>
      </c>
    </row>
    <row r="98" spans="1:5" x14ac:dyDescent="0.2">
      <c r="A98" s="43">
        <v>44917</v>
      </c>
      <c r="B98" t="s">
        <v>101</v>
      </c>
      <c r="C98" t="s">
        <v>89</v>
      </c>
      <c r="D98" t="s">
        <v>105</v>
      </c>
      <c r="E98">
        <v>83</v>
      </c>
    </row>
    <row r="99" spans="1:5" x14ac:dyDescent="0.2">
      <c r="A99" s="43">
        <v>44917</v>
      </c>
      <c r="B99" t="s">
        <v>102</v>
      </c>
      <c r="C99" t="s">
        <v>53</v>
      </c>
      <c r="D99" t="s">
        <v>105</v>
      </c>
      <c r="E99">
        <v>917</v>
      </c>
    </row>
    <row r="100" spans="1:5" x14ac:dyDescent="0.2">
      <c r="A100" s="43">
        <v>44917</v>
      </c>
      <c r="B100" t="s">
        <v>102</v>
      </c>
      <c r="C100" t="s">
        <v>57</v>
      </c>
      <c r="D100" t="s">
        <v>105</v>
      </c>
      <c r="E100">
        <v>453</v>
      </c>
    </row>
    <row r="101" spans="1:5" x14ac:dyDescent="0.2">
      <c r="A101" s="43">
        <v>44917</v>
      </c>
      <c r="B101" t="s">
        <v>102</v>
      </c>
      <c r="C101" t="s">
        <v>89</v>
      </c>
      <c r="D101" t="s">
        <v>105</v>
      </c>
      <c r="E101">
        <v>59</v>
      </c>
    </row>
    <row r="102" spans="1:5" x14ac:dyDescent="0.2">
      <c r="A102" s="43">
        <v>44952</v>
      </c>
      <c r="B102" t="s">
        <v>101</v>
      </c>
      <c r="C102" t="s">
        <v>23</v>
      </c>
      <c r="D102" t="s">
        <v>105</v>
      </c>
      <c r="E102">
        <v>70</v>
      </c>
    </row>
    <row r="103" spans="1:5" x14ac:dyDescent="0.2">
      <c r="A103" s="43">
        <v>44952</v>
      </c>
      <c r="B103" t="s">
        <v>101</v>
      </c>
      <c r="C103" t="s">
        <v>89</v>
      </c>
      <c r="D103" t="s">
        <v>105</v>
      </c>
      <c r="E103">
        <v>64</v>
      </c>
    </row>
    <row r="104" spans="1:5" x14ac:dyDescent="0.2">
      <c r="A104" s="43">
        <v>44952</v>
      </c>
      <c r="B104" t="s">
        <v>102</v>
      </c>
      <c r="C104" t="s">
        <v>53</v>
      </c>
      <c r="D104" t="s">
        <v>105</v>
      </c>
      <c r="E104">
        <v>867</v>
      </c>
    </row>
    <row r="105" spans="1:5" x14ac:dyDescent="0.2">
      <c r="A105" s="43">
        <v>44952</v>
      </c>
      <c r="B105" t="s">
        <v>102</v>
      </c>
      <c r="C105" t="s">
        <v>57</v>
      </c>
      <c r="D105" t="s">
        <v>105</v>
      </c>
      <c r="E105">
        <v>450</v>
      </c>
    </row>
    <row r="106" spans="1:5" x14ac:dyDescent="0.2">
      <c r="A106" s="43">
        <v>44952</v>
      </c>
      <c r="B106" t="s">
        <v>102</v>
      </c>
      <c r="C106" t="s">
        <v>89</v>
      </c>
      <c r="D106" t="s">
        <v>105</v>
      </c>
      <c r="E106">
        <v>68</v>
      </c>
    </row>
    <row r="107" spans="1:5" x14ac:dyDescent="0.2">
      <c r="A107" s="43">
        <v>44980</v>
      </c>
      <c r="B107" t="s">
        <v>101</v>
      </c>
      <c r="C107" t="s">
        <v>23</v>
      </c>
      <c r="D107" t="s">
        <v>105</v>
      </c>
      <c r="E107">
        <v>67</v>
      </c>
    </row>
    <row r="108" spans="1:5" x14ac:dyDescent="0.2">
      <c r="A108" s="43">
        <v>44980</v>
      </c>
      <c r="B108" t="s">
        <v>101</v>
      </c>
      <c r="C108" t="s">
        <v>89</v>
      </c>
      <c r="D108" t="s">
        <v>105</v>
      </c>
      <c r="E108">
        <v>70</v>
      </c>
    </row>
    <row r="109" spans="1:5" x14ac:dyDescent="0.2">
      <c r="A109" s="43">
        <v>44980</v>
      </c>
      <c r="B109" t="s">
        <v>102</v>
      </c>
      <c r="C109" t="s">
        <v>53</v>
      </c>
      <c r="D109" t="s">
        <v>105</v>
      </c>
      <c r="E109">
        <v>951</v>
      </c>
    </row>
    <row r="110" spans="1:5" x14ac:dyDescent="0.2">
      <c r="A110" s="43">
        <v>44980</v>
      </c>
      <c r="B110" t="s">
        <v>102</v>
      </c>
      <c r="C110" t="s">
        <v>57</v>
      </c>
      <c r="D110" t="s">
        <v>105</v>
      </c>
      <c r="E110">
        <v>446</v>
      </c>
    </row>
    <row r="111" spans="1:5" x14ac:dyDescent="0.2">
      <c r="A111" s="43">
        <v>44980</v>
      </c>
      <c r="B111" t="s">
        <v>102</v>
      </c>
      <c r="C111" t="s">
        <v>89</v>
      </c>
      <c r="D111" t="s">
        <v>105</v>
      </c>
      <c r="E111">
        <v>84</v>
      </c>
    </row>
    <row r="112" spans="1:5" x14ac:dyDescent="0.2">
      <c r="A112" s="43">
        <v>45015</v>
      </c>
      <c r="B112" t="s">
        <v>101</v>
      </c>
      <c r="C112" t="s">
        <v>23</v>
      </c>
      <c r="D112" t="s">
        <v>105</v>
      </c>
      <c r="E112">
        <v>62</v>
      </c>
    </row>
    <row r="113" spans="1:5" x14ac:dyDescent="0.2">
      <c r="A113" s="43">
        <v>45015</v>
      </c>
      <c r="B113" t="s">
        <v>101</v>
      </c>
      <c r="C113" t="s">
        <v>89</v>
      </c>
      <c r="D113" t="s">
        <v>105</v>
      </c>
      <c r="E113">
        <v>87</v>
      </c>
    </row>
    <row r="114" spans="1:5" x14ac:dyDescent="0.2">
      <c r="A114" s="43">
        <v>45015</v>
      </c>
      <c r="B114" t="s">
        <v>102</v>
      </c>
      <c r="C114" t="s">
        <v>53</v>
      </c>
      <c r="D114" t="s">
        <v>105</v>
      </c>
      <c r="E114">
        <v>958</v>
      </c>
    </row>
    <row r="115" spans="1:5" x14ac:dyDescent="0.2">
      <c r="A115" s="43">
        <v>45015</v>
      </c>
      <c r="B115" t="s">
        <v>102</v>
      </c>
      <c r="C115" t="s">
        <v>57</v>
      </c>
      <c r="D115" t="s">
        <v>105</v>
      </c>
      <c r="E115">
        <v>493</v>
      </c>
    </row>
    <row r="116" spans="1:5" x14ac:dyDescent="0.2">
      <c r="A116" s="43">
        <v>45015</v>
      </c>
      <c r="B116" t="s">
        <v>102</v>
      </c>
      <c r="C116" t="s">
        <v>89</v>
      </c>
      <c r="D116" t="s">
        <v>105</v>
      </c>
      <c r="E116">
        <v>64</v>
      </c>
    </row>
    <row r="117" spans="1:5" x14ac:dyDescent="0.2">
      <c r="A117" s="43">
        <v>45043</v>
      </c>
      <c r="B117" t="s">
        <v>101</v>
      </c>
      <c r="C117" t="s">
        <v>23</v>
      </c>
      <c r="D117" t="s">
        <v>105</v>
      </c>
      <c r="E117">
        <v>58</v>
      </c>
    </row>
    <row r="118" spans="1:5" x14ac:dyDescent="0.2">
      <c r="A118" s="43">
        <v>45043</v>
      </c>
      <c r="B118" t="s">
        <v>101</v>
      </c>
      <c r="C118" t="s">
        <v>89</v>
      </c>
      <c r="D118" t="s">
        <v>105</v>
      </c>
      <c r="E118">
        <v>61</v>
      </c>
    </row>
    <row r="119" spans="1:5" x14ac:dyDescent="0.2">
      <c r="A119" s="43">
        <v>45043</v>
      </c>
      <c r="B119" t="s">
        <v>102</v>
      </c>
      <c r="C119" t="s">
        <v>53</v>
      </c>
      <c r="D119" t="s">
        <v>105</v>
      </c>
      <c r="E119">
        <v>874</v>
      </c>
    </row>
    <row r="120" spans="1:5" x14ac:dyDescent="0.2">
      <c r="A120" s="43">
        <v>45043</v>
      </c>
      <c r="B120" t="s">
        <v>102</v>
      </c>
      <c r="C120" t="s">
        <v>57</v>
      </c>
      <c r="D120" t="s">
        <v>105</v>
      </c>
      <c r="E120">
        <v>521</v>
      </c>
    </row>
    <row r="121" spans="1:5" x14ac:dyDescent="0.2">
      <c r="A121" s="43">
        <v>45043</v>
      </c>
      <c r="B121" t="s">
        <v>102</v>
      </c>
      <c r="C121" t="s">
        <v>89</v>
      </c>
      <c r="D121" t="s">
        <v>105</v>
      </c>
      <c r="E121">
        <v>87</v>
      </c>
    </row>
    <row r="122" spans="1:5" x14ac:dyDescent="0.2">
      <c r="A122" s="43">
        <v>45071</v>
      </c>
      <c r="B122" t="s">
        <v>101</v>
      </c>
      <c r="C122" t="s">
        <v>23</v>
      </c>
      <c r="D122" t="s">
        <v>105</v>
      </c>
      <c r="E122">
        <v>73</v>
      </c>
    </row>
    <row r="123" spans="1:5" x14ac:dyDescent="0.2">
      <c r="A123" s="43">
        <v>45071</v>
      </c>
      <c r="B123" t="s">
        <v>101</v>
      </c>
      <c r="C123" t="s">
        <v>89</v>
      </c>
      <c r="D123" t="s">
        <v>105</v>
      </c>
      <c r="E123">
        <v>90</v>
      </c>
    </row>
    <row r="124" spans="1:5" x14ac:dyDescent="0.2">
      <c r="A124" s="43">
        <v>45071</v>
      </c>
      <c r="B124" t="s">
        <v>102</v>
      </c>
      <c r="C124" t="s">
        <v>53</v>
      </c>
      <c r="D124" t="s">
        <v>105</v>
      </c>
      <c r="E124">
        <v>837</v>
      </c>
    </row>
    <row r="125" spans="1:5" x14ac:dyDescent="0.2">
      <c r="A125" s="43">
        <v>45071</v>
      </c>
      <c r="B125" t="s">
        <v>102</v>
      </c>
      <c r="C125" t="s">
        <v>57</v>
      </c>
      <c r="D125" t="s">
        <v>105</v>
      </c>
      <c r="E125">
        <v>575</v>
      </c>
    </row>
    <row r="126" spans="1:5" x14ac:dyDescent="0.2">
      <c r="A126" s="43">
        <v>45071</v>
      </c>
      <c r="B126" t="s">
        <v>102</v>
      </c>
      <c r="C126" t="s">
        <v>89</v>
      </c>
      <c r="D126" t="s">
        <v>105</v>
      </c>
      <c r="E126">
        <v>78</v>
      </c>
    </row>
    <row r="127" spans="1:5" x14ac:dyDescent="0.2">
      <c r="A127" s="43">
        <v>45106</v>
      </c>
      <c r="B127" t="s">
        <v>101</v>
      </c>
      <c r="C127" t="s">
        <v>23</v>
      </c>
      <c r="D127" t="s">
        <v>105</v>
      </c>
      <c r="E127">
        <v>74</v>
      </c>
    </row>
    <row r="128" spans="1:5" x14ac:dyDescent="0.2">
      <c r="A128" s="43">
        <v>45106</v>
      </c>
      <c r="B128" t="s">
        <v>101</v>
      </c>
      <c r="C128" t="s">
        <v>89</v>
      </c>
      <c r="D128" t="s">
        <v>105</v>
      </c>
      <c r="E128">
        <v>69</v>
      </c>
    </row>
    <row r="129" spans="1:5" x14ac:dyDescent="0.2">
      <c r="A129" s="43">
        <v>45106</v>
      </c>
      <c r="B129" t="s">
        <v>102</v>
      </c>
      <c r="C129" t="s">
        <v>53</v>
      </c>
      <c r="D129" t="s">
        <v>105</v>
      </c>
      <c r="E129">
        <v>783</v>
      </c>
    </row>
    <row r="130" spans="1:5" x14ac:dyDescent="0.2">
      <c r="A130" s="43">
        <v>45106</v>
      </c>
      <c r="B130" t="s">
        <v>102</v>
      </c>
      <c r="C130" t="s">
        <v>57</v>
      </c>
      <c r="D130" t="s">
        <v>105</v>
      </c>
      <c r="E130">
        <v>592</v>
      </c>
    </row>
    <row r="131" spans="1:5" x14ac:dyDescent="0.2">
      <c r="A131" s="43">
        <v>45106</v>
      </c>
      <c r="B131" t="s">
        <v>102</v>
      </c>
      <c r="C131" t="s">
        <v>89</v>
      </c>
      <c r="D131" t="s">
        <v>105</v>
      </c>
      <c r="E131">
        <v>59</v>
      </c>
    </row>
    <row r="132" spans="1:5" x14ac:dyDescent="0.2">
      <c r="A132" s="43">
        <v>45134</v>
      </c>
      <c r="B132" t="s">
        <v>101</v>
      </c>
      <c r="C132" t="s">
        <v>23</v>
      </c>
      <c r="D132" t="s">
        <v>105</v>
      </c>
      <c r="E132">
        <v>81</v>
      </c>
    </row>
    <row r="133" spans="1:5" x14ac:dyDescent="0.2">
      <c r="A133" s="43">
        <v>45134</v>
      </c>
      <c r="B133" t="s">
        <v>101</v>
      </c>
      <c r="C133" t="s">
        <v>89</v>
      </c>
      <c r="D133" t="s">
        <v>105</v>
      </c>
      <c r="E133">
        <v>81</v>
      </c>
    </row>
    <row r="134" spans="1:5" x14ac:dyDescent="0.2">
      <c r="A134" s="43">
        <v>45134</v>
      </c>
      <c r="B134" t="s">
        <v>102</v>
      </c>
      <c r="C134" t="s">
        <v>53</v>
      </c>
      <c r="D134" t="s">
        <v>105</v>
      </c>
      <c r="E134">
        <v>739</v>
      </c>
    </row>
    <row r="135" spans="1:5" x14ac:dyDescent="0.2">
      <c r="A135" s="43">
        <v>45134</v>
      </c>
      <c r="B135" t="s">
        <v>102</v>
      </c>
      <c r="C135" t="s">
        <v>57</v>
      </c>
      <c r="D135" t="s">
        <v>105</v>
      </c>
      <c r="E135">
        <v>576</v>
      </c>
    </row>
    <row r="136" spans="1:5" x14ac:dyDescent="0.2">
      <c r="A136" s="43">
        <v>45134</v>
      </c>
      <c r="B136" t="s">
        <v>102</v>
      </c>
      <c r="C136" t="s">
        <v>89</v>
      </c>
      <c r="D136" t="s">
        <v>105</v>
      </c>
      <c r="E136">
        <v>73</v>
      </c>
    </row>
    <row r="137" spans="1:5" x14ac:dyDescent="0.2">
      <c r="A137" s="43">
        <v>45169</v>
      </c>
      <c r="B137" t="s">
        <v>101</v>
      </c>
      <c r="C137" t="s">
        <v>23</v>
      </c>
      <c r="D137" t="s">
        <v>105</v>
      </c>
      <c r="E137">
        <v>92</v>
      </c>
    </row>
    <row r="138" spans="1:5" x14ac:dyDescent="0.2">
      <c r="A138" s="43">
        <v>45169</v>
      </c>
      <c r="B138" t="s">
        <v>101</v>
      </c>
      <c r="C138" t="s">
        <v>89</v>
      </c>
      <c r="D138" t="s">
        <v>105</v>
      </c>
      <c r="E138">
        <v>89</v>
      </c>
    </row>
    <row r="139" spans="1:5" x14ac:dyDescent="0.2">
      <c r="A139" s="43">
        <v>45169</v>
      </c>
      <c r="B139" t="s">
        <v>102</v>
      </c>
      <c r="C139" t="s">
        <v>53</v>
      </c>
      <c r="D139" t="s">
        <v>105</v>
      </c>
      <c r="E139">
        <v>698</v>
      </c>
    </row>
    <row r="140" spans="1:5" x14ac:dyDescent="0.2">
      <c r="A140" s="43">
        <v>45169</v>
      </c>
      <c r="B140" t="s">
        <v>102</v>
      </c>
      <c r="C140" t="s">
        <v>57</v>
      </c>
      <c r="D140" t="s">
        <v>105</v>
      </c>
      <c r="E140">
        <v>575</v>
      </c>
    </row>
    <row r="141" spans="1:5" x14ac:dyDescent="0.2">
      <c r="A141" s="43">
        <v>45169</v>
      </c>
      <c r="B141" t="s">
        <v>102</v>
      </c>
      <c r="C141" t="s">
        <v>89</v>
      </c>
      <c r="D141" t="s">
        <v>105</v>
      </c>
      <c r="E141">
        <v>79</v>
      </c>
    </row>
    <row r="142" spans="1:5" x14ac:dyDescent="0.2">
      <c r="A142" s="43">
        <v>45197</v>
      </c>
      <c r="B142" t="s">
        <v>101</v>
      </c>
      <c r="C142" t="s">
        <v>23</v>
      </c>
      <c r="D142" t="s">
        <v>105</v>
      </c>
      <c r="E142">
        <v>84</v>
      </c>
    </row>
    <row r="143" spans="1:5" x14ac:dyDescent="0.2">
      <c r="A143" s="43">
        <v>45197</v>
      </c>
      <c r="B143" t="s">
        <v>101</v>
      </c>
      <c r="C143" t="s">
        <v>89</v>
      </c>
      <c r="D143" t="s">
        <v>105</v>
      </c>
      <c r="E143">
        <v>94</v>
      </c>
    </row>
    <row r="144" spans="1:5" x14ac:dyDescent="0.2">
      <c r="A144" s="43">
        <v>45197</v>
      </c>
      <c r="B144" t="s">
        <v>102</v>
      </c>
      <c r="C144" t="s">
        <v>53</v>
      </c>
      <c r="D144" t="s">
        <v>105</v>
      </c>
      <c r="E144">
        <v>695</v>
      </c>
    </row>
    <row r="145" spans="1:5" x14ac:dyDescent="0.2">
      <c r="A145" s="43">
        <v>45197</v>
      </c>
      <c r="B145" t="s">
        <v>102</v>
      </c>
      <c r="C145" t="s">
        <v>57</v>
      </c>
      <c r="D145" t="s">
        <v>105</v>
      </c>
      <c r="E145">
        <v>559</v>
      </c>
    </row>
    <row r="146" spans="1:5" x14ac:dyDescent="0.2">
      <c r="A146" s="43">
        <v>45197</v>
      </c>
      <c r="B146" t="s">
        <v>102</v>
      </c>
      <c r="C146" t="s">
        <v>89</v>
      </c>
      <c r="D146" t="s">
        <v>105</v>
      </c>
      <c r="E146">
        <v>63</v>
      </c>
    </row>
    <row r="147" spans="1:5" x14ac:dyDescent="0.2">
      <c r="A147" s="43">
        <v>45225</v>
      </c>
      <c r="B147" t="s">
        <v>101</v>
      </c>
      <c r="C147" t="s">
        <v>23</v>
      </c>
      <c r="D147" t="s">
        <v>105</v>
      </c>
      <c r="E147">
        <v>74</v>
      </c>
    </row>
    <row r="148" spans="1:5" x14ac:dyDescent="0.2">
      <c r="A148" s="43">
        <v>45225</v>
      </c>
      <c r="B148" t="s">
        <v>101</v>
      </c>
      <c r="C148" t="s">
        <v>89</v>
      </c>
      <c r="D148" t="s">
        <v>105</v>
      </c>
      <c r="E148">
        <v>74</v>
      </c>
    </row>
    <row r="149" spans="1:5" x14ac:dyDescent="0.2">
      <c r="A149" s="43">
        <v>45225</v>
      </c>
      <c r="B149" t="s">
        <v>102</v>
      </c>
      <c r="C149" t="s">
        <v>53</v>
      </c>
      <c r="D149" t="s">
        <v>105</v>
      </c>
      <c r="E149">
        <v>700</v>
      </c>
    </row>
    <row r="150" spans="1:5" x14ac:dyDescent="0.2">
      <c r="A150" s="43">
        <v>45225</v>
      </c>
      <c r="B150" t="s">
        <v>102</v>
      </c>
      <c r="C150" t="s">
        <v>57</v>
      </c>
      <c r="D150" t="s">
        <v>105</v>
      </c>
      <c r="E150">
        <v>528</v>
      </c>
    </row>
    <row r="151" spans="1:5" x14ac:dyDescent="0.2">
      <c r="A151" s="43">
        <v>45225</v>
      </c>
      <c r="B151" t="s">
        <v>102</v>
      </c>
      <c r="C151" t="s">
        <v>89</v>
      </c>
      <c r="D151" t="s">
        <v>105</v>
      </c>
      <c r="E151">
        <v>75</v>
      </c>
    </row>
    <row r="152" spans="1:5" x14ac:dyDescent="0.2">
      <c r="A152" s="43">
        <v>45260</v>
      </c>
      <c r="B152" t="s">
        <v>101</v>
      </c>
      <c r="C152" t="s">
        <v>23</v>
      </c>
      <c r="D152" t="s">
        <v>105</v>
      </c>
      <c r="E152">
        <v>73</v>
      </c>
    </row>
    <row r="153" spans="1:5" x14ac:dyDescent="0.2">
      <c r="A153" s="43">
        <v>45260</v>
      </c>
      <c r="B153" t="s">
        <v>101</v>
      </c>
      <c r="C153" t="s">
        <v>89</v>
      </c>
      <c r="D153" t="s">
        <v>105</v>
      </c>
      <c r="E153">
        <v>106</v>
      </c>
    </row>
    <row r="154" spans="1:5" x14ac:dyDescent="0.2">
      <c r="A154" s="43">
        <v>45260</v>
      </c>
      <c r="B154" t="s">
        <v>102</v>
      </c>
      <c r="C154" t="s">
        <v>53</v>
      </c>
      <c r="D154" t="s">
        <v>105</v>
      </c>
      <c r="E154">
        <v>707</v>
      </c>
    </row>
    <row r="155" spans="1:5" x14ac:dyDescent="0.2">
      <c r="A155" s="43">
        <v>45260</v>
      </c>
      <c r="B155" t="s">
        <v>102</v>
      </c>
      <c r="C155" t="s">
        <v>57</v>
      </c>
      <c r="D155" t="s">
        <v>105</v>
      </c>
      <c r="E155">
        <v>535</v>
      </c>
    </row>
    <row r="156" spans="1:5" x14ac:dyDescent="0.2">
      <c r="A156" s="43">
        <v>45260</v>
      </c>
      <c r="B156" t="s">
        <v>102</v>
      </c>
      <c r="C156" t="s">
        <v>89</v>
      </c>
      <c r="D156" t="s">
        <v>105</v>
      </c>
      <c r="E156">
        <v>67</v>
      </c>
    </row>
    <row r="157" spans="1:5" x14ac:dyDescent="0.2">
      <c r="A157" s="43">
        <v>45288</v>
      </c>
      <c r="B157" t="s">
        <v>101</v>
      </c>
      <c r="C157" t="s">
        <v>23</v>
      </c>
      <c r="D157" t="s">
        <v>105</v>
      </c>
      <c r="E157">
        <v>69</v>
      </c>
    </row>
    <row r="158" spans="1:5" x14ac:dyDescent="0.2">
      <c r="A158" s="43">
        <v>45288</v>
      </c>
      <c r="B158" t="s">
        <v>101</v>
      </c>
      <c r="C158" t="s">
        <v>89</v>
      </c>
      <c r="D158" t="s">
        <v>105</v>
      </c>
      <c r="E158">
        <v>68</v>
      </c>
    </row>
    <row r="159" spans="1:5" x14ac:dyDescent="0.2">
      <c r="A159" s="43">
        <v>45288</v>
      </c>
      <c r="B159" t="s">
        <v>102</v>
      </c>
      <c r="C159" t="s">
        <v>53</v>
      </c>
      <c r="D159" t="s">
        <v>105</v>
      </c>
      <c r="E159">
        <v>702</v>
      </c>
    </row>
    <row r="160" spans="1:5" x14ac:dyDescent="0.2">
      <c r="A160" s="43">
        <v>45288</v>
      </c>
      <c r="B160" t="s">
        <v>102</v>
      </c>
      <c r="C160" t="s">
        <v>57</v>
      </c>
      <c r="D160" t="s">
        <v>105</v>
      </c>
      <c r="E160">
        <v>546</v>
      </c>
    </row>
    <row r="161" spans="1:5" x14ac:dyDescent="0.2">
      <c r="A161" s="43">
        <v>45288</v>
      </c>
      <c r="B161" t="s">
        <v>102</v>
      </c>
      <c r="C161" t="s">
        <v>89</v>
      </c>
      <c r="D161" t="s">
        <v>105</v>
      </c>
      <c r="E161">
        <v>65</v>
      </c>
    </row>
    <row r="162" spans="1:5" x14ac:dyDescent="0.2">
      <c r="A162" s="43">
        <v>45316</v>
      </c>
      <c r="B162" t="s">
        <v>101</v>
      </c>
      <c r="C162" t="s">
        <v>23</v>
      </c>
      <c r="D162" t="s">
        <v>105</v>
      </c>
      <c r="E162">
        <v>83</v>
      </c>
    </row>
    <row r="163" spans="1:5" x14ac:dyDescent="0.2">
      <c r="A163" s="43">
        <v>45316</v>
      </c>
      <c r="B163" t="s">
        <v>101</v>
      </c>
      <c r="C163" t="s">
        <v>89</v>
      </c>
      <c r="D163" t="s">
        <v>105</v>
      </c>
      <c r="E163">
        <v>562</v>
      </c>
    </row>
    <row r="164" spans="1:5" x14ac:dyDescent="0.2">
      <c r="A164" s="43">
        <v>45316</v>
      </c>
      <c r="B164" t="s">
        <v>102</v>
      </c>
      <c r="C164" t="s">
        <v>53</v>
      </c>
      <c r="D164" t="s">
        <v>105</v>
      </c>
      <c r="E164">
        <v>751</v>
      </c>
    </row>
    <row r="165" spans="1:5" x14ac:dyDescent="0.2">
      <c r="A165" s="43">
        <v>45316</v>
      </c>
      <c r="B165" t="s">
        <v>102</v>
      </c>
      <c r="C165" t="s">
        <v>57</v>
      </c>
      <c r="D165" t="s">
        <v>105</v>
      </c>
      <c r="E165">
        <v>623</v>
      </c>
    </row>
    <row r="166" spans="1:5" x14ac:dyDescent="0.2">
      <c r="A166" s="43">
        <v>45316</v>
      </c>
      <c r="B166" t="s">
        <v>102</v>
      </c>
      <c r="C166" t="s">
        <v>89</v>
      </c>
      <c r="D166" t="s">
        <v>105</v>
      </c>
      <c r="E166">
        <v>596</v>
      </c>
    </row>
    <row r="167" spans="1:5" x14ac:dyDescent="0.2">
      <c r="A167" s="43">
        <v>45351</v>
      </c>
      <c r="B167" t="s">
        <v>101</v>
      </c>
      <c r="C167" t="s">
        <v>23</v>
      </c>
      <c r="D167" t="s">
        <v>105</v>
      </c>
      <c r="E167">
        <v>108</v>
      </c>
    </row>
    <row r="168" spans="1:5" x14ac:dyDescent="0.2">
      <c r="A168" s="43">
        <v>45351</v>
      </c>
      <c r="B168" t="s">
        <v>101</v>
      </c>
      <c r="C168" t="s">
        <v>89</v>
      </c>
      <c r="D168" t="s">
        <v>105</v>
      </c>
      <c r="E168">
        <v>527</v>
      </c>
    </row>
    <row r="169" spans="1:5" x14ac:dyDescent="0.2">
      <c r="A169" s="43">
        <v>45351</v>
      </c>
      <c r="B169" t="s">
        <v>102</v>
      </c>
      <c r="C169" t="s">
        <v>53</v>
      </c>
      <c r="D169" t="s">
        <v>105</v>
      </c>
      <c r="E169">
        <v>826</v>
      </c>
    </row>
    <row r="170" spans="1:5" x14ac:dyDescent="0.2">
      <c r="A170" s="43">
        <v>45351</v>
      </c>
      <c r="B170" t="s">
        <v>102</v>
      </c>
      <c r="C170" t="s">
        <v>57</v>
      </c>
      <c r="D170" t="s">
        <v>105</v>
      </c>
      <c r="E170">
        <v>765</v>
      </c>
    </row>
    <row r="171" spans="1:5" x14ac:dyDescent="0.2">
      <c r="A171" s="43">
        <v>45351</v>
      </c>
      <c r="B171" t="s">
        <v>102</v>
      </c>
      <c r="C171" t="s">
        <v>89</v>
      </c>
      <c r="D171" t="s">
        <v>105</v>
      </c>
      <c r="E171">
        <v>542</v>
      </c>
    </row>
    <row r="172" spans="1:5" x14ac:dyDescent="0.2">
      <c r="A172" s="43">
        <v>45379</v>
      </c>
      <c r="B172" t="s">
        <v>101</v>
      </c>
      <c r="C172" t="s">
        <v>23</v>
      </c>
      <c r="D172" t="s">
        <v>105</v>
      </c>
      <c r="E172">
        <v>114</v>
      </c>
    </row>
    <row r="173" spans="1:5" x14ac:dyDescent="0.2">
      <c r="A173" s="43">
        <v>45379</v>
      </c>
      <c r="B173" t="s">
        <v>101</v>
      </c>
      <c r="C173" t="s">
        <v>89</v>
      </c>
      <c r="D173" t="s">
        <v>105</v>
      </c>
      <c r="E173">
        <v>500</v>
      </c>
    </row>
    <row r="174" spans="1:5" x14ac:dyDescent="0.2">
      <c r="A174" s="43">
        <v>45379</v>
      </c>
      <c r="B174" t="s">
        <v>102</v>
      </c>
      <c r="C174" t="s">
        <v>53</v>
      </c>
      <c r="D174" t="s">
        <v>105</v>
      </c>
      <c r="E174">
        <v>819</v>
      </c>
    </row>
    <row r="175" spans="1:5" x14ac:dyDescent="0.2">
      <c r="A175" s="43">
        <v>45379</v>
      </c>
      <c r="B175" t="s">
        <v>102</v>
      </c>
      <c r="C175" t="s">
        <v>57</v>
      </c>
      <c r="D175" t="s">
        <v>105</v>
      </c>
      <c r="E175">
        <v>823</v>
      </c>
    </row>
    <row r="176" spans="1:5" x14ac:dyDescent="0.2">
      <c r="A176" s="43">
        <v>45379</v>
      </c>
      <c r="B176" t="s">
        <v>102</v>
      </c>
      <c r="C176" t="s">
        <v>89</v>
      </c>
      <c r="D176" t="s">
        <v>105</v>
      </c>
      <c r="E176">
        <v>540</v>
      </c>
    </row>
    <row r="177" spans="1:5" x14ac:dyDescent="0.2">
      <c r="A177" s="43">
        <v>45407</v>
      </c>
      <c r="B177" t="s">
        <v>101</v>
      </c>
      <c r="C177" t="s">
        <v>23</v>
      </c>
      <c r="D177" t="s">
        <v>105</v>
      </c>
      <c r="E177">
        <v>111</v>
      </c>
    </row>
    <row r="178" spans="1:5" x14ac:dyDescent="0.2">
      <c r="A178" s="43">
        <v>45407</v>
      </c>
      <c r="B178" t="s">
        <v>101</v>
      </c>
      <c r="C178" t="s">
        <v>89</v>
      </c>
      <c r="D178" t="s">
        <v>105</v>
      </c>
      <c r="E178">
        <v>491</v>
      </c>
    </row>
    <row r="179" spans="1:5" x14ac:dyDescent="0.2">
      <c r="A179" s="43">
        <v>45407</v>
      </c>
      <c r="B179" t="s">
        <v>102</v>
      </c>
      <c r="C179" t="s">
        <v>53</v>
      </c>
      <c r="D179" t="s">
        <v>105</v>
      </c>
      <c r="E179">
        <v>791</v>
      </c>
    </row>
    <row r="180" spans="1:5" x14ac:dyDescent="0.2">
      <c r="A180" s="43">
        <v>45407</v>
      </c>
      <c r="B180" t="s">
        <v>102</v>
      </c>
      <c r="C180" t="s">
        <v>57</v>
      </c>
      <c r="D180" t="s">
        <v>105</v>
      </c>
      <c r="E180">
        <v>866</v>
      </c>
    </row>
    <row r="181" spans="1:5" x14ac:dyDescent="0.2">
      <c r="A181" s="43">
        <v>45407</v>
      </c>
      <c r="B181" t="s">
        <v>102</v>
      </c>
      <c r="C181" t="s">
        <v>89</v>
      </c>
      <c r="D181" t="s">
        <v>105</v>
      </c>
      <c r="E181">
        <v>513</v>
      </c>
    </row>
    <row r="182" spans="1:5" x14ac:dyDescent="0.2">
      <c r="A182" s="43">
        <v>45442</v>
      </c>
      <c r="B182" t="s">
        <v>101</v>
      </c>
      <c r="C182" t="s">
        <v>23</v>
      </c>
      <c r="D182" t="s">
        <v>105</v>
      </c>
      <c r="E182">
        <v>96</v>
      </c>
    </row>
    <row r="183" spans="1:5" x14ac:dyDescent="0.2">
      <c r="A183" s="43">
        <v>45442</v>
      </c>
      <c r="B183" t="s">
        <v>101</v>
      </c>
      <c r="C183" t="s">
        <v>89</v>
      </c>
      <c r="D183" t="s">
        <v>105</v>
      </c>
      <c r="E183">
        <v>538</v>
      </c>
    </row>
    <row r="184" spans="1:5" x14ac:dyDescent="0.2">
      <c r="A184" s="43">
        <v>45442</v>
      </c>
      <c r="B184" t="s">
        <v>102</v>
      </c>
      <c r="C184" t="s">
        <v>53</v>
      </c>
      <c r="D184" t="s">
        <v>105</v>
      </c>
      <c r="E184">
        <v>816</v>
      </c>
    </row>
    <row r="185" spans="1:5" x14ac:dyDescent="0.2">
      <c r="A185" s="43">
        <v>45442</v>
      </c>
      <c r="B185" t="s">
        <v>102</v>
      </c>
      <c r="C185" t="s">
        <v>57</v>
      </c>
      <c r="D185" t="s">
        <v>105</v>
      </c>
      <c r="E185">
        <v>914</v>
      </c>
    </row>
    <row r="186" spans="1:5" x14ac:dyDescent="0.2">
      <c r="A186" s="43">
        <v>45442</v>
      </c>
      <c r="B186" t="s">
        <v>102</v>
      </c>
      <c r="C186" t="s">
        <v>89</v>
      </c>
      <c r="D186" t="s">
        <v>105</v>
      </c>
      <c r="E186">
        <v>504</v>
      </c>
    </row>
    <row r="187" spans="1:5" x14ac:dyDescent="0.2">
      <c r="A187" s="43">
        <v>45470</v>
      </c>
      <c r="B187" t="s">
        <v>101</v>
      </c>
      <c r="C187" t="s">
        <v>23</v>
      </c>
      <c r="D187" t="s">
        <v>105</v>
      </c>
      <c r="E187">
        <v>106</v>
      </c>
    </row>
    <row r="188" spans="1:5" x14ac:dyDescent="0.2">
      <c r="A188" s="43">
        <v>45470</v>
      </c>
      <c r="B188" t="s">
        <v>101</v>
      </c>
      <c r="C188" t="s">
        <v>89</v>
      </c>
      <c r="D188" t="s">
        <v>105</v>
      </c>
      <c r="E188">
        <v>563</v>
      </c>
    </row>
    <row r="189" spans="1:5" x14ac:dyDescent="0.2">
      <c r="A189" s="43">
        <v>45470</v>
      </c>
      <c r="B189" t="s">
        <v>102</v>
      </c>
      <c r="C189" t="s">
        <v>53</v>
      </c>
      <c r="D189" t="s">
        <v>105</v>
      </c>
      <c r="E189">
        <v>794</v>
      </c>
    </row>
    <row r="190" spans="1:5" x14ac:dyDescent="0.2">
      <c r="A190" s="43">
        <v>45470</v>
      </c>
      <c r="B190" t="s">
        <v>102</v>
      </c>
      <c r="C190" t="s">
        <v>57</v>
      </c>
      <c r="D190" t="s">
        <v>105</v>
      </c>
      <c r="E190">
        <v>930</v>
      </c>
    </row>
    <row r="191" spans="1:5" x14ac:dyDescent="0.2">
      <c r="A191" s="43">
        <v>45470</v>
      </c>
      <c r="B191" t="s">
        <v>102</v>
      </c>
      <c r="C191" t="s">
        <v>89</v>
      </c>
      <c r="D191" t="s">
        <v>105</v>
      </c>
      <c r="E191">
        <v>520</v>
      </c>
    </row>
    <row r="192" spans="1:5" x14ac:dyDescent="0.2">
      <c r="A192" s="43">
        <v>45498</v>
      </c>
      <c r="B192" t="s">
        <v>101</v>
      </c>
      <c r="C192" t="s">
        <v>23</v>
      </c>
      <c r="D192" t="s">
        <v>105</v>
      </c>
      <c r="E192">
        <v>90</v>
      </c>
    </row>
    <row r="193" spans="1:5" x14ac:dyDescent="0.2">
      <c r="A193" s="43">
        <v>45498</v>
      </c>
      <c r="B193" t="s">
        <v>101</v>
      </c>
      <c r="C193" t="s">
        <v>89</v>
      </c>
      <c r="D193" t="s">
        <v>105</v>
      </c>
      <c r="E193">
        <v>549</v>
      </c>
    </row>
    <row r="194" spans="1:5" x14ac:dyDescent="0.2">
      <c r="A194" s="43">
        <v>45498</v>
      </c>
      <c r="B194" t="s">
        <v>102</v>
      </c>
      <c r="C194" t="s">
        <v>53</v>
      </c>
      <c r="D194" t="s">
        <v>105</v>
      </c>
      <c r="E194">
        <v>759</v>
      </c>
    </row>
    <row r="195" spans="1:5" x14ac:dyDescent="0.2">
      <c r="A195" s="43">
        <v>45498</v>
      </c>
      <c r="B195" t="s">
        <v>102</v>
      </c>
      <c r="C195" t="s">
        <v>57</v>
      </c>
      <c r="D195" t="s">
        <v>105</v>
      </c>
      <c r="E195">
        <v>966</v>
      </c>
    </row>
    <row r="196" spans="1:5" x14ac:dyDescent="0.2">
      <c r="A196" s="43">
        <v>45498</v>
      </c>
      <c r="B196" t="s">
        <v>102</v>
      </c>
      <c r="C196" t="s">
        <v>89</v>
      </c>
      <c r="D196" t="s">
        <v>105</v>
      </c>
      <c r="E196">
        <v>504</v>
      </c>
    </row>
    <row r="197" spans="1:5" x14ac:dyDescent="0.2">
      <c r="A197" s="43">
        <v>45533</v>
      </c>
      <c r="B197" t="s">
        <v>101</v>
      </c>
      <c r="C197" t="s">
        <v>23</v>
      </c>
      <c r="D197" t="s">
        <v>105</v>
      </c>
      <c r="E197">
        <v>92</v>
      </c>
    </row>
    <row r="198" spans="1:5" x14ac:dyDescent="0.2">
      <c r="A198" s="43">
        <v>45533</v>
      </c>
      <c r="B198" t="s">
        <v>101</v>
      </c>
      <c r="C198" t="s">
        <v>89</v>
      </c>
      <c r="D198" t="s">
        <v>105</v>
      </c>
      <c r="E198">
        <v>561</v>
      </c>
    </row>
    <row r="199" spans="1:5" x14ac:dyDescent="0.2">
      <c r="A199" s="43">
        <v>45533</v>
      </c>
      <c r="B199" t="s">
        <v>102</v>
      </c>
      <c r="C199" t="s">
        <v>53</v>
      </c>
      <c r="D199" t="s">
        <v>105</v>
      </c>
      <c r="E199">
        <v>724</v>
      </c>
    </row>
    <row r="200" spans="1:5" x14ac:dyDescent="0.2">
      <c r="A200" s="43">
        <v>45533</v>
      </c>
      <c r="B200" t="s">
        <v>102</v>
      </c>
      <c r="C200" t="s">
        <v>57</v>
      </c>
      <c r="D200" t="s">
        <v>105</v>
      </c>
      <c r="E200">
        <v>966</v>
      </c>
    </row>
    <row r="201" spans="1:5" x14ac:dyDescent="0.2">
      <c r="A201" s="43">
        <v>45533</v>
      </c>
      <c r="B201" t="s">
        <v>102</v>
      </c>
      <c r="C201" t="s">
        <v>89</v>
      </c>
      <c r="D201" t="s">
        <v>105</v>
      </c>
      <c r="E201">
        <v>526</v>
      </c>
    </row>
    <row r="202" spans="1:5" x14ac:dyDescent="0.2">
      <c r="A202" s="43">
        <v>45561</v>
      </c>
      <c r="B202" t="s">
        <v>101</v>
      </c>
      <c r="C202" t="s">
        <v>23</v>
      </c>
      <c r="D202" t="s">
        <v>105</v>
      </c>
      <c r="E202">
        <v>84</v>
      </c>
    </row>
    <row r="203" spans="1:5" x14ac:dyDescent="0.2">
      <c r="A203" s="43">
        <v>45561</v>
      </c>
      <c r="B203" t="s">
        <v>101</v>
      </c>
      <c r="C203" t="s">
        <v>89</v>
      </c>
      <c r="D203" t="s">
        <v>105</v>
      </c>
      <c r="E203">
        <v>548</v>
      </c>
    </row>
    <row r="204" spans="1:5" x14ac:dyDescent="0.2">
      <c r="A204" s="43">
        <v>45561</v>
      </c>
      <c r="B204" t="s">
        <v>102</v>
      </c>
      <c r="C204" t="s">
        <v>53</v>
      </c>
      <c r="D204" t="s">
        <v>105</v>
      </c>
      <c r="E204">
        <v>721</v>
      </c>
    </row>
    <row r="205" spans="1:5" x14ac:dyDescent="0.2">
      <c r="A205" s="43">
        <v>45561</v>
      </c>
      <c r="B205" t="s">
        <v>102</v>
      </c>
      <c r="C205" t="s">
        <v>57</v>
      </c>
      <c r="D205" t="s">
        <v>105</v>
      </c>
      <c r="E205" s="44">
        <v>1018</v>
      </c>
    </row>
    <row r="206" spans="1:5" x14ac:dyDescent="0.2">
      <c r="A206" s="43">
        <v>45561</v>
      </c>
      <c r="B206" t="s">
        <v>102</v>
      </c>
      <c r="C206" t="s">
        <v>89</v>
      </c>
      <c r="D206" t="s">
        <v>105</v>
      </c>
      <c r="E206">
        <v>489</v>
      </c>
    </row>
    <row r="207" spans="1:5" x14ac:dyDescent="0.2">
      <c r="A207" s="43">
        <v>45596</v>
      </c>
      <c r="B207" t="s">
        <v>101</v>
      </c>
      <c r="C207" t="s">
        <v>23</v>
      </c>
      <c r="D207" t="s">
        <v>105</v>
      </c>
      <c r="E207">
        <v>99</v>
      </c>
    </row>
    <row r="208" spans="1:5" x14ac:dyDescent="0.2">
      <c r="A208" s="43">
        <v>45596</v>
      </c>
      <c r="B208" t="s">
        <v>101</v>
      </c>
      <c r="C208" t="s">
        <v>89</v>
      </c>
      <c r="D208" t="s">
        <v>105</v>
      </c>
      <c r="E208">
        <v>452</v>
      </c>
    </row>
    <row r="209" spans="1:5" x14ac:dyDescent="0.2">
      <c r="A209" s="43">
        <v>45596</v>
      </c>
      <c r="B209" t="s">
        <v>102</v>
      </c>
      <c r="C209" t="s">
        <v>53</v>
      </c>
      <c r="D209" t="s">
        <v>105</v>
      </c>
      <c r="E209">
        <v>755</v>
      </c>
    </row>
    <row r="210" spans="1:5" x14ac:dyDescent="0.2">
      <c r="A210" s="43">
        <v>45596</v>
      </c>
      <c r="B210" t="s">
        <v>102</v>
      </c>
      <c r="C210" t="s">
        <v>57</v>
      </c>
      <c r="D210" t="s">
        <v>105</v>
      </c>
      <c r="E210" s="44">
        <v>1052</v>
      </c>
    </row>
    <row r="211" spans="1:5" x14ac:dyDescent="0.2">
      <c r="A211" s="43">
        <v>45596</v>
      </c>
      <c r="B211" t="s">
        <v>102</v>
      </c>
      <c r="C211" t="s">
        <v>89</v>
      </c>
      <c r="D211" t="s">
        <v>105</v>
      </c>
      <c r="E211">
        <v>459</v>
      </c>
    </row>
    <row r="212" spans="1:5" x14ac:dyDescent="0.2">
      <c r="A212" s="43">
        <v>44315</v>
      </c>
      <c r="B212" t="s">
        <v>101</v>
      </c>
      <c r="C212" t="s">
        <v>23</v>
      </c>
      <c r="D212" t="s">
        <v>106</v>
      </c>
      <c r="E212">
        <v>27</v>
      </c>
    </row>
    <row r="213" spans="1:5" x14ac:dyDescent="0.2">
      <c r="A213" s="43">
        <v>44315</v>
      </c>
      <c r="B213" t="s">
        <v>101</v>
      </c>
      <c r="C213" t="s">
        <v>89</v>
      </c>
      <c r="D213" t="s">
        <v>106</v>
      </c>
      <c r="E213">
        <v>2</v>
      </c>
    </row>
    <row r="214" spans="1:5" x14ac:dyDescent="0.2">
      <c r="A214" s="43">
        <v>44315</v>
      </c>
      <c r="B214" t="s">
        <v>102</v>
      </c>
      <c r="C214" t="s">
        <v>53</v>
      </c>
      <c r="D214" t="s">
        <v>106</v>
      </c>
      <c r="E214">
        <v>147</v>
      </c>
    </row>
    <row r="215" spans="1:5" x14ac:dyDescent="0.2">
      <c r="A215" s="43">
        <v>44315</v>
      </c>
      <c r="B215" t="s">
        <v>102</v>
      </c>
      <c r="C215" t="s">
        <v>57</v>
      </c>
      <c r="D215" t="s">
        <v>106</v>
      </c>
      <c r="E215">
        <v>220</v>
      </c>
    </row>
    <row r="216" spans="1:5" x14ac:dyDescent="0.2">
      <c r="A216" s="43">
        <v>44315</v>
      </c>
      <c r="B216" t="s">
        <v>102</v>
      </c>
      <c r="C216" t="s">
        <v>89</v>
      </c>
      <c r="D216" t="s">
        <v>106</v>
      </c>
      <c r="E216">
        <v>2</v>
      </c>
    </row>
    <row r="217" spans="1:5" x14ac:dyDescent="0.2">
      <c r="A217" s="43">
        <v>44329</v>
      </c>
      <c r="B217" t="s">
        <v>101</v>
      </c>
      <c r="C217" t="s">
        <v>23</v>
      </c>
      <c r="D217" t="s">
        <v>106</v>
      </c>
      <c r="E217">
        <v>30</v>
      </c>
    </row>
    <row r="218" spans="1:5" x14ac:dyDescent="0.2">
      <c r="A218" s="43">
        <v>44329</v>
      </c>
      <c r="B218" t="s">
        <v>101</v>
      </c>
      <c r="C218" t="s">
        <v>89</v>
      </c>
      <c r="D218" t="s">
        <v>106</v>
      </c>
      <c r="E218">
        <v>2</v>
      </c>
    </row>
    <row r="219" spans="1:5" x14ac:dyDescent="0.2">
      <c r="A219" s="43">
        <v>44329</v>
      </c>
      <c r="B219" t="s">
        <v>102</v>
      </c>
      <c r="C219" t="s">
        <v>53</v>
      </c>
      <c r="D219" t="s">
        <v>106</v>
      </c>
      <c r="E219">
        <v>171</v>
      </c>
    </row>
    <row r="220" spans="1:5" x14ac:dyDescent="0.2">
      <c r="A220" s="43">
        <v>44329</v>
      </c>
      <c r="B220" t="s">
        <v>102</v>
      </c>
      <c r="C220" t="s">
        <v>57</v>
      </c>
      <c r="D220" t="s">
        <v>106</v>
      </c>
      <c r="E220">
        <v>226</v>
      </c>
    </row>
    <row r="221" spans="1:5" x14ac:dyDescent="0.2">
      <c r="A221" s="43">
        <v>44329</v>
      </c>
      <c r="B221" t="s">
        <v>102</v>
      </c>
      <c r="C221" t="s">
        <v>89</v>
      </c>
      <c r="D221" t="s">
        <v>106</v>
      </c>
      <c r="E221">
        <v>2</v>
      </c>
    </row>
    <row r="222" spans="1:5" x14ac:dyDescent="0.2">
      <c r="A222" s="43">
        <v>44406</v>
      </c>
      <c r="B222" t="s">
        <v>101</v>
      </c>
      <c r="C222" t="s">
        <v>23</v>
      </c>
      <c r="D222" t="s">
        <v>106</v>
      </c>
      <c r="E222">
        <v>34</v>
      </c>
    </row>
    <row r="223" spans="1:5" x14ac:dyDescent="0.2">
      <c r="A223" s="43">
        <v>44406</v>
      </c>
      <c r="B223" t="s">
        <v>101</v>
      </c>
      <c r="C223" t="s">
        <v>89</v>
      </c>
      <c r="D223" t="s">
        <v>106</v>
      </c>
      <c r="E223">
        <v>28</v>
      </c>
    </row>
    <row r="224" spans="1:5" x14ac:dyDescent="0.2">
      <c r="A224" s="43">
        <v>44406</v>
      </c>
      <c r="B224" t="s">
        <v>102</v>
      </c>
      <c r="C224" t="s">
        <v>53</v>
      </c>
      <c r="D224" t="s">
        <v>106</v>
      </c>
      <c r="E224">
        <v>206</v>
      </c>
    </row>
    <row r="225" spans="1:5" x14ac:dyDescent="0.2">
      <c r="A225" s="43">
        <v>44406</v>
      </c>
      <c r="B225" t="s">
        <v>102</v>
      </c>
      <c r="C225" t="s">
        <v>57</v>
      </c>
      <c r="D225" t="s">
        <v>106</v>
      </c>
      <c r="E225">
        <v>224</v>
      </c>
    </row>
    <row r="226" spans="1:5" x14ac:dyDescent="0.2">
      <c r="A226" s="43">
        <v>44406</v>
      </c>
      <c r="B226" t="s">
        <v>102</v>
      </c>
      <c r="C226" t="s">
        <v>89</v>
      </c>
      <c r="D226" t="s">
        <v>106</v>
      </c>
      <c r="E226">
        <v>18</v>
      </c>
    </row>
    <row r="227" spans="1:5" x14ac:dyDescent="0.2">
      <c r="A227" s="43">
        <v>44434</v>
      </c>
      <c r="B227" t="s">
        <v>101</v>
      </c>
      <c r="C227" t="s">
        <v>23</v>
      </c>
      <c r="D227" t="s">
        <v>106</v>
      </c>
      <c r="E227">
        <v>23</v>
      </c>
    </row>
    <row r="228" spans="1:5" x14ac:dyDescent="0.2">
      <c r="A228" s="43">
        <v>44434</v>
      </c>
      <c r="B228" t="s">
        <v>101</v>
      </c>
      <c r="C228" t="s">
        <v>89</v>
      </c>
      <c r="D228" t="s">
        <v>106</v>
      </c>
      <c r="E228">
        <v>29</v>
      </c>
    </row>
    <row r="229" spans="1:5" x14ac:dyDescent="0.2">
      <c r="A229" s="43">
        <v>44434</v>
      </c>
      <c r="B229" t="s">
        <v>102</v>
      </c>
      <c r="C229" t="s">
        <v>53</v>
      </c>
      <c r="D229" t="s">
        <v>106</v>
      </c>
      <c r="E229">
        <v>215</v>
      </c>
    </row>
    <row r="230" spans="1:5" x14ac:dyDescent="0.2">
      <c r="A230" s="43">
        <v>44434</v>
      </c>
      <c r="B230" t="s">
        <v>102</v>
      </c>
      <c r="C230" t="s">
        <v>57</v>
      </c>
      <c r="D230" t="s">
        <v>106</v>
      </c>
      <c r="E230">
        <v>231</v>
      </c>
    </row>
    <row r="231" spans="1:5" x14ac:dyDescent="0.2">
      <c r="A231" s="43">
        <v>44434</v>
      </c>
      <c r="B231" t="s">
        <v>102</v>
      </c>
      <c r="C231" t="s">
        <v>89</v>
      </c>
      <c r="D231" t="s">
        <v>106</v>
      </c>
      <c r="E231">
        <v>15</v>
      </c>
    </row>
    <row r="232" spans="1:5" x14ac:dyDescent="0.2">
      <c r="A232" s="43">
        <v>44469</v>
      </c>
      <c r="B232" t="s">
        <v>101</v>
      </c>
      <c r="C232" t="s">
        <v>23</v>
      </c>
      <c r="D232" t="s">
        <v>106</v>
      </c>
      <c r="E232">
        <v>19</v>
      </c>
    </row>
    <row r="233" spans="1:5" x14ac:dyDescent="0.2">
      <c r="A233" s="43">
        <v>44469</v>
      </c>
      <c r="B233" t="s">
        <v>101</v>
      </c>
      <c r="C233" t="s">
        <v>89</v>
      </c>
      <c r="D233" t="s">
        <v>106</v>
      </c>
      <c r="E233">
        <v>14</v>
      </c>
    </row>
    <row r="234" spans="1:5" x14ac:dyDescent="0.2">
      <c r="A234" s="43">
        <v>44469</v>
      </c>
      <c r="B234" t="s">
        <v>102</v>
      </c>
      <c r="C234" t="s">
        <v>53</v>
      </c>
      <c r="D234" t="s">
        <v>106</v>
      </c>
      <c r="E234">
        <v>196</v>
      </c>
    </row>
    <row r="235" spans="1:5" x14ac:dyDescent="0.2">
      <c r="A235" s="43">
        <v>44469</v>
      </c>
      <c r="B235" t="s">
        <v>102</v>
      </c>
      <c r="C235" t="s">
        <v>57</v>
      </c>
      <c r="D235" t="s">
        <v>106</v>
      </c>
      <c r="E235">
        <v>238</v>
      </c>
    </row>
    <row r="236" spans="1:5" x14ac:dyDescent="0.2">
      <c r="A236" s="43">
        <v>44469</v>
      </c>
      <c r="B236" t="s">
        <v>102</v>
      </c>
      <c r="C236" t="s">
        <v>89</v>
      </c>
      <c r="D236" t="s">
        <v>106</v>
      </c>
      <c r="E236">
        <v>15</v>
      </c>
    </row>
    <row r="237" spans="1:5" x14ac:dyDescent="0.2">
      <c r="A237" s="43">
        <v>44497</v>
      </c>
      <c r="B237" t="s">
        <v>101</v>
      </c>
      <c r="C237" t="s">
        <v>23</v>
      </c>
      <c r="D237" t="s">
        <v>106</v>
      </c>
      <c r="E237">
        <v>22</v>
      </c>
    </row>
    <row r="238" spans="1:5" x14ac:dyDescent="0.2">
      <c r="A238" s="43">
        <v>44497</v>
      </c>
      <c r="B238" t="s">
        <v>101</v>
      </c>
      <c r="C238" t="s">
        <v>89</v>
      </c>
      <c r="D238" t="s">
        <v>106</v>
      </c>
      <c r="E238">
        <v>21</v>
      </c>
    </row>
    <row r="239" spans="1:5" x14ac:dyDescent="0.2">
      <c r="A239" s="43">
        <v>44497</v>
      </c>
      <c r="B239" t="s">
        <v>102</v>
      </c>
      <c r="C239" t="s">
        <v>53</v>
      </c>
      <c r="D239" t="s">
        <v>106</v>
      </c>
      <c r="E239">
        <v>216</v>
      </c>
    </row>
    <row r="240" spans="1:5" x14ac:dyDescent="0.2">
      <c r="A240" s="43">
        <v>44497</v>
      </c>
      <c r="B240" t="s">
        <v>102</v>
      </c>
      <c r="C240" t="s">
        <v>57</v>
      </c>
      <c r="D240" t="s">
        <v>106</v>
      </c>
      <c r="E240">
        <v>232</v>
      </c>
    </row>
    <row r="241" spans="1:5" x14ac:dyDescent="0.2">
      <c r="A241" s="43">
        <v>44497</v>
      </c>
      <c r="B241" t="s">
        <v>102</v>
      </c>
      <c r="C241" t="s">
        <v>89</v>
      </c>
      <c r="D241" t="s">
        <v>106</v>
      </c>
      <c r="E241">
        <v>21</v>
      </c>
    </row>
    <row r="242" spans="1:5" x14ac:dyDescent="0.2">
      <c r="A242" s="43">
        <v>44525</v>
      </c>
      <c r="B242" t="s">
        <v>101</v>
      </c>
      <c r="C242" t="s">
        <v>23</v>
      </c>
      <c r="D242" t="s">
        <v>106</v>
      </c>
      <c r="E242">
        <v>23</v>
      </c>
    </row>
    <row r="243" spans="1:5" x14ac:dyDescent="0.2">
      <c r="A243" s="43">
        <v>44525</v>
      </c>
      <c r="B243" t="s">
        <v>101</v>
      </c>
      <c r="C243" t="s">
        <v>89</v>
      </c>
      <c r="D243" t="s">
        <v>106</v>
      </c>
      <c r="E243">
        <v>19</v>
      </c>
    </row>
    <row r="244" spans="1:5" x14ac:dyDescent="0.2">
      <c r="A244" s="43">
        <v>44525</v>
      </c>
      <c r="B244" t="s">
        <v>102</v>
      </c>
      <c r="C244" t="s">
        <v>53</v>
      </c>
      <c r="D244" t="s">
        <v>106</v>
      </c>
      <c r="E244">
        <v>216</v>
      </c>
    </row>
    <row r="245" spans="1:5" x14ac:dyDescent="0.2">
      <c r="A245" s="43">
        <v>44525</v>
      </c>
      <c r="B245" t="s">
        <v>102</v>
      </c>
      <c r="C245" t="s">
        <v>57</v>
      </c>
      <c r="D245" t="s">
        <v>106</v>
      </c>
      <c r="E245">
        <v>245</v>
      </c>
    </row>
    <row r="246" spans="1:5" x14ac:dyDescent="0.2">
      <c r="A246" s="43">
        <v>44525</v>
      </c>
      <c r="B246" t="s">
        <v>102</v>
      </c>
      <c r="C246" t="s">
        <v>89</v>
      </c>
      <c r="D246" t="s">
        <v>106</v>
      </c>
      <c r="E246">
        <v>22</v>
      </c>
    </row>
    <row r="247" spans="1:5" x14ac:dyDescent="0.2">
      <c r="A247" s="43">
        <v>44553</v>
      </c>
      <c r="B247" t="s">
        <v>101</v>
      </c>
      <c r="C247" t="s">
        <v>23</v>
      </c>
      <c r="D247" t="s">
        <v>106</v>
      </c>
      <c r="E247">
        <v>21</v>
      </c>
    </row>
    <row r="248" spans="1:5" x14ac:dyDescent="0.2">
      <c r="A248" s="43">
        <v>44553</v>
      </c>
      <c r="B248" t="s">
        <v>101</v>
      </c>
      <c r="C248" t="s">
        <v>89</v>
      </c>
      <c r="D248" t="s">
        <v>106</v>
      </c>
      <c r="E248">
        <v>18</v>
      </c>
    </row>
    <row r="249" spans="1:5" x14ac:dyDescent="0.2">
      <c r="A249" s="43">
        <v>44553</v>
      </c>
      <c r="B249" t="s">
        <v>102</v>
      </c>
      <c r="C249" t="s">
        <v>53</v>
      </c>
      <c r="D249" t="s">
        <v>106</v>
      </c>
      <c r="E249">
        <v>201</v>
      </c>
    </row>
    <row r="250" spans="1:5" x14ac:dyDescent="0.2">
      <c r="A250" s="43">
        <v>44553</v>
      </c>
      <c r="B250" t="s">
        <v>102</v>
      </c>
      <c r="C250" t="s">
        <v>57</v>
      </c>
      <c r="D250" t="s">
        <v>106</v>
      </c>
      <c r="E250">
        <v>243</v>
      </c>
    </row>
    <row r="251" spans="1:5" x14ac:dyDescent="0.2">
      <c r="A251" s="43">
        <v>44553</v>
      </c>
      <c r="B251" t="s">
        <v>102</v>
      </c>
      <c r="C251" t="s">
        <v>89</v>
      </c>
      <c r="D251" t="s">
        <v>106</v>
      </c>
      <c r="E251">
        <v>20</v>
      </c>
    </row>
    <row r="252" spans="1:5" x14ac:dyDescent="0.2">
      <c r="A252" s="43">
        <v>44588</v>
      </c>
      <c r="B252" t="s">
        <v>101</v>
      </c>
      <c r="C252" t="s">
        <v>23</v>
      </c>
      <c r="D252" t="s">
        <v>106</v>
      </c>
      <c r="E252">
        <v>24</v>
      </c>
    </row>
    <row r="253" spans="1:5" x14ac:dyDescent="0.2">
      <c r="A253" s="43">
        <v>44588</v>
      </c>
      <c r="B253" t="s">
        <v>101</v>
      </c>
      <c r="C253" t="s">
        <v>89</v>
      </c>
      <c r="D253" t="s">
        <v>106</v>
      </c>
      <c r="E253">
        <v>15</v>
      </c>
    </row>
    <row r="254" spans="1:5" x14ac:dyDescent="0.2">
      <c r="A254" s="43">
        <v>44588</v>
      </c>
      <c r="B254" t="s">
        <v>102</v>
      </c>
      <c r="C254" t="s">
        <v>53</v>
      </c>
      <c r="D254" t="s">
        <v>106</v>
      </c>
      <c r="E254">
        <v>223</v>
      </c>
    </row>
    <row r="255" spans="1:5" x14ac:dyDescent="0.2">
      <c r="A255" s="43">
        <v>44588</v>
      </c>
      <c r="B255" t="s">
        <v>102</v>
      </c>
      <c r="C255" t="s">
        <v>57</v>
      </c>
      <c r="D255" t="s">
        <v>106</v>
      </c>
      <c r="E255">
        <v>260</v>
      </c>
    </row>
    <row r="256" spans="1:5" x14ac:dyDescent="0.2">
      <c r="A256" s="43">
        <v>44588</v>
      </c>
      <c r="B256" t="s">
        <v>102</v>
      </c>
      <c r="C256" t="s">
        <v>89</v>
      </c>
      <c r="D256" t="s">
        <v>106</v>
      </c>
      <c r="E256">
        <v>21</v>
      </c>
    </row>
    <row r="257" spans="1:5" x14ac:dyDescent="0.2">
      <c r="A257" s="43">
        <v>44616</v>
      </c>
      <c r="B257" t="s">
        <v>101</v>
      </c>
      <c r="C257" t="s">
        <v>23</v>
      </c>
      <c r="D257" t="s">
        <v>106</v>
      </c>
      <c r="E257">
        <v>29</v>
      </c>
    </row>
    <row r="258" spans="1:5" x14ac:dyDescent="0.2">
      <c r="A258" s="43">
        <v>44616</v>
      </c>
      <c r="B258" t="s">
        <v>101</v>
      </c>
      <c r="C258" t="s">
        <v>89</v>
      </c>
      <c r="D258" t="s">
        <v>106</v>
      </c>
      <c r="E258">
        <v>21</v>
      </c>
    </row>
    <row r="259" spans="1:5" x14ac:dyDescent="0.2">
      <c r="A259" s="43">
        <v>44616</v>
      </c>
      <c r="B259" t="s">
        <v>102</v>
      </c>
      <c r="C259" t="s">
        <v>53</v>
      </c>
      <c r="D259" t="s">
        <v>106</v>
      </c>
      <c r="E259">
        <v>224</v>
      </c>
    </row>
    <row r="260" spans="1:5" x14ac:dyDescent="0.2">
      <c r="A260" s="43">
        <v>44616</v>
      </c>
      <c r="B260" t="s">
        <v>102</v>
      </c>
      <c r="C260" t="s">
        <v>57</v>
      </c>
      <c r="D260" t="s">
        <v>106</v>
      </c>
      <c r="E260">
        <v>256</v>
      </c>
    </row>
    <row r="261" spans="1:5" x14ac:dyDescent="0.2">
      <c r="A261" s="43">
        <v>44616</v>
      </c>
      <c r="B261" t="s">
        <v>102</v>
      </c>
      <c r="C261" t="s">
        <v>89</v>
      </c>
      <c r="D261" t="s">
        <v>106</v>
      </c>
      <c r="E261">
        <v>26</v>
      </c>
    </row>
    <row r="262" spans="1:5" x14ac:dyDescent="0.2">
      <c r="A262" s="43">
        <v>44651</v>
      </c>
      <c r="B262" t="s">
        <v>101</v>
      </c>
      <c r="C262" t="s">
        <v>23</v>
      </c>
      <c r="D262" t="s">
        <v>106</v>
      </c>
      <c r="E262">
        <v>27</v>
      </c>
    </row>
    <row r="263" spans="1:5" x14ac:dyDescent="0.2">
      <c r="A263" s="43">
        <v>44651</v>
      </c>
      <c r="B263" t="s">
        <v>101</v>
      </c>
      <c r="C263" t="s">
        <v>89</v>
      </c>
      <c r="D263" t="s">
        <v>106</v>
      </c>
      <c r="E263">
        <v>28</v>
      </c>
    </row>
    <row r="264" spans="1:5" x14ac:dyDescent="0.2">
      <c r="A264" s="43">
        <v>44651</v>
      </c>
      <c r="B264" t="s">
        <v>102</v>
      </c>
      <c r="C264" t="s">
        <v>53</v>
      </c>
      <c r="D264" t="s">
        <v>106</v>
      </c>
      <c r="E264">
        <v>216</v>
      </c>
    </row>
    <row r="265" spans="1:5" x14ac:dyDescent="0.2">
      <c r="A265" s="43">
        <v>44651</v>
      </c>
      <c r="B265" t="s">
        <v>102</v>
      </c>
      <c r="C265" t="s">
        <v>57</v>
      </c>
      <c r="D265" t="s">
        <v>106</v>
      </c>
      <c r="E265">
        <v>265</v>
      </c>
    </row>
    <row r="266" spans="1:5" x14ac:dyDescent="0.2">
      <c r="A266" s="43">
        <v>44651</v>
      </c>
      <c r="B266" t="s">
        <v>102</v>
      </c>
      <c r="C266" t="s">
        <v>89</v>
      </c>
      <c r="D266" t="s">
        <v>106</v>
      </c>
      <c r="E266">
        <v>22</v>
      </c>
    </row>
    <row r="267" spans="1:5" x14ac:dyDescent="0.2">
      <c r="A267" s="43">
        <v>44679</v>
      </c>
      <c r="B267" t="s">
        <v>101</v>
      </c>
      <c r="C267" t="s">
        <v>23</v>
      </c>
      <c r="D267" t="s">
        <v>106</v>
      </c>
      <c r="E267">
        <v>21</v>
      </c>
    </row>
    <row r="268" spans="1:5" x14ac:dyDescent="0.2">
      <c r="A268" s="43">
        <v>44679</v>
      </c>
      <c r="B268" t="s">
        <v>101</v>
      </c>
      <c r="C268" t="s">
        <v>89</v>
      </c>
      <c r="D268" t="s">
        <v>106</v>
      </c>
      <c r="E268">
        <v>29</v>
      </c>
    </row>
    <row r="269" spans="1:5" x14ac:dyDescent="0.2">
      <c r="A269" s="43">
        <v>44679</v>
      </c>
      <c r="B269" t="s">
        <v>102</v>
      </c>
      <c r="C269" t="s">
        <v>53</v>
      </c>
      <c r="D269" t="s">
        <v>106</v>
      </c>
      <c r="E269">
        <v>213</v>
      </c>
    </row>
    <row r="270" spans="1:5" x14ac:dyDescent="0.2">
      <c r="A270" s="43">
        <v>44679</v>
      </c>
      <c r="B270" t="s">
        <v>102</v>
      </c>
      <c r="C270" t="s">
        <v>57</v>
      </c>
      <c r="D270" t="s">
        <v>106</v>
      </c>
      <c r="E270">
        <v>262</v>
      </c>
    </row>
    <row r="271" spans="1:5" x14ac:dyDescent="0.2">
      <c r="A271" s="43">
        <v>44679</v>
      </c>
      <c r="B271" t="s">
        <v>102</v>
      </c>
      <c r="C271" t="s">
        <v>89</v>
      </c>
      <c r="D271" t="s">
        <v>106</v>
      </c>
      <c r="E271">
        <v>17</v>
      </c>
    </row>
    <row r="272" spans="1:5" x14ac:dyDescent="0.2">
      <c r="A272" s="43">
        <v>44707</v>
      </c>
      <c r="B272" t="s">
        <v>101</v>
      </c>
      <c r="C272" t="s">
        <v>23</v>
      </c>
      <c r="D272" t="s">
        <v>106</v>
      </c>
      <c r="E272">
        <v>16</v>
      </c>
    </row>
    <row r="273" spans="1:5" x14ac:dyDescent="0.2">
      <c r="A273" s="43">
        <v>44707</v>
      </c>
      <c r="B273" t="s">
        <v>101</v>
      </c>
      <c r="C273" t="s">
        <v>89</v>
      </c>
      <c r="D273" t="s">
        <v>106</v>
      </c>
      <c r="E273">
        <v>22</v>
      </c>
    </row>
    <row r="274" spans="1:5" x14ac:dyDescent="0.2">
      <c r="A274" s="43">
        <v>44707</v>
      </c>
      <c r="B274" t="s">
        <v>102</v>
      </c>
      <c r="C274" t="s">
        <v>53</v>
      </c>
      <c r="D274" t="s">
        <v>106</v>
      </c>
      <c r="E274">
        <v>211</v>
      </c>
    </row>
    <row r="275" spans="1:5" x14ac:dyDescent="0.2">
      <c r="A275" s="43">
        <v>44707</v>
      </c>
      <c r="B275" t="s">
        <v>102</v>
      </c>
      <c r="C275" t="s">
        <v>57</v>
      </c>
      <c r="D275" t="s">
        <v>106</v>
      </c>
      <c r="E275">
        <v>262</v>
      </c>
    </row>
    <row r="276" spans="1:5" x14ac:dyDescent="0.2">
      <c r="A276" s="43">
        <v>44707</v>
      </c>
      <c r="B276" t="s">
        <v>102</v>
      </c>
      <c r="C276" t="s">
        <v>89</v>
      </c>
      <c r="D276" t="s">
        <v>106</v>
      </c>
      <c r="E276">
        <v>23</v>
      </c>
    </row>
    <row r="277" spans="1:5" x14ac:dyDescent="0.2">
      <c r="A277" s="43">
        <v>44742</v>
      </c>
      <c r="B277" t="s">
        <v>101</v>
      </c>
      <c r="C277" t="s">
        <v>23</v>
      </c>
      <c r="D277" t="s">
        <v>106</v>
      </c>
      <c r="E277">
        <v>14</v>
      </c>
    </row>
    <row r="278" spans="1:5" x14ac:dyDescent="0.2">
      <c r="A278" s="43">
        <v>44742</v>
      </c>
      <c r="B278" t="s">
        <v>101</v>
      </c>
      <c r="C278" t="s">
        <v>89</v>
      </c>
      <c r="D278" t="s">
        <v>106</v>
      </c>
      <c r="E278">
        <v>19</v>
      </c>
    </row>
    <row r="279" spans="1:5" x14ac:dyDescent="0.2">
      <c r="A279" s="43">
        <v>44742</v>
      </c>
      <c r="B279" t="s">
        <v>102</v>
      </c>
      <c r="C279" t="s">
        <v>53</v>
      </c>
      <c r="D279" t="s">
        <v>106</v>
      </c>
      <c r="E279">
        <v>222</v>
      </c>
    </row>
    <row r="280" spans="1:5" x14ac:dyDescent="0.2">
      <c r="A280" s="43">
        <v>44742</v>
      </c>
      <c r="B280" t="s">
        <v>102</v>
      </c>
      <c r="C280" t="s">
        <v>57</v>
      </c>
      <c r="D280" t="s">
        <v>106</v>
      </c>
      <c r="E280">
        <v>264</v>
      </c>
    </row>
    <row r="281" spans="1:5" x14ac:dyDescent="0.2">
      <c r="A281" s="43">
        <v>44742</v>
      </c>
      <c r="B281" t="s">
        <v>102</v>
      </c>
      <c r="C281" t="s">
        <v>89</v>
      </c>
      <c r="D281" t="s">
        <v>106</v>
      </c>
      <c r="E281">
        <v>20</v>
      </c>
    </row>
    <row r="282" spans="1:5" x14ac:dyDescent="0.2">
      <c r="A282" s="43">
        <v>44770</v>
      </c>
      <c r="B282" t="s">
        <v>101</v>
      </c>
      <c r="C282" t="s">
        <v>23</v>
      </c>
      <c r="D282" t="s">
        <v>106</v>
      </c>
      <c r="E282">
        <v>12</v>
      </c>
    </row>
    <row r="283" spans="1:5" x14ac:dyDescent="0.2">
      <c r="A283" s="43">
        <v>44770</v>
      </c>
      <c r="B283" t="s">
        <v>101</v>
      </c>
      <c r="C283" t="s">
        <v>89</v>
      </c>
      <c r="D283" t="s">
        <v>106</v>
      </c>
      <c r="E283">
        <v>20</v>
      </c>
    </row>
    <row r="284" spans="1:5" x14ac:dyDescent="0.2">
      <c r="A284" s="43">
        <v>44770</v>
      </c>
      <c r="B284" t="s">
        <v>102</v>
      </c>
      <c r="C284" t="s">
        <v>53</v>
      </c>
      <c r="D284" t="s">
        <v>106</v>
      </c>
      <c r="E284">
        <v>208</v>
      </c>
    </row>
    <row r="285" spans="1:5" x14ac:dyDescent="0.2">
      <c r="A285" s="43">
        <v>44770</v>
      </c>
      <c r="B285" t="s">
        <v>102</v>
      </c>
      <c r="C285" t="s">
        <v>57</v>
      </c>
      <c r="D285" t="s">
        <v>106</v>
      </c>
      <c r="E285">
        <v>275</v>
      </c>
    </row>
    <row r="286" spans="1:5" x14ac:dyDescent="0.2">
      <c r="A286" s="43">
        <v>44770</v>
      </c>
      <c r="B286" t="s">
        <v>102</v>
      </c>
      <c r="C286" t="s">
        <v>89</v>
      </c>
      <c r="D286" t="s">
        <v>106</v>
      </c>
      <c r="E286">
        <v>19</v>
      </c>
    </row>
    <row r="287" spans="1:5" x14ac:dyDescent="0.2">
      <c r="A287" s="43">
        <v>44798</v>
      </c>
      <c r="B287" t="s">
        <v>101</v>
      </c>
      <c r="C287" t="s">
        <v>23</v>
      </c>
      <c r="D287" t="s">
        <v>106</v>
      </c>
      <c r="E287">
        <v>17</v>
      </c>
    </row>
    <row r="288" spans="1:5" x14ac:dyDescent="0.2">
      <c r="A288" s="43">
        <v>44798</v>
      </c>
      <c r="B288" t="s">
        <v>101</v>
      </c>
      <c r="C288" t="s">
        <v>89</v>
      </c>
      <c r="D288" t="s">
        <v>106</v>
      </c>
      <c r="E288">
        <v>22</v>
      </c>
    </row>
    <row r="289" spans="1:5" x14ac:dyDescent="0.2">
      <c r="A289" s="43">
        <v>44798</v>
      </c>
      <c r="B289" t="s">
        <v>102</v>
      </c>
      <c r="C289" t="s">
        <v>53</v>
      </c>
      <c r="D289" t="s">
        <v>106</v>
      </c>
      <c r="E289">
        <v>219</v>
      </c>
    </row>
    <row r="290" spans="1:5" x14ac:dyDescent="0.2">
      <c r="A290" s="43">
        <v>44798</v>
      </c>
      <c r="B290" t="s">
        <v>102</v>
      </c>
      <c r="C290" t="s">
        <v>57</v>
      </c>
      <c r="D290" t="s">
        <v>106</v>
      </c>
      <c r="E290">
        <v>289</v>
      </c>
    </row>
    <row r="291" spans="1:5" x14ac:dyDescent="0.2">
      <c r="A291" s="43">
        <v>44798</v>
      </c>
      <c r="B291" t="s">
        <v>102</v>
      </c>
      <c r="C291" t="s">
        <v>89</v>
      </c>
      <c r="D291" t="s">
        <v>106</v>
      </c>
      <c r="E291">
        <v>18</v>
      </c>
    </row>
    <row r="292" spans="1:5" x14ac:dyDescent="0.2">
      <c r="A292" s="43">
        <v>44833</v>
      </c>
      <c r="B292" t="s">
        <v>101</v>
      </c>
      <c r="C292" t="s">
        <v>23</v>
      </c>
      <c r="D292" t="s">
        <v>106</v>
      </c>
      <c r="E292">
        <v>20</v>
      </c>
    </row>
    <row r="293" spans="1:5" x14ac:dyDescent="0.2">
      <c r="A293" s="43">
        <v>44833</v>
      </c>
      <c r="B293" t="s">
        <v>101</v>
      </c>
      <c r="C293" t="s">
        <v>89</v>
      </c>
      <c r="D293" t="s">
        <v>106</v>
      </c>
      <c r="E293">
        <v>29</v>
      </c>
    </row>
    <row r="294" spans="1:5" x14ac:dyDescent="0.2">
      <c r="A294" s="43">
        <v>44833</v>
      </c>
      <c r="B294" t="s">
        <v>102</v>
      </c>
      <c r="C294" t="s">
        <v>53</v>
      </c>
      <c r="D294" t="s">
        <v>106</v>
      </c>
      <c r="E294">
        <v>202</v>
      </c>
    </row>
    <row r="295" spans="1:5" x14ac:dyDescent="0.2">
      <c r="A295" s="43">
        <v>44833</v>
      </c>
      <c r="B295" t="s">
        <v>102</v>
      </c>
      <c r="C295" t="s">
        <v>57</v>
      </c>
      <c r="D295" t="s">
        <v>106</v>
      </c>
      <c r="E295">
        <v>295</v>
      </c>
    </row>
    <row r="296" spans="1:5" x14ac:dyDescent="0.2">
      <c r="A296" s="43">
        <v>44833</v>
      </c>
      <c r="B296" t="s">
        <v>102</v>
      </c>
      <c r="C296" t="s">
        <v>89</v>
      </c>
      <c r="D296" t="s">
        <v>106</v>
      </c>
      <c r="E296">
        <v>11</v>
      </c>
    </row>
    <row r="297" spans="1:5" x14ac:dyDescent="0.2">
      <c r="A297" s="43">
        <v>44861</v>
      </c>
      <c r="B297" t="s">
        <v>101</v>
      </c>
      <c r="C297" t="s">
        <v>23</v>
      </c>
      <c r="D297" t="s">
        <v>106</v>
      </c>
      <c r="E297">
        <v>20</v>
      </c>
    </row>
    <row r="298" spans="1:5" x14ac:dyDescent="0.2">
      <c r="A298" s="43">
        <v>44861</v>
      </c>
      <c r="B298" t="s">
        <v>101</v>
      </c>
      <c r="C298" t="s">
        <v>89</v>
      </c>
      <c r="D298" t="s">
        <v>106</v>
      </c>
      <c r="E298">
        <v>50</v>
      </c>
    </row>
    <row r="299" spans="1:5" x14ac:dyDescent="0.2">
      <c r="A299" s="43">
        <v>44861</v>
      </c>
      <c r="B299" t="s">
        <v>102</v>
      </c>
      <c r="C299" t="s">
        <v>53</v>
      </c>
      <c r="D299" t="s">
        <v>106</v>
      </c>
      <c r="E299">
        <v>211</v>
      </c>
    </row>
    <row r="300" spans="1:5" x14ac:dyDescent="0.2">
      <c r="A300" s="43">
        <v>44861</v>
      </c>
      <c r="B300" t="s">
        <v>102</v>
      </c>
      <c r="C300" t="s">
        <v>57</v>
      </c>
      <c r="D300" t="s">
        <v>106</v>
      </c>
      <c r="E300">
        <v>304</v>
      </c>
    </row>
    <row r="301" spans="1:5" x14ac:dyDescent="0.2">
      <c r="A301" s="43">
        <v>44861</v>
      </c>
      <c r="B301" t="s">
        <v>102</v>
      </c>
      <c r="C301" t="s">
        <v>89</v>
      </c>
      <c r="D301" t="s">
        <v>106</v>
      </c>
      <c r="E301">
        <v>13</v>
      </c>
    </row>
    <row r="302" spans="1:5" x14ac:dyDescent="0.2">
      <c r="A302" s="43">
        <v>44889</v>
      </c>
      <c r="B302" t="s">
        <v>101</v>
      </c>
      <c r="C302" t="s">
        <v>23</v>
      </c>
      <c r="D302" t="s">
        <v>106</v>
      </c>
      <c r="E302">
        <v>23</v>
      </c>
    </row>
    <row r="303" spans="1:5" x14ac:dyDescent="0.2">
      <c r="A303" s="43">
        <v>44889</v>
      </c>
      <c r="B303" t="s">
        <v>101</v>
      </c>
      <c r="C303" t="s">
        <v>89</v>
      </c>
      <c r="D303" t="s">
        <v>106</v>
      </c>
      <c r="E303">
        <v>42</v>
      </c>
    </row>
    <row r="304" spans="1:5" x14ac:dyDescent="0.2">
      <c r="A304" s="43">
        <v>44889</v>
      </c>
      <c r="B304" t="s">
        <v>102</v>
      </c>
      <c r="C304" t="s">
        <v>53</v>
      </c>
      <c r="D304" t="s">
        <v>106</v>
      </c>
      <c r="E304">
        <v>196</v>
      </c>
    </row>
    <row r="305" spans="1:5" x14ac:dyDescent="0.2">
      <c r="A305" s="43">
        <v>44889</v>
      </c>
      <c r="B305" t="s">
        <v>102</v>
      </c>
      <c r="C305" t="s">
        <v>57</v>
      </c>
      <c r="D305" t="s">
        <v>106</v>
      </c>
      <c r="E305">
        <v>286</v>
      </c>
    </row>
    <row r="306" spans="1:5" x14ac:dyDescent="0.2">
      <c r="A306" s="43">
        <v>44889</v>
      </c>
      <c r="B306" t="s">
        <v>102</v>
      </c>
      <c r="C306" t="s">
        <v>89</v>
      </c>
      <c r="D306" t="s">
        <v>106</v>
      </c>
      <c r="E306">
        <v>23</v>
      </c>
    </row>
    <row r="307" spans="1:5" x14ac:dyDescent="0.2">
      <c r="A307" s="43">
        <v>44917</v>
      </c>
      <c r="B307" t="s">
        <v>101</v>
      </c>
      <c r="C307" t="s">
        <v>23</v>
      </c>
      <c r="D307" t="s">
        <v>106</v>
      </c>
      <c r="E307">
        <v>28</v>
      </c>
    </row>
    <row r="308" spans="1:5" x14ac:dyDescent="0.2">
      <c r="A308" s="43">
        <v>44917</v>
      </c>
      <c r="B308" t="s">
        <v>101</v>
      </c>
      <c r="C308" t="s">
        <v>89</v>
      </c>
      <c r="D308" t="s">
        <v>106</v>
      </c>
      <c r="E308">
        <v>40</v>
      </c>
    </row>
    <row r="309" spans="1:5" x14ac:dyDescent="0.2">
      <c r="A309" s="43">
        <v>44917</v>
      </c>
      <c r="B309" t="s">
        <v>102</v>
      </c>
      <c r="C309" t="s">
        <v>53</v>
      </c>
      <c r="D309" t="s">
        <v>106</v>
      </c>
      <c r="E309">
        <v>218</v>
      </c>
    </row>
    <row r="310" spans="1:5" x14ac:dyDescent="0.2">
      <c r="A310" s="43">
        <v>44917</v>
      </c>
      <c r="B310" t="s">
        <v>102</v>
      </c>
      <c r="C310" t="s">
        <v>57</v>
      </c>
      <c r="D310" t="s">
        <v>106</v>
      </c>
      <c r="E310">
        <v>294</v>
      </c>
    </row>
    <row r="311" spans="1:5" x14ac:dyDescent="0.2">
      <c r="A311" s="43">
        <v>44917</v>
      </c>
      <c r="B311" t="s">
        <v>102</v>
      </c>
      <c r="C311" t="s">
        <v>89</v>
      </c>
      <c r="D311" t="s">
        <v>106</v>
      </c>
      <c r="E311">
        <v>17</v>
      </c>
    </row>
    <row r="312" spans="1:5" x14ac:dyDescent="0.2">
      <c r="A312" s="43">
        <v>44952</v>
      </c>
      <c r="B312" t="s">
        <v>101</v>
      </c>
      <c r="C312" t="s">
        <v>23</v>
      </c>
      <c r="D312" t="s">
        <v>106</v>
      </c>
      <c r="E312">
        <v>32</v>
      </c>
    </row>
    <row r="313" spans="1:5" x14ac:dyDescent="0.2">
      <c r="A313" s="43">
        <v>44952</v>
      </c>
      <c r="B313" t="s">
        <v>101</v>
      </c>
      <c r="C313" t="s">
        <v>89</v>
      </c>
      <c r="D313" t="s">
        <v>106</v>
      </c>
      <c r="E313">
        <v>30</v>
      </c>
    </row>
    <row r="314" spans="1:5" x14ac:dyDescent="0.2">
      <c r="A314" s="43">
        <v>44952</v>
      </c>
      <c r="B314" t="s">
        <v>102</v>
      </c>
      <c r="C314" t="s">
        <v>53</v>
      </c>
      <c r="D314" t="s">
        <v>106</v>
      </c>
      <c r="E314">
        <v>249</v>
      </c>
    </row>
    <row r="315" spans="1:5" x14ac:dyDescent="0.2">
      <c r="A315" s="43">
        <v>44952</v>
      </c>
      <c r="B315" t="s">
        <v>102</v>
      </c>
      <c r="C315" t="s">
        <v>57</v>
      </c>
      <c r="D315" t="s">
        <v>106</v>
      </c>
      <c r="E315">
        <v>312</v>
      </c>
    </row>
    <row r="316" spans="1:5" x14ac:dyDescent="0.2">
      <c r="A316" s="43">
        <v>44952</v>
      </c>
      <c r="B316" t="s">
        <v>102</v>
      </c>
      <c r="C316" t="s">
        <v>89</v>
      </c>
      <c r="D316" t="s">
        <v>106</v>
      </c>
      <c r="E316">
        <v>17</v>
      </c>
    </row>
    <row r="317" spans="1:5" x14ac:dyDescent="0.2">
      <c r="A317" s="43">
        <v>44980</v>
      </c>
      <c r="B317" t="s">
        <v>101</v>
      </c>
      <c r="C317" t="s">
        <v>23</v>
      </c>
      <c r="D317" t="s">
        <v>106</v>
      </c>
      <c r="E317">
        <v>32</v>
      </c>
    </row>
    <row r="318" spans="1:5" x14ac:dyDescent="0.2">
      <c r="A318" s="43">
        <v>44980</v>
      </c>
      <c r="B318" t="s">
        <v>101</v>
      </c>
      <c r="C318" t="s">
        <v>89</v>
      </c>
      <c r="D318" t="s">
        <v>106</v>
      </c>
      <c r="E318">
        <v>15</v>
      </c>
    </row>
    <row r="319" spans="1:5" x14ac:dyDescent="0.2">
      <c r="A319" s="43">
        <v>44980</v>
      </c>
      <c r="B319" t="s">
        <v>102</v>
      </c>
      <c r="C319" t="s">
        <v>53</v>
      </c>
      <c r="D319" t="s">
        <v>106</v>
      </c>
      <c r="E319">
        <v>249</v>
      </c>
    </row>
    <row r="320" spans="1:5" x14ac:dyDescent="0.2">
      <c r="A320" s="43">
        <v>44980</v>
      </c>
      <c r="B320" t="s">
        <v>102</v>
      </c>
      <c r="C320" t="s">
        <v>57</v>
      </c>
      <c r="D320" t="s">
        <v>106</v>
      </c>
      <c r="E320">
        <v>320</v>
      </c>
    </row>
    <row r="321" spans="1:5" x14ac:dyDescent="0.2">
      <c r="A321" s="43">
        <v>44980</v>
      </c>
      <c r="B321" t="s">
        <v>102</v>
      </c>
      <c r="C321" t="s">
        <v>89</v>
      </c>
      <c r="D321" t="s">
        <v>106</v>
      </c>
      <c r="E321">
        <v>19</v>
      </c>
    </row>
    <row r="322" spans="1:5" x14ac:dyDescent="0.2">
      <c r="A322" s="43">
        <v>45015</v>
      </c>
      <c r="B322" t="s">
        <v>101</v>
      </c>
      <c r="C322" t="s">
        <v>23</v>
      </c>
      <c r="D322" t="s">
        <v>106</v>
      </c>
      <c r="E322">
        <v>29</v>
      </c>
    </row>
    <row r="323" spans="1:5" x14ac:dyDescent="0.2">
      <c r="A323" s="43">
        <v>45015</v>
      </c>
      <c r="B323" t="s">
        <v>101</v>
      </c>
      <c r="C323" t="s">
        <v>89</v>
      </c>
      <c r="D323" t="s">
        <v>106</v>
      </c>
      <c r="E323">
        <v>25</v>
      </c>
    </row>
    <row r="324" spans="1:5" x14ac:dyDescent="0.2">
      <c r="A324" s="43">
        <v>45015</v>
      </c>
      <c r="B324" t="s">
        <v>102</v>
      </c>
      <c r="C324" t="s">
        <v>53</v>
      </c>
      <c r="D324" t="s">
        <v>106</v>
      </c>
      <c r="E324">
        <v>293</v>
      </c>
    </row>
    <row r="325" spans="1:5" x14ac:dyDescent="0.2">
      <c r="A325" s="43">
        <v>45015</v>
      </c>
      <c r="B325" t="s">
        <v>102</v>
      </c>
      <c r="C325" t="s">
        <v>57</v>
      </c>
      <c r="D325" t="s">
        <v>106</v>
      </c>
      <c r="E325">
        <v>305</v>
      </c>
    </row>
    <row r="326" spans="1:5" x14ac:dyDescent="0.2">
      <c r="A326" s="43">
        <v>45015</v>
      </c>
      <c r="B326" t="s">
        <v>102</v>
      </c>
      <c r="C326" t="s">
        <v>89</v>
      </c>
      <c r="D326" t="s">
        <v>106</v>
      </c>
      <c r="E326">
        <v>16</v>
      </c>
    </row>
    <row r="327" spans="1:5" x14ac:dyDescent="0.2">
      <c r="A327" s="43">
        <v>45043</v>
      </c>
      <c r="B327" t="s">
        <v>101</v>
      </c>
      <c r="C327" t="s">
        <v>23</v>
      </c>
      <c r="D327" t="s">
        <v>106</v>
      </c>
      <c r="E327">
        <v>26</v>
      </c>
    </row>
    <row r="328" spans="1:5" x14ac:dyDescent="0.2">
      <c r="A328" s="43">
        <v>45043</v>
      </c>
      <c r="B328" t="s">
        <v>101</v>
      </c>
      <c r="C328" t="s">
        <v>89</v>
      </c>
      <c r="D328" t="s">
        <v>106</v>
      </c>
      <c r="E328">
        <v>18</v>
      </c>
    </row>
    <row r="329" spans="1:5" x14ac:dyDescent="0.2">
      <c r="A329" s="43">
        <v>45043</v>
      </c>
      <c r="B329" t="s">
        <v>102</v>
      </c>
      <c r="C329" t="s">
        <v>53</v>
      </c>
      <c r="D329" t="s">
        <v>106</v>
      </c>
      <c r="E329">
        <v>262</v>
      </c>
    </row>
    <row r="330" spans="1:5" x14ac:dyDescent="0.2">
      <c r="A330" s="43">
        <v>45043</v>
      </c>
      <c r="B330" t="s">
        <v>102</v>
      </c>
      <c r="C330" t="s">
        <v>57</v>
      </c>
      <c r="D330" t="s">
        <v>106</v>
      </c>
      <c r="E330">
        <v>281</v>
      </c>
    </row>
    <row r="331" spans="1:5" x14ac:dyDescent="0.2">
      <c r="A331" s="43">
        <v>45043</v>
      </c>
      <c r="B331" t="s">
        <v>102</v>
      </c>
      <c r="C331" t="s">
        <v>89</v>
      </c>
      <c r="D331" t="s">
        <v>106</v>
      </c>
      <c r="E331">
        <v>21</v>
      </c>
    </row>
    <row r="332" spans="1:5" x14ac:dyDescent="0.2">
      <c r="A332" s="43">
        <v>45071</v>
      </c>
      <c r="B332" t="s">
        <v>101</v>
      </c>
      <c r="C332" t="s">
        <v>23</v>
      </c>
      <c r="D332" t="s">
        <v>106</v>
      </c>
      <c r="E332">
        <v>23</v>
      </c>
    </row>
    <row r="333" spans="1:5" x14ac:dyDescent="0.2">
      <c r="A333" s="43">
        <v>45071</v>
      </c>
      <c r="B333" t="s">
        <v>101</v>
      </c>
      <c r="C333" t="s">
        <v>89</v>
      </c>
      <c r="D333" t="s">
        <v>106</v>
      </c>
      <c r="E333">
        <v>34</v>
      </c>
    </row>
    <row r="334" spans="1:5" x14ac:dyDescent="0.2">
      <c r="A334" s="43">
        <v>45071</v>
      </c>
      <c r="B334" t="s">
        <v>102</v>
      </c>
      <c r="C334" t="s">
        <v>53</v>
      </c>
      <c r="D334" t="s">
        <v>106</v>
      </c>
      <c r="E334">
        <v>283</v>
      </c>
    </row>
    <row r="335" spans="1:5" x14ac:dyDescent="0.2">
      <c r="A335" s="43">
        <v>45071</v>
      </c>
      <c r="B335" t="s">
        <v>102</v>
      </c>
      <c r="C335" t="s">
        <v>57</v>
      </c>
      <c r="D335" t="s">
        <v>106</v>
      </c>
      <c r="E335">
        <v>281</v>
      </c>
    </row>
    <row r="336" spans="1:5" x14ac:dyDescent="0.2">
      <c r="A336" s="43">
        <v>45071</v>
      </c>
      <c r="B336" t="s">
        <v>102</v>
      </c>
      <c r="C336" t="s">
        <v>89</v>
      </c>
      <c r="D336" t="s">
        <v>106</v>
      </c>
      <c r="E336">
        <v>17</v>
      </c>
    </row>
    <row r="337" spans="1:5" x14ac:dyDescent="0.2">
      <c r="A337" s="43">
        <v>45106</v>
      </c>
      <c r="B337" t="s">
        <v>101</v>
      </c>
      <c r="C337" t="s">
        <v>23</v>
      </c>
      <c r="D337" t="s">
        <v>106</v>
      </c>
      <c r="E337">
        <v>20</v>
      </c>
    </row>
    <row r="338" spans="1:5" x14ac:dyDescent="0.2">
      <c r="A338" s="43">
        <v>45106</v>
      </c>
      <c r="B338" t="s">
        <v>101</v>
      </c>
      <c r="C338" t="s">
        <v>89</v>
      </c>
      <c r="D338" t="s">
        <v>106</v>
      </c>
      <c r="E338">
        <v>28</v>
      </c>
    </row>
    <row r="339" spans="1:5" x14ac:dyDescent="0.2">
      <c r="A339" s="43">
        <v>45106</v>
      </c>
      <c r="B339" t="s">
        <v>102</v>
      </c>
      <c r="C339" t="s">
        <v>53</v>
      </c>
      <c r="D339" t="s">
        <v>106</v>
      </c>
      <c r="E339">
        <v>294</v>
      </c>
    </row>
    <row r="340" spans="1:5" x14ac:dyDescent="0.2">
      <c r="A340" s="43">
        <v>45106</v>
      </c>
      <c r="B340" t="s">
        <v>102</v>
      </c>
      <c r="C340" t="s">
        <v>57</v>
      </c>
      <c r="D340" t="s">
        <v>106</v>
      </c>
      <c r="E340">
        <v>291</v>
      </c>
    </row>
    <row r="341" spans="1:5" x14ac:dyDescent="0.2">
      <c r="A341" s="43">
        <v>45106</v>
      </c>
      <c r="B341" t="s">
        <v>102</v>
      </c>
      <c r="C341" t="s">
        <v>89</v>
      </c>
      <c r="D341" t="s">
        <v>106</v>
      </c>
      <c r="E341">
        <v>19</v>
      </c>
    </row>
    <row r="342" spans="1:5" x14ac:dyDescent="0.2">
      <c r="A342" s="43">
        <v>45134</v>
      </c>
      <c r="B342" t="s">
        <v>101</v>
      </c>
      <c r="C342" t="s">
        <v>23</v>
      </c>
      <c r="D342" t="s">
        <v>106</v>
      </c>
      <c r="E342">
        <v>14</v>
      </c>
    </row>
    <row r="343" spans="1:5" x14ac:dyDescent="0.2">
      <c r="A343" s="43">
        <v>45134</v>
      </c>
      <c r="B343" t="s">
        <v>101</v>
      </c>
      <c r="C343" t="s">
        <v>89</v>
      </c>
      <c r="D343" t="s">
        <v>106</v>
      </c>
      <c r="E343">
        <v>24</v>
      </c>
    </row>
    <row r="344" spans="1:5" x14ac:dyDescent="0.2">
      <c r="A344" s="43">
        <v>45134</v>
      </c>
      <c r="B344" t="s">
        <v>102</v>
      </c>
      <c r="C344" t="s">
        <v>53</v>
      </c>
      <c r="D344" t="s">
        <v>106</v>
      </c>
      <c r="E344">
        <v>308</v>
      </c>
    </row>
    <row r="345" spans="1:5" x14ac:dyDescent="0.2">
      <c r="A345" s="43">
        <v>45134</v>
      </c>
      <c r="B345" t="s">
        <v>102</v>
      </c>
      <c r="C345" t="s">
        <v>57</v>
      </c>
      <c r="D345" t="s">
        <v>106</v>
      </c>
      <c r="E345">
        <v>288</v>
      </c>
    </row>
    <row r="346" spans="1:5" x14ac:dyDescent="0.2">
      <c r="A346" s="43">
        <v>45134</v>
      </c>
      <c r="B346" t="s">
        <v>102</v>
      </c>
      <c r="C346" t="s">
        <v>89</v>
      </c>
      <c r="D346" t="s">
        <v>106</v>
      </c>
      <c r="E346">
        <v>23</v>
      </c>
    </row>
    <row r="347" spans="1:5" x14ac:dyDescent="0.2">
      <c r="A347" s="43">
        <v>45169</v>
      </c>
      <c r="B347" t="s">
        <v>101</v>
      </c>
      <c r="C347" t="s">
        <v>23</v>
      </c>
      <c r="D347" t="s">
        <v>106</v>
      </c>
      <c r="E347">
        <v>18</v>
      </c>
    </row>
    <row r="348" spans="1:5" x14ac:dyDescent="0.2">
      <c r="A348" s="43">
        <v>45169</v>
      </c>
      <c r="B348" t="s">
        <v>101</v>
      </c>
      <c r="C348" t="s">
        <v>89</v>
      </c>
      <c r="D348" t="s">
        <v>106</v>
      </c>
      <c r="E348">
        <v>25</v>
      </c>
    </row>
    <row r="349" spans="1:5" x14ac:dyDescent="0.2">
      <c r="A349" s="43">
        <v>45169</v>
      </c>
      <c r="B349" t="s">
        <v>102</v>
      </c>
      <c r="C349" t="s">
        <v>53</v>
      </c>
      <c r="D349" t="s">
        <v>106</v>
      </c>
      <c r="E349">
        <v>341</v>
      </c>
    </row>
    <row r="350" spans="1:5" x14ac:dyDescent="0.2">
      <c r="A350" s="43">
        <v>45169</v>
      </c>
      <c r="B350" t="s">
        <v>102</v>
      </c>
      <c r="C350" t="s">
        <v>57</v>
      </c>
      <c r="D350" t="s">
        <v>106</v>
      </c>
      <c r="E350">
        <v>295</v>
      </c>
    </row>
    <row r="351" spans="1:5" x14ac:dyDescent="0.2">
      <c r="A351" s="43">
        <v>45169</v>
      </c>
      <c r="B351" t="s">
        <v>102</v>
      </c>
      <c r="C351" t="s">
        <v>89</v>
      </c>
      <c r="D351" t="s">
        <v>106</v>
      </c>
      <c r="E351">
        <v>18</v>
      </c>
    </row>
    <row r="352" spans="1:5" x14ac:dyDescent="0.2">
      <c r="A352" s="43">
        <v>45197</v>
      </c>
      <c r="B352" t="s">
        <v>101</v>
      </c>
      <c r="C352" t="s">
        <v>23</v>
      </c>
      <c r="D352" t="s">
        <v>106</v>
      </c>
      <c r="E352">
        <v>12</v>
      </c>
    </row>
    <row r="353" spans="1:5" x14ac:dyDescent="0.2">
      <c r="A353" s="43">
        <v>45197</v>
      </c>
      <c r="B353" t="s">
        <v>101</v>
      </c>
      <c r="C353" t="s">
        <v>89</v>
      </c>
      <c r="D353" t="s">
        <v>106</v>
      </c>
      <c r="E353">
        <v>30</v>
      </c>
    </row>
    <row r="354" spans="1:5" x14ac:dyDescent="0.2">
      <c r="A354" s="43">
        <v>45197</v>
      </c>
      <c r="B354" t="s">
        <v>102</v>
      </c>
      <c r="C354" t="s">
        <v>53</v>
      </c>
      <c r="D354" t="s">
        <v>106</v>
      </c>
      <c r="E354">
        <v>355</v>
      </c>
    </row>
    <row r="355" spans="1:5" x14ac:dyDescent="0.2">
      <c r="A355" s="43">
        <v>45197</v>
      </c>
      <c r="B355" t="s">
        <v>102</v>
      </c>
      <c r="C355" t="s">
        <v>57</v>
      </c>
      <c r="D355" t="s">
        <v>106</v>
      </c>
      <c r="E355">
        <v>297</v>
      </c>
    </row>
    <row r="356" spans="1:5" x14ac:dyDescent="0.2">
      <c r="A356" s="43">
        <v>45197</v>
      </c>
      <c r="B356" t="s">
        <v>102</v>
      </c>
      <c r="C356" t="s">
        <v>89</v>
      </c>
      <c r="D356" t="s">
        <v>106</v>
      </c>
      <c r="E356">
        <v>15</v>
      </c>
    </row>
    <row r="357" spans="1:5" x14ac:dyDescent="0.2">
      <c r="A357" s="43">
        <v>45225</v>
      </c>
      <c r="B357" t="s">
        <v>101</v>
      </c>
      <c r="C357" t="s">
        <v>23</v>
      </c>
      <c r="D357" t="s">
        <v>106</v>
      </c>
      <c r="E357">
        <v>4</v>
      </c>
    </row>
    <row r="358" spans="1:5" x14ac:dyDescent="0.2">
      <c r="A358" s="43">
        <v>45225</v>
      </c>
      <c r="B358" t="s">
        <v>101</v>
      </c>
      <c r="C358" t="s">
        <v>89</v>
      </c>
      <c r="D358" t="s">
        <v>106</v>
      </c>
      <c r="E358">
        <v>41</v>
      </c>
    </row>
    <row r="359" spans="1:5" x14ac:dyDescent="0.2">
      <c r="A359" s="43">
        <v>45225</v>
      </c>
      <c r="B359" t="s">
        <v>102</v>
      </c>
      <c r="C359" t="s">
        <v>53</v>
      </c>
      <c r="D359" t="s">
        <v>106</v>
      </c>
      <c r="E359">
        <v>349</v>
      </c>
    </row>
    <row r="360" spans="1:5" x14ac:dyDescent="0.2">
      <c r="A360" s="43">
        <v>45225</v>
      </c>
      <c r="B360" t="s">
        <v>102</v>
      </c>
      <c r="C360" t="s">
        <v>57</v>
      </c>
      <c r="D360" t="s">
        <v>106</v>
      </c>
      <c r="E360">
        <v>322</v>
      </c>
    </row>
    <row r="361" spans="1:5" x14ac:dyDescent="0.2">
      <c r="A361" s="43">
        <v>45225</v>
      </c>
      <c r="B361" t="s">
        <v>102</v>
      </c>
      <c r="C361" t="s">
        <v>89</v>
      </c>
      <c r="D361" t="s">
        <v>106</v>
      </c>
      <c r="E361">
        <v>15</v>
      </c>
    </row>
    <row r="362" spans="1:5" x14ac:dyDescent="0.2">
      <c r="A362" s="43">
        <v>45260</v>
      </c>
      <c r="B362" t="s">
        <v>101</v>
      </c>
      <c r="C362" t="s">
        <v>23</v>
      </c>
      <c r="D362" t="s">
        <v>106</v>
      </c>
      <c r="E362">
        <v>14</v>
      </c>
    </row>
    <row r="363" spans="1:5" x14ac:dyDescent="0.2">
      <c r="A363" s="43">
        <v>45260</v>
      </c>
      <c r="B363" t="s">
        <v>101</v>
      </c>
      <c r="C363" t="s">
        <v>89</v>
      </c>
      <c r="D363" t="s">
        <v>106</v>
      </c>
      <c r="E363">
        <v>32</v>
      </c>
    </row>
    <row r="364" spans="1:5" x14ac:dyDescent="0.2">
      <c r="A364" s="43">
        <v>45260</v>
      </c>
      <c r="B364" t="s">
        <v>102</v>
      </c>
      <c r="C364" t="s">
        <v>53</v>
      </c>
      <c r="D364" t="s">
        <v>106</v>
      </c>
      <c r="E364">
        <v>326</v>
      </c>
    </row>
    <row r="365" spans="1:5" x14ac:dyDescent="0.2">
      <c r="A365" s="43">
        <v>45260</v>
      </c>
      <c r="B365" t="s">
        <v>102</v>
      </c>
      <c r="C365" t="s">
        <v>57</v>
      </c>
      <c r="D365" t="s">
        <v>106</v>
      </c>
      <c r="E365">
        <v>334</v>
      </c>
    </row>
    <row r="366" spans="1:5" x14ac:dyDescent="0.2">
      <c r="A366" s="43">
        <v>45260</v>
      </c>
      <c r="B366" t="s">
        <v>102</v>
      </c>
      <c r="C366" t="s">
        <v>89</v>
      </c>
      <c r="D366" t="s">
        <v>106</v>
      </c>
      <c r="E366">
        <v>15</v>
      </c>
    </row>
    <row r="367" spans="1:5" x14ac:dyDescent="0.2">
      <c r="A367" s="43">
        <v>45288</v>
      </c>
      <c r="B367" t="s">
        <v>101</v>
      </c>
      <c r="C367" t="s">
        <v>23</v>
      </c>
      <c r="D367" t="s">
        <v>106</v>
      </c>
      <c r="E367">
        <v>19</v>
      </c>
    </row>
    <row r="368" spans="1:5" x14ac:dyDescent="0.2">
      <c r="A368" s="43">
        <v>45288</v>
      </c>
      <c r="B368" t="s">
        <v>101</v>
      </c>
      <c r="C368" t="s">
        <v>89</v>
      </c>
      <c r="D368" t="s">
        <v>106</v>
      </c>
      <c r="E368">
        <v>30</v>
      </c>
    </row>
    <row r="369" spans="1:5" x14ac:dyDescent="0.2">
      <c r="A369" s="43">
        <v>45288</v>
      </c>
      <c r="B369" t="s">
        <v>102</v>
      </c>
      <c r="C369" t="s">
        <v>53</v>
      </c>
      <c r="D369" t="s">
        <v>106</v>
      </c>
      <c r="E369">
        <v>314</v>
      </c>
    </row>
    <row r="370" spans="1:5" x14ac:dyDescent="0.2">
      <c r="A370" s="43">
        <v>45288</v>
      </c>
      <c r="B370" t="s">
        <v>102</v>
      </c>
      <c r="C370" t="s">
        <v>57</v>
      </c>
      <c r="D370" t="s">
        <v>106</v>
      </c>
      <c r="E370">
        <v>362</v>
      </c>
    </row>
    <row r="371" spans="1:5" x14ac:dyDescent="0.2">
      <c r="A371" s="43">
        <v>45288</v>
      </c>
      <c r="B371" t="s">
        <v>102</v>
      </c>
      <c r="C371" t="s">
        <v>89</v>
      </c>
      <c r="D371" t="s">
        <v>106</v>
      </c>
      <c r="E371">
        <v>8</v>
      </c>
    </row>
    <row r="372" spans="1:5" x14ac:dyDescent="0.2">
      <c r="A372" s="43">
        <v>45316</v>
      </c>
      <c r="B372" t="s">
        <v>101</v>
      </c>
      <c r="C372" t="s">
        <v>23</v>
      </c>
      <c r="D372" t="s">
        <v>106</v>
      </c>
      <c r="E372">
        <v>20</v>
      </c>
    </row>
    <row r="373" spans="1:5" x14ac:dyDescent="0.2">
      <c r="A373" s="43">
        <v>45316</v>
      </c>
      <c r="B373" t="s">
        <v>101</v>
      </c>
      <c r="C373" t="s">
        <v>89</v>
      </c>
      <c r="D373" t="s">
        <v>106</v>
      </c>
      <c r="E373">
        <v>93</v>
      </c>
    </row>
    <row r="374" spans="1:5" x14ac:dyDescent="0.2">
      <c r="A374" s="43">
        <v>45316</v>
      </c>
      <c r="B374" t="s">
        <v>102</v>
      </c>
      <c r="C374" t="s">
        <v>53</v>
      </c>
      <c r="D374" t="s">
        <v>106</v>
      </c>
      <c r="E374">
        <v>304</v>
      </c>
    </row>
    <row r="375" spans="1:5" x14ac:dyDescent="0.2">
      <c r="A375" s="43">
        <v>45316</v>
      </c>
      <c r="B375" t="s">
        <v>102</v>
      </c>
      <c r="C375" t="s">
        <v>57</v>
      </c>
      <c r="D375" t="s">
        <v>106</v>
      </c>
      <c r="E375">
        <v>360</v>
      </c>
    </row>
    <row r="376" spans="1:5" x14ac:dyDescent="0.2">
      <c r="A376" s="43">
        <v>45316</v>
      </c>
      <c r="B376" t="s">
        <v>102</v>
      </c>
      <c r="C376" t="s">
        <v>89</v>
      </c>
      <c r="D376" t="s">
        <v>106</v>
      </c>
      <c r="E376">
        <v>130</v>
      </c>
    </row>
    <row r="377" spans="1:5" x14ac:dyDescent="0.2">
      <c r="A377" s="43">
        <v>45351</v>
      </c>
      <c r="B377" t="s">
        <v>101</v>
      </c>
      <c r="C377" t="s">
        <v>23</v>
      </c>
      <c r="D377" t="s">
        <v>106</v>
      </c>
      <c r="E377">
        <v>21</v>
      </c>
    </row>
    <row r="378" spans="1:5" x14ac:dyDescent="0.2">
      <c r="A378" s="43">
        <v>45351</v>
      </c>
      <c r="B378" t="s">
        <v>101</v>
      </c>
      <c r="C378" t="s">
        <v>89</v>
      </c>
      <c r="D378" t="s">
        <v>106</v>
      </c>
      <c r="E378">
        <v>91</v>
      </c>
    </row>
    <row r="379" spans="1:5" x14ac:dyDescent="0.2">
      <c r="A379" s="43">
        <v>45351</v>
      </c>
      <c r="B379" t="s">
        <v>102</v>
      </c>
      <c r="C379" t="s">
        <v>53</v>
      </c>
      <c r="D379" t="s">
        <v>106</v>
      </c>
      <c r="E379">
        <v>336</v>
      </c>
    </row>
    <row r="380" spans="1:5" x14ac:dyDescent="0.2">
      <c r="A380" s="43">
        <v>45351</v>
      </c>
      <c r="B380" t="s">
        <v>102</v>
      </c>
      <c r="C380" t="s">
        <v>57</v>
      </c>
      <c r="D380" t="s">
        <v>106</v>
      </c>
      <c r="E380">
        <v>355</v>
      </c>
    </row>
    <row r="381" spans="1:5" x14ac:dyDescent="0.2">
      <c r="A381" s="43">
        <v>45351</v>
      </c>
      <c r="B381" t="s">
        <v>102</v>
      </c>
      <c r="C381" t="s">
        <v>89</v>
      </c>
      <c r="D381" t="s">
        <v>106</v>
      </c>
      <c r="E381">
        <v>127</v>
      </c>
    </row>
    <row r="382" spans="1:5" x14ac:dyDescent="0.2">
      <c r="A382" s="43">
        <v>45379</v>
      </c>
      <c r="B382" t="s">
        <v>101</v>
      </c>
      <c r="C382" t="s">
        <v>23</v>
      </c>
      <c r="D382" t="s">
        <v>106</v>
      </c>
      <c r="E382">
        <v>16</v>
      </c>
    </row>
    <row r="383" spans="1:5" x14ac:dyDescent="0.2">
      <c r="A383" s="43">
        <v>45379</v>
      </c>
      <c r="B383" t="s">
        <v>101</v>
      </c>
      <c r="C383" t="s">
        <v>89</v>
      </c>
      <c r="D383" t="s">
        <v>106</v>
      </c>
      <c r="E383">
        <v>96</v>
      </c>
    </row>
    <row r="384" spans="1:5" x14ac:dyDescent="0.2">
      <c r="A384" s="43">
        <v>45379</v>
      </c>
      <c r="B384" t="s">
        <v>102</v>
      </c>
      <c r="C384" t="s">
        <v>53</v>
      </c>
      <c r="D384" t="s">
        <v>106</v>
      </c>
      <c r="E384">
        <v>348</v>
      </c>
    </row>
    <row r="385" spans="1:5" x14ac:dyDescent="0.2">
      <c r="A385" s="43">
        <v>45379</v>
      </c>
      <c r="B385" t="s">
        <v>102</v>
      </c>
      <c r="C385" t="s">
        <v>57</v>
      </c>
      <c r="D385" t="s">
        <v>106</v>
      </c>
      <c r="E385">
        <v>382</v>
      </c>
    </row>
    <row r="386" spans="1:5" x14ac:dyDescent="0.2">
      <c r="A386" s="43">
        <v>45379</v>
      </c>
      <c r="B386" t="s">
        <v>102</v>
      </c>
      <c r="C386" t="s">
        <v>89</v>
      </c>
      <c r="D386" t="s">
        <v>106</v>
      </c>
      <c r="E386">
        <v>125</v>
      </c>
    </row>
    <row r="387" spans="1:5" x14ac:dyDescent="0.2">
      <c r="A387" s="43">
        <v>45407</v>
      </c>
      <c r="B387" t="s">
        <v>101</v>
      </c>
      <c r="C387" t="s">
        <v>23</v>
      </c>
      <c r="D387" t="s">
        <v>106</v>
      </c>
      <c r="E387">
        <v>22</v>
      </c>
    </row>
    <row r="388" spans="1:5" x14ac:dyDescent="0.2">
      <c r="A388" s="43">
        <v>45407</v>
      </c>
      <c r="B388" t="s">
        <v>101</v>
      </c>
      <c r="C388" t="s">
        <v>89</v>
      </c>
      <c r="D388" t="s">
        <v>106</v>
      </c>
      <c r="E388">
        <v>96</v>
      </c>
    </row>
    <row r="389" spans="1:5" x14ac:dyDescent="0.2">
      <c r="A389" s="43">
        <v>45407</v>
      </c>
      <c r="B389" t="s">
        <v>102</v>
      </c>
      <c r="C389" t="s">
        <v>53</v>
      </c>
      <c r="D389" t="s">
        <v>106</v>
      </c>
      <c r="E389">
        <v>386</v>
      </c>
    </row>
    <row r="390" spans="1:5" x14ac:dyDescent="0.2">
      <c r="A390" s="43">
        <v>45407</v>
      </c>
      <c r="B390" t="s">
        <v>102</v>
      </c>
      <c r="C390" t="s">
        <v>57</v>
      </c>
      <c r="D390" t="s">
        <v>106</v>
      </c>
      <c r="E390">
        <v>383</v>
      </c>
    </row>
    <row r="391" spans="1:5" x14ac:dyDescent="0.2">
      <c r="A391" s="43">
        <v>45407</v>
      </c>
      <c r="B391" t="s">
        <v>102</v>
      </c>
      <c r="C391" t="s">
        <v>89</v>
      </c>
      <c r="D391" t="s">
        <v>106</v>
      </c>
      <c r="E391">
        <v>144</v>
      </c>
    </row>
    <row r="392" spans="1:5" x14ac:dyDescent="0.2">
      <c r="A392" s="43">
        <v>45442</v>
      </c>
      <c r="B392" t="s">
        <v>101</v>
      </c>
      <c r="C392" t="s">
        <v>23</v>
      </c>
      <c r="D392" t="s">
        <v>106</v>
      </c>
      <c r="E392">
        <v>26</v>
      </c>
    </row>
    <row r="393" spans="1:5" x14ac:dyDescent="0.2">
      <c r="A393" s="43">
        <v>45442</v>
      </c>
      <c r="B393" t="s">
        <v>101</v>
      </c>
      <c r="C393" t="s">
        <v>89</v>
      </c>
      <c r="D393" t="s">
        <v>106</v>
      </c>
      <c r="E393">
        <v>85</v>
      </c>
    </row>
    <row r="394" spans="1:5" x14ac:dyDescent="0.2">
      <c r="A394" s="43">
        <v>45442</v>
      </c>
      <c r="B394" t="s">
        <v>102</v>
      </c>
      <c r="C394" t="s">
        <v>53</v>
      </c>
      <c r="D394" t="s">
        <v>106</v>
      </c>
      <c r="E394">
        <v>396</v>
      </c>
    </row>
    <row r="395" spans="1:5" x14ac:dyDescent="0.2">
      <c r="A395" s="43">
        <v>45442</v>
      </c>
      <c r="B395" t="s">
        <v>102</v>
      </c>
      <c r="C395" t="s">
        <v>57</v>
      </c>
      <c r="D395" t="s">
        <v>106</v>
      </c>
      <c r="E395">
        <v>415</v>
      </c>
    </row>
    <row r="396" spans="1:5" x14ac:dyDescent="0.2">
      <c r="A396" s="43">
        <v>45442</v>
      </c>
      <c r="B396" t="s">
        <v>102</v>
      </c>
      <c r="C396" t="s">
        <v>89</v>
      </c>
      <c r="D396" t="s">
        <v>106</v>
      </c>
      <c r="E396">
        <v>133</v>
      </c>
    </row>
    <row r="397" spans="1:5" x14ac:dyDescent="0.2">
      <c r="A397" s="43">
        <v>45470</v>
      </c>
      <c r="B397" t="s">
        <v>101</v>
      </c>
      <c r="C397" t="s">
        <v>23</v>
      </c>
      <c r="D397" t="s">
        <v>106</v>
      </c>
      <c r="E397">
        <v>27</v>
      </c>
    </row>
    <row r="398" spans="1:5" x14ac:dyDescent="0.2">
      <c r="A398" s="43">
        <v>45470</v>
      </c>
      <c r="B398" t="s">
        <v>101</v>
      </c>
      <c r="C398" t="s">
        <v>89</v>
      </c>
      <c r="D398" t="s">
        <v>106</v>
      </c>
      <c r="E398">
        <v>94</v>
      </c>
    </row>
    <row r="399" spans="1:5" x14ac:dyDescent="0.2">
      <c r="A399" s="43">
        <v>45470</v>
      </c>
      <c r="B399" t="s">
        <v>102</v>
      </c>
      <c r="C399" t="s">
        <v>53</v>
      </c>
      <c r="D399" t="s">
        <v>106</v>
      </c>
      <c r="E399">
        <v>418</v>
      </c>
    </row>
    <row r="400" spans="1:5" x14ac:dyDescent="0.2">
      <c r="A400" s="43">
        <v>45470</v>
      </c>
      <c r="B400" t="s">
        <v>102</v>
      </c>
      <c r="C400" t="s">
        <v>57</v>
      </c>
      <c r="D400" t="s">
        <v>106</v>
      </c>
      <c r="E400">
        <v>409</v>
      </c>
    </row>
    <row r="401" spans="1:5" x14ac:dyDescent="0.2">
      <c r="A401" s="43">
        <v>45470</v>
      </c>
      <c r="B401" t="s">
        <v>102</v>
      </c>
      <c r="C401" t="s">
        <v>89</v>
      </c>
      <c r="D401" t="s">
        <v>106</v>
      </c>
      <c r="E401">
        <v>125</v>
      </c>
    </row>
    <row r="402" spans="1:5" x14ac:dyDescent="0.2">
      <c r="A402" s="43">
        <v>45498</v>
      </c>
      <c r="B402" t="s">
        <v>101</v>
      </c>
      <c r="C402" t="s">
        <v>23</v>
      </c>
      <c r="D402" t="s">
        <v>106</v>
      </c>
      <c r="E402">
        <v>34</v>
      </c>
    </row>
    <row r="403" spans="1:5" x14ac:dyDescent="0.2">
      <c r="A403" s="43">
        <v>45498</v>
      </c>
      <c r="B403" t="s">
        <v>101</v>
      </c>
      <c r="C403" t="s">
        <v>89</v>
      </c>
      <c r="D403" t="s">
        <v>106</v>
      </c>
      <c r="E403">
        <v>68</v>
      </c>
    </row>
    <row r="404" spans="1:5" x14ac:dyDescent="0.2">
      <c r="A404" s="43">
        <v>45498</v>
      </c>
      <c r="B404" t="s">
        <v>102</v>
      </c>
      <c r="C404" t="s">
        <v>53</v>
      </c>
      <c r="D404" t="s">
        <v>106</v>
      </c>
      <c r="E404">
        <v>473</v>
      </c>
    </row>
    <row r="405" spans="1:5" x14ac:dyDescent="0.2">
      <c r="A405" s="43">
        <v>45498</v>
      </c>
      <c r="B405" t="s">
        <v>102</v>
      </c>
      <c r="C405" t="s">
        <v>57</v>
      </c>
      <c r="D405" t="s">
        <v>106</v>
      </c>
      <c r="E405">
        <v>426</v>
      </c>
    </row>
    <row r="406" spans="1:5" x14ac:dyDescent="0.2">
      <c r="A406" s="43">
        <v>45498</v>
      </c>
      <c r="B406" t="s">
        <v>102</v>
      </c>
      <c r="C406" t="s">
        <v>89</v>
      </c>
      <c r="D406" t="s">
        <v>106</v>
      </c>
      <c r="E406">
        <v>116</v>
      </c>
    </row>
    <row r="407" spans="1:5" x14ac:dyDescent="0.2">
      <c r="A407" s="43">
        <v>45533</v>
      </c>
      <c r="B407" t="s">
        <v>101</v>
      </c>
      <c r="C407" t="s">
        <v>23</v>
      </c>
      <c r="D407" t="s">
        <v>106</v>
      </c>
      <c r="E407">
        <v>37</v>
      </c>
    </row>
    <row r="408" spans="1:5" x14ac:dyDescent="0.2">
      <c r="A408" s="43">
        <v>45533</v>
      </c>
      <c r="B408" t="s">
        <v>101</v>
      </c>
      <c r="C408" t="s">
        <v>89</v>
      </c>
      <c r="D408" t="s">
        <v>106</v>
      </c>
      <c r="E408">
        <v>67</v>
      </c>
    </row>
    <row r="409" spans="1:5" x14ac:dyDescent="0.2">
      <c r="A409" s="43">
        <v>45533</v>
      </c>
      <c r="B409" t="s">
        <v>102</v>
      </c>
      <c r="C409" t="s">
        <v>53</v>
      </c>
      <c r="D409" t="s">
        <v>106</v>
      </c>
      <c r="E409">
        <v>503</v>
      </c>
    </row>
    <row r="410" spans="1:5" x14ac:dyDescent="0.2">
      <c r="A410" s="43">
        <v>45533</v>
      </c>
      <c r="B410" t="s">
        <v>102</v>
      </c>
      <c r="C410" t="s">
        <v>57</v>
      </c>
      <c r="D410" t="s">
        <v>106</v>
      </c>
      <c r="E410">
        <v>534</v>
      </c>
    </row>
    <row r="411" spans="1:5" x14ac:dyDescent="0.2">
      <c r="A411" s="43">
        <v>45533</v>
      </c>
      <c r="B411" t="s">
        <v>102</v>
      </c>
      <c r="C411" t="s">
        <v>89</v>
      </c>
      <c r="D411" t="s">
        <v>106</v>
      </c>
      <c r="E411">
        <v>118</v>
      </c>
    </row>
    <row r="412" spans="1:5" x14ac:dyDescent="0.2">
      <c r="A412" s="43">
        <v>45561</v>
      </c>
      <c r="B412" t="s">
        <v>101</v>
      </c>
      <c r="C412" t="s">
        <v>23</v>
      </c>
      <c r="D412" t="s">
        <v>106</v>
      </c>
      <c r="E412">
        <v>39</v>
      </c>
    </row>
    <row r="413" spans="1:5" x14ac:dyDescent="0.2">
      <c r="A413" s="43">
        <v>45561</v>
      </c>
      <c r="B413" t="s">
        <v>101</v>
      </c>
      <c r="C413" t="s">
        <v>89</v>
      </c>
      <c r="D413" t="s">
        <v>106</v>
      </c>
      <c r="E413">
        <v>84</v>
      </c>
    </row>
    <row r="414" spans="1:5" x14ac:dyDescent="0.2">
      <c r="A414" s="43">
        <v>45561</v>
      </c>
      <c r="B414" t="s">
        <v>102</v>
      </c>
      <c r="C414" t="s">
        <v>53</v>
      </c>
      <c r="D414" t="s">
        <v>106</v>
      </c>
      <c r="E414">
        <v>515</v>
      </c>
    </row>
    <row r="415" spans="1:5" x14ac:dyDescent="0.2">
      <c r="A415" s="43">
        <v>45561</v>
      </c>
      <c r="B415" t="s">
        <v>102</v>
      </c>
      <c r="C415" t="s">
        <v>57</v>
      </c>
      <c r="D415" t="s">
        <v>106</v>
      </c>
      <c r="E415">
        <v>608</v>
      </c>
    </row>
    <row r="416" spans="1:5" x14ac:dyDescent="0.2">
      <c r="A416" s="43">
        <v>45561</v>
      </c>
      <c r="B416" t="s">
        <v>102</v>
      </c>
      <c r="C416" t="s">
        <v>89</v>
      </c>
      <c r="D416" t="s">
        <v>106</v>
      </c>
      <c r="E416">
        <v>124</v>
      </c>
    </row>
    <row r="417" spans="1:5" x14ac:dyDescent="0.2">
      <c r="A417" s="43">
        <v>45596</v>
      </c>
      <c r="B417" t="s">
        <v>101</v>
      </c>
      <c r="C417" t="s">
        <v>23</v>
      </c>
      <c r="D417" t="s">
        <v>106</v>
      </c>
      <c r="E417">
        <v>31</v>
      </c>
    </row>
    <row r="418" spans="1:5" x14ac:dyDescent="0.2">
      <c r="A418" s="43">
        <v>45596</v>
      </c>
      <c r="B418" t="s">
        <v>101</v>
      </c>
      <c r="C418" t="s">
        <v>89</v>
      </c>
      <c r="D418" t="s">
        <v>106</v>
      </c>
      <c r="E418">
        <v>101</v>
      </c>
    </row>
    <row r="419" spans="1:5" x14ac:dyDescent="0.2">
      <c r="A419" s="43">
        <v>45596</v>
      </c>
      <c r="B419" t="s">
        <v>102</v>
      </c>
      <c r="C419" t="s">
        <v>53</v>
      </c>
      <c r="D419" t="s">
        <v>106</v>
      </c>
      <c r="E419">
        <v>521</v>
      </c>
    </row>
    <row r="420" spans="1:5" x14ac:dyDescent="0.2">
      <c r="A420" s="43">
        <v>45596</v>
      </c>
      <c r="B420" t="s">
        <v>102</v>
      </c>
      <c r="C420" t="s">
        <v>57</v>
      </c>
      <c r="D420" t="s">
        <v>106</v>
      </c>
      <c r="E420">
        <v>644</v>
      </c>
    </row>
    <row r="421" spans="1:5" x14ac:dyDescent="0.2">
      <c r="A421" s="43">
        <v>45596</v>
      </c>
      <c r="B421" t="s">
        <v>102</v>
      </c>
      <c r="C421" t="s">
        <v>89</v>
      </c>
      <c r="D421" t="s">
        <v>106</v>
      </c>
      <c r="E421">
        <v>124</v>
      </c>
    </row>
    <row r="422" spans="1:5" x14ac:dyDescent="0.2">
      <c r="A422" s="43">
        <v>44315</v>
      </c>
      <c r="B422" t="s">
        <v>101</v>
      </c>
      <c r="C422" t="s">
        <v>23</v>
      </c>
      <c r="D422" t="s">
        <v>107</v>
      </c>
      <c r="E422">
        <v>4</v>
      </c>
    </row>
    <row r="423" spans="1:5" x14ac:dyDescent="0.2">
      <c r="A423" s="43">
        <v>44315</v>
      </c>
      <c r="B423" t="s">
        <v>101</v>
      </c>
      <c r="C423" t="s">
        <v>89</v>
      </c>
      <c r="D423" t="s">
        <v>107</v>
      </c>
      <c r="E423">
        <v>2</v>
      </c>
    </row>
    <row r="424" spans="1:5" x14ac:dyDescent="0.2">
      <c r="A424" s="43">
        <v>44315</v>
      </c>
      <c r="B424" t="s">
        <v>102</v>
      </c>
      <c r="C424" t="s">
        <v>53</v>
      </c>
      <c r="D424" t="s">
        <v>107</v>
      </c>
      <c r="E424">
        <v>155</v>
      </c>
    </row>
    <row r="425" spans="1:5" x14ac:dyDescent="0.2">
      <c r="A425" s="43">
        <v>44315</v>
      </c>
      <c r="B425" t="s">
        <v>102</v>
      </c>
      <c r="C425" t="s">
        <v>57</v>
      </c>
      <c r="D425" t="s">
        <v>107</v>
      </c>
      <c r="E425">
        <v>223</v>
      </c>
    </row>
    <row r="426" spans="1:5" x14ac:dyDescent="0.2">
      <c r="A426" s="43">
        <v>44315</v>
      </c>
      <c r="B426" t="s">
        <v>102</v>
      </c>
      <c r="C426" t="s">
        <v>89</v>
      </c>
      <c r="D426" t="s">
        <v>107</v>
      </c>
      <c r="E426">
        <v>4</v>
      </c>
    </row>
    <row r="427" spans="1:5" x14ac:dyDescent="0.2">
      <c r="A427" s="43">
        <v>44329</v>
      </c>
      <c r="B427" t="s">
        <v>101</v>
      </c>
      <c r="C427" t="s">
        <v>23</v>
      </c>
      <c r="D427" t="s">
        <v>107</v>
      </c>
      <c r="E427">
        <v>4</v>
      </c>
    </row>
    <row r="428" spans="1:5" x14ac:dyDescent="0.2">
      <c r="A428" s="43">
        <v>44329</v>
      </c>
      <c r="B428" t="s">
        <v>101</v>
      </c>
      <c r="C428" t="s">
        <v>89</v>
      </c>
      <c r="D428" t="s">
        <v>107</v>
      </c>
      <c r="E428">
        <v>2</v>
      </c>
    </row>
    <row r="429" spans="1:5" x14ac:dyDescent="0.2">
      <c r="A429" s="43">
        <v>44329</v>
      </c>
      <c r="B429" t="s">
        <v>102</v>
      </c>
      <c r="C429" t="s">
        <v>53</v>
      </c>
      <c r="D429" t="s">
        <v>107</v>
      </c>
      <c r="E429">
        <v>137</v>
      </c>
    </row>
    <row r="430" spans="1:5" x14ac:dyDescent="0.2">
      <c r="A430" s="43">
        <v>44329</v>
      </c>
      <c r="B430" t="s">
        <v>102</v>
      </c>
      <c r="C430" t="s">
        <v>57</v>
      </c>
      <c r="D430" t="s">
        <v>107</v>
      </c>
      <c r="E430">
        <v>214</v>
      </c>
    </row>
    <row r="431" spans="1:5" x14ac:dyDescent="0.2">
      <c r="A431" s="43">
        <v>44329</v>
      </c>
      <c r="B431" t="s">
        <v>102</v>
      </c>
      <c r="C431" t="s">
        <v>89</v>
      </c>
      <c r="D431" t="s">
        <v>107</v>
      </c>
      <c r="E431">
        <v>4</v>
      </c>
    </row>
    <row r="432" spans="1:5" x14ac:dyDescent="0.2">
      <c r="A432" s="43">
        <v>44406</v>
      </c>
      <c r="B432" t="s">
        <v>101</v>
      </c>
      <c r="C432" t="s">
        <v>23</v>
      </c>
      <c r="D432" t="s">
        <v>107</v>
      </c>
      <c r="E432">
        <v>4</v>
      </c>
    </row>
    <row r="433" spans="1:5" x14ac:dyDescent="0.2">
      <c r="A433" s="43">
        <v>44406</v>
      </c>
      <c r="B433" t="s">
        <v>101</v>
      </c>
      <c r="C433" t="s">
        <v>89</v>
      </c>
      <c r="D433" t="s">
        <v>107</v>
      </c>
      <c r="E433">
        <v>17</v>
      </c>
    </row>
    <row r="434" spans="1:5" x14ac:dyDescent="0.2">
      <c r="A434" s="43">
        <v>44406</v>
      </c>
      <c r="B434" t="s">
        <v>102</v>
      </c>
      <c r="C434" t="s">
        <v>53</v>
      </c>
      <c r="D434" t="s">
        <v>107</v>
      </c>
      <c r="E434">
        <v>93</v>
      </c>
    </row>
    <row r="435" spans="1:5" x14ac:dyDescent="0.2">
      <c r="A435" s="43">
        <v>44406</v>
      </c>
      <c r="B435" t="s">
        <v>102</v>
      </c>
      <c r="C435" t="s">
        <v>57</v>
      </c>
      <c r="D435" t="s">
        <v>107</v>
      </c>
      <c r="E435">
        <v>211</v>
      </c>
    </row>
    <row r="436" spans="1:5" x14ac:dyDescent="0.2">
      <c r="A436" s="43">
        <v>44406</v>
      </c>
      <c r="B436" t="s">
        <v>102</v>
      </c>
      <c r="C436" t="s">
        <v>89</v>
      </c>
      <c r="D436" t="s">
        <v>107</v>
      </c>
      <c r="E436">
        <v>16</v>
      </c>
    </row>
    <row r="437" spans="1:5" x14ac:dyDescent="0.2">
      <c r="A437" s="43">
        <v>44434</v>
      </c>
      <c r="B437" t="s">
        <v>101</v>
      </c>
      <c r="C437" t="s">
        <v>23</v>
      </c>
      <c r="D437" t="s">
        <v>107</v>
      </c>
      <c r="E437">
        <v>10</v>
      </c>
    </row>
    <row r="438" spans="1:5" x14ac:dyDescent="0.2">
      <c r="A438" s="43">
        <v>44434</v>
      </c>
      <c r="B438" t="s">
        <v>101</v>
      </c>
      <c r="C438" t="s">
        <v>89</v>
      </c>
      <c r="D438" t="s">
        <v>107</v>
      </c>
      <c r="E438">
        <v>8</v>
      </c>
    </row>
    <row r="439" spans="1:5" x14ac:dyDescent="0.2">
      <c r="A439" s="43">
        <v>44434</v>
      </c>
      <c r="B439" t="s">
        <v>102</v>
      </c>
      <c r="C439" t="s">
        <v>53</v>
      </c>
      <c r="D439" t="s">
        <v>107</v>
      </c>
      <c r="E439">
        <v>75</v>
      </c>
    </row>
    <row r="440" spans="1:5" x14ac:dyDescent="0.2">
      <c r="A440" s="43">
        <v>44434</v>
      </c>
      <c r="B440" t="s">
        <v>102</v>
      </c>
      <c r="C440" t="s">
        <v>57</v>
      </c>
      <c r="D440" t="s">
        <v>107</v>
      </c>
      <c r="E440">
        <v>174</v>
      </c>
    </row>
    <row r="441" spans="1:5" x14ac:dyDescent="0.2">
      <c r="A441" s="43">
        <v>44434</v>
      </c>
      <c r="B441" t="s">
        <v>102</v>
      </c>
      <c r="C441" t="s">
        <v>89</v>
      </c>
      <c r="D441" t="s">
        <v>107</v>
      </c>
      <c r="E441">
        <v>14</v>
      </c>
    </row>
    <row r="442" spans="1:5" x14ac:dyDescent="0.2">
      <c r="A442" s="43">
        <v>44469</v>
      </c>
      <c r="B442" t="s">
        <v>101</v>
      </c>
      <c r="C442" t="s">
        <v>23</v>
      </c>
      <c r="D442" t="s">
        <v>107</v>
      </c>
      <c r="E442">
        <v>14</v>
      </c>
    </row>
    <row r="443" spans="1:5" x14ac:dyDescent="0.2">
      <c r="A443" s="43">
        <v>44469</v>
      </c>
      <c r="B443" t="s">
        <v>101</v>
      </c>
      <c r="C443" t="s">
        <v>89</v>
      </c>
      <c r="D443" t="s">
        <v>107</v>
      </c>
      <c r="E443">
        <v>7</v>
      </c>
    </row>
    <row r="444" spans="1:5" x14ac:dyDescent="0.2">
      <c r="A444" s="43">
        <v>44469</v>
      </c>
      <c r="B444" t="s">
        <v>102</v>
      </c>
      <c r="C444" t="s">
        <v>53</v>
      </c>
      <c r="D444" t="s">
        <v>107</v>
      </c>
      <c r="E444">
        <v>86</v>
      </c>
    </row>
    <row r="445" spans="1:5" x14ac:dyDescent="0.2">
      <c r="A445" s="43">
        <v>44469</v>
      </c>
      <c r="B445" t="s">
        <v>102</v>
      </c>
      <c r="C445" t="s">
        <v>57</v>
      </c>
      <c r="D445" t="s">
        <v>107</v>
      </c>
      <c r="E445">
        <v>175</v>
      </c>
    </row>
    <row r="446" spans="1:5" x14ac:dyDescent="0.2">
      <c r="A446" s="43">
        <v>44469</v>
      </c>
      <c r="B446" t="s">
        <v>102</v>
      </c>
      <c r="C446" t="s">
        <v>89</v>
      </c>
      <c r="D446" t="s">
        <v>107</v>
      </c>
      <c r="E446">
        <v>17</v>
      </c>
    </row>
    <row r="447" spans="1:5" x14ac:dyDescent="0.2">
      <c r="A447" s="43">
        <v>44497</v>
      </c>
      <c r="B447" t="s">
        <v>101</v>
      </c>
      <c r="C447" t="s">
        <v>23</v>
      </c>
      <c r="D447" t="s">
        <v>107</v>
      </c>
      <c r="E447">
        <v>14</v>
      </c>
    </row>
    <row r="448" spans="1:5" x14ac:dyDescent="0.2">
      <c r="A448" s="43">
        <v>44497</v>
      </c>
      <c r="B448" t="s">
        <v>101</v>
      </c>
      <c r="C448" t="s">
        <v>89</v>
      </c>
      <c r="D448" t="s">
        <v>107</v>
      </c>
      <c r="E448">
        <v>11</v>
      </c>
    </row>
    <row r="449" spans="1:5" x14ac:dyDescent="0.2">
      <c r="A449" s="43">
        <v>44497</v>
      </c>
      <c r="B449" t="s">
        <v>102</v>
      </c>
      <c r="C449" t="s">
        <v>53</v>
      </c>
      <c r="D449" t="s">
        <v>107</v>
      </c>
      <c r="E449">
        <v>84</v>
      </c>
    </row>
    <row r="450" spans="1:5" x14ac:dyDescent="0.2">
      <c r="A450" s="43">
        <v>44497</v>
      </c>
      <c r="B450" t="s">
        <v>102</v>
      </c>
      <c r="C450" t="s">
        <v>57</v>
      </c>
      <c r="D450" t="s">
        <v>107</v>
      </c>
      <c r="E450">
        <v>188</v>
      </c>
    </row>
    <row r="451" spans="1:5" x14ac:dyDescent="0.2">
      <c r="A451" s="43">
        <v>44497</v>
      </c>
      <c r="B451" t="s">
        <v>102</v>
      </c>
      <c r="C451" t="s">
        <v>89</v>
      </c>
      <c r="D451" t="s">
        <v>107</v>
      </c>
      <c r="E451">
        <v>14</v>
      </c>
    </row>
    <row r="452" spans="1:5" x14ac:dyDescent="0.2">
      <c r="A452" s="43">
        <v>44525</v>
      </c>
      <c r="B452" t="s">
        <v>101</v>
      </c>
      <c r="C452" t="s">
        <v>23</v>
      </c>
      <c r="D452" t="s">
        <v>107</v>
      </c>
      <c r="E452">
        <v>12</v>
      </c>
    </row>
    <row r="453" spans="1:5" x14ac:dyDescent="0.2">
      <c r="A453" s="43">
        <v>44525</v>
      </c>
      <c r="B453" t="s">
        <v>101</v>
      </c>
      <c r="C453" t="s">
        <v>89</v>
      </c>
      <c r="D453" t="s">
        <v>107</v>
      </c>
      <c r="E453">
        <v>7</v>
      </c>
    </row>
    <row r="454" spans="1:5" x14ac:dyDescent="0.2">
      <c r="A454" s="43">
        <v>44525</v>
      </c>
      <c r="B454" t="s">
        <v>102</v>
      </c>
      <c r="C454" t="s">
        <v>53</v>
      </c>
      <c r="D454" t="s">
        <v>107</v>
      </c>
      <c r="E454">
        <v>94</v>
      </c>
    </row>
    <row r="455" spans="1:5" x14ac:dyDescent="0.2">
      <c r="A455" s="43">
        <v>44525</v>
      </c>
      <c r="B455" t="s">
        <v>102</v>
      </c>
      <c r="C455" t="s">
        <v>57</v>
      </c>
      <c r="D455" t="s">
        <v>107</v>
      </c>
      <c r="E455">
        <v>188</v>
      </c>
    </row>
    <row r="456" spans="1:5" x14ac:dyDescent="0.2">
      <c r="A456" s="43">
        <v>44525</v>
      </c>
      <c r="B456" t="s">
        <v>102</v>
      </c>
      <c r="C456" t="s">
        <v>89</v>
      </c>
      <c r="D456" t="s">
        <v>107</v>
      </c>
      <c r="E456">
        <v>17</v>
      </c>
    </row>
    <row r="457" spans="1:5" x14ac:dyDescent="0.2">
      <c r="A457" s="43">
        <v>44553</v>
      </c>
      <c r="B457" t="s">
        <v>101</v>
      </c>
      <c r="C457" t="s">
        <v>23</v>
      </c>
      <c r="D457" t="s">
        <v>107</v>
      </c>
      <c r="E457">
        <v>12</v>
      </c>
    </row>
    <row r="458" spans="1:5" x14ac:dyDescent="0.2">
      <c r="A458" s="43">
        <v>44553</v>
      </c>
      <c r="B458" t="s">
        <v>101</v>
      </c>
      <c r="C458" t="s">
        <v>89</v>
      </c>
      <c r="D458" t="s">
        <v>107</v>
      </c>
      <c r="E458">
        <v>16</v>
      </c>
    </row>
    <row r="459" spans="1:5" x14ac:dyDescent="0.2">
      <c r="A459" s="43">
        <v>44553</v>
      </c>
      <c r="B459" t="s">
        <v>102</v>
      </c>
      <c r="C459" t="s">
        <v>53</v>
      </c>
      <c r="D459" t="s">
        <v>107</v>
      </c>
      <c r="E459">
        <v>98</v>
      </c>
    </row>
    <row r="460" spans="1:5" x14ac:dyDescent="0.2">
      <c r="A460" s="43">
        <v>44553</v>
      </c>
      <c r="B460" t="s">
        <v>102</v>
      </c>
      <c r="C460" t="s">
        <v>57</v>
      </c>
      <c r="D460" t="s">
        <v>107</v>
      </c>
      <c r="E460">
        <v>200</v>
      </c>
    </row>
    <row r="461" spans="1:5" x14ac:dyDescent="0.2">
      <c r="A461" s="43">
        <v>44553</v>
      </c>
      <c r="B461" t="s">
        <v>102</v>
      </c>
      <c r="C461" t="s">
        <v>89</v>
      </c>
      <c r="D461" t="s">
        <v>107</v>
      </c>
      <c r="E461">
        <v>14</v>
      </c>
    </row>
    <row r="462" spans="1:5" x14ac:dyDescent="0.2">
      <c r="A462" s="43">
        <v>44588</v>
      </c>
      <c r="B462" t="s">
        <v>101</v>
      </c>
      <c r="C462" t="s">
        <v>23</v>
      </c>
      <c r="D462" t="s">
        <v>107</v>
      </c>
      <c r="E462">
        <v>12</v>
      </c>
    </row>
    <row r="463" spans="1:5" x14ac:dyDescent="0.2">
      <c r="A463" s="43">
        <v>44588</v>
      </c>
      <c r="B463" t="s">
        <v>101</v>
      </c>
      <c r="C463" t="s">
        <v>89</v>
      </c>
      <c r="D463" t="s">
        <v>107</v>
      </c>
      <c r="E463">
        <v>11</v>
      </c>
    </row>
    <row r="464" spans="1:5" x14ac:dyDescent="0.2">
      <c r="A464" s="43">
        <v>44588</v>
      </c>
      <c r="B464" t="s">
        <v>102</v>
      </c>
      <c r="C464" t="s">
        <v>53</v>
      </c>
      <c r="D464" t="s">
        <v>107</v>
      </c>
      <c r="E464">
        <v>102</v>
      </c>
    </row>
    <row r="465" spans="1:5" x14ac:dyDescent="0.2">
      <c r="A465" s="43">
        <v>44588</v>
      </c>
      <c r="B465" t="s">
        <v>102</v>
      </c>
      <c r="C465" t="s">
        <v>57</v>
      </c>
      <c r="D465" t="s">
        <v>107</v>
      </c>
      <c r="E465">
        <v>192</v>
      </c>
    </row>
    <row r="466" spans="1:5" x14ac:dyDescent="0.2">
      <c r="A466" s="43">
        <v>44588</v>
      </c>
      <c r="B466" t="s">
        <v>102</v>
      </c>
      <c r="C466" t="s">
        <v>89</v>
      </c>
      <c r="D466" t="s">
        <v>107</v>
      </c>
      <c r="E466">
        <v>15</v>
      </c>
    </row>
    <row r="467" spans="1:5" x14ac:dyDescent="0.2">
      <c r="A467" s="43">
        <v>44616</v>
      </c>
      <c r="B467" t="s">
        <v>101</v>
      </c>
      <c r="C467" t="s">
        <v>23</v>
      </c>
      <c r="D467" t="s">
        <v>107</v>
      </c>
      <c r="E467">
        <v>10</v>
      </c>
    </row>
    <row r="468" spans="1:5" x14ac:dyDescent="0.2">
      <c r="A468" s="43">
        <v>44616</v>
      </c>
      <c r="B468" t="s">
        <v>101</v>
      </c>
      <c r="C468" t="s">
        <v>89</v>
      </c>
      <c r="D468" t="s">
        <v>107</v>
      </c>
      <c r="E468">
        <v>14</v>
      </c>
    </row>
    <row r="469" spans="1:5" x14ac:dyDescent="0.2">
      <c r="A469" s="43">
        <v>44616</v>
      </c>
      <c r="B469" t="s">
        <v>102</v>
      </c>
      <c r="C469" t="s">
        <v>53</v>
      </c>
      <c r="D469" t="s">
        <v>107</v>
      </c>
      <c r="E469">
        <v>105</v>
      </c>
    </row>
    <row r="470" spans="1:5" x14ac:dyDescent="0.2">
      <c r="A470" s="43">
        <v>44616</v>
      </c>
      <c r="B470" t="s">
        <v>102</v>
      </c>
      <c r="C470" t="s">
        <v>57</v>
      </c>
      <c r="D470" t="s">
        <v>107</v>
      </c>
      <c r="E470">
        <v>178</v>
      </c>
    </row>
    <row r="471" spans="1:5" x14ac:dyDescent="0.2">
      <c r="A471" s="43">
        <v>44616</v>
      </c>
      <c r="B471" t="s">
        <v>102</v>
      </c>
      <c r="C471" t="s">
        <v>89</v>
      </c>
      <c r="D471" t="s">
        <v>107</v>
      </c>
      <c r="E471">
        <v>9</v>
      </c>
    </row>
    <row r="472" spans="1:5" x14ac:dyDescent="0.2">
      <c r="A472" s="43">
        <v>44651</v>
      </c>
      <c r="B472" t="s">
        <v>101</v>
      </c>
      <c r="C472" t="s">
        <v>23</v>
      </c>
      <c r="D472" t="s">
        <v>107</v>
      </c>
      <c r="E472">
        <v>13</v>
      </c>
    </row>
    <row r="473" spans="1:5" x14ac:dyDescent="0.2">
      <c r="A473" s="43">
        <v>44651</v>
      </c>
      <c r="B473" t="s">
        <v>101</v>
      </c>
      <c r="C473" t="s">
        <v>89</v>
      </c>
      <c r="D473" t="s">
        <v>107</v>
      </c>
      <c r="E473">
        <v>15</v>
      </c>
    </row>
    <row r="474" spans="1:5" x14ac:dyDescent="0.2">
      <c r="A474" s="43">
        <v>44651</v>
      </c>
      <c r="B474" t="s">
        <v>102</v>
      </c>
      <c r="C474" t="s">
        <v>53</v>
      </c>
      <c r="D474" t="s">
        <v>107</v>
      </c>
      <c r="E474">
        <v>103</v>
      </c>
    </row>
    <row r="475" spans="1:5" x14ac:dyDescent="0.2">
      <c r="A475" s="43">
        <v>44651</v>
      </c>
      <c r="B475" t="s">
        <v>102</v>
      </c>
      <c r="C475" t="s">
        <v>57</v>
      </c>
      <c r="D475" t="s">
        <v>107</v>
      </c>
      <c r="E475">
        <v>182</v>
      </c>
    </row>
    <row r="476" spans="1:5" x14ac:dyDescent="0.2">
      <c r="A476" s="43">
        <v>44651</v>
      </c>
      <c r="B476" t="s">
        <v>102</v>
      </c>
      <c r="C476" t="s">
        <v>89</v>
      </c>
      <c r="D476" t="s">
        <v>107</v>
      </c>
      <c r="E476">
        <v>7</v>
      </c>
    </row>
    <row r="477" spans="1:5" x14ac:dyDescent="0.2">
      <c r="A477" s="43">
        <v>44679</v>
      </c>
      <c r="B477" t="s">
        <v>101</v>
      </c>
      <c r="C477" t="s">
        <v>23</v>
      </c>
      <c r="D477" t="s">
        <v>107</v>
      </c>
      <c r="E477">
        <v>17</v>
      </c>
    </row>
    <row r="478" spans="1:5" x14ac:dyDescent="0.2">
      <c r="A478" s="43">
        <v>44679</v>
      </c>
      <c r="B478" t="s">
        <v>101</v>
      </c>
      <c r="C478" t="s">
        <v>89</v>
      </c>
      <c r="D478" t="s">
        <v>107</v>
      </c>
      <c r="E478">
        <v>17</v>
      </c>
    </row>
    <row r="479" spans="1:5" x14ac:dyDescent="0.2">
      <c r="A479" s="43">
        <v>44679</v>
      </c>
      <c r="B479" t="s">
        <v>102</v>
      </c>
      <c r="C479" t="s">
        <v>53</v>
      </c>
      <c r="D479" t="s">
        <v>107</v>
      </c>
      <c r="E479">
        <v>114</v>
      </c>
    </row>
    <row r="480" spans="1:5" x14ac:dyDescent="0.2">
      <c r="A480" s="43">
        <v>44679</v>
      </c>
      <c r="B480" t="s">
        <v>102</v>
      </c>
      <c r="C480" t="s">
        <v>57</v>
      </c>
      <c r="D480" t="s">
        <v>107</v>
      </c>
      <c r="E480">
        <v>204</v>
      </c>
    </row>
    <row r="481" spans="1:5" x14ac:dyDescent="0.2">
      <c r="A481" s="43">
        <v>44679</v>
      </c>
      <c r="B481" t="s">
        <v>102</v>
      </c>
      <c r="C481" t="s">
        <v>89</v>
      </c>
      <c r="D481" t="s">
        <v>107</v>
      </c>
      <c r="E481">
        <v>9</v>
      </c>
    </row>
    <row r="482" spans="1:5" x14ac:dyDescent="0.2">
      <c r="A482" s="43">
        <v>44707</v>
      </c>
      <c r="B482" t="s">
        <v>101</v>
      </c>
      <c r="C482" t="s">
        <v>23</v>
      </c>
      <c r="D482" t="s">
        <v>107</v>
      </c>
      <c r="E482">
        <v>15</v>
      </c>
    </row>
    <row r="483" spans="1:5" x14ac:dyDescent="0.2">
      <c r="A483" s="43">
        <v>44707</v>
      </c>
      <c r="B483" t="s">
        <v>101</v>
      </c>
      <c r="C483" t="s">
        <v>89</v>
      </c>
      <c r="D483" t="s">
        <v>107</v>
      </c>
      <c r="E483">
        <v>11</v>
      </c>
    </row>
    <row r="484" spans="1:5" x14ac:dyDescent="0.2">
      <c r="A484" s="43">
        <v>44707</v>
      </c>
      <c r="B484" t="s">
        <v>102</v>
      </c>
      <c r="C484" t="s">
        <v>53</v>
      </c>
      <c r="D484" t="s">
        <v>107</v>
      </c>
      <c r="E484">
        <v>124</v>
      </c>
    </row>
    <row r="485" spans="1:5" x14ac:dyDescent="0.2">
      <c r="A485" s="43">
        <v>44707</v>
      </c>
      <c r="B485" t="s">
        <v>102</v>
      </c>
      <c r="C485" t="s">
        <v>57</v>
      </c>
      <c r="D485" t="s">
        <v>107</v>
      </c>
      <c r="E485">
        <v>225</v>
      </c>
    </row>
    <row r="486" spans="1:5" x14ac:dyDescent="0.2">
      <c r="A486" s="43">
        <v>44707</v>
      </c>
      <c r="B486" t="s">
        <v>102</v>
      </c>
      <c r="C486" t="s">
        <v>89</v>
      </c>
      <c r="D486" t="s">
        <v>107</v>
      </c>
      <c r="E486">
        <v>7</v>
      </c>
    </row>
    <row r="487" spans="1:5" x14ac:dyDescent="0.2">
      <c r="A487" s="43">
        <v>44742</v>
      </c>
      <c r="B487" t="s">
        <v>101</v>
      </c>
      <c r="C487" t="s">
        <v>23</v>
      </c>
      <c r="D487" t="s">
        <v>107</v>
      </c>
      <c r="E487">
        <v>14</v>
      </c>
    </row>
    <row r="488" spans="1:5" x14ac:dyDescent="0.2">
      <c r="A488" s="43">
        <v>44742</v>
      </c>
      <c r="B488" t="s">
        <v>101</v>
      </c>
      <c r="C488" t="s">
        <v>89</v>
      </c>
      <c r="D488" t="s">
        <v>107</v>
      </c>
      <c r="E488">
        <v>11</v>
      </c>
    </row>
    <row r="489" spans="1:5" x14ac:dyDescent="0.2">
      <c r="A489" s="43">
        <v>44742</v>
      </c>
      <c r="B489" t="s">
        <v>102</v>
      </c>
      <c r="C489" t="s">
        <v>53</v>
      </c>
      <c r="D489" t="s">
        <v>107</v>
      </c>
      <c r="E489">
        <v>112</v>
      </c>
    </row>
    <row r="490" spans="1:5" x14ac:dyDescent="0.2">
      <c r="A490" s="43">
        <v>44742</v>
      </c>
      <c r="B490" t="s">
        <v>102</v>
      </c>
      <c r="C490" t="s">
        <v>57</v>
      </c>
      <c r="D490" t="s">
        <v>107</v>
      </c>
      <c r="E490">
        <v>228</v>
      </c>
    </row>
    <row r="491" spans="1:5" x14ac:dyDescent="0.2">
      <c r="A491" s="43">
        <v>44742</v>
      </c>
      <c r="B491" t="s">
        <v>102</v>
      </c>
      <c r="C491" t="s">
        <v>89</v>
      </c>
      <c r="D491" t="s">
        <v>107</v>
      </c>
      <c r="E491">
        <v>8</v>
      </c>
    </row>
    <row r="492" spans="1:5" x14ac:dyDescent="0.2">
      <c r="A492" s="43">
        <v>44770</v>
      </c>
      <c r="B492" t="s">
        <v>101</v>
      </c>
      <c r="C492" t="s">
        <v>23</v>
      </c>
      <c r="D492" t="s">
        <v>107</v>
      </c>
      <c r="E492">
        <v>16</v>
      </c>
    </row>
    <row r="493" spans="1:5" x14ac:dyDescent="0.2">
      <c r="A493" s="43">
        <v>44770</v>
      </c>
      <c r="B493" t="s">
        <v>101</v>
      </c>
      <c r="C493" t="s">
        <v>89</v>
      </c>
      <c r="D493" t="s">
        <v>107</v>
      </c>
      <c r="E493">
        <v>19</v>
      </c>
    </row>
    <row r="494" spans="1:5" x14ac:dyDescent="0.2">
      <c r="A494" s="43">
        <v>44770</v>
      </c>
      <c r="B494" t="s">
        <v>102</v>
      </c>
      <c r="C494" t="s">
        <v>53</v>
      </c>
      <c r="D494" t="s">
        <v>107</v>
      </c>
      <c r="E494">
        <v>103</v>
      </c>
    </row>
    <row r="495" spans="1:5" x14ac:dyDescent="0.2">
      <c r="A495" s="43">
        <v>44770</v>
      </c>
      <c r="B495" t="s">
        <v>102</v>
      </c>
      <c r="C495" t="s">
        <v>57</v>
      </c>
      <c r="D495" t="s">
        <v>107</v>
      </c>
      <c r="E495">
        <v>216</v>
      </c>
    </row>
    <row r="496" spans="1:5" x14ac:dyDescent="0.2">
      <c r="A496" s="43">
        <v>44770</v>
      </c>
      <c r="B496" t="s">
        <v>102</v>
      </c>
      <c r="C496" t="s">
        <v>89</v>
      </c>
      <c r="D496" t="s">
        <v>107</v>
      </c>
      <c r="E496">
        <v>8</v>
      </c>
    </row>
    <row r="497" spans="1:5" x14ac:dyDescent="0.2">
      <c r="A497" s="43">
        <v>44798</v>
      </c>
      <c r="B497" t="s">
        <v>101</v>
      </c>
      <c r="C497" t="s">
        <v>23</v>
      </c>
      <c r="D497" t="s">
        <v>107</v>
      </c>
      <c r="E497">
        <v>15</v>
      </c>
    </row>
    <row r="498" spans="1:5" x14ac:dyDescent="0.2">
      <c r="A498" s="43">
        <v>44798</v>
      </c>
      <c r="B498" t="s">
        <v>101</v>
      </c>
      <c r="C498" t="s">
        <v>89</v>
      </c>
      <c r="D498" t="s">
        <v>107</v>
      </c>
      <c r="E498">
        <v>11</v>
      </c>
    </row>
    <row r="499" spans="1:5" x14ac:dyDescent="0.2">
      <c r="A499" s="43">
        <v>44798</v>
      </c>
      <c r="B499" t="s">
        <v>102</v>
      </c>
      <c r="C499" t="s">
        <v>53</v>
      </c>
      <c r="D499" t="s">
        <v>107</v>
      </c>
      <c r="E499">
        <v>101</v>
      </c>
    </row>
    <row r="500" spans="1:5" x14ac:dyDescent="0.2">
      <c r="A500" s="43">
        <v>44798</v>
      </c>
      <c r="B500" t="s">
        <v>102</v>
      </c>
      <c r="C500" t="s">
        <v>57</v>
      </c>
      <c r="D500" t="s">
        <v>107</v>
      </c>
      <c r="E500">
        <v>189</v>
      </c>
    </row>
    <row r="501" spans="1:5" x14ac:dyDescent="0.2">
      <c r="A501" s="43">
        <v>44798</v>
      </c>
      <c r="B501" t="s">
        <v>102</v>
      </c>
      <c r="C501" t="s">
        <v>89</v>
      </c>
      <c r="D501" t="s">
        <v>107</v>
      </c>
      <c r="E501">
        <v>2</v>
      </c>
    </row>
    <row r="502" spans="1:5" x14ac:dyDescent="0.2">
      <c r="A502" s="43">
        <v>44833</v>
      </c>
      <c r="B502" t="s">
        <v>101</v>
      </c>
      <c r="C502" t="s">
        <v>23</v>
      </c>
      <c r="D502" t="s">
        <v>107</v>
      </c>
      <c r="E502">
        <v>8</v>
      </c>
    </row>
    <row r="503" spans="1:5" x14ac:dyDescent="0.2">
      <c r="A503" s="43">
        <v>44833</v>
      </c>
      <c r="B503" t="s">
        <v>101</v>
      </c>
      <c r="C503" t="s">
        <v>89</v>
      </c>
      <c r="D503" t="s">
        <v>107</v>
      </c>
      <c r="E503">
        <v>25</v>
      </c>
    </row>
    <row r="504" spans="1:5" x14ac:dyDescent="0.2">
      <c r="A504" s="43">
        <v>44833</v>
      </c>
      <c r="B504" t="s">
        <v>102</v>
      </c>
      <c r="C504" t="s">
        <v>53</v>
      </c>
      <c r="D504" t="s">
        <v>107</v>
      </c>
      <c r="E504">
        <v>81</v>
      </c>
    </row>
    <row r="505" spans="1:5" x14ac:dyDescent="0.2">
      <c r="A505" s="43">
        <v>44833</v>
      </c>
      <c r="B505" t="s">
        <v>102</v>
      </c>
      <c r="C505" t="s">
        <v>57</v>
      </c>
      <c r="D505" t="s">
        <v>107</v>
      </c>
      <c r="E505">
        <v>197</v>
      </c>
    </row>
    <row r="506" spans="1:5" x14ac:dyDescent="0.2">
      <c r="A506" s="43">
        <v>44833</v>
      </c>
      <c r="B506" t="s">
        <v>102</v>
      </c>
      <c r="C506" t="s">
        <v>89</v>
      </c>
      <c r="D506" t="s">
        <v>107</v>
      </c>
      <c r="E506">
        <v>2</v>
      </c>
    </row>
    <row r="507" spans="1:5" x14ac:dyDescent="0.2">
      <c r="A507" s="43">
        <v>44861</v>
      </c>
      <c r="B507" t="s">
        <v>101</v>
      </c>
      <c r="C507" t="s">
        <v>23</v>
      </c>
      <c r="D507" t="s">
        <v>107</v>
      </c>
      <c r="E507">
        <v>5</v>
      </c>
    </row>
    <row r="508" spans="1:5" x14ac:dyDescent="0.2">
      <c r="A508" s="43">
        <v>44861</v>
      </c>
      <c r="B508" t="s">
        <v>101</v>
      </c>
      <c r="C508" t="s">
        <v>89</v>
      </c>
      <c r="D508" t="s">
        <v>107</v>
      </c>
      <c r="E508">
        <v>18</v>
      </c>
    </row>
    <row r="509" spans="1:5" x14ac:dyDescent="0.2">
      <c r="A509" s="43">
        <v>44861</v>
      </c>
      <c r="B509" t="s">
        <v>102</v>
      </c>
      <c r="C509" t="s">
        <v>53</v>
      </c>
      <c r="D509" t="s">
        <v>107</v>
      </c>
      <c r="E509">
        <v>77</v>
      </c>
    </row>
    <row r="510" spans="1:5" x14ac:dyDescent="0.2">
      <c r="A510" s="43">
        <v>44861</v>
      </c>
      <c r="B510" t="s">
        <v>102</v>
      </c>
      <c r="C510" t="s">
        <v>57</v>
      </c>
      <c r="D510" t="s">
        <v>107</v>
      </c>
      <c r="E510">
        <v>189</v>
      </c>
    </row>
    <row r="511" spans="1:5" x14ac:dyDescent="0.2">
      <c r="A511" s="43">
        <v>44861</v>
      </c>
      <c r="B511" t="s">
        <v>102</v>
      </c>
      <c r="C511" t="s">
        <v>89</v>
      </c>
      <c r="D511" t="s">
        <v>107</v>
      </c>
      <c r="E511">
        <v>2</v>
      </c>
    </row>
    <row r="512" spans="1:5" x14ac:dyDescent="0.2">
      <c r="A512" s="43">
        <v>44889</v>
      </c>
      <c r="B512" t="s">
        <v>101</v>
      </c>
      <c r="C512" t="s">
        <v>23</v>
      </c>
      <c r="D512" t="s">
        <v>107</v>
      </c>
      <c r="E512">
        <v>5</v>
      </c>
    </row>
    <row r="513" spans="1:5" x14ac:dyDescent="0.2">
      <c r="A513" s="43">
        <v>44889</v>
      </c>
      <c r="B513" t="s">
        <v>101</v>
      </c>
      <c r="C513" t="s">
        <v>89</v>
      </c>
      <c r="D513" t="s">
        <v>107</v>
      </c>
      <c r="E513">
        <v>31</v>
      </c>
    </row>
    <row r="514" spans="1:5" x14ac:dyDescent="0.2">
      <c r="A514" s="43">
        <v>44889</v>
      </c>
      <c r="B514" t="s">
        <v>102</v>
      </c>
      <c r="C514" t="s">
        <v>53</v>
      </c>
      <c r="D514" t="s">
        <v>107</v>
      </c>
      <c r="E514">
        <v>70</v>
      </c>
    </row>
    <row r="515" spans="1:5" x14ac:dyDescent="0.2">
      <c r="A515" s="43">
        <v>44889</v>
      </c>
      <c r="B515" t="s">
        <v>102</v>
      </c>
      <c r="C515" t="s">
        <v>57</v>
      </c>
      <c r="D515" t="s">
        <v>107</v>
      </c>
      <c r="E515">
        <v>195</v>
      </c>
    </row>
    <row r="516" spans="1:5" x14ac:dyDescent="0.2">
      <c r="A516" s="43">
        <v>44889</v>
      </c>
      <c r="B516" t="s">
        <v>102</v>
      </c>
      <c r="C516" t="s">
        <v>89</v>
      </c>
      <c r="D516" t="s">
        <v>107</v>
      </c>
      <c r="E516">
        <v>0</v>
      </c>
    </row>
    <row r="517" spans="1:5" x14ac:dyDescent="0.2">
      <c r="A517" s="43">
        <v>44917</v>
      </c>
      <c r="B517" t="s">
        <v>101</v>
      </c>
      <c r="C517" t="s">
        <v>23</v>
      </c>
      <c r="D517" t="s">
        <v>107</v>
      </c>
      <c r="E517">
        <v>7</v>
      </c>
    </row>
    <row r="518" spans="1:5" x14ac:dyDescent="0.2">
      <c r="A518" s="43">
        <v>44917</v>
      </c>
      <c r="B518" t="s">
        <v>101</v>
      </c>
      <c r="C518" t="s">
        <v>89</v>
      </c>
      <c r="D518" t="s">
        <v>107</v>
      </c>
      <c r="E518">
        <v>20</v>
      </c>
    </row>
    <row r="519" spans="1:5" x14ac:dyDescent="0.2">
      <c r="A519" s="43">
        <v>44917</v>
      </c>
      <c r="B519" t="s">
        <v>102</v>
      </c>
      <c r="C519" t="s">
        <v>53</v>
      </c>
      <c r="D519" t="s">
        <v>107</v>
      </c>
      <c r="E519">
        <v>62</v>
      </c>
    </row>
    <row r="520" spans="1:5" x14ac:dyDescent="0.2">
      <c r="A520" s="43">
        <v>44917</v>
      </c>
      <c r="B520" t="s">
        <v>102</v>
      </c>
      <c r="C520" t="s">
        <v>57</v>
      </c>
      <c r="D520" t="s">
        <v>107</v>
      </c>
      <c r="E520">
        <v>208</v>
      </c>
    </row>
    <row r="521" spans="1:5" x14ac:dyDescent="0.2">
      <c r="A521" s="43">
        <v>44917</v>
      </c>
      <c r="B521" t="s">
        <v>102</v>
      </c>
      <c r="C521" t="s">
        <v>89</v>
      </c>
      <c r="D521" t="s">
        <v>107</v>
      </c>
      <c r="E521">
        <v>0</v>
      </c>
    </row>
    <row r="522" spans="1:5" x14ac:dyDescent="0.2">
      <c r="A522" s="43">
        <v>44952</v>
      </c>
      <c r="B522" t="s">
        <v>101</v>
      </c>
      <c r="C522" t="s">
        <v>23</v>
      </c>
      <c r="D522" t="s">
        <v>107</v>
      </c>
      <c r="E522">
        <v>8</v>
      </c>
    </row>
    <row r="523" spans="1:5" x14ac:dyDescent="0.2">
      <c r="A523" s="43">
        <v>44952</v>
      </c>
      <c r="B523" t="s">
        <v>101</v>
      </c>
      <c r="C523" t="s">
        <v>89</v>
      </c>
      <c r="D523" t="s">
        <v>107</v>
      </c>
      <c r="E523">
        <v>21</v>
      </c>
    </row>
    <row r="524" spans="1:5" x14ac:dyDescent="0.2">
      <c r="A524" s="43">
        <v>44952</v>
      </c>
      <c r="B524" t="s">
        <v>102</v>
      </c>
      <c r="C524" t="s">
        <v>53</v>
      </c>
      <c r="D524" t="s">
        <v>107</v>
      </c>
      <c r="E524">
        <v>67</v>
      </c>
    </row>
    <row r="525" spans="1:5" x14ac:dyDescent="0.2">
      <c r="A525" s="43">
        <v>44952</v>
      </c>
      <c r="B525" t="s">
        <v>102</v>
      </c>
      <c r="C525" t="s">
        <v>57</v>
      </c>
      <c r="D525" t="s">
        <v>107</v>
      </c>
      <c r="E525">
        <v>213</v>
      </c>
    </row>
    <row r="526" spans="1:5" x14ac:dyDescent="0.2">
      <c r="A526" s="43">
        <v>44952</v>
      </c>
      <c r="B526" t="s">
        <v>102</v>
      </c>
      <c r="C526" t="s">
        <v>89</v>
      </c>
      <c r="D526" t="s">
        <v>107</v>
      </c>
      <c r="E526">
        <v>2</v>
      </c>
    </row>
    <row r="527" spans="1:5" x14ac:dyDescent="0.2">
      <c r="A527" s="43">
        <v>44980</v>
      </c>
      <c r="B527" t="s">
        <v>101</v>
      </c>
      <c r="C527" t="s">
        <v>23</v>
      </c>
      <c r="D527" t="s">
        <v>107</v>
      </c>
      <c r="E527">
        <v>13</v>
      </c>
    </row>
    <row r="528" spans="1:5" x14ac:dyDescent="0.2">
      <c r="A528" s="43">
        <v>44980</v>
      </c>
      <c r="B528" t="s">
        <v>101</v>
      </c>
      <c r="C528" t="s">
        <v>89</v>
      </c>
      <c r="D528" t="s">
        <v>107</v>
      </c>
      <c r="E528">
        <v>7</v>
      </c>
    </row>
    <row r="529" spans="1:5" x14ac:dyDescent="0.2">
      <c r="A529" s="43">
        <v>44980</v>
      </c>
      <c r="B529" t="s">
        <v>102</v>
      </c>
      <c r="C529" t="s">
        <v>53</v>
      </c>
      <c r="D529" t="s">
        <v>107</v>
      </c>
      <c r="E529">
        <v>68</v>
      </c>
    </row>
    <row r="530" spans="1:5" x14ac:dyDescent="0.2">
      <c r="A530" s="43">
        <v>44980</v>
      </c>
      <c r="B530" t="s">
        <v>102</v>
      </c>
      <c r="C530" t="s">
        <v>57</v>
      </c>
      <c r="D530" t="s">
        <v>107</v>
      </c>
      <c r="E530">
        <v>203</v>
      </c>
    </row>
    <row r="531" spans="1:5" x14ac:dyDescent="0.2">
      <c r="A531" s="43">
        <v>44980</v>
      </c>
      <c r="B531" t="s">
        <v>102</v>
      </c>
      <c r="C531" t="s">
        <v>89</v>
      </c>
      <c r="D531" t="s">
        <v>107</v>
      </c>
      <c r="E531">
        <v>4</v>
      </c>
    </row>
    <row r="532" spans="1:5" x14ac:dyDescent="0.2">
      <c r="A532" s="43">
        <v>45015</v>
      </c>
      <c r="B532" t="s">
        <v>101</v>
      </c>
      <c r="C532" t="s">
        <v>23</v>
      </c>
      <c r="D532" t="s">
        <v>107</v>
      </c>
      <c r="E532">
        <v>10</v>
      </c>
    </row>
    <row r="533" spans="1:5" x14ac:dyDescent="0.2">
      <c r="A533" s="43">
        <v>45015</v>
      </c>
      <c r="B533" t="s">
        <v>101</v>
      </c>
      <c r="C533" t="s">
        <v>89</v>
      </c>
      <c r="D533" t="s">
        <v>107</v>
      </c>
      <c r="E533">
        <v>22</v>
      </c>
    </row>
    <row r="534" spans="1:5" x14ac:dyDescent="0.2">
      <c r="A534" s="43">
        <v>45015</v>
      </c>
      <c r="B534" t="s">
        <v>102</v>
      </c>
      <c r="C534" t="s">
        <v>53</v>
      </c>
      <c r="D534" t="s">
        <v>107</v>
      </c>
      <c r="E534">
        <v>41</v>
      </c>
    </row>
    <row r="535" spans="1:5" x14ac:dyDescent="0.2">
      <c r="A535" s="43">
        <v>45015</v>
      </c>
      <c r="B535" t="s">
        <v>102</v>
      </c>
      <c r="C535" t="s">
        <v>57</v>
      </c>
      <c r="D535" t="s">
        <v>107</v>
      </c>
      <c r="E535">
        <v>220</v>
      </c>
    </row>
    <row r="536" spans="1:5" x14ac:dyDescent="0.2">
      <c r="A536" s="43">
        <v>45015</v>
      </c>
      <c r="B536" t="s">
        <v>102</v>
      </c>
      <c r="C536" t="s">
        <v>89</v>
      </c>
      <c r="D536" t="s">
        <v>107</v>
      </c>
      <c r="E536">
        <v>4</v>
      </c>
    </row>
    <row r="537" spans="1:5" x14ac:dyDescent="0.2">
      <c r="A537" s="43">
        <v>45043</v>
      </c>
      <c r="B537" t="s">
        <v>101</v>
      </c>
      <c r="C537" t="s">
        <v>23</v>
      </c>
      <c r="D537" t="s">
        <v>107</v>
      </c>
      <c r="E537">
        <v>9</v>
      </c>
    </row>
    <row r="538" spans="1:5" x14ac:dyDescent="0.2">
      <c r="A538" s="43">
        <v>45043</v>
      </c>
      <c r="B538" t="s">
        <v>101</v>
      </c>
      <c r="C538" t="s">
        <v>89</v>
      </c>
      <c r="D538" t="s">
        <v>107</v>
      </c>
      <c r="E538">
        <v>13</v>
      </c>
    </row>
    <row r="539" spans="1:5" x14ac:dyDescent="0.2">
      <c r="A539" s="43">
        <v>45043</v>
      </c>
      <c r="B539" t="s">
        <v>102</v>
      </c>
      <c r="C539" t="s">
        <v>53</v>
      </c>
      <c r="D539" t="s">
        <v>107</v>
      </c>
      <c r="E539">
        <v>24</v>
      </c>
    </row>
    <row r="540" spans="1:5" x14ac:dyDescent="0.2">
      <c r="A540" s="43">
        <v>45043</v>
      </c>
      <c r="B540" t="s">
        <v>102</v>
      </c>
      <c r="C540" t="s">
        <v>57</v>
      </c>
      <c r="D540" t="s">
        <v>107</v>
      </c>
      <c r="E540">
        <v>227</v>
      </c>
    </row>
    <row r="541" spans="1:5" x14ac:dyDescent="0.2">
      <c r="A541" s="43">
        <v>45043</v>
      </c>
      <c r="B541" t="s">
        <v>102</v>
      </c>
      <c r="C541" t="s">
        <v>89</v>
      </c>
      <c r="D541" t="s">
        <v>107</v>
      </c>
      <c r="E541">
        <v>10</v>
      </c>
    </row>
    <row r="542" spans="1:5" x14ac:dyDescent="0.2">
      <c r="A542" s="43">
        <v>45071</v>
      </c>
      <c r="B542" t="s">
        <v>101</v>
      </c>
      <c r="C542" t="s">
        <v>23</v>
      </c>
      <c r="D542" t="s">
        <v>107</v>
      </c>
      <c r="E542">
        <v>2</v>
      </c>
    </row>
    <row r="543" spans="1:5" x14ac:dyDescent="0.2">
      <c r="A543" s="43">
        <v>45071</v>
      </c>
      <c r="B543" t="s">
        <v>101</v>
      </c>
      <c r="C543" t="s">
        <v>89</v>
      </c>
      <c r="D543" t="s">
        <v>107</v>
      </c>
      <c r="E543">
        <v>16</v>
      </c>
    </row>
    <row r="544" spans="1:5" x14ac:dyDescent="0.2">
      <c r="A544" s="43">
        <v>45071</v>
      </c>
      <c r="B544" t="s">
        <v>102</v>
      </c>
      <c r="C544" t="s">
        <v>53</v>
      </c>
      <c r="D544" t="s">
        <v>107</v>
      </c>
      <c r="E544">
        <v>16</v>
      </c>
    </row>
    <row r="545" spans="1:5" x14ac:dyDescent="0.2">
      <c r="A545" s="43">
        <v>45071</v>
      </c>
      <c r="B545" t="s">
        <v>102</v>
      </c>
      <c r="C545" t="s">
        <v>57</v>
      </c>
      <c r="D545" t="s">
        <v>107</v>
      </c>
      <c r="E545">
        <v>198</v>
      </c>
    </row>
    <row r="546" spans="1:5" x14ac:dyDescent="0.2">
      <c r="A546" s="43">
        <v>45071</v>
      </c>
      <c r="B546" t="s">
        <v>102</v>
      </c>
      <c r="C546" t="s">
        <v>89</v>
      </c>
      <c r="D546" t="s">
        <v>107</v>
      </c>
      <c r="E546">
        <v>13</v>
      </c>
    </row>
    <row r="547" spans="1:5" x14ac:dyDescent="0.2">
      <c r="A547" s="43">
        <v>45106</v>
      </c>
      <c r="B547" t="s">
        <v>101</v>
      </c>
      <c r="C547" t="s">
        <v>23</v>
      </c>
      <c r="D547" t="s">
        <v>107</v>
      </c>
      <c r="E547">
        <v>0</v>
      </c>
    </row>
    <row r="548" spans="1:5" x14ac:dyDescent="0.2">
      <c r="A548" s="43">
        <v>45106</v>
      </c>
      <c r="B548" t="s">
        <v>101</v>
      </c>
      <c r="C548" t="s">
        <v>89</v>
      </c>
      <c r="D548" t="s">
        <v>107</v>
      </c>
      <c r="E548">
        <v>13</v>
      </c>
    </row>
    <row r="549" spans="1:5" x14ac:dyDescent="0.2">
      <c r="A549" s="43">
        <v>45106</v>
      </c>
      <c r="B549" t="s">
        <v>102</v>
      </c>
      <c r="C549" t="s">
        <v>53</v>
      </c>
      <c r="D549" t="s">
        <v>107</v>
      </c>
      <c r="E549">
        <v>17</v>
      </c>
    </row>
    <row r="550" spans="1:5" x14ac:dyDescent="0.2">
      <c r="A550" s="43">
        <v>45106</v>
      </c>
      <c r="B550" t="s">
        <v>102</v>
      </c>
      <c r="C550" t="s">
        <v>57</v>
      </c>
      <c r="D550" t="s">
        <v>107</v>
      </c>
      <c r="E550">
        <v>187</v>
      </c>
    </row>
    <row r="551" spans="1:5" x14ac:dyDescent="0.2">
      <c r="A551" s="43">
        <v>45106</v>
      </c>
      <c r="B551" t="s">
        <v>102</v>
      </c>
      <c r="C551" t="s">
        <v>89</v>
      </c>
      <c r="D551" t="s">
        <v>107</v>
      </c>
      <c r="E551">
        <v>11</v>
      </c>
    </row>
    <row r="552" spans="1:5" x14ac:dyDescent="0.2">
      <c r="A552" s="43">
        <v>45134</v>
      </c>
      <c r="B552" t="s">
        <v>101</v>
      </c>
      <c r="C552" t="s">
        <v>23</v>
      </c>
      <c r="D552" t="s">
        <v>107</v>
      </c>
      <c r="E552">
        <v>2</v>
      </c>
    </row>
    <row r="553" spans="1:5" x14ac:dyDescent="0.2">
      <c r="A553" s="43">
        <v>45134</v>
      </c>
      <c r="B553" t="s">
        <v>101</v>
      </c>
      <c r="C553" t="s">
        <v>89</v>
      </c>
      <c r="D553" t="s">
        <v>107</v>
      </c>
      <c r="E553">
        <v>15</v>
      </c>
    </row>
    <row r="554" spans="1:5" x14ac:dyDescent="0.2">
      <c r="A554" s="43">
        <v>45134</v>
      </c>
      <c r="B554" t="s">
        <v>102</v>
      </c>
      <c r="C554" t="s">
        <v>53</v>
      </c>
      <c r="D554" t="s">
        <v>107</v>
      </c>
      <c r="E554">
        <v>20</v>
      </c>
    </row>
    <row r="555" spans="1:5" x14ac:dyDescent="0.2">
      <c r="A555" s="43">
        <v>45134</v>
      </c>
      <c r="B555" t="s">
        <v>102</v>
      </c>
      <c r="C555" t="s">
        <v>57</v>
      </c>
      <c r="D555" t="s">
        <v>107</v>
      </c>
      <c r="E555">
        <v>177</v>
      </c>
    </row>
    <row r="556" spans="1:5" x14ac:dyDescent="0.2">
      <c r="A556" s="43">
        <v>45134</v>
      </c>
      <c r="B556" t="s">
        <v>102</v>
      </c>
      <c r="C556" t="s">
        <v>89</v>
      </c>
      <c r="D556" t="s">
        <v>107</v>
      </c>
      <c r="E556">
        <v>13</v>
      </c>
    </row>
    <row r="557" spans="1:5" x14ac:dyDescent="0.2">
      <c r="A557" s="43">
        <v>45169</v>
      </c>
      <c r="B557" t="s">
        <v>101</v>
      </c>
      <c r="C557" t="s">
        <v>23</v>
      </c>
      <c r="D557" t="s">
        <v>107</v>
      </c>
      <c r="E557">
        <v>2</v>
      </c>
    </row>
    <row r="558" spans="1:5" x14ac:dyDescent="0.2">
      <c r="A558" s="43">
        <v>45169</v>
      </c>
      <c r="B558" t="s">
        <v>101</v>
      </c>
      <c r="C558" t="s">
        <v>89</v>
      </c>
      <c r="D558" t="s">
        <v>107</v>
      </c>
      <c r="E558">
        <v>9</v>
      </c>
    </row>
    <row r="559" spans="1:5" x14ac:dyDescent="0.2">
      <c r="A559" s="43">
        <v>45169</v>
      </c>
      <c r="B559" t="s">
        <v>102</v>
      </c>
      <c r="C559" t="s">
        <v>53</v>
      </c>
      <c r="D559" t="s">
        <v>107</v>
      </c>
      <c r="E559">
        <v>17</v>
      </c>
    </row>
    <row r="560" spans="1:5" x14ac:dyDescent="0.2">
      <c r="A560" s="43">
        <v>45169</v>
      </c>
      <c r="B560" t="s">
        <v>102</v>
      </c>
      <c r="C560" t="s">
        <v>57</v>
      </c>
      <c r="D560" t="s">
        <v>107</v>
      </c>
      <c r="E560">
        <v>137</v>
      </c>
    </row>
    <row r="561" spans="1:5" x14ac:dyDescent="0.2">
      <c r="A561" s="43">
        <v>45169</v>
      </c>
      <c r="B561" t="s">
        <v>102</v>
      </c>
      <c r="C561" t="s">
        <v>89</v>
      </c>
      <c r="D561" t="s">
        <v>107</v>
      </c>
      <c r="E561">
        <v>13</v>
      </c>
    </row>
    <row r="562" spans="1:5" x14ac:dyDescent="0.2">
      <c r="A562" s="43">
        <v>45197</v>
      </c>
      <c r="B562" t="s">
        <v>101</v>
      </c>
      <c r="C562" t="s">
        <v>23</v>
      </c>
      <c r="D562" t="s">
        <v>107</v>
      </c>
      <c r="E562">
        <v>0</v>
      </c>
    </row>
    <row r="563" spans="1:5" x14ac:dyDescent="0.2">
      <c r="A563" s="43">
        <v>45197</v>
      </c>
      <c r="B563" t="s">
        <v>101</v>
      </c>
      <c r="C563" t="s">
        <v>89</v>
      </c>
      <c r="D563" t="s">
        <v>107</v>
      </c>
      <c r="E563">
        <v>8</v>
      </c>
    </row>
    <row r="564" spans="1:5" x14ac:dyDescent="0.2">
      <c r="A564" s="43">
        <v>45197</v>
      </c>
      <c r="B564" t="s">
        <v>102</v>
      </c>
      <c r="C564" t="s">
        <v>53</v>
      </c>
      <c r="D564" t="s">
        <v>107</v>
      </c>
      <c r="E564">
        <v>23</v>
      </c>
    </row>
    <row r="565" spans="1:5" x14ac:dyDescent="0.2">
      <c r="A565" s="43">
        <v>45197</v>
      </c>
      <c r="B565" t="s">
        <v>102</v>
      </c>
      <c r="C565" t="s">
        <v>57</v>
      </c>
      <c r="D565" t="s">
        <v>107</v>
      </c>
      <c r="E565">
        <v>150</v>
      </c>
    </row>
    <row r="566" spans="1:5" x14ac:dyDescent="0.2">
      <c r="A566" s="43">
        <v>45197</v>
      </c>
      <c r="B566" t="s">
        <v>102</v>
      </c>
      <c r="C566" t="s">
        <v>89</v>
      </c>
      <c r="D566" t="s">
        <v>107</v>
      </c>
      <c r="E566">
        <v>20</v>
      </c>
    </row>
    <row r="567" spans="1:5" x14ac:dyDescent="0.2">
      <c r="A567" s="43">
        <v>45225</v>
      </c>
      <c r="B567" t="s">
        <v>101</v>
      </c>
      <c r="C567" t="s">
        <v>23</v>
      </c>
      <c r="D567" t="s">
        <v>107</v>
      </c>
      <c r="E567">
        <v>0</v>
      </c>
    </row>
    <row r="568" spans="1:5" x14ac:dyDescent="0.2">
      <c r="A568" s="43">
        <v>45225</v>
      </c>
      <c r="B568" t="s">
        <v>101</v>
      </c>
      <c r="C568" t="s">
        <v>89</v>
      </c>
      <c r="D568" t="s">
        <v>107</v>
      </c>
      <c r="E568">
        <v>12</v>
      </c>
    </row>
    <row r="569" spans="1:5" x14ac:dyDescent="0.2">
      <c r="A569" s="43">
        <v>45225</v>
      </c>
      <c r="B569" t="s">
        <v>102</v>
      </c>
      <c r="C569" t="s">
        <v>53</v>
      </c>
      <c r="D569" t="s">
        <v>107</v>
      </c>
      <c r="E569">
        <v>28</v>
      </c>
    </row>
    <row r="570" spans="1:5" x14ac:dyDescent="0.2">
      <c r="A570" s="43">
        <v>45225</v>
      </c>
      <c r="B570" t="s">
        <v>102</v>
      </c>
      <c r="C570" t="s">
        <v>57</v>
      </c>
      <c r="D570" t="s">
        <v>107</v>
      </c>
      <c r="E570">
        <v>149</v>
      </c>
    </row>
    <row r="571" spans="1:5" x14ac:dyDescent="0.2">
      <c r="A571" s="43">
        <v>45225</v>
      </c>
      <c r="B571" t="s">
        <v>102</v>
      </c>
      <c r="C571" t="s">
        <v>89</v>
      </c>
      <c r="D571" t="s">
        <v>107</v>
      </c>
      <c r="E571">
        <v>12</v>
      </c>
    </row>
    <row r="572" spans="1:5" x14ac:dyDescent="0.2">
      <c r="A572" s="43">
        <v>45260</v>
      </c>
      <c r="B572" t="s">
        <v>101</v>
      </c>
      <c r="C572" t="s">
        <v>23</v>
      </c>
      <c r="D572" t="s">
        <v>107</v>
      </c>
      <c r="E572">
        <v>2</v>
      </c>
    </row>
    <row r="573" spans="1:5" x14ac:dyDescent="0.2">
      <c r="A573" s="43">
        <v>45260</v>
      </c>
      <c r="B573" t="s">
        <v>101</v>
      </c>
      <c r="C573" t="s">
        <v>89</v>
      </c>
      <c r="D573" t="s">
        <v>107</v>
      </c>
      <c r="E573">
        <v>17</v>
      </c>
    </row>
    <row r="574" spans="1:5" x14ac:dyDescent="0.2">
      <c r="A574" s="43">
        <v>45260</v>
      </c>
      <c r="B574" t="s">
        <v>102</v>
      </c>
      <c r="C574" t="s">
        <v>53</v>
      </c>
      <c r="D574" t="s">
        <v>107</v>
      </c>
      <c r="E574">
        <v>55</v>
      </c>
    </row>
    <row r="575" spans="1:5" x14ac:dyDescent="0.2">
      <c r="A575" s="43">
        <v>45260</v>
      </c>
      <c r="B575" t="s">
        <v>102</v>
      </c>
      <c r="C575" t="s">
        <v>57</v>
      </c>
      <c r="D575" t="s">
        <v>107</v>
      </c>
      <c r="E575">
        <v>139</v>
      </c>
    </row>
    <row r="576" spans="1:5" x14ac:dyDescent="0.2">
      <c r="A576" s="43">
        <v>45260</v>
      </c>
      <c r="B576" t="s">
        <v>102</v>
      </c>
      <c r="C576" t="s">
        <v>89</v>
      </c>
      <c r="D576" t="s">
        <v>107</v>
      </c>
      <c r="E576">
        <v>10</v>
      </c>
    </row>
    <row r="577" spans="1:5" x14ac:dyDescent="0.2">
      <c r="A577" s="43">
        <v>45288</v>
      </c>
      <c r="B577" t="s">
        <v>101</v>
      </c>
      <c r="C577" t="s">
        <v>23</v>
      </c>
      <c r="D577" t="s">
        <v>107</v>
      </c>
      <c r="E577">
        <v>2</v>
      </c>
    </row>
    <row r="578" spans="1:5" x14ac:dyDescent="0.2">
      <c r="A578" s="43">
        <v>45288</v>
      </c>
      <c r="B578" t="s">
        <v>101</v>
      </c>
      <c r="C578" t="s">
        <v>89</v>
      </c>
      <c r="D578" t="s">
        <v>107</v>
      </c>
      <c r="E578">
        <v>15</v>
      </c>
    </row>
    <row r="579" spans="1:5" x14ac:dyDescent="0.2">
      <c r="A579" s="43">
        <v>45288</v>
      </c>
      <c r="B579" t="s">
        <v>102</v>
      </c>
      <c r="C579" t="s">
        <v>53</v>
      </c>
      <c r="D579" t="s">
        <v>107</v>
      </c>
      <c r="E579">
        <v>87</v>
      </c>
    </row>
    <row r="580" spans="1:5" x14ac:dyDescent="0.2">
      <c r="A580" s="43">
        <v>45288</v>
      </c>
      <c r="B580" t="s">
        <v>102</v>
      </c>
      <c r="C580" t="s">
        <v>57</v>
      </c>
      <c r="D580" t="s">
        <v>107</v>
      </c>
      <c r="E580">
        <v>148</v>
      </c>
    </row>
    <row r="581" spans="1:5" x14ac:dyDescent="0.2">
      <c r="A581" s="43">
        <v>45288</v>
      </c>
      <c r="B581" t="s">
        <v>102</v>
      </c>
      <c r="C581" t="s">
        <v>89</v>
      </c>
      <c r="D581" t="s">
        <v>107</v>
      </c>
      <c r="E581">
        <v>6</v>
      </c>
    </row>
    <row r="582" spans="1:5" x14ac:dyDescent="0.2">
      <c r="A582" s="43">
        <v>45316</v>
      </c>
      <c r="B582" t="s">
        <v>101</v>
      </c>
      <c r="C582" t="s">
        <v>23</v>
      </c>
      <c r="D582" t="s">
        <v>107</v>
      </c>
      <c r="E582">
        <v>0</v>
      </c>
    </row>
    <row r="583" spans="1:5" x14ac:dyDescent="0.2">
      <c r="A583" s="43">
        <v>45316</v>
      </c>
      <c r="B583" t="s">
        <v>101</v>
      </c>
      <c r="C583" t="s">
        <v>89</v>
      </c>
      <c r="D583" t="s">
        <v>107</v>
      </c>
      <c r="E583">
        <v>24</v>
      </c>
    </row>
    <row r="584" spans="1:5" x14ac:dyDescent="0.2">
      <c r="A584" s="43">
        <v>45316</v>
      </c>
      <c r="B584" t="s">
        <v>102</v>
      </c>
      <c r="C584" t="s">
        <v>53</v>
      </c>
      <c r="D584" t="s">
        <v>107</v>
      </c>
      <c r="E584">
        <v>95</v>
      </c>
    </row>
    <row r="585" spans="1:5" x14ac:dyDescent="0.2">
      <c r="A585" s="43">
        <v>45316</v>
      </c>
      <c r="B585" t="s">
        <v>102</v>
      </c>
      <c r="C585" t="s">
        <v>57</v>
      </c>
      <c r="D585" t="s">
        <v>107</v>
      </c>
      <c r="E585">
        <v>122</v>
      </c>
    </row>
    <row r="586" spans="1:5" x14ac:dyDescent="0.2">
      <c r="A586" s="43">
        <v>45316</v>
      </c>
      <c r="B586" t="s">
        <v>102</v>
      </c>
      <c r="C586" t="s">
        <v>89</v>
      </c>
      <c r="D586" t="s">
        <v>107</v>
      </c>
      <c r="E586">
        <v>23</v>
      </c>
    </row>
    <row r="587" spans="1:5" x14ac:dyDescent="0.2">
      <c r="A587" s="43">
        <v>45351</v>
      </c>
      <c r="B587" t="s">
        <v>101</v>
      </c>
      <c r="C587" t="s">
        <v>23</v>
      </c>
      <c r="D587" t="s">
        <v>107</v>
      </c>
      <c r="E587">
        <v>0</v>
      </c>
    </row>
    <row r="588" spans="1:5" x14ac:dyDescent="0.2">
      <c r="A588" s="43">
        <v>45351</v>
      </c>
      <c r="B588" t="s">
        <v>101</v>
      </c>
      <c r="C588" t="s">
        <v>89</v>
      </c>
      <c r="D588" t="s">
        <v>107</v>
      </c>
      <c r="E588">
        <v>23</v>
      </c>
    </row>
    <row r="589" spans="1:5" x14ac:dyDescent="0.2">
      <c r="A589" s="43">
        <v>45351</v>
      </c>
      <c r="B589" t="s">
        <v>102</v>
      </c>
      <c r="C589" t="s">
        <v>53</v>
      </c>
      <c r="D589" t="s">
        <v>107</v>
      </c>
      <c r="E589">
        <v>109</v>
      </c>
    </row>
    <row r="590" spans="1:5" x14ac:dyDescent="0.2">
      <c r="A590" s="43">
        <v>45351</v>
      </c>
      <c r="B590" t="s">
        <v>102</v>
      </c>
      <c r="C590" t="s">
        <v>57</v>
      </c>
      <c r="D590" t="s">
        <v>107</v>
      </c>
      <c r="E590">
        <v>127</v>
      </c>
    </row>
    <row r="591" spans="1:5" x14ac:dyDescent="0.2">
      <c r="A591" s="43">
        <v>45351</v>
      </c>
      <c r="B591" t="s">
        <v>102</v>
      </c>
      <c r="C591" t="s">
        <v>89</v>
      </c>
      <c r="D591" t="s">
        <v>107</v>
      </c>
      <c r="E591">
        <v>20</v>
      </c>
    </row>
    <row r="592" spans="1:5" x14ac:dyDescent="0.2">
      <c r="A592" s="43">
        <v>45379</v>
      </c>
      <c r="B592" t="s">
        <v>101</v>
      </c>
      <c r="C592" t="s">
        <v>23</v>
      </c>
      <c r="D592" t="s">
        <v>107</v>
      </c>
      <c r="E592">
        <v>2</v>
      </c>
    </row>
    <row r="593" spans="1:5" x14ac:dyDescent="0.2">
      <c r="A593" s="43">
        <v>45379</v>
      </c>
      <c r="B593" t="s">
        <v>101</v>
      </c>
      <c r="C593" t="s">
        <v>89</v>
      </c>
      <c r="D593" t="s">
        <v>107</v>
      </c>
      <c r="E593">
        <v>33</v>
      </c>
    </row>
    <row r="594" spans="1:5" x14ac:dyDescent="0.2">
      <c r="A594" s="43">
        <v>45379</v>
      </c>
      <c r="B594" t="s">
        <v>102</v>
      </c>
      <c r="C594" t="s">
        <v>53</v>
      </c>
      <c r="D594" t="s">
        <v>107</v>
      </c>
      <c r="E594">
        <v>128</v>
      </c>
    </row>
    <row r="595" spans="1:5" x14ac:dyDescent="0.2">
      <c r="A595" s="43">
        <v>45379</v>
      </c>
      <c r="B595" t="s">
        <v>102</v>
      </c>
      <c r="C595" t="s">
        <v>57</v>
      </c>
      <c r="D595" t="s">
        <v>107</v>
      </c>
      <c r="E595">
        <v>145</v>
      </c>
    </row>
    <row r="596" spans="1:5" x14ac:dyDescent="0.2">
      <c r="A596" s="43">
        <v>45379</v>
      </c>
      <c r="B596" t="s">
        <v>102</v>
      </c>
      <c r="C596" t="s">
        <v>89</v>
      </c>
      <c r="D596" t="s">
        <v>107</v>
      </c>
      <c r="E596">
        <v>11</v>
      </c>
    </row>
    <row r="597" spans="1:5" x14ac:dyDescent="0.2">
      <c r="A597" s="43">
        <v>45407</v>
      </c>
      <c r="B597" t="s">
        <v>101</v>
      </c>
      <c r="C597" t="s">
        <v>23</v>
      </c>
      <c r="D597" t="s">
        <v>107</v>
      </c>
      <c r="E597">
        <v>2</v>
      </c>
    </row>
    <row r="598" spans="1:5" x14ac:dyDescent="0.2">
      <c r="A598" s="43">
        <v>45407</v>
      </c>
      <c r="B598" t="s">
        <v>101</v>
      </c>
      <c r="C598" t="s">
        <v>89</v>
      </c>
      <c r="D598" t="s">
        <v>107</v>
      </c>
      <c r="E598">
        <v>31</v>
      </c>
    </row>
    <row r="599" spans="1:5" x14ac:dyDescent="0.2">
      <c r="A599" s="43">
        <v>45407</v>
      </c>
      <c r="B599" t="s">
        <v>102</v>
      </c>
      <c r="C599" t="s">
        <v>53</v>
      </c>
      <c r="D599" t="s">
        <v>107</v>
      </c>
      <c r="E599">
        <v>136</v>
      </c>
    </row>
    <row r="600" spans="1:5" x14ac:dyDescent="0.2">
      <c r="A600" s="43">
        <v>45407</v>
      </c>
      <c r="B600" t="s">
        <v>102</v>
      </c>
      <c r="C600" t="s">
        <v>57</v>
      </c>
      <c r="D600" t="s">
        <v>107</v>
      </c>
      <c r="E600">
        <v>173</v>
      </c>
    </row>
    <row r="601" spans="1:5" x14ac:dyDescent="0.2">
      <c r="A601" s="43">
        <v>45407</v>
      </c>
      <c r="B601" t="s">
        <v>102</v>
      </c>
      <c r="C601" t="s">
        <v>89</v>
      </c>
      <c r="D601" t="s">
        <v>107</v>
      </c>
      <c r="E601">
        <v>19</v>
      </c>
    </row>
    <row r="602" spans="1:5" x14ac:dyDescent="0.2">
      <c r="A602" s="43">
        <v>45442</v>
      </c>
      <c r="B602" t="s">
        <v>101</v>
      </c>
      <c r="C602" t="s">
        <v>23</v>
      </c>
      <c r="D602" t="s">
        <v>107</v>
      </c>
      <c r="E602">
        <v>4</v>
      </c>
    </row>
    <row r="603" spans="1:5" x14ac:dyDescent="0.2">
      <c r="A603" s="43">
        <v>45442</v>
      </c>
      <c r="B603" t="s">
        <v>101</v>
      </c>
      <c r="C603" t="s">
        <v>89</v>
      </c>
      <c r="D603" t="s">
        <v>107</v>
      </c>
      <c r="E603">
        <v>31</v>
      </c>
    </row>
    <row r="604" spans="1:5" x14ac:dyDescent="0.2">
      <c r="A604" s="43">
        <v>45442</v>
      </c>
      <c r="B604" t="s">
        <v>102</v>
      </c>
      <c r="C604" t="s">
        <v>53</v>
      </c>
      <c r="D604" t="s">
        <v>107</v>
      </c>
      <c r="E604">
        <v>143</v>
      </c>
    </row>
    <row r="605" spans="1:5" x14ac:dyDescent="0.2">
      <c r="A605" s="43">
        <v>45442</v>
      </c>
      <c r="B605" t="s">
        <v>102</v>
      </c>
      <c r="C605" t="s">
        <v>57</v>
      </c>
      <c r="D605" t="s">
        <v>107</v>
      </c>
      <c r="E605">
        <v>207</v>
      </c>
    </row>
    <row r="606" spans="1:5" x14ac:dyDescent="0.2">
      <c r="A606" s="43">
        <v>45442</v>
      </c>
      <c r="B606" t="s">
        <v>102</v>
      </c>
      <c r="C606" t="s">
        <v>89</v>
      </c>
      <c r="D606" t="s">
        <v>107</v>
      </c>
      <c r="E606">
        <v>24</v>
      </c>
    </row>
    <row r="607" spans="1:5" x14ac:dyDescent="0.2">
      <c r="A607" s="43">
        <v>45470</v>
      </c>
      <c r="B607" t="s">
        <v>101</v>
      </c>
      <c r="C607" t="s">
        <v>23</v>
      </c>
      <c r="D607" t="s">
        <v>107</v>
      </c>
      <c r="E607">
        <v>3</v>
      </c>
    </row>
    <row r="608" spans="1:5" x14ac:dyDescent="0.2">
      <c r="A608" s="43">
        <v>45470</v>
      </c>
      <c r="B608" t="s">
        <v>101</v>
      </c>
      <c r="C608" t="s">
        <v>89</v>
      </c>
      <c r="D608" t="s">
        <v>107</v>
      </c>
      <c r="E608">
        <v>31</v>
      </c>
    </row>
    <row r="609" spans="1:5" x14ac:dyDescent="0.2">
      <c r="A609" s="43">
        <v>45470</v>
      </c>
      <c r="B609" t="s">
        <v>102</v>
      </c>
      <c r="C609" t="s">
        <v>53</v>
      </c>
      <c r="D609" t="s">
        <v>107</v>
      </c>
      <c r="E609">
        <v>153</v>
      </c>
    </row>
    <row r="610" spans="1:5" x14ac:dyDescent="0.2">
      <c r="A610" s="43">
        <v>45470</v>
      </c>
      <c r="B610" t="s">
        <v>102</v>
      </c>
      <c r="C610" t="s">
        <v>57</v>
      </c>
      <c r="D610" t="s">
        <v>107</v>
      </c>
      <c r="E610">
        <v>232</v>
      </c>
    </row>
    <row r="611" spans="1:5" x14ac:dyDescent="0.2">
      <c r="A611" s="43">
        <v>45470</v>
      </c>
      <c r="B611" t="s">
        <v>102</v>
      </c>
      <c r="C611" t="s">
        <v>89</v>
      </c>
      <c r="D611" t="s">
        <v>107</v>
      </c>
      <c r="E611">
        <v>22</v>
      </c>
    </row>
    <row r="612" spans="1:5" x14ac:dyDescent="0.2">
      <c r="A612" s="43">
        <v>45498</v>
      </c>
      <c r="B612" t="s">
        <v>101</v>
      </c>
      <c r="C612" t="s">
        <v>23</v>
      </c>
      <c r="D612" t="s">
        <v>107</v>
      </c>
      <c r="E612">
        <v>5</v>
      </c>
    </row>
    <row r="613" spans="1:5" x14ac:dyDescent="0.2">
      <c r="A613" s="43">
        <v>45498</v>
      </c>
      <c r="B613" t="s">
        <v>101</v>
      </c>
      <c r="C613" t="s">
        <v>89</v>
      </c>
      <c r="D613" t="s">
        <v>107</v>
      </c>
      <c r="E613">
        <v>17</v>
      </c>
    </row>
    <row r="614" spans="1:5" x14ac:dyDescent="0.2">
      <c r="A614" s="43">
        <v>45498</v>
      </c>
      <c r="B614" t="s">
        <v>102</v>
      </c>
      <c r="C614" t="s">
        <v>53</v>
      </c>
      <c r="D614" t="s">
        <v>107</v>
      </c>
      <c r="E614">
        <v>162</v>
      </c>
    </row>
    <row r="615" spans="1:5" x14ac:dyDescent="0.2">
      <c r="A615" s="43">
        <v>45498</v>
      </c>
      <c r="B615" t="s">
        <v>102</v>
      </c>
      <c r="C615" t="s">
        <v>57</v>
      </c>
      <c r="D615" t="s">
        <v>107</v>
      </c>
      <c r="E615">
        <v>241</v>
      </c>
    </row>
    <row r="616" spans="1:5" x14ac:dyDescent="0.2">
      <c r="A616" s="43">
        <v>45498</v>
      </c>
      <c r="B616" t="s">
        <v>102</v>
      </c>
      <c r="C616" t="s">
        <v>89</v>
      </c>
      <c r="D616" t="s">
        <v>107</v>
      </c>
      <c r="E616">
        <v>21</v>
      </c>
    </row>
    <row r="617" spans="1:5" x14ac:dyDescent="0.2">
      <c r="A617" s="43">
        <v>45533</v>
      </c>
      <c r="B617" t="s">
        <v>101</v>
      </c>
      <c r="C617" t="s">
        <v>23</v>
      </c>
      <c r="D617" t="s">
        <v>107</v>
      </c>
      <c r="E617">
        <v>4</v>
      </c>
    </row>
    <row r="618" spans="1:5" x14ac:dyDescent="0.2">
      <c r="A618" s="43">
        <v>45533</v>
      </c>
      <c r="B618" t="s">
        <v>101</v>
      </c>
      <c r="C618" t="s">
        <v>89</v>
      </c>
      <c r="D618" t="s">
        <v>107</v>
      </c>
      <c r="E618">
        <v>11</v>
      </c>
    </row>
    <row r="619" spans="1:5" x14ac:dyDescent="0.2">
      <c r="A619" s="43">
        <v>45533</v>
      </c>
      <c r="B619" t="s">
        <v>102</v>
      </c>
      <c r="C619" t="s">
        <v>53</v>
      </c>
      <c r="D619" t="s">
        <v>107</v>
      </c>
      <c r="E619">
        <v>198</v>
      </c>
    </row>
    <row r="620" spans="1:5" x14ac:dyDescent="0.2">
      <c r="A620" s="43">
        <v>45533</v>
      </c>
      <c r="B620" t="s">
        <v>102</v>
      </c>
      <c r="C620" t="s">
        <v>57</v>
      </c>
      <c r="D620" t="s">
        <v>107</v>
      </c>
      <c r="E620">
        <v>199</v>
      </c>
    </row>
    <row r="621" spans="1:5" x14ac:dyDescent="0.2">
      <c r="A621" s="43">
        <v>45533</v>
      </c>
      <c r="B621" t="s">
        <v>102</v>
      </c>
      <c r="C621" t="s">
        <v>89</v>
      </c>
      <c r="D621" t="s">
        <v>107</v>
      </c>
      <c r="E621">
        <v>37</v>
      </c>
    </row>
    <row r="622" spans="1:5" x14ac:dyDescent="0.2">
      <c r="A622" s="43">
        <v>45561</v>
      </c>
      <c r="B622" t="s">
        <v>101</v>
      </c>
      <c r="C622" t="s">
        <v>23</v>
      </c>
      <c r="D622" t="s">
        <v>107</v>
      </c>
      <c r="E622">
        <v>3</v>
      </c>
    </row>
    <row r="623" spans="1:5" x14ac:dyDescent="0.2">
      <c r="A623" s="43">
        <v>45561</v>
      </c>
      <c r="B623" t="s">
        <v>101</v>
      </c>
      <c r="C623" t="s">
        <v>89</v>
      </c>
      <c r="D623" t="s">
        <v>107</v>
      </c>
      <c r="E623">
        <v>19</v>
      </c>
    </row>
    <row r="624" spans="1:5" x14ac:dyDescent="0.2">
      <c r="A624" s="43">
        <v>45561</v>
      </c>
      <c r="B624" t="s">
        <v>102</v>
      </c>
      <c r="C624" t="s">
        <v>53</v>
      </c>
      <c r="D624" t="s">
        <v>107</v>
      </c>
      <c r="E624">
        <v>224</v>
      </c>
    </row>
    <row r="625" spans="1:5" x14ac:dyDescent="0.2">
      <c r="A625" s="43">
        <v>45561</v>
      </c>
      <c r="B625" t="s">
        <v>102</v>
      </c>
      <c r="C625" t="s">
        <v>57</v>
      </c>
      <c r="D625" t="s">
        <v>107</v>
      </c>
      <c r="E625">
        <v>220</v>
      </c>
    </row>
    <row r="626" spans="1:5" x14ac:dyDescent="0.2">
      <c r="A626" s="43">
        <v>45561</v>
      </c>
      <c r="B626" t="s">
        <v>102</v>
      </c>
      <c r="C626" t="s">
        <v>89</v>
      </c>
      <c r="D626" t="s">
        <v>107</v>
      </c>
      <c r="E626">
        <v>29</v>
      </c>
    </row>
    <row r="627" spans="1:5" x14ac:dyDescent="0.2">
      <c r="A627" s="43">
        <v>45596</v>
      </c>
      <c r="B627" t="s">
        <v>101</v>
      </c>
      <c r="C627" t="s">
        <v>23</v>
      </c>
      <c r="D627" t="s">
        <v>107</v>
      </c>
      <c r="E627">
        <v>3</v>
      </c>
    </row>
    <row r="628" spans="1:5" x14ac:dyDescent="0.2">
      <c r="A628" s="43">
        <v>45596</v>
      </c>
      <c r="B628" t="s">
        <v>101</v>
      </c>
      <c r="C628" t="s">
        <v>89</v>
      </c>
      <c r="D628" t="s">
        <v>107</v>
      </c>
      <c r="E628">
        <v>26</v>
      </c>
    </row>
    <row r="629" spans="1:5" x14ac:dyDescent="0.2">
      <c r="A629" s="43">
        <v>45596</v>
      </c>
      <c r="B629" t="s">
        <v>102</v>
      </c>
      <c r="C629" t="s">
        <v>53</v>
      </c>
      <c r="D629" t="s">
        <v>107</v>
      </c>
      <c r="E629">
        <v>253</v>
      </c>
    </row>
    <row r="630" spans="1:5" x14ac:dyDescent="0.2">
      <c r="A630" s="43">
        <v>45596</v>
      </c>
      <c r="B630" t="s">
        <v>102</v>
      </c>
      <c r="C630" t="s">
        <v>57</v>
      </c>
      <c r="D630" t="s">
        <v>107</v>
      </c>
      <c r="E630">
        <v>221</v>
      </c>
    </row>
    <row r="631" spans="1:5" x14ac:dyDescent="0.2">
      <c r="A631" s="43">
        <v>45596</v>
      </c>
      <c r="B631" t="s">
        <v>102</v>
      </c>
      <c r="C631" t="s">
        <v>89</v>
      </c>
      <c r="D631" t="s">
        <v>107</v>
      </c>
      <c r="E631">
        <v>43</v>
      </c>
    </row>
    <row r="632" spans="1:5" x14ac:dyDescent="0.2">
      <c r="A632" s="43">
        <v>44315</v>
      </c>
      <c r="B632" t="s">
        <v>101</v>
      </c>
      <c r="C632" t="s">
        <v>23</v>
      </c>
      <c r="D632" t="s">
        <v>108</v>
      </c>
      <c r="E632">
        <v>2</v>
      </c>
    </row>
    <row r="633" spans="1:5" x14ac:dyDescent="0.2">
      <c r="A633" s="43">
        <v>44315</v>
      </c>
      <c r="B633" t="s">
        <v>101</v>
      </c>
      <c r="C633" t="s">
        <v>89</v>
      </c>
      <c r="D633" t="s">
        <v>108</v>
      </c>
      <c r="E633">
        <v>0</v>
      </c>
    </row>
    <row r="634" spans="1:5" x14ac:dyDescent="0.2">
      <c r="A634" s="43">
        <v>44315</v>
      </c>
      <c r="B634" t="s">
        <v>102</v>
      </c>
      <c r="C634" t="s">
        <v>53</v>
      </c>
      <c r="D634" t="s">
        <v>108</v>
      </c>
      <c r="E634">
        <v>279</v>
      </c>
    </row>
    <row r="635" spans="1:5" x14ac:dyDescent="0.2">
      <c r="A635" s="43">
        <v>44315</v>
      </c>
      <c r="B635" t="s">
        <v>102</v>
      </c>
      <c r="C635" t="s">
        <v>57</v>
      </c>
      <c r="D635" t="s">
        <v>108</v>
      </c>
      <c r="E635">
        <v>285</v>
      </c>
    </row>
    <row r="636" spans="1:5" x14ac:dyDescent="0.2">
      <c r="A636" s="43">
        <v>44315</v>
      </c>
      <c r="B636" t="s">
        <v>102</v>
      </c>
      <c r="C636" t="s">
        <v>89</v>
      </c>
      <c r="D636" t="s">
        <v>108</v>
      </c>
      <c r="E636">
        <v>0</v>
      </c>
    </row>
    <row r="637" spans="1:5" x14ac:dyDescent="0.2">
      <c r="A637" s="43">
        <v>44329</v>
      </c>
      <c r="B637" t="s">
        <v>101</v>
      </c>
      <c r="C637" t="s">
        <v>23</v>
      </c>
      <c r="D637" t="s">
        <v>108</v>
      </c>
      <c r="E637">
        <v>2</v>
      </c>
    </row>
    <row r="638" spans="1:5" x14ac:dyDescent="0.2">
      <c r="A638" s="43">
        <v>44329</v>
      </c>
      <c r="B638" t="s">
        <v>101</v>
      </c>
      <c r="C638" t="s">
        <v>89</v>
      </c>
      <c r="D638" t="s">
        <v>108</v>
      </c>
      <c r="E638">
        <v>0</v>
      </c>
    </row>
    <row r="639" spans="1:5" x14ac:dyDescent="0.2">
      <c r="A639" s="43">
        <v>44329</v>
      </c>
      <c r="B639" t="s">
        <v>102</v>
      </c>
      <c r="C639" t="s">
        <v>53</v>
      </c>
      <c r="D639" t="s">
        <v>108</v>
      </c>
      <c r="E639">
        <v>288</v>
      </c>
    </row>
    <row r="640" spans="1:5" x14ac:dyDescent="0.2">
      <c r="A640" s="43">
        <v>44329</v>
      </c>
      <c r="B640" t="s">
        <v>102</v>
      </c>
      <c r="C640" t="s">
        <v>57</v>
      </c>
      <c r="D640" t="s">
        <v>108</v>
      </c>
      <c r="E640">
        <v>286</v>
      </c>
    </row>
    <row r="641" spans="1:5" x14ac:dyDescent="0.2">
      <c r="A641" s="43">
        <v>44329</v>
      </c>
      <c r="B641" t="s">
        <v>102</v>
      </c>
      <c r="C641" t="s">
        <v>89</v>
      </c>
      <c r="D641" t="s">
        <v>108</v>
      </c>
      <c r="E641">
        <v>0</v>
      </c>
    </row>
    <row r="642" spans="1:5" x14ac:dyDescent="0.2">
      <c r="A642" s="43">
        <v>44406</v>
      </c>
      <c r="B642" t="s">
        <v>101</v>
      </c>
      <c r="C642" t="s">
        <v>23</v>
      </c>
      <c r="D642" t="s">
        <v>108</v>
      </c>
      <c r="E642">
        <v>2</v>
      </c>
    </row>
    <row r="643" spans="1:5" x14ac:dyDescent="0.2">
      <c r="A643" s="43">
        <v>44406</v>
      </c>
      <c r="B643" t="s">
        <v>101</v>
      </c>
      <c r="C643" t="s">
        <v>89</v>
      </c>
      <c r="D643" t="s">
        <v>108</v>
      </c>
      <c r="E643">
        <v>11</v>
      </c>
    </row>
    <row r="644" spans="1:5" x14ac:dyDescent="0.2">
      <c r="A644" s="43">
        <v>44406</v>
      </c>
      <c r="B644" t="s">
        <v>102</v>
      </c>
      <c r="C644" t="s">
        <v>53</v>
      </c>
      <c r="D644" t="s">
        <v>108</v>
      </c>
      <c r="E644">
        <v>345</v>
      </c>
    </row>
    <row r="645" spans="1:5" x14ac:dyDescent="0.2">
      <c r="A645" s="43">
        <v>44406</v>
      </c>
      <c r="B645" t="s">
        <v>102</v>
      </c>
      <c r="C645" t="s">
        <v>57</v>
      </c>
      <c r="D645" t="s">
        <v>108</v>
      </c>
      <c r="E645">
        <v>326</v>
      </c>
    </row>
    <row r="646" spans="1:5" x14ac:dyDescent="0.2">
      <c r="A646" s="43">
        <v>44406</v>
      </c>
      <c r="B646" t="s">
        <v>102</v>
      </c>
      <c r="C646" t="s">
        <v>89</v>
      </c>
      <c r="D646" t="s">
        <v>108</v>
      </c>
      <c r="E646">
        <v>18</v>
      </c>
    </row>
    <row r="647" spans="1:5" x14ac:dyDescent="0.2">
      <c r="A647" s="43">
        <v>44434</v>
      </c>
      <c r="B647" t="s">
        <v>101</v>
      </c>
      <c r="C647" t="s">
        <v>23</v>
      </c>
      <c r="D647" t="s">
        <v>108</v>
      </c>
      <c r="E647">
        <v>6</v>
      </c>
    </row>
    <row r="648" spans="1:5" x14ac:dyDescent="0.2">
      <c r="A648" s="43">
        <v>44434</v>
      </c>
      <c r="B648" t="s">
        <v>101</v>
      </c>
      <c r="C648" t="s">
        <v>89</v>
      </c>
      <c r="D648" t="s">
        <v>108</v>
      </c>
      <c r="E648">
        <v>14</v>
      </c>
    </row>
    <row r="649" spans="1:5" x14ac:dyDescent="0.2">
      <c r="A649" s="43">
        <v>44434</v>
      </c>
      <c r="B649" t="s">
        <v>102</v>
      </c>
      <c r="C649" t="s">
        <v>53</v>
      </c>
      <c r="D649" t="s">
        <v>108</v>
      </c>
      <c r="E649">
        <v>346</v>
      </c>
    </row>
    <row r="650" spans="1:5" x14ac:dyDescent="0.2">
      <c r="A650" s="43">
        <v>44434</v>
      </c>
      <c r="B650" t="s">
        <v>102</v>
      </c>
      <c r="C650" t="s">
        <v>57</v>
      </c>
      <c r="D650" t="s">
        <v>108</v>
      </c>
      <c r="E650">
        <v>392</v>
      </c>
    </row>
    <row r="651" spans="1:5" x14ac:dyDescent="0.2">
      <c r="A651" s="43">
        <v>44434</v>
      </c>
      <c r="B651" t="s">
        <v>102</v>
      </c>
      <c r="C651" t="s">
        <v>89</v>
      </c>
      <c r="D651" t="s">
        <v>108</v>
      </c>
      <c r="E651">
        <v>16</v>
      </c>
    </row>
    <row r="652" spans="1:5" x14ac:dyDescent="0.2">
      <c r="A652" s="43">
        <v>44469</v>
      </c>
      <c r="B652" t="s">
        <v>101</v>
      </c>
      <c r="C652" t="s">
        <v>23</v>
      </c>
      <c r="D652" t="s">
        <v>108</v>
      </c>
      <c r="E652">
        <v>7</v>
      </c>
    </row>
    <row r="653" spans="1:5" x14ac:dyDescent="0.2">
      <c r="A653" s="43">
        <v>44469</v>
      </c>
      <c r="B653" t="s">
        <v>101</v>
      </c>
      <c r="C653" t="s">
        <v>89</v>
      </c>
      <c r="D653" t="s">
        <v>108</v>
      </c>
      <c r="E653">
        <v>17</v>
      </c>
    </row>
    <row r="654" spans="1:5" x14ac:dyDescent="0.2">
      <c r="A654" s="43">
        <v>44469</v>
      </c>
      <c r="B654" t="s">
        <v>102</v>
      </c>
      <c r="C654" t="s">
        <v>53</v>
      </c>
      <c r="D654" t="s">
        <v>108</v>
      </c>
      <c r="E654">
        <v>310</v>
      </c>
    </row>
    <row r="655" spans="1:5" x14ac:dyDescent="0.2">
      <c r="A655" s="43">
        <v>44469</v>
      </c>
      <c r="B655" t="s">
        <v>102</v>
      </c>
      <c r="C655" t="s">
        <v>57</v>
      </c>
      <c r="D655" t="s">
        <v>108</v>
      </c>
      <c r="E655">
        <v>404</v>
      </c>
    </row>
    <row r="656" spans="1:5" x14ac:dyDescent="0.2">
      <c r="A656" s="43">
        <v>44469</v>
      </c>
      <c r="B656" t="s">
        <v>102</v>
      </c>
      <c r="C656" t="s">
        <v>89</v>
      </c>
      <c r="D656" t="s">
        <v>108</v>
      </c>
      <c r="E656">
        <v>16</v>
      </c>
    </row>
    <row r="657" spans="1:5" x14ac:dyDescent="0.2">
      <c r="A657" s="43">
        <v>44497</v>
      </c>
      <c r="B657" t="s">
        <v>101</v>
      </c>
      <c r="C657" t="s">
        <v>23</v>
      </c>
      <c r="D657" t="s">
        <v>108</v>
      </c>
      <c r="E657">
        <v>7</v>
      </c>
    </row>
    <row r="658" spans="1:5" x14ac:dyDescent="0.2">
      <c r="A658" s="43">
        <v>44497</v>
      </c>
      <c r="B658" t="s">
        <v>101</v>
      </c>
      <c r="C658" t="s">
        <v>89</v>
      </c>
      <c r="D658" t="s">
        <v>108</v>
      </c>
      <c r="E658">
        <v>21</v>
      </c>
    </row>
    <row r="659" spans="1:5" x14ac:dyDescent="0.2">
      <c r="A659" s="43">
        <v>44497</v>
      </c>
      <c r="B659" t="s">
        <v>102</v>
      </c>
      <c r="C659" t="s">
        <v>53</v>
      </c>
      <c r="D659" t="s">
        <v>108</v>
      </c>
      <c r="E659">
        <v>253</v>
      </c>
    </row>
    <row r="660" spans="1:5" x14ac:dyDescent="0.2">
      <c r="A660" s="43">
        <v>44497</v>
      </c>
      <c r="B660" t="s">
        <v>102</v>
      </c>
      <c r="C660" t="s">
        <v>57</v>
      </c>
      <c r="D660" t="s">
        <v>108</v>
      </c>
      <c r="E660">
        <v>391</v>
      </c>
    </row>
    <row r="661" spans="1:5" x14ac:dyDescent="0.2">
      <c r="A661" s="43">
        <v>44497</v>
      </c>
      <c r="B661" t="s">
        <v>102</v>
      </c>
      <c r="C661" t="s">
        <v>89</v>
      </c>
      <c r="D661" t="s">
        <v>108</v>
      </c>
      <c r="E661">
        <v>17</v>
      </c>
    </row>
    <row r="662" spans="1:5" x14ac:dyDescent="0.2">
      <c r="A662" s="43">
        <v>44525</v>
      </c>
      <c r="B662" t="s">
        <v>101</v>
      </c>
      <c r="C662" t="s">
        <v>23</v>
      </c>
      <c r="D662" t="s">
        <v>108</v>
      </c>
      <c r="E662">
        <v>8</v>
      </c>
    </row>
    <row r="663" spans="1:5" x14ac:dyDescent="0.2">
      <c r="A663" s="43">
        <v>44525</v>
      </c>
      <c r="B663" t="s">
        <v>101</v>
      </c>
      <c r="C663" t="s">
        <v>89</v>
      </c>
      <c r="D663" t="s">
        <v>108</v>
      </c>
      <c r="E663">
        <v>15</v>
      </c>
    </row>
    <row r="664" spans="1:5" x14ac:dyDescent="0.2">
      <c r="A664" s="43">
        <v>44525</v>
      </c>
      <c r="B664" t="s">
        <v>102</v>
      </c>
      <c r="C664" t="s">
        <v>53</v>
      </c>
      <c r="D664" t="s">
        <v>108</v>
      </c>
      <c r="E664">
        <v>216</v>
      </c>
    </row>
    <row r="665" spans="1:5" x14ac:dyDescent="0.2">
      <c r="A665" s="43">
        <v>44525</v>
      </c>
      <c r="B665" t="s">
        <v>102</v>
      </c>
      <c r="C665" t="s">
        <v>57</v>
      </c>
      <c r="D665" t="s">
        <v>108</v>
      </c>
      <c r="E665">
        <v>395</v>
      </c>
    </row>
    <row r="666" spans="1:5" x14ac:dyDescent="0.2">
      <c r="A666" s="43">
        <v>44525</v>
      </c>
      <c r="B666" t="s">
        <v>102</v>
      </c>
      <c r="C666" t="s">
        <v>89</v>
      </c>
      <c r="D666" t="s">
        <v>108</v>
      </c>
      <c r="E666">
        <v>17</v>
      </c>
    </row>
    <row r="667" spans="1:5" x14ac:dyDescent="0.2">
      <c r="A667" s="43">
        <v>44553</v>
      </c>
      <c r="B667" t="s">
        <v>101</v>
      </c>
      <c r="C667" t="s">
        <v>23</v>
      </c>
      <c r="D667" t="s">
        <v>108</v>
      </c>
      <c r="E667">
        <v>8</v>
      </c>
    </row>
    <row r="668" spans="1:5" x14ac:dyDescent="0.2">
      <c r="A668" s="43">
        <v>44553</v>
      </c>
      <c r="B668" t="s">
        <v>101</v>
      </c>
      <c r="C668" t="s">
        <v>89</v>
      </c>
      <c r="D668" t="s">
        <v>108</v>
      </c>
      <c r="E668">
        <v>24</v>
      </c>
    </row>
    <row r="669" spans="1:5" x14ac:dyDescent="0.2">
      <c r="A669" s="43">
        <v>44553</v>
      </c>
      <c r="B669" t="s">
        <v>102</v>
      </c>
      <c r="C669" t="s">
        <v>53</v>
      </c>
      <c r="D669" t="s">
        <v>108</v>
      </c>
      <c r="E669">
        <v>194</v>
      </c>
    </row>
    <row r="670" spans="1:5" x14ac:dyDescent="0.2">
      <c r="A670" s="43">
        <v>44553</v>
      </c>
      <c r="B670" t="s">
        <v>102</v>
      </c>
      <c r="C670" t="s">
        <v>57</v>
      </c>
      <c r="D670" t="s">
        <v>108</v>
      </c>
      <c r="E670">
        <v>402</v>
      </c>
    </row>
    <row r="671" spans="1:5" x14ac:dyDescent="0.2">
      <c r="A671" s="43">
        <v>44553</v>
      </c>
      <c r="B671" t="s">
        <v>102</v>
      </c>
      <c r="C671" t="s">
        <v>89</v>
      </c>
      <c r="D671" t="s">
        <v>108</v>
      </c>
      <c r="E671">
        <v>20</v>
      </c>
    </row>
    <row r="672" spans="1:5" x14ac:dyDescent="0.2">
      <c r="A672" s="43">
        <v>44588</v>
      </c>
      <c r="B672" t="s">
        <v>101</v>
      </c>
      <c r="C672" t="s">
        <v>23</v>
      </c>
      <c r="D672" t="s">
        <v>108</v>
      </c>
      <c r="E672">
        <v>10</v>
      </c>
    </row>
    <row r="673" spans="1:5" x14ac:dyDescent="0.2">
      <c r="A673" s="43">
        <v>44588</v>
      </c>
      <c r="B673" t="s">
        <v>101</v>
      </c>
      <c r="C673" t="s">
        <v>89</v>
      </c>
      <c r="D673" t="s">
        <v>108</v>
      </c>
      <c r="E673">
        <v>23</v>
      </c>
    </row>
    <row r="674" spans="1:5" x14ac:dyDescent="0.2">
      <c r="A674" s="43">
        <v>44588</v>
      </c>
      <c r="B674" t="s">
        <v>102</v>
      </c>
      <c r="C674" t="s">
        <v>53</v>
      </c>
      <c r="D674" t="s">
        <v>108</v>
      </c>
      <c r="E674">
        <v>181</v>
      </c>
    </row>
    <row r="675" spans="1:5" x14ac:dyDescent="0.2">
      <c r="A675" s="43">
        <v>44588</v>
      </c>
      <c r="B675" t="s">
        <v>102</v>
      </c>
      <c r="C675" t="s">
        <v>57</v>
      </c>
      <c r="D675" t="s">
        <v>108</v>
      </c>
      <c r="E675">
        <v>421</v>
      </c>
    </row>
    <row r="676" spans="1:5" x14ac:dyDescent="0.2">
      <c r="A676" s="43">
        <v>44588</v>
      </c>
      <c r="B676" t="s">
        <v>102</v>
      </c>
      <c r="C676" t="s">
        <v>89</v>
      </c>
      <c r="D676" t="s">
        <v>108</v>
      </c>
      <c r="E676">
        <v>19</v>
      </c>
    </row>
    <row r="677" spans="1:5" x14ac:dyDescent="0.2">
      <c r="A677" s="43">
        <v>44616</v>
      </c>
      <c r="B677" t="s">
        <v>101</v>
      </c>
      <c r="C677" t="s">
        <v>23</v>
      </c>
      <c r="D677" t="s">
        <v>108</v>
      </c>
      <c r="E677">
        <v>11</v>
      </c>
    </row>
    <row r="678" spans="1:5" x14ac:dyDescent="0.2">
      <c r="A678" s="43">
        <v>44616</v>
      </c>
      <c r="B678" t="s">
        <v>101</v>
      </c>
      <c r="C678" t="s">
        <v>89</v>
      </c>
      <c r="D678" t="s">
        <v>108</v>
      </c>
      <c r="E678">
        <v>20</v>
      </c>
    </row>
    <row r="679" spans="1:5" x14ac:dyDescent="0.2">
      <c r="A679" s="43">
        <v>44616</v>
      </c>
      <c r="B679" t="s">
        <v>102</v>
      </c>
      <c r="C679" t="s">
        <v>53</v>
      </c>
      <c r="D679" t="s">
        <v>108</v>
      </c>
      <c r="E679">
        <v>170</v>
      </c>
    </row>
    <row r="680" spans="1:5" x14ac:dyDescent="0.2">
      <c r="A680" s="43">
        <v>44616</v>
      </c>
      <c r="B680" t="s">
        <v>102</v>
      </c>
      <c r="C680" t="s">
        <v>57</v>
      </c>
      <c r="D680" t="s">
        <v>108</v>
      </c>
      <c r="E680">
        <v>430</v>
      </c>
    </row>
    <row r="681" spans="1:5" x14ac:dyDescent="0.2">
      <c r="A681" s="43">
        <v>44616</v>
      </c>
      <c r="B681" t="s">
        <v>102</v>
      </c>
      <c r="C681" t="s">
        <v>89</v>
      </c>
      <c r="D681" t="s">
        <v>108</v>
      </c>
      <c r="E681">
        <v>20</v>
      </c>
    </row>
    <row r="682" spans="1:5" x14ac:dyDescent="0.2">
      <c r="A682" s="43">
        <v>44651</v>
      </c>
      <c r="B682" t="s">
        <v>101</v>
      </c>
      <c r="C682" t="s">
        <v>23</v>
      </c>
      <c r="D682" t="s">
        <v>108</v>
      </c>
      <c r="E682">
        <v>10</v>
      </c>
    </row>
    <row r="683" spans="1:5" x14ac:dyDescent="0.2">
      <c r="A683" s="43">
        <v>44651</v>
      </c>
      <c r="B683" t="s">
        <v>101</v>
      </c>
      <c r="C683" t="s">
        <v>89</v>
      </c>
      <c r="D683" t="s">
        <v>108</v>
      </c>
      <c r="E683">
        <v>14</v>
      </c>
    </row>
    <row r="684" spans="1:5" x14ac:dyDescent="0.2">
      <c r="A684" s="43">
        <v>44651</v>
      </c>
      <c r="B684" t="s">
        <v>102</v>
      </c>
      <c r="C684" t="s">
        <v>53</v>
      </c>
      <c r="D684" t="s">
        <v>108</v>
      </c>
      <c r="E684">
        <v>171</v>
      </c>
    </row>
    <row r="685" spans="1:5" x14ac:dyDescent="0.2">
      <c r="A685" s="43">
        <v>44651</v>
      </c>
      <c r="B685" t="s">
        <v>102</v>
      </c>
      <c r="C685" t="s">
        <v>57</v>
      </c>
      <c r="D685" t="s">
        <v>108</v>
      </c>
      <c r="E685">
        <v>413</v>
      </c>
    </row>
    <row r="686" spans="1:5" x14ac:dyDescent="0.2">
      <c r="A686" s="43">
        <v>44651</v>
      </c>
      <c r="B686" t="s">
        <v>102</v>
      </c>
      <c r="C686" t="s">
        <v>89</v>
      </c>
      <c r="D686" t="s">
        <v>108</v>
      </c>
      <c r="E686">
        <v>19</v>
      </c>
    </row>
    <row r="687" spans="1:5" x14ac:dyDescent="0.2">
      <c r="A687" s="43">
        <v>44679</v>
      </c>
      <c r="B687" t="s">
        <v>101</v>
      </c>
      <c r="C687" t="s">
        <v>23</v>
      </c>
      <c r="D687" t="s">
        <v>108</v>
      </c>
      <c r="E687">
        <v>11</v>
      </c>
    </row>
    <row r="688" spans="1:5" x14ac:dyDescent="0.2">
      <c r="A688" s="43">
        <v>44679</v>
      </c>
      <c r="B688" t="s">
        <v>101</v>
      </c>
      <c r="C688" t="s">
        <v>89</v>
      </c>
      <c r="D688" t="s">
        <v>108</v>
      </c>
      <c r="E688">
        <v>11</v>
      </c>
    </row>
    <row r="689" spans="1:5" x14ac:dyDescent="0.2">
      <c r="A689" s="43">
        <v>44679</v>
      </c>
      <c r="B689" t="s">
        <v>102</v>
      </c>
      <c r="C689" t="s">
        <v>53</v>
      </c>
      <c r="D689" t="s">
        <v>108</v>
      </c>
      <c r="E689">
        <v>176</v>
      </c>
    </row>
    <row r="690" spans="1:5" x14ac:dyDescent="0.2">
      <c r="A690" s="43">
        <v>44679</v>
      </c>
      <c r="B690" t="s">
        <v>102</v>
      </c>
      <c r="C690" t="s">
        <v>57</v>
      </c>
      <c r="D690" t="s">
        <v>108</v>
      </c>
      <c r="E690">
        <v>394</v>
      </c>
    </row>
    <row r="691" spans="1:5" x14ac:dyDescent="0.2">
      <c r="A691" s="43">
        <v>44679</v>
      </c>
      <c r="B691" t="s">
        <v>102</v>
      </c>
      <c r="C691" t="s">
        <v>89</v>
      </c>
      <c r="D691" t="s">
        <v>108</v>
      </c>
      <c r="E691">
        <v>17</v>
      </c>
    </row>
    <row r="692" spans="1:5" x14ac:dyDescent="0.2">
      <c r="A692" s="43">
        <v>44707</v>
      </c>
      <c r="B692" t="s">
        <v>101</v>
      </c>
      <c r="C692" t="s">
        <v>23</v>
      </c>
      <c r="D692" t="s">
        <v>108</v>
      </c>
      <c r="E692">
        <v>8</v>
      </c>
    </row>
    <row r="693" spans="1:5" x14ac:dyDescent="0.2">
      <c r="A693" s="43">
        <v>44707</v>
      </c>
      <c r="B693" t="s">
        <v>101</v>
      </c>
      <c r="C693" t="s">
        <v>89</v>
      </c>
      <c r="D693" t="s">
        <v>108</v>
      </c>
      <c r="E693">
        <v>6</v>
      </c>
    </row>
    <row r="694" spans="1:5" x14ac:dyDescent="0.2">
      <c r="A694" s="43">
        <v>44707</v>
      </c>
      <c r="B694" t="s">
        <v>102</v>
      </c>
      <c r="C694" t="s">
        <v>53</v>
      </c>
      <c r="D694" t="s">
        <v>108</v>
      </c>
      <c r="E694">
        <v>174</v>
      </c>
    </row>
    <row r="695" spans="1:5" x14ac:dyDescent="0.2">
      <c r="A695" s="43">
        <v>44707</v>
      </c>
      <c r="B695" t="s">
        <v>102</v>
      </c>
      <c r="C695" t="s">
        <v>57</v>
      </c>
      <c r="D695" t="s">
        <v>108</v>
      </c>
      <c r="E695">
        <v>383</v>
      </c>
    </row>
    <row r="696" spans="1:5" x14ac:dyDescent="0.2">
      <c r="A696" s="43">
        <v>44707</v>
      </c>
      <c r="B696" t="s">
        <v>102</v>
      </c>
      <c r="C696" t="s">
        <v>89</v>
      </c>
      <c r="D696" t="s">
        <v>108</v>
      </c>
      <c r="E696">
        <v>14</v>
      </c>
    </row>
    <row r="697" spans="1:5" x14ac:dyDescent="0.2">
      <c r="A697" s="43">
        <v>44742</v>
      </c>
      <c r="B697" t="s">
        <v>101</v>
      </c>
      <c r="C697" t="s">
        <v>23</v>
      </c>
      <c r="D697" t="s">
        <v>108</v>
      </c>
      <c r="E697">
        <v>11</v>
      </c>
    </row>
    <row r="698" spans="1:5" x14ac:dyDescent="0.2">
      <c r="A698" s="43">
        <v>44742</v>
      </c>
      <c r="B698" t="s">
        <v>101</v>
      </c>
      <c r="C698" t="s">
        <v>89</v>
      </c>
      <c r="D698" t="s">
        <v>108</v>
      </c>
      <c r="E698">
        <v>4</v>
      </c>
    </row>
    <row r="699" spans="1:5" x14ac:dyDescent="0.2">
      <c r="A699" s="43">
        <v>44742</v>
      </c>
      <c r="B699" t="s">
        <v>102</v>
      </c>
      <c r="C699" t="s">
        <v>53</v>
      </c>
      <c r="D699" t="s">
        <v>108</v>
      </c>
      <c r="E699">
        <v>140</v>
      </c>
    </row>
    <row r="700" spans="1:5" x14ac:dyDescent="0.2">
      <c r="A700" s="43">
        <v>44742</v>
      </c>
      <c r="B700" t="s">
        <v>102</v>
      </c>
      <c r="C700" t="s">
        <v>57</v>
      </c>
      <c r="D700" t="s">
        <v>108</v>
      </c>
      <c r="E700">
        <v>359</v>
      </c>
    </row>
    <row r="701" spans="1:5" x14ac:dyDescent="0.2">
      <c r="A701" s="43">
        <v>44742</v>
      </c>
      <c r="B701" t="s">
        <v>102</v>
      </c>
      <c r="C701" t="s">
        <v>89</v>
      </c>
      <c r="D701" t="s">
        <v>108</v>
      </c>
      <c r="E701">
        <v>13</v>
      </c>
    </row>
    <row r="702" spans="1:5" x14ac:dyDescent="0.2">
      <c r="A702" s="43">
        <v>44770</v>
      </c>
      <c r="B702" t="s">
        <v>101</v>
      </c>
      <c r="C702" t="s">
        <v>23</v>
      </c>
      <c r="D702" t="s">
        <v>108</v>
      </c>
      <c r="E702">
        <v>8</v>
      </c>
    </row>
    <row r="703" spans="1:5" x14ac:dyDescent="0.2">
      <c r="A703" s="43">
        <v>44770</v>
      </c>
      <c r="B703" t="s">
        <v>101</v>
      </c>
      <c r="C703" t="s">
        <v>89</v>
      </c>
      <c r="D703" t="s">
        <v>108</v>
      </c>
      <c r="E703">
        <v>9</v>
      </c>
    </row>
    <row r="704" spans="1:5" x14ac:dyDescent="0.2">
      <c r="A704" s="43">
        <v>44770</v>
      </c>
      <c r="B704" t="s">
        <v>102</v>
      </c>
      <c r="C704" t="s">
        <v>53</v>
      </c>
      <c r="D704" t="s">
        <v>108</v>
      </c>
      <c r="E704">
        <v>119</v>
      </c>
    </row>
    <row r="705" spans="1:5" x14ac:dyDescent="0.2">
      <c r="A705" s="43">
        <v>44770</v>
      </c>
      <c r="B705" t="s">
        <v>102</v>
      </c>
      <c r="C705" t="s">
        <v>57</v>
      </c>
      <c r="D705" t="s">
        <v>108</v>
      </c>
      <c r="E705">
        <v>307</v>
      </c>
    </row>
    <row r="706" spans="1:5" x14ac:dyDescent="0.2">
      <c r="A706" s="43">
        <v>44770</v>
      </c>
      <c r="B706" t="s">
        <v>102</v>
      </c>
      <c r="C706" t="s">
        <v>89</v>
      </c>
      <c r="D706" t="s">
        <v>108</v>
      </c>
      <c r="E706">
        <v>11</v>
      </c>
    </row>
    <row r="707" spans="1:5" x14ac:dyDescent="0.2">
      <c r="A707" s="43">
        <v>44798</v>
      </c>
      <c r="B707" t="s">
        <v>101</v>
      </c>
      <c r="C707" t="s">
        <v>23</v>
      </c>
      <c r="D707" t="s">
        <v>108</v>
      </c>
      <c r="E707">
        <v>6</v>
      </c>
    </row>
    <row r="708" spans="1:5" x14ac:dyDescent="0.2">
      <c r="A708" s="43">
        <v>44798</v>
      </c>
      <c r="B708" t="s">
        <v>101</v>
      </c>
      <c r="C708" t="s">
        <v>89</v>
      </c>
      <c r="D708" t="s">
        <v>108</v>
      </c>
      <c r="E708">
        <v>6</v>
      </c>
    </row>
    <row r="709" spans="1:5" x14ac:dyDescent="0.2">
      <c r="A709" s="43">
        <v>44798</v>
      </c>
      <c r="B709" t="s">
        <v>102</v>
      </c>
      <c r="C709" t="s">
        <v>53</v>
      </c>
      <c r="D709" t="s">
        <v>108</v>
      </c>
      <c r="E709">
        <v>90</v>
      </c>
    </row>
    <row r="710" spans="1:5" x14ac:dyDescent="0.2">
      <c r="A710" s="43">
        <v>44798</v>
      </c>
      <c r="B710" t="s">
        <v>102</v>
      </c>
      <c r="C710" t="s">
        <v>57</v>
      </c>
      <c r="D710" t="s">
        <v>108</v>
      </c>
      <c r="E710">
        <v>290</v>
      </c>
    </row>
    <row r="711" spans="1:5" x14ac:dyDescent="0.2">
      <c r="A711" s="43">
        <v>44798</v>
      </c>
      <c r="B711" t="s">
        <v>102</v>
      </c>
      <c r="C711" t="s">
        <v>89</v>
      </c>
      <c r="D711" t="s">
        <v>108</v>
      </c>
      <c r="E711">
        <v>9</v>
      </c>
    </row>
    <row r="712" spans="1:5" x14ac:dyDescent="0.2">
      <c r="A712" s="43">
        <v>44833</v>
      </c>
      <c r="B712" t="s">
        <v>101</v>
      </c>
      <c r="C712" t="s">
        <v>23</v>
      </c>
      <c r="D712" t="s">
        <v>108</v>
      </c>
      <c r="E712">
        <v>6</v>
      </c>
    </row>
    <row r="713" spans="1:5" x14ac:dyDescent="0.2">
      <c r="A713" s="43">
        <v>44833</v>
      </c>
      <c r="B713" t="s">
        <v>101</v>
      </c>
      <c r="C713" t="s">
        <v>89</v>
      </c>
      <c r="D713" t="s">
        <v>108</v>
      </c>
      <c r="E713">
        <v>4</v>
      </c>
    </row>
    <row r="714" spans="1:5" x14ac:dyDescent="0.2">
      <c r="A714" s="43">
        <v>44833</v>
      </c>
      <c r="B714" t="s">
        <v>102</v>
      </c>
      <c r="C714" t="s">
        <v>53</v>
      </c>
      <c r="D714" t="s">
        <v>108</v>
      </c>
      <c r="E714">
        <v>77</v>
      </c>
    </row>
    <row r="715" spans="1:5" x14ac:dyDescent="0.2">
      <c r="A715" s="43">
        <v>44833</v>
      </c>
      <c r="B715" t="s">
        <v>102</v>
      </c>
      <c r="C715" t="s">
        <v>57</v>
      </c>
      <c r="D715" t="s">
        <v>108</v>
      </c>
      <c r="E715">
        <v>274</v>
      </c>
    </row>
    <row r="716" spans="1:5" x14ac:dyDescent="0.2">
      <c r="A716" s="43">
        <v>44833</v>
      </c>
      <c r="B716" t="s">
        <v>102</v>
      </c>
      <c r="C716" t="s">
        <v>89</v>
      </c>
      <c r="D716" t="s">
        <v>108</v>
      </c>
      <c r="E716">
        <v>9</v>
      </c>
    </row>
    <row r="717" spans="1:5" x14ac:dyDescent="0.2">
      <c r="A717" s="43">
        <v>44861</v>
      </c>
      <c r="B717" t="s">
        <v>101</v>
      </c>
      <c r="C717" t="s">
        <v>23</v>
      </c>
      <c r="D717" t="s">
        <v>108</v>
      </c>
      <c r="E717">
        <v>3</v>
      </c>
    </row>
    <row r="718" spans="1:5" x14ac:dyDescent="0.2">
      <c r="A718" s="43">
        <v>44861</v>
      </c>
      <c r="B718" t="s">
        <v>101</v>
      </c>
      <c r="C718" t="s">
        <v>89</v>
      </c>
      <c r="D718" t="s">
        <v>108</v>
      </c>
      <c r="E718">
        <v>5</v>
      </c>
    </row>
    <row r="719" spans="1:5" x14ac:dyDescent="0.2">
      <c r="A719" s="43">
        <v>44861</v>
      </c>
      <c r="B719" t="s">
        <v>102</v>
      </c>
      <c r="C719" t="s">
        <v>53</v>
      </c>
      <c r="D719" t="s">
        <v>108</v>
      </c>
      <c r="E719">
        <v>34</v>
      </c>
    </row>
    <row r="720" spans="1:5" x14ac:dyDescent="0.2">
      <c r="A720" s="43">
        <v>44861</v>
      </c>
      <c r="B720" t="s">
        <v>102</v>
      </c>
      <c r="C720" t="s">
        <v>57</v>
      </c>
      <c r="D720" t="s">
        <v>108</v>
      </c>
      <c r="E720">
        <v>260</v>
      </c>
    </row>
    <row r="721" spans="1:5" x14ac:dyDescent="0.2">
      <c r="A721" s="43">
        <v>44861</v>
      </c>
      <c r="B721" t="s">
        <v>102</v>
      </c>
      <c r="C721" t="s">
        <v>89</v>
      </c>
      <c r="D721" t="s">
        <v>108</v>
      </c>
      <c r="E721">
        <v>2</v>
      </c>
    </row>
    <row r="722" spans="1:5" x14ac:dyDescent="0.2">
      <c r="A722" s="43">
        <v>44889</v>
      </c>
      <c r="B722" t="s">
        <v>101</v>
      </c>
      <c r="C722" t="s">
        <v>23</v>
      </c>
      <c r="D722" t="s">
        <v>108</v>
      </c>
      <c r="E722">
        <v>2</v>
      </c>
    </row>
    <row r="723" spans="1:5" x14ac:dyDescent="0.2">
      <c r="A723" s="43">
        <v>44889</v>
      </c>
      <c r="B723" t="s">
        <v>101</v>
      </c>
      <c r="C723" t="s">
        <v>89</v>
      </c>
      <c r="D723" t="s">
        <v>108</v>
      </c>
      <c r="E723">
        <v>2</v>
      </c>
    </row>
    <row r="724" spans="1:5" x14ac:dyDescent="0.2">
      <c r="A724" s="43">
        <v>44889</v>
      </c>
      <c r="B724" t="s">
        <v>102</v>
      </c>
      <c r="C724" t="s">
        <v>53</v>
      </c>
      <c r="D724" t="s">
        <v>108</v>
      </c>
      <c r="E724">
        <v>16</v>
      </c>
    </row>
    <row r="725" spans="1:5" x14ac:dyDescent="0.2">
      <c r="A725" s="43">
        <v>44889</v>
      </c>
      <c r="B725" t="s">
        <v>102</v>
      </c>
      <c r="C725" t="s">
        <v>57</v>
      </c>
      <c r="D725" t="s">
        <v>108</v>
      </c>
      <c r="E725">
        <v>233</v>
      </c>
    </row>
    <row r="726" spans="1:5" x14ac:dyDescent="0.2">
      <c r="A726" s="43">
        <v>44889</v>
      </c>
      <c r="B726" t="s">
        <v>102</v>
      </c>
      <c r="C726" t="s">
        <v>89</v>
      </c>
      <c r="D726" t="s">
        <v>108</v>
      </c>
      <c r="E726">
        <v>4</v>
      </c>
    </row>
    <row r="727" spans="1:5" x14ac:dyDescent="0.2">
      <c r="A727" s="43">
        <v>44917</v>
      </c>
      <c r="B727" t="s">
        <v>101</v>
      </c>
      <c r="C727" t="s">
        <v>23</v>
      </c>
      <c r="D727" t="s">
        <v>108</v>
      </c>
      <c r="E727">
        <v>0</v>
      </c>
    </row>
    <row r="728" spans="1:5" x14ac:dyDescent="0.2">
      <c r="A728" s="43">
        <v>44917</v>
      </c>
      <c r="B728" t="s">
        <v>101</v>
      </c>
      <c r="C728" t="s">
        <v>89</v>
      </c>
      <c r="D728" t="s">
        <v>108</v>
      </c>
      <c r="E728">
        <v>2</v>
      </c>
    </row>
    <row r="729" spans="1:5" x14ac:dyDescent="0.2">
      <c r="A729" s="43">
        <v>44917</v>
      </c>
      <c r="B729" t="s">
        <v>102</v>
      </c>
      <c r="C729" t="s">
        <v>53</v>
      </c>
      <c r="D729" t="s">
        <v>108</v>
      </c>
      <c r="E729">
        <v>0</v>
      </c>
    </row>
    <row r="730" spans="1:5" x14ac:dyDescent="0.2">
      <c r="A730" s="43">
        <v>44917</v>
      </c>
      <c r="B730" t="s">
        <v>102</v>
      </c>
      <c r="C730" t="s">
        <v>57</v>
      </c>
      <c r="D730" t="s">
        <v>108</v>
      </c>
      <c r="E730">
        <v>232</v>
      </c>
    </row>
    <row r="731" spans="1:5" x14ac:dyDescent="0.2">
      <c r="A731" s="43">
        <v>44917</v>
      </c>
      <c r="B731" t="s">
        <v>102</v>
      </c>
      <c r="C731" t="s">
        <v>89</v>
      </c>
      <c r="D731" t="s">
        <v>108</v>
      </c>
      <c r="E731">
        <v>2</v>
      </c>
    </row>
    <row r="732" spans="1:5" x14ac:dyDescent="0.2">
      <c r="A732" s="43">
        <v>44952</v>
      </c>
      <c r="B732" t="s">
        <v>101</v>
      </c>
      <c r="C732" t="s">
        <v>23</v>
      </c>
      <c r="D732" t="s">
        <v>108</v>
      </c>
      <c r="E732">
        <v>0</v>
      </c>
    </row>
    <row r="733" spans="1:5" x14ac:dyDescent="0.2">
      <c r="A733" s="43">
        <v>44952</v>
      </c>
      <c r="B733" t="s">
        <v>101</v>
      </c>
      <c r="C733" t="s">
        <v>89</v>
      </c>
      <c r="D733" t="s">
        <v>108</v>
      </c>
      <c r="E733">
        <v>2</v>
      </c>
    </row>
    <row r="734" spans="1:5" x14ac:dyDescent="0.2">
      <c r="A734" s="43">
        <v>44952</v>
      </c>
      <c r="B734" t="s">
        <v>102</v>
      </c>
      <c r="C734" t="s">
        <v>53</v>
      </c>
      <c r="D734" t="s">
        <v>108</v>
      </c>
      <c r="E734">
        <v>2</v>
      </c>
    </row>
    <row r="735" spans="1:5" x14ac:dyDescent="0.2">
      <c r="A735" s="43">
        <v>44952</v>
      </c>
      <c r="B735" t="s">
        <v>102</v>
      </c>
      <c r="C735" t="s">
        <v>57</v>
      </c>
      <c r="D735" t="s">
        <v>108</v>
      </c>
      <c r="E735">
        <v>229</v>
      </c>
    </row>
    <row r="736" spans="1:5" x14ac:dyDescent="0.2">
      <c r="A736" s="43">
        <v>44952</v>
      </c>
      <c r="B736" t="s">
        <v>102</v>
      </c>
      <c r="C736" t="s">
        <v>89</v>
      </c>
      <c r="D736" t="s">
        <v>108</v>
      </c>
      <c r="E736">
        <v>2</v>
      </c>
    </row>
    <row r="737" spans="1:5" x14ac:dyDescent="0.2">
      <c r="A737" s="43">
        <v>44980</v>
      </c>
      <c r="B737" t="s">
        <v>101</v>
      </c>
      <c r="C737" t="s">
        <v>23</v>
      </c>
      <c r="D737" t="s">
        <v>108</v>
      </c>
      <c r="E737">
        <v>0</v>
      </c>
    </row>
    <row r="738" spans="1:5" x14ac:dyDescent="0.2">
      <c r="A738" s="43">
        <v>44980</v>
      </c>
      <c r="B738" t="s">
        <v>101</v>
      </c>
      <c r="C738" t="s">
        <v>89</v>
      </c>
      <c r="D738" t="s">
        <v>108</v>
      </c>
      <c r="E738">
        <v>0</v>
      </c>
    </row>
    <row r="739" spans="1:5" x14ac:dyDescent="0.2">
      <c r="A739" s="43">
        <v>44980</v>
      </c>
      <c r="B739" t="s">
        <v>102</v>
      </c>
      <c r="C739" t="s">
        <v>53</v>
      </c>
      <c r="D739" t="s">
        <v>108</v>
      </c>
      <c r="E739">
        <v>2</v>
      </c>
    </row>
    <row r="740" spans="1:5" x14ac:dyDescent="0.2">
      <c r="A740" s="43">
        <v>44980</v>
      </c>
      <c r="B740" t="s">
        <v>102</v>
      </c>
      <c r="C740" t="s">
        <v>57</v>
      </c>
      <c r="D740" t="s">
        <v>108</v>
      </c>
      <c r="E740">
        <v>140</v>
      </c>
    </row>
    <row r="741" spans="1:5" x14ac:dyDescent="0.2">
      <c r="A741" s="43">
        <v>44980</v>
      </c>
      <c r="B741" t="s">
        <v>102</v>
      </c>
      <c r="C741" t="s">
        <v>89</v>
      </c>
      <c r="D741" t="s">
        <v>108</v>
      </c>
      <c r="E741">
        <v>2</v>
      </c>
    </row>
    <row r="742" spans="1:5" x14ac:dyDescent="0.2">
      <c r="A742" s="43">
        <v>45015</v>
      </c>
      <c r="B742" t="s">
        <v>101</v>
      </c>
      <c r="C742" t="s">
        <v>23</v>
      </c>
      <c r="D742" t="s">
        <v>108</v>
      </c>
      <c r="E742">
        <v>2</v>
      </c>
    </row>
    <row r="743" spans="1:5" x14ac:dyDescent="0.2">
      <c r="A743" s="43">
        <v>45015</v>
      </c>
      <c r="B743" t="s">
        <v>101</v>
      </c>
      <c r="C743" t="s">
        <v>89</v>
      </c>
      <c r="D743" t="s">
        <v>108</v>
      </c>
      <c r="E743">
        <v>2</v>
      </c>
    </row>
    <row r="744" spans="1:5" x14ac:dyDescent="0.2">
      <c r="A744" s="43">
        <v>45015</v>
      </c>
      <c r="B744" t="s">
        <v>102</v>
      </c>
      <c r="C744" t="s">
        <v>53</v>
      </c>
      <c r="D744" t="s">
        <v>108</v>
      </c>
      <c r="E744">
        <v>5</v>
      </c>
    </row>
    <row r="745" spans="1:5" x14ac:dyDescent="0.2">
      <c r="A745" s="43">
        <v>45015</v>
      </c>
      <c r="B745" t="s">
        <v>102</v>
      </c>
      <c r="C745" t="s">
        <v>57</v>
      </c>
      <c r="D745" t="s">
        <v>108</v>
      </c>
      <c r="E745">
        <v>78</v>
      </c>
    </row>
    <row r="746" spans="1:5" x14ac:dyDescent="0.2">
      <c r="A746" s="43">
        <v>45015</v>
      </c>
      <c r="B746" t="s">
        <v>102</v>
      </c>
      <c r="C746" t="s">
        <v>89</v>
      </c>
      <c r="D746" t="s">
        <v>108</v>
      </c>
      <c r="E746">
        <v>2</v>
      </c>
    </row>
    <row r="747" spans="1:5" x14ac:dyDescent="0.2">
      <c r="A747" s="43">
        <v>45043</v>
      </c>
      <c r="B747" t="s">
        <v>101</v>
      </c>
      <c r="C747" t="s">
        <v>23</v>
      </c>
      <c r="D747" t="s">
        <v>108</v>
      </c>
      <c r="E747">
        <v>2</v>
      </c>
    </row>
    <row r="748" spans="1:5" x14ac:dyDescent="0.2">
      <c r="A748" s="43">
        <v>45043</v>
      </c>
      <c r="B748" t="s">
        <v>101</v>
      </c>
      <c r="C748" t="s">
        <v>89</v>
      </c>
      <c r="D748" t="s">
        <v>108</v>
      </c>
      <c r="E748">
        <v>0</v>
      </c>
    </row>
    <row r="749" spans="1:5" x14ac:dyDescent="0.2">
      <c r="A749" s="43">
        <v>45043</v>
      </c>
      <c r="B749" t="s">
        <v>102</v>
      </c>
      <c r="C749" t="s">
        <v>53</v>
      </c>
      <c r="D749" t="s">
        <v>108</v>
      </c>
      <c r="E749">
        <v>2</v>
      </c>
    </row>
    <row r="750" spans="1:5" x14ac:dyDescent="0.2">
      <c r="A750" s="43">
        <v>45043</v>
      </c>
      <c r="B750" t="s">
        <v>102</v>
      </c>
      <c r="C750" t="s">
        <v>57</v>
      </c>
      <c r="D750" t="s">
        <v>108</v>
      </c>
      <c r="E750">
        <v>35</v>
      </c>
    </row>
    <row r="751" spans="1:5" x14ac:dyDescent="0.2">
      <c r="A751" s="43">
        <v>45043</v>
      </c>
      <c r="B751" t="s">
        <v>102</v>
      </c>
      <c r="C751" t="s">
        <v>89</v>
      </c>
      <c r="D751" t="s">
        <v>108</v>
      </c>
      <c r="E751">
        <v>4</v>
      </c>
    </row>
    <row r="752" spans="1:5" x14ac:dyDescent="0.2">
      <c r="A752" s="43">
        <v>45071</v>
      </c>
      <c r="B752" t="s">
        <v>101</v>
      </c>
      <c r="C752" t="s">
        <v>23</v>
      </c>
      <c r="D752" t="s">
        <v>108</v>
      </c>
      <c r="E752">
        <v>0</v>
      </c>
    </row>
    <row r="753" spans="1:5" x14ac:dyDescent="0.2">
      <c r="A753" s="43">
        <v>45071</v>
      </c>
      <c r="B753" t="s">
        <v>101</v>
      </c>
      <c r="C753" t="s">
        <v>89</v>
      </c>
      <c r="D753" t="s">
        <v>108</v>
      </c>
      <c r="E753">
        <v>4</v>
      </c>
    </row>
    <row r="754" spans="1:5" x14ac:dyDescent="0.2">
      <c r="A754" s="43">
        <v>45071</v>
      </c>
      <c r="B754" t="s">
        <v>102</v>
      </c>
      <c r="C754" t="s">
        <v>53</v>
      </c>
      <c r="D754" t="s">
        <v>108</v>
      </c>
      <c r="E754">
        <v>0</v>
      </c>
    </row>
    <row r="755" spans="1:5" x14ac:dyDescent="0.2">
      <c r="A755" s="43">
        <v>45071</v>
      </c>
      <c r="B755" t="s">
        <v>102</v>
      </c>
      <c r="C755" t="s">
        <v>57</v>
      </c>
      <c r="D755" t="s">
        <v>108</v>
      </c>
      <c r="E755">
        <v>23</v>
      </c>
    </row>
    <row r="756" spans="1:5" x14ac:dyDescent="0.2">
      <c r="A756" s="43">
        <v>45071</v>
      </c>
      <c r="B756" t="s">
        <v>102</v>
      </c>
      <c r="C756" t="s">
        <v>89</v>
      </c>
      <c r="D756" t="s">
        <v>108</v>
      </c>
      <c r="E756">
        <v>2</v>
      </c>
    </row>
    <row r="757" spans="1:5" x14ac:dyDescent="0.2">
      <c r="A757" s="43">
        <v>45106</v>
      </c>
      <c r="B757" t="s">
        <v>101</v>
      </c>
      <c r="C757" t="s">
        <v>23</v>
      </c>
      <c r="D757" t="s">
        <v>108</v>
      </c>
      <c r="E757">
        <v>0</v>
      </c>
    </row>
    <row r="758" spans="1:5" x14ac:dyDescent="0.2">
      <c r="A758" s="43">
        <v>45106</v>
      </c>
      <c r="B758" t="s">
        <v>101</v>
      </c>
      <c r="C758" t="s">
        <v>89</v>
      </c>
      <c r="D758" t="s">
        <v>108</v>
      </c>
      <c r="E758">
        <v>8</v>
      </c>
    </row>
    <row r="759" spans="1:5" x14ac:dyDescent="0.2">
      <c r="A759" s="43">
        <v>45106</v>
      </c>
      <c r="B759" t="s">
        <v>102</v>
      </c>
      <c r="C759" t="s">
        <v>53</v>
      </c>
      <c r="D759" t="s">
        <v>108</v>
      </c>
      <c r="E759">
        <v>2</v>
      </c>
    </row>
    <row r="760" spans="1:5" x14ac:dyDescent="0.2">
      <c r="A760" s="43">
        <v>45106</v>
      </c>
      <c r="B760" t="s">
        <v>102</v>
      </c>
      <c r="C760" t="s">
        <v>57</v>
      </c>
      <c r="D760" t="s">
        <v>108</v>
      </c>
      <c r="E760">
        <v>33</v>
      </c>
    </row>
    <row r="761" spans="1:5" x14ac:dyDescent="0.2">
      <c r="A761" s="43">
        <v>45106</v>
      </c>
      <c r="B761" t="s">
        <v>102</v>
      </c>
      <c r="C761" t="s">
        <v>89</v>
      </c>
      <c r="D761" t="s">
        <v>108</v>
      </c>
      <c r="E761">
        <v>0</v>
      </c>
    </row>
    <row r="762" spans="1:5" x14ac:dyDescent="0.2">
      <c r="A762" s="43">
        <v>45134</v>
      </c>
      <c r="B762" t="s">
        <v>101</v>
      </c>
      <c r="C762" t="s">
        <v>23</v>
      </c>
      <c r="D762" t="s">
        <v>108</v>
      </c>
      <c r="E762">
        <v>0</v>
      </c>
    </row>
    <row r="763" spans="1:5" x14ac:dyDescent="0.2">
      <c r="A763" s="43">
        <v>45134</v>
      </c>
      <c r="B763" t="s">
        <v>101</v>
      </c>
      <c r="C763" t="s">
        <v>89</v>
      </c>
      <c r="D763" t="s">
        <v>108</v>
      </c>
      <c r="E763">
        <v>8</v>
      </c>
    </row>
    <row r="764" spans="1:5" x14ac:dyDescent="0.2">
      <c r="A764" s="43">
        <v>45134</v>
      </c>
      <c r="B764" t="s">
        <v>102</v>
      </c>
      <c r="C764" t="s">
        <v>53</v>
      </c>
      <c r="D764" t="s">
        <v>108</v>
      </c>
      <c r="E764">
        <v>2</v>
      </c>
    </row>
    <row r="765" spans="1:5" x14ac:dyDescent="0.2">
      <c r="A765" s="43">
        <v>45134</v>
      </c>
      <c r="B765" t="s">
        <v>102</v>
      </c>
      <c r="C765" t="s">
        <v>57</v>
      </c>
      <c r="D765" t="s">
        <v>108</v>
      </c>
      <c r="E765">
        <v>46</v>
      </c>
    </row>
    <row r="766" spans="1:5" x14ac:dyDescent="0.2">
      <c r="A766" s="43">
        <v>45134</v>
      </c>
      <c r="B766" t="s">
        <v>102</v>
      </c>
      <c r="C766" t="s">
        <v>89</v>
      </c>
      <c r="D766" t="s">
        <v>108</v>
      </c>
      <c r="E766">
        <v>2</v>
      </c>
    </row>
    <row r="767" spans="1:5" x14ac:dyDescent="0.2">
      <c r="A767" s="43">
        <v>45169</v>
      </c>
      <c r="B767" t="s">
        <v>101</v>
      </c>
      <c r="C767" t="s">
        <v>23</v>
      </c>
      <c r="D767" t="s">
        <v>108</v>
      </c>
      <c r="E767">
        <v>0</v>
      </c>
    </row>
    <row r="768" spans="1:5" x14ac:dyDescent="0.2">
      <c r="A768" s="43">
        <v>45169</v>
      </c>
      <c r="B768" t="s">
        <v>101</v>
      </c>
      <c r="C768" t="s">
        <v>89</v>
      </c>
      <c r="D768" t="s">
        <v>108</v>
      </c>
      <c r="E768">
        <v>4</v>
      </c>
    </row>
    <row r="769" spans="1:5" x14ac:dyDescent="0.2">
      <c r="A769" s="43">
        <v>45169</v>
      </c>
      <c r="B769" t="s">
        <v>102</v>
      </c>
      <c r="C769" t="s">
        <v>53</v>
      </c>
      <c r="D769" t="s">
        <v>108</v>
      </c>
      <c r="E769">
        <v>2</v>
      </c>
    </row>
    <row r="770" spans="1:5" x14ac:dyDescent="0.2">
      <c r="A770" s="43">
        <v>45169</v>
      </c>
      <c r="B770" t="s">
        <v>102</v>
      </c>
      <c r="C770" t="s">
        <v>57</v>
      </c>
      <c r="D770" t="s">
        <v>108</v>
      </c>
      <c r="E770">
        <v>42</v>
      </c>
    </row>
    <row r="771" spans="1:5" x14ac:dyDescent="0.2">
      <c r="A771" s="43">
        <v>45169</v>
      </c>
      <c r="B771" t="s">
        <v>102</v>
      </c>
      <c r="C771" t="s">
        <v>89</v>
      </c>
      <c r="D771" t="s">
        <v>108</v>
      </c>
      <c r="E771">
        <v>2</v>
      </c>
    </row>
    <row r="772" spans="1:5" x14ac:dyDescent="0.2">
      <c r="A772" s="43">
        <v>45197</v>
      </c>
      <c r="B772" t="s">
        <v>101</v>
      </c>
      <c r="C772" t="s">
        <v>23</v>
      </c>
      <c r="D772" t="s">
        <v>108</v>
      </c>
      <c r="E772">
        <v>0</v>
      </c>
    </row>
    <row r="773" spans="1:5" x14ac:dyDescent="0.2">
      <c r="A773" s="43">
        <v>45197</v>
      </c>
      <c r="B773" t="s">
        <v>101</v>
      </c>
      <c r="C773" t="s">
        <v>89</v>
      </c>
      <c r="D773" t="s">
        <v>108</v>
      </c>
      <c r="E773">
        <v>8</v>
      </c>
    </row>
    <row r="774" spans="1:5" x14ac:dyDescent="0.2">
      <c r="A774" s="43">
        <v>45197</v>
      </c>
      <c r="B774" t="s">
        <v>102</v>
      </c>
      <c r="C774" t="s">
        <v>53</v>
      </c>
      <c r="D774" t="s">
        <v>108</v>
      </c>
      <c r="E774">
        <v>2</v>
      </c>
    </row>
    <row r="775" spans="1:5" x14ac:dyDescent="0.2">
      <c r="A775" s="43">
        <v>45197</v>
      </c>
      <c r="B775" t="s">
        <v>102</v>
      </c>
      <c r="C775" t="s">
        <v>57</v>
      </c>
      <c r="D775" t="s">
        <v>108</v>
      </c>
      <c r="E775">
        <v>50</v>
      </c>
    </row>
    <row r="776" spans="1:5" x14ac:dyDescent="0.2">
      <c r="A776" s="43">
        <v>45197</v>
      </c>
      <c r="B776" t="s">
        <v>102</v>
      </c>
      <c r="C776" t="s">
        <v>89</v>
      </c>
      <c r="D776" t="s">
        <v>108</v>
      </c>
      <c r="E776">
        <v>4</v>
      </c>
    </row>
    <row r="777" spans="1:5" x14ac:dyDescent="0.2">
      <c r="A777" s="43">
        <v>45225</v>
      </c>
      <c r="B777" t="s">
        <v>101</v>
      </c>
      <c r="C777" t="s">
        <v>23</v>
      </c>
      <c r="D777" t="s">
        <v>108</v>
      </c>
      <c r="E777">
        <v>0</v>
      </c>
    </row>
    <row r="778" spans="1:5" x14ac:dyDescent="0.2">
      <c r="A778" s="43">
        <v>45225</v>
      </c>
      <c r="B778" t="s">
        <v>101</v>
      </c>
      <c r="C778" t="s">
        <v>89</v>
      </c>
      <c r="D778" t="s">
        <v>108</v>
      </c>
      <c r="E778">
        <v>6</v>
      </c>
    </row>
    <row r="779" spans="1:5" x14ac:dyDescent="0.2">
      <c r="A779" s="43">
        <v>45225</v>
      </c>
      <c r="B779" t="s">
        <v>102</v>
      </c>
      <c r="C779" t="s">
        <v>53</v>
      </c>
      <c r="D779" t="s">
        <v>108</v>
      </c>
      <c r="E779">
        <v>2</v>
      </c>
    </row>
    <row r="780" spans="1:5" x14ac:dyDescent="0.2">
      <c r="A780" s="43">
        <v>45225</v>
      </c>
      <c r="B780" t="s">
        <v>102</v>
      </c>
      <c r="C780" t="s">
        <v>57</v>
      </c>
      <c r="D780" t="s">
        <v>108</v>
      </c>
      <c r="E780">
        <v>62</v>
      </c>
    </row>
    <row r="781" spans="1:5" x14ac:dyDescent="0.2">
      <c r="A781" s="43">
        <v>45225</v>
      </c>
      <c r="B781" t="s">
        <v>102</v>
      </c>
      <c r="C781" t="s">
        <v>89</v>
      </c>
      <c r="D781" t="s">
        <v>108</v>
      </c>
      <c r="E781">
        <v>3</v>
      </c>
    </row>
    <row r="782" spans="1:5" x14ac:dyDescent="0.2">
      <c r="A782" s="43">
        <v>45260</v>
      </c>
      <c r="B782" t="s">
        <v>101</v>
      </c>
      <c r="C782" t="s">
        <v>23</v>
      </c>
      <c r="D782" t="s">
        <v>108</v>
      </c>
      <c r="E782">
        <v>0</v>
      </c>
    </row>
    <row r="783" spans="1:5" x14ac:dyDescent="0.2">
      <c r="A783" s="43">
        <v>45260</v>
      </c>
      <c r="B783" t="s">
        <v>101</v>
      </c>
      <c r="C783" t="s">
        <v>89</v>
      </c>
      <c r="D783" t="s">
        <v>108</v>
      </c>
      <c r="E783">
        <v>6</v>
      </c>
    </row>
    <row r="784" spans="1:5" x14ac:dyDescent="0.2">
      <c r="A784" s="43">
        <v>45260</v>
      </c>
      <c r="B784" t="s">
        <v>102</v>
      </c>
      <c r="C784" t="s">
        <v>53</v>
      </c>
      <c r="D784" t="s">
        <v>108</v>
      </c>
      <c r="E784">
        <v>2</v>
      </c>
    </row>
    <row r="785" spans="1:5" x14ac:dyDescent="0.2">
      <c r="A785" s="43">
        <v>45260</v>
      </c>
      <c r="B785" t="s">
        <v>102</v>
      </c>
      <c r="C785" t="s">
        <v>57</v>
      </c>
      <c r="D785" t="s">
        <v>108</v>
      </c>
      <c r="E785">
        <v>76</v>
      </c>
    </row>
    <row r="786" spans="1:5" x14ac:dyDescent="0.2">
      <c r="A786" s="43">
        <v>45260</v>
      </c>
      <c r="B786" t="s">
        <v>102</v>
      </c>
      <c r="C786" t="s">
        <v>89</v>
      </c>
      <c r="D786" t="s">
        <v>108</v>
      </c>
      <c r="E786">
        <v>6</v>
      </c>
    </row>
    <row r="787" spans="1:5" x14ac:dyDescent="0.2">
      <c r="A787" s="43">
        <v>45288</v>
      </c>
      <c r="B787" t="s">
        <v>101</v>
      </c>
      <c r="C787" t="s">
        <v>23</v>
      </c>
      <c r="D787" t="s">
        <v>108</v>
      </c>
      <c r="E787">
        <v>0</v>
      </c>
    </row>
    <row r="788" spans="1:5" x14ac:dyDescent="0.2">
      <c r="A788" s="43">
        <v>45288</v>
      </c>
      <c r="B788" t="s">
        <v>101</v>
      </c>
      <c r="C788" t="s">
        <v>89</v>
      </c>
      <c r="D788" t="s">
        <v>108</v>
      </c>
      <c r="E788">
        <v>0</v>
      </c>
    </row>
    <row r="789" spans="1:5" x14ac:dyDescent="0.2">
      <c r="A789" s="43">
        <v>45288</v>
      </c>
      <c r="B789" t="s">
        <v>102</v>
      </c>
      <c r="C789" t="s">
        <v>53</v>
      </c>
      <c r="D789" t="s">
        <v>108</v>
      </c>
      <c r="E789">
        <v>2</v>
      </c>
    </row>
    <row r="790" spans="1:5" x14ac:dyDescent="0.2">
      <c r="A790" s="43">
        <v>45288</v>
      </c>
      <c r="B790" t="s">
        <v>102</v>
      </c>
      <c r="C790" t="s">
        <v>57</v>
      </c>
      <c r="D790" t="s">
        <v>108</v>
      </c>
      <c r="E790">
        <v>50</v>
      </c>
    </row>
    <row r="791" spans="1:5" x14ac:dyDescent="0.2">
      <c r="A791" s="43">
        <v>45288</v>
      </c>
      <c r="B791" t="s">
        <v>102</v>
      </c>
      <c r="C791" t="s">
        <v>89</v>
      </c>
      <c r="D791" t="s">
        <v>108</v>
      </c>
      <c r="E791">
        <v>2</v>
      </c>
    </row>
    <row r="792" spans="1:5" x14ac:dyDescent="0.2">
      <c r="A792" s="43">
        <v>45316</v>
      </c>
      <c r="B792" t="s">
        <v>101</v>
      </c>
      <c r="C792" t="s">
        <v>23</v>
      </c>
      <c r="D792" t="s">
        <v>108</v>
      </c>
      <c r="E792">
        <v>0</v>
      </c>
    </row>
    <row r="793" spans="1:5" x14ac:dyDescent="0.2">
      <c r="A793" s="43">
        <v>45316</v>
      </c>
      <c r="B793" t="s">
        <v>101</v>
      </c>
      <c r="C793" t="s">
        <v>89</v>
      </c>
      <c r="D793" t="s">
        <v>108</v>
      </c>
      <c r="E793">
        <v>7</v>
      </c>
    </row>
    <row r="794" spans="1:5" x14ac:dyDescent="0.2">
      <c r="A794" s="43">
        <v>45316</v>
      </c>
      <c r="B794" t="s">
        <v>102</v>
      </c>
      <c r="C794" t="s">
        <v>53</v>
      </c>
      <c r="D794" t="s">
        <v>108</v>
      </c>
      <c r="E794">
        <v>2</v>
      </c>
    </row>
    <row r="795" spans="1:5" x14ac:dyDescent="0.2">
      <c r="A795" s="43">
        <v>45316</v>
      </c>
      <c r="B795" t="s">
        <v>102</v>
      </c>
      <c r="C795" t="s">
        <v>57</v>
      </c>
      <c r="D795" t="s">
        <v>108</v>
      </c>
      <c r="E795">
        <v>30</v>
      </c>
    </row>
    <row r="796" spans="1:5" x14ac:dyDescent="0.2">
      <c r="A796" s="43">
        <v>45316</v>
      </c>
      <c r="B796" t="s">
        <v>102</v>
      </c>
      <c r="C796" t="s">
        <v>89</v>
      </c>
      <c r="D796" t="s">
        <v>108</v>
      </c>
      <c r="E796">
        <v>11</v>
      </c>
    </row>
    <row r="797" spans="1:5" x14ac:dyDescent="0.2">
      <c r="A797" s="43">
        <v>45351</v>
      </c>
      <c r="B797" t="s">
        <v>101</v>
      </c>
      <c r="C797" t="s">
        <v>23</v>
      </c>
      <c r="D797" t="s">
        <v>108</v>
      </c>
      <c r="E797">
        <v>0</v>
      </c>
    </row>
    <row r="798" spans="1:5" x14ac:dyDescent="0.2">
      <c r="A798" s="43">
        <v>45351</v>
      </c>
      <c r="B798" t="s">
        <v>101</v>
      </c>
      <c r="C798" t="s">
        <v>89</v>
      </c>
      <c r="D798" t="s">
        <v>108</v>
      </c>
      <c r="E798">
        <v>8</v>
      </c>
    </row>
    <row r="799" spans="1:5" x14ac:dyDescent="0.2">
      <c r="A799" s="43">
        <v>45351</v>
      </c>
      <c r="B799" t="s">
        <v>102</v>
      </c>
      <c r="C799" t="s">
        <v>53</v>
      </c>
      <c r="D799" t="s">
        <v>108</v>
      </c>
      <c r="E799">
        <v>2</v>
      </c>
    </row>
    <row r="800" spans="1:5" x14ac:dyDescent="0.2">
      <c r="A800" s="43">
        <v>45351</v>
      </c>
      <c r="B800" t="s">
        <v>102</v>
      </c>
      <c r="C800" t="s">
        <v>57</v>
      </c>
      <c r="D800" t="s">
        <v>108</v>
      </c>
      <c r="E800">
        <v>24</v>
      </c>
    </row>
    <row r="801" spans="1:5" x14ac:dyDescent="0.2">
      <c r="A801" s="43">
        <v>45351</v>
      </c>
      <c r="B801" t="s">
        <v>102</v>
      </c>
      <c r="C801" t="s">
        <v>89</v>
      </c>
      <c r="D801" t="s">
        <v>108</v>
      </c>
      <c r="E801">
        <v>15</v>
      </c>
    </row>
    <row r="802" spans="1:5" x14ac:dyDescent="0.2">
      <c r="A802" s="43">
        <v>45379</v>
      </c>
      <c r="B802" t="s">
        <v>101</v>
      </c>
      <c r="C802" t="s">
        <v>23</v>
      </c>
      <c r="D802" t="s">
        <v>108</v>
      </c>
      <c r="E802">
        <v>0</v>
      </c>
    </row>
    <row r="803" spans="1:5" x14ac:dyDescent="0.2">
      <c r="A803" s="43">
        <v>45379</v>
      </c>
      <c r="B803" t="s">
        <v>101</v>
      </c>
      <c r="C803" t="s">
        <v>89</v>
      </c>
      <c r="D803" t="s">
        <v>108</v>
      </c>
      <c r="E803">
        <v>10</v>
      </c>
    </row>
    <row r="804" spans="1:5" x14ac:dyDescent="0.2">
      <c r="A804" s="43">
        <v>45379</v>
      </c>
      <c r="B804" t="s">
        <v>102</v>
      </c>
      <c r="C804" t="s">
        <v>53</v>
      </c>
      <c r="D804" t="s">
        <v>108</v>
      </c>
      <c r="E804">
        <v>2</v>
      </c>
    </row>
    <row r="805" spans="1:5" x14ac:dyDescent="0.2">
      <c r="A805" s="43">
        <v>45379</v>
      </c>
      <c r="B805" t="s">
        <v>102</v>
      </c>
      <c r="C805" t="s">
        <v>57</v>
      </c>
      <c r="D805" t="s">
        <v>108</v>
      </c>
      <c r="E805">
        <v>16</v>
      </c>
    </row>
    <row r="806" spans="1:5" x14ac:dyDescent="0.2">
      <c r="A806" s="43">
        <v>45379</v>
      </c>
      <c r="B806" t="s">
        <v>102</v>
      </c>
      <c r="C806" t="s">
        <v>89</v>
      </c>
      <c r="D806" t="s">
        <v>108</v>
      </c>
      <c r="E806">
        <v>17</v>
      </c>
    </row>
    <row r="807" spans="1:5" x14ac:dyDescent="0.2">
      <c r="A807" s="43">
        <v>45407</v>
      </c>
      <c r="B807" t="s">
        <v>101</v>
      </c>
      <c r="C807" t="s">
        <v>23</v>
      </c>
      <c r="D807" t="s">
        <v>108</v>
      </c>
      <c r="E807">
        <v>0</v>
      </c>
    </row>
    <row r="808" spans="1:5" x14ac:dyDescent="0.2">
      <c r="A808" s="43">
        <v>45407</v>
      </c>
      <c r="B808" t="s">
        <v>101</v>
      </c>
      <c r="C808" t="s">
        <v>89</v>
      </c>
      <c r="D808" t="s">
        <v>108</v>
      </c>
      <c r="E808">
        <v>10</v>
      </c>
    </row>
    <row r="809" spans="1:5" x14ac:dyDescent="0.2">
      <c r="A809" s="43">
        <v>45407</v>
      </c>
      <c r="B809" t="s">
        <v>102</v>
      </c>
      <c r="C809" t="s">
        <v>53</v>
      </c>
      <c r="D809" t="s">
        <v>108</v>
      </c>
      <c r="E809">
        <v>9</v>
      </c>
    </row>
    <row r="810" spans="1:5" x14ac:dyDescent="0.2">
      <c r="A810" s="43">
        <v>45407</v>
      </c>
      <c r="B810" t="s">
        <v>102</v>
      </c>
      <c r="C810" t="s">
        <v>57</v>
      </c>
      <c r="D810" t="s">
        <v>108</v>
      </c>
      <c r="E810">
        <v>23</v>
      </c>
    </row>
    <row r="811" spans="1:5" x14ac:dyDescent="0.2">
      <c r="A811" s="43">
        <v>45407</v>
      </c>
      <c r="B811" t="s">
        <v>102</v>
      </c>
      <c r="C811" t="s">
        <v>89</v>
      </c>
      <c r="D811" t="s">
        <v>108</v>
      </c>
      <c r="E811">
        <v>18</v>
      </c>
    </row>
    <row r="812" spans="1:5" x14ac:dyDescent="0.2">
      <c r="A812" s="43">
        <v>45442</v>
      </c>
      <c r="B812" t="s">
        <v>101</v>
      </c>
      <c r="C812" t="s">
        <v>23</v>
      </c>
      <c r="D812" t="s">
        <v>108</v>
      </c>
      <c r="E812">
        <v>0</v>
      </c>
    </row>
    <row r="813" spans="1:5" x14ac:dyDescent="0.2">
      <c r="A813" s="43">
        <v>45442</v>
      </c>
      <c r="B813" t="s">
        <v>101</v>
      </c>
      <c r="C813" t="s">
        <v>89</v>
      </c>
      <c r="D813" t="s">
        <v>108</v>
      </c>
      <c r="E813">
        <v>6</v>
      </c>
    </row>
    <row r="814" spans="1:5" x14ac:dyDescent="0.2">
      <c r="A814" s="43">
        <v>45442</v>
      </c>
      <c r="B814" t="s">
        <v>102</v>
      </c>
      <c r="C814" t="s">
        <v>53</v>
      </c>
      <c r="D814" t="s">
        <v>108</v>
      </c>
      <c r="E814">
        <v>29</v>
      </c>
    </row>
    <row r="815" spans="1:5" x14ac:dyDescent="0.2">
      <c r="A815" s="43">
        <v>45442</v>
      </c>
      <c r="B815" t="s">
        <v>102</v>
      </c>
      <c r="C815" t="s">
        <v>57</v>
      </c>
      <c r="D815" t="s">
        <v>108</v>
      </c>
      <c r="E815">
        <v>28</v>
      </c>
    </row>
    <row r="816" spans="1:5" x14ac:dyDescent="0.2">
      <c r="A816" s="43">
        <v>45442</v>
      </c>
      <c r="B816" t="s">
        <v>102</v>
      </c>
      <c r="C816" t="s">
        <v>89</v>
      </c>
      <c r="D816" t="s">
        <v>108</v>
      </c>
      <c r="E816">
        <v>16</v>
      </c>
    </row>
    <row r="817" spans="1:5" x14ac:dyDescent="0.2">
      <c r="A817" s="43">
        <v>45470</v>
      </c>
      <c r="B817" t="s">
        <v>101</v>
      </c>
      <c r="C817" t="s">
        <v>23</v>
      </c>
      <c r="D817" t="s">
        <v>108</v>
      </c>
      <c r="E817">
        <v>0</v>
      </c>
    </row>
    <row r="818" spans="1:5" x14ac:dyDescent="0.2">
      <c r="A818" s="43">
        <v>45470</v>
      </c>
      <c r="B818" t="s">
        <v>101</v>
      </c>
      <c r="C818" t="s">
        <v>89</v>
      </c>
      <c r="D818" t="s">
        <v>108</v>
      </c>
      <c r="E818">
        <v>8</v>
      </c>
    </row>
    <row r="819" spans="1:5" x14ac:dyDescent="0.2">
      <c r="A819" s="43">
        <v>45470</v>
      </c>
      <c r="B819" t="s">
        <v>102</v>
      </c>
      <c r="C819" t="s">
        <v>53</v>
      </c>
      <c r="D819" t="s">
        <v>108</v>
      </c>
      <c r="E819">
        <v>50</v>
      </c>
    </row>
    <row r="820" spans="1:5" x14ac:dyDescent="0.2">
      <c r="A820" s="43">
        <v>45470</v>
      </c>
      <c r="B820" t="s">
        <v>102</v>
      </c>
      <c r="C820" t="s">
        <v>57</v>
      </c>
      <c r="D820" t="s">
        <v>108</v>
      </c>
      <c r="E820">
        <v>41</v>
      </c>
    </row>
    <row r="821" spans="1:5" x14ac:dyDescent="0.2">
      <c r="A821" s="43">
        <v>45470</v>
      </c>
      <c r="B821" t="s">
        <v>102</v>
      </c>
      <c r="C821" t="s">
        <v>89</v>
      </c>
      <c r="D821" t="s">
        <v>108</v>
      </c>
      <c r="E821">
        <v>11</v>
      </c>
    </row>
    <row r="822" spans="1:5" x14ac:dyDescent="0.2">
      <c r="A822" s="43">
        <v>45498</v>
      </c>
      <c r="B822" t="s">
        <v>101</v>
      </c>
      <c r="C822" t="s">
        <v>23</v>
      </c>
      <c r="D822" t="s">
        <v>108</v>
      </c>
      <c r="E822">
        <v>0</v>
      </c>
    </row>
    <row r="823" spans="1:5" x14ac:dyDescent="0.2">
      <c r="A823" s="43">
        <v>45498</v>
      </c>
      <c r="B823" t="s">
        <v>101</v>
      </c>
      <c r="C823" t="s">
        <v>89</v>
      </c>
      <c r="D823" t="s">
        <v>108</v>
      </c>
      <c r="E823">
        <v>6</v>
      </c>
    </row>
    <row r="824" spans="1:5" x14ac:dyDescent="0.2">
      <c r="A824" s="43">
        <v>45498</v>
      </c>
      <c r="B824" t="s">
        <v>102</v>
      </c>
      <c r="C824" t="s">
        <v>53</v>
      </c>
      <c r="D824" t="s">
        <v>108</v>
      </c>
      <c r="E824">
        <v>56</v>
      </c>
    </row>
    <row r="825" spans="1:5" x14ac:dyDescent="0.2">
      <c r="A825" s="43">
        <v>45498</v>
      </c>
      <c r="B825" t="s">
        <v>102</v>
      </c>
      <c r="C825" t="s">
        <v>57</v>
      </c>
      <c r="D825" t="s">
        <v>108</v>
      </c>
      <c r="E825">
        <v>52</v>
      </c>
    </row>
    <row r="826" spans="1:5" x14ac:dyDescent="0.2">
      <c r="A826" s="43">
        <v>45498</v>
      </c>
      <c r="B826" t="s">
        <v>102</v>
      </c>
      <c r="C826" t="s">
        <v>89</v>
      </c>
      <c r="D826" t="s">
        <v>108</v>
      </c>
      <c r="E826">
        <v>11</v>
      </c>
    </row>
    <row r="827" spans="1:5" x14ac:dyDescent="0.2">
      <c r="A827" s="43">
        <v>45533</v>
      </c>
      <c r="B827" t="s">
        <v>101</v>
      </c>
      <c r="C827" t="s">
        <v>23</v>
      </c>
      <c r="D827" t="s">
        <v>108</v>
      </c>
      <c r="E827">
        <v>0</v>
      </c>
    </row>
    <row r="828" spans="1:5" x14ac:dyDescent="0.2">
      <c r="A828" s="43">
        <v>45533</v>
      </c>
      <c r="B828" t="s">
        <v>101</v>
      </c>
      <c r="C828" t="s">
        <v>89</v>
      </c>
      <c r="D828" t="s">
        <v>108</v>
      </c>
      <c r="E828">
        <v>8</v>
      </c>
    </row>
    <row r="829" spans="1:5" x14ac:dyDescent="0.2">
      <c r="A829" s="43">
        <v>45533</v>
      </c>
      <c r="B829" t="s">
        <v>102</v>
      </c>
      <c r="C829" t="s">
        <v>53</v>
      </c>
      <c r="D829" t="s">
        <v>108</v>
      </c>
      <c r="E829">
        <v>67</v>
      </c>
    </row>
    <row r="830" spans="1:5" x14ac:dyDescent="0.2">
      <c r="A830" s="43">
        <v>45533</v>
      </c>
      <c r="B830" t="s">
        <v>102</v>
      </c>
      <c r="C830" t="s">
        <v>57</v>
      </c>
      <c r="D830" t="s">
        <v>108</v>
      </c>
      <c r="E830">
        <v>61</v>
      </c>
    </row>
    <row r="831" spans="1:5" x14ac:dyDescent="0.2">
      <c r="A831" s="43">
        <v>45533</v>
      </c>
      <c r="B831" t="s">
        <v>102</v>
      </c>
      <c r="C831" t="s">
        <v>89</v>
      </c>
      <c r="D831" t="s">
        <v>108</v>
      </c>
      <c r="E831">
        <v>12</v>
      </c>
    </row>
    <row r="832" spans="1:5" x14ac:dyDescent="0.2">
      <c r="A832" s="43">
        <v>45561</v>
      </c>
      <c r="B832" t="s">
        <v>101</v>
      </c>
      <c r="C832" t="s">
        <v>23</v>
      </c>
      <c r="D832" t="s">
        <v>108</v>
      </c>
      <c r="E832">
        <v>2</v>
      </c>
    </row>
    <row r="833" spans="1:5" x14ac:dyDescent="0.2">
      <c r="A833" s="43">
        <v>45561</v>
      </c>
      <c r="B833" t="s">
        <v>101</v>
      </c>
      <c r="C833" t="s">
        <v>89</v>
      </c>
      <c r="D833" t="s">
        <v>108</v>
      </c>
      <c r="E833">
        <v>12</v>
      </c>
    </row>
    <row r="834" spans="1:5" x14ac:dyDescent="0.2">
      <c r="A834" s="43">
        <v>45561</v>
      </c>
      <c r="B834" t="s">
        <v>102</v>
      </c>
      <c r="C834" t="s">
        <v>53</v>
      </c>
      <c r="D834" t="s">
        <v>108</v>
      </c>
      <c r="E834">
        <v>80</v>
      </c>
    </row>
    <row r="835" spans="1:5" x14ac:dyDescent="0.2">
      <c r="A835" s="43">
        <v>45561</v>
      </c>
      <c r="B835" t="s">
        <v>102</v>
      </c>
      <c r="C835" t="s">
        <v>57</v>
      </c>
      <c r="D835" t="s">
        <v>108</v>
      </c>
      <c r="E835">
        <v>38</v>
      </c>
    </row>
    <row r="836" spans="1:5" x14ac:dyDescent="0.2">
      <c r="A836" s="43">
        <v>45561</v>
      </c>
      <c r="B836" t="s">
        <v>102</v>
      </c>
      <c r="C836" t="s">
        <v>89</v>
      </c>
      <c r="D836" t="s">
        <v>108</v>
      </c>
      <c r="E836">
        <v>14</v>
      </c>
    </row>
    <row r="837" spans="1:5" x14ac:dyDescent="0.2">
      <c r="A837" s="43">
        <v>45596</v>
      </c>
      <c r="B837" t="s">
        <v>101</v>
      </c>
      <c r="C837" t="s">
        <v>23</v>
      </c>
      <c r="D837" t="s">
        <v>108</v>
      </c>
      <c r="E837">
        <v>2</v>
      </c>
    </row>
    <row r="838" spans="1:5" x14ac:dyDescent="0.2">
      <c r="A838" s="43">
        <v>45596</v>
      </c>
      <c r="B838" t="s">
        <v>101</v>
      </c>
      <c r="C838" t="s">
        <v>89</v>
      </c>
      <c r="D838" t="s">
        <v>108</v>
      </c>
      <c r="E838">
        <v>5</v>
      </c>
    </row>
    <row r="839" spans="1:5" x14ac:dyDescent="0.2">
      <c r="A839" s="43">
        <v>45596</v>
      </c>
      <c r="B839" t="s">
        <v>102</v>
      </c>
      <c r="C839" t="s">
        <v>53</v>
      </c>
      <c r="D839" t="s">
        <v>108</v>
      </c>
      <c r="E839">
        <v>99</v>
      </c>
    </row>
    <row r="840" spans="1:5" x14ac:dyDescent="0.2">
      <c r="A840" s="43">
        <v>45596</v>
      </c>
      <c r="B840" t="s">
        <v>102</v>
      </c>
      <c r="C840" t="s">
        <v>57</v>
      </c>
      <c r="D840" t="s">
        <v>108</v>
      </c>
      <c r="E840">
        <v>22</v>
      </c>
    </row>
    <row r="841" spans="1:5" x14ac:dyDescent="0.2">
      <c r="A841" s="43">
        <v>45596</v>
      </c>
      <c r="B841" t="s">
        <v>102</v>
      </c>
      <c r="C841" t="s">
        <v>89</v>
      </c>
      <c r="D841" t="s">
        <v>108</v>
      </c>
      <c r="E841">
        <v>18</v>
      </c>
    </row>
  </sheetData>
  <mergeCells count="2">
    <mergeCell ref="N7:R7"/>
    <mergeCell ref="T28:U28"/>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EDE5B-6123-F04F-ACE0-3EF46F66D922}">
  <dimension ref="A1:AN43"/>
  <sheetViews>
    <sheetView workbookViewId="0">
      <selection activeCell="AG39" sqref="AG39"/>
    </sheetView>
  </sheetViews>
  <sheetFormatPr baseColWidth="10" defaultColWidth="8.83203125" defaultRowHeight="15" x14ac:dyDescent="0.2"/>
  <cols>
    <col min="1" max="1" width="8.83203125" style="179"/>
    <col min="2" max="2" width="22.5" style="179" bestFit="1" customWidth="1"/>
    <col min="3" max="13" width="8.83203125" style="179"/>
    <col min="14" max="14" width="21.5" style="179" bestFit="1" customWidth="1"/>
    <col min="15" max="25" width="8.83203125" style="179"/>
    <col min="26" max="26" width="19.5" style="179" bestFit="1" customWidth="1"/>
    <col min="27" max="37" width="8.83203125" style="179"/>
    <col min="38" max="38" width="24.83203125" style="179" bestFit="1" customWidth="1"/>
    <col min="39" max="16384" width="8.83203125" style="179"/>
  </cols>
  <sheetData>
    <row r="1" spans="1:40" ht="16" thickBot="1" x14ac:dyDescent="0.25">
      <c r="A1" s="187" t="s">
        <v>248</v>
      </c>
      <c r="B1" s="188" t="s">
        <v>193</v>
      </c>
      <c r="C1" s="189" t="s">
        <v>249</v>
      </c>
      <c r="D1" s="190" t="s">
        <v>250</v>
      </c>
      <c r="M1" s="187" t="s">
        <v>248</v>
      </c>
      <c r="N1" s="188" t="s">
        <v>171</v>
      </c>
      <c r="O1" s="189" t="s">
        <v>249</v>
      </c>
      <c r="P1" s="190" t="s">
        <v>250</v>
      </c>
      <c r="Y1" s="187" t="s">
        <v>248</v>
      </c>
      <c r="Z1" s="188" t="s">
        <v>172</v>
      </c>
      <c r="AA1" s="189" t="s">
        <v>249</v>
      </c>
      <c r="AB1" s="190" t="s">
        <v>250</v>
      </c>
      <c r="AK1" s="187" t="s">
        <v>248</v>
      </c>
      <c r="AL1" s="188" t="s">
        <v>194</v>
      </c>
      <c r="AM1" s="189" t="s">
        <v>249</v>
      </c>
      <c r="AN1" s="190" t="s">
        <v>250</v>
      </c>
    </row>
    <row r="2" spans="1:40" x14ac:dyDescent="0.2">
      <c r="A2" s="180">
        <v>1</v>
      </c>
      <c r="B2" s="112">
        <v>115</v>
      </c>
      <c r="C2" s="181">
        <f>(A2-0.375)/(42+0.25)</f>
        <v>1.4792899408284023E-2</v>
      </c>
      <c r="D2" s="182">
        <f>_xlfn.NORM.S.INV(C2)</f>
        <v>-2.1755917762341723</v>
      </c>
      <c r="M2" s="180">
        <v>1</v>
      </c>
      <c r="N2" s="112">
        <v>1154</v>
      </c>
      <c r="O2" s="181">
        <f>(M2-0.375)/(42+0.25)</f>
        <v>1.4792899408284023E-2</v>
      </c>
      <c r="P2" s="182">
        <f>_xlfn.NORM.S.INV(O2)</f>
        <v>-2.1755917762341723</v>
      </c>
      <c r="Y2" s="180">
        <v>1</v>
      </c>
      <c r="Z2" s="112">
        <v>1056</v>
      </c>
      <c r="AA2" s="181">
        <f>(Y2-0.375)/(42+0.25)</f>
        <v>1.4792899408284023E-2</v>
      </c>
      <c r="AB2" s="182">
        <f>_xlfn.NORM.S.INV(AA2)</f>
        <v>-2.1755917762341723</v>
      </c>
      <c r="AK2" s="180">
        <v>1</v>
      </c>
      <c r="AL2" s="112">
        <v>20</v>
      </c>
      <c r="AM2" s="181">
        <f>(AK2-0.375)/(42+0.25)</f>
        <v>1.4792899408284023E-2</v>
      </c>
      <c r="AN2" s="182">
        <f>_xlfn.NORM.S.INV(AM2)</f>
        <v>-2.1755917762341723</v>
      </c>
    </row>
    <row r="3" spans="1:40" x14ac:dyDescent="0.2">
      <c r="A3" s="180">
        <v>2</v>
      </c>
      <c r="B3" s="112">
        <v>123</v>
      </c>
      <c r="C3" s="181">
        <f t="shared" ref="C3:C43" si="0">(A3-0.375)/(42+0.25)</f>
        <v>3.8461538461538464E-2</v>
      </c>
      <c r="D3" s="182">
        <f t="shared" ref="D3:D43" si="1">_xlfn.NORM.S.INV(C3)</f>
        <v>-1.7688250385187059</v>
      </c>
      <c r="M3" s="180">
        <v>2</v>
      </c>
      <c r="N3" s="112">
        <v>1171</v>
      </c>
      <c r="O3" s="181">
        <f t="shared" ref="O3:O43" si="2">(M3-0.375)/(42+0.25)</f>
        <v>3.8461538461538464E-2</v>
      </c>
      <c r="P3" s="182">
        <f t="shared" ref="P3:P43" si="3">_xlfn.NORM.S.INV(O3)</f>
        <v>-1.7688250385187059</v>
      </c>
      <c r="Y3" s="180">
        <v>2</v>
      </c>
      <c r="Z3" s="112">
        <v>1053</v>
      </c>
      <c r="AA3" s="181">
        <f t="shared" ref="AA3:AA43" si="4">(Y3-0.375)/(42+0.25)</f>
        <v>3.8461538461538464E-2</v>
      </c>
      <c r="AB3" s="182">
        <f t="shared" ref="AB3:AB43" si="5">_xlfn.NORM.S.INV(AA3)</f>
        <v>-1.7688250385187059</v>
      </c>
      <c r="AK3" s="180">
        <v>2</v>
      </c>
      <c r="AL3" s="112">
        <v>19</v>
      </c>
      <c r="AM3" s="181">
        <f t="shared" ref="AM3:AM43" si="6">(AK3-0.375)/(42+0.25)</f>
        <v>3.8461538461538464E-2</v>
      </c>
      <c r="AN3" s="182">
        <f t="shared" ref="AN3:AN43" si="7">_xlfn.NORM.S.INV(AM3)</f>
        <v>-1.7688250385187059</v>
      </c>
    </row>
    <row r="4" spans="1:40" x14ac:dyDescent="0.2">
      <c r="A4" s="180">
        <v>3</v>
      </c>
      <c r="B4" s="112">
        <v>102</v>
      </c>
      <c r="C4" s="181">
        <f t="shared" si="0"/>
        <v>6.2130177514792898E-2</v>
      </c>
      <c r="D4" s="182">
        <f t="shared" si="1"/>
        <v>-1.5371345858558778</v>
      </c>
      <c r="M4" s="180">
        <v>3</v>
      </c>
      <c r="N4" s="112">
        <v>1252</v>
      </c>
      <c r="O4" s="181">
        <f t="shared" si="2"/>
        <v>6.2130177514792898E-2</v>
      </c>
      <c r="P4" s="182">
        <f t="shared" si="3"/>
        <v>-1.5371345858558778</v>
      </c>
      <c r="Y4" s="180">
        <v>3</v>
      </c>
      <c r="Z4" s="112">
        <v>1121</v>
      </c>
      <c r="AA4" s="181">
        <f t="shared" si="4"/>
        <v>6.2130177514792898E-2</v>
      </c>
      <c r="AB4" s="182">
        <f t="shared" si="5"/>
        <v>-1.5371345858558778</v>
      </c>
      <c r="AK4" s="180">
        <v>3</v>
      </c>
      <c r="AL4" s="112">
        <v>184</v>
      </c>
      <c r="AM4" s="181">
        <f t="shared" si="6"/>
        <v>6.2130177514792898E-2</v>
      </c>
      <c r="AN4" s="182">
        <f t="shared" si="7"/>
        <v>-1.5371345858558778</v>
      </c>
    </row>
    <row r="5" spans="1:40" x14ac:dyDescent="0.2">
      <c r="A5" s="180">
        <v>4</v>
      </c>
      <c r="B5" s="112">
        <v>107</v>
      </c>
      <c r="C5" s="181">
        <f t="shared" si="0"/>
        <v>8.5798816568047331E-2</v>
      </c>
      <c r="D5" s="182">
        <f t="shared" si="1"/>
        <v>-1.3670882903475656</v>
      </c>
      <c r="M5" s="180">
        <v>4</v>
      </c>
      <c r="N5" s="112">
        <v>1249</v>
      </c>
      <c r="O5" s="181">
        <f t="shared" si="2"/>
        <v>8.5798816568047331E-2</v>
      </c>
      <c r="P5" s="182">
        <f t="shared" si="3"/>
        <v>-1.3670882903475656</v>
      </c>
      <c r="Y5" s="180">
        <v>4</v>
      </c>
      <c r="Z5" s="112">
        <v>1196</v>
      </c>
      <c r="AA5" s="181">
        <f t="shared" si="4"/>
        <v>8.5798816568047331E-2</v>
      </c>
      <c r="AB5" s="182">
        <f t="shared" si="5"/>
        <v>-1.3670882903475656</v>
      </c>
      <c r="AK5" s="180">
        <v>4</v>
      </c>
      <c r="AL5" s="112">
        <v>168</v>
      </c>
      <c r="AM5" s="181">
        <f t="shared" si="6"/>
        <v>8.5798816568047331E-2</v>
      </c>
      <c r="AN5" s="182">
        <f t="shared" si="7"/>
        <v>-1.3670882903475656</v>
      </c>
    </row>
    <row r="6" spans="1:40" x14ac:dyDescent="0.2">
      <c r="A6" s="180">
        <v>5</v>
      </c>
      <c r="B6" s="112">
        <v>97</v>
      </c>
      <c r="C6" s="181">
        <f t="shared" si="0"/>
        <v>0.10946745562130178</v>
      </c>
      <c r="D6" s="182">
        <f t="shared" si="1"/>
        <v>-1.2293652013553324</v>
      </c>
      <c r="M6" s="180">
        <v>5</v>
      </c>
      <c r="N6" s="112">
        <v>1214</v>
      </c>
      <c r="O6" s="181">
        <f t="shared" si="2"/>
        <v>0.10946745562130178</v>
      </c>
      <c r="P6" s="182">
        <f t="shared" si="3"/>
        <v>-1.2293652013553324</v>
      </c>
      <c r="Y6" s="180">
        <v>5</v>
      </c>
      <c r="Z6" s="112">
        <v>1207</v>
      </c>
      <c r="AA6" s="181">
        <f t="shared" si="4"/>
        <v>0.10946745562130178</v>
      </c>
      <c r="AB6" s="182">
        <f t="shared" si="5"/>
        <v>-1.2293652013553324</v>
      </c>
      <c r="AK6" s="180">
        <v>5</v>
      </c>
      <c r="AL6" s="112">
        <v>167</v>
      </c>
      <c r="AM6" s="181">
        <f t="shared" si="6"/>
        <v>0.10946745562130178</v>
      </c>
      <c r="AN6" s="182">
        <f t="shared" si="7"/>
        <v>-1.2293652013553324</v>
      </c>
    </row>
    <row r="7" spans="1:40" x14ac:dyDescent="0.2">
      <c r="A7" s="180">
        <v>6</v>
      </c>
      <c r="B7" s="112">
        <v>95</v>
      </c>
      <c r="C7" s="181">
        <f t="shared" si="0"/>
        <v>0.13313609467455623</v>
      </c>
      <c r="D7" s="182">
        <f t="shared" si="1"/>
        <v>-1.1116883063102476</v>
      </c>
      <c r="M7" s="180">
        <v>6</v>
      </c>
      <c r="N7" s="112">
        <v>1191</v>
      </c>
      <c r="O7" s="181">
        <f t="shared" si="2"/>
        <v>0.13313609467455623</v>
      </c>
      <c r="P7" s="182">
        <f t="shared" si="3"/>
        <v>-1.1116883063102476</v>
      </c>
      <c r="Y7" s="180">
        <v>6</v>
      </c>
      <c r="Z7" s="112">
        <v>1192</v>
      </c>
      <c r="AA7" s="181">
        <f t="shared" si="4"/>
        <v>0.13313609467455623</v>
      </c>
      <c r="AB7" s="182">
        <f t="shared" si="5"/>
        <v>-1.1116883063102476</v>
      </c>
      <c r="AK7" s="180">
        <v>6</v>
      </c>
      <c r="AL7" s="112">
        <v>187</v>
      </c>
      <c r="AM7" s="181">
        <f t="shared" si="6"/>
        <v>0.13313609467455623</v>
      </c>
      <c r="AN7" s="182">
        <f t="shared" si="7"/>
        <v>-1.1116883063102476</v>
      </c>
    </row>
    <row r="8" spans="1:40" x14ac:dyDescent="0.2">
      <c r="A8" s="180">
        <v>7</v>
      </c>
      <c r="B8" s="112">
        <v>93</v>
      </c>
      <c r="C8" s="181">
        <f t="shared" si="0"/>
        <v>0.15680473372781065</v>
      </c>
      <c r="D8" s="182">
        <f t="shared" si="1"/>
        <v>-1.0076771720634545</v>
      </c>
      <c r="M8" s="180">
        <v>7</v>
      </c>
      <c r="N8" s="112">
        <v>1180</v>
      </c>
      <c r="O8" s="181">
        <f t="shared" si="2"/>
        <v>0.15680473372781065</v>
      </c>
      <c r="P8" s="182">
        <f t="shared" si="3"/>
        <v>-1.0076771720634545</v>
      </c>
      <c r="Y8" s="180">
        <v>7</v>
      </c>
      <c r="Z8" s="112">
        <v>1216</v>
      </c>
      <c r="AA8" s="181">
        <f t="shared" si="4"/>
        <v>0.15680473372781065</v>
      </c>
      <c r="AB8" s="182">
        <f t="shared" si="5"/>
        <v>-1.0076771720634545</v>
      </c>
      <c r="AK8" s="180">
        <v>7</v>
      </c>
      <c r="AL8" s="112">
        <v>221</v>
      </c>
      <c r="AM8" s="181">
        <f t="shared" si="6"/>
        <v>0.15680473372781065</v>
      </c>
      <c r="AN8" s="182">
        <f t="shared" si="7"/>
        <v>-1.0076771720634545</v>
      </c>
    </row>
    <row r="9" spans="1:40" x14ac:dyDescent="0.2">
      <c r="A9" s="180">
        <v>8</v>
      </c>
      <c r="B9" s="112">
        <v>97</v>
      </c>
      <c r="C9" s="181">
        <f t="shared" si="0"/>
        <v>0.18047337278106509</v>
      </c>
      <c r="D9" s="182">
        <f t="shared" si="1"/>
        <v>-0.91356256273592562</v>
      </c>
      <c r="M9" s="180">
        <v>8</v>
      </c>
      <c r="N9" s="112">
        <v>1191</v>
      </c>
      <c r="O9" s="181">
        <f t="shared" si="2"/>
        <v>0.18047337278106509</v>
      </c>
      <c r="P9" s="182">
        <f t="shared" si="3"/>
        <v>-0.91356256273592562</v>
      </c>
      <c r="Y9" s="180">
        <v>8</v>
      </c>
      <c r="Z9" s="112">
        <v>1224</v>
      </c>
      <c r="AA9" s="181">
        <f t="shared" si="4"/>
        <v>0.18047337278106509</v>
      </c>
      <c r="AB9" s="182">
        <f t="shared" si="5"/>
        <v>-0.91356256273592562</v>
      </c>
      <c r="AK9" s="180">
        <v>8</v>
      </c>
      <c r="AL9" s="112">
        <v>280</v>
      </c>
      <c r="AM9" s="181">
        <f t="shared" si="6"/>
        <v>0.18047337278106509</v>
      </c>
      <c r="AN9" s="182">
        <f t="shared" si="7"/>
        <v>-0.91356256273592562</v>
      </c>
    </row>
    <row r="10" spans="1:40" x14ac:dyDescent="0.2">
      <c r="A10" s="180">
        <v>9</v>
      </c>
      <c r="B10" s="112">
        <v>144</v>
      </c>
      <c r="C10" s="181">
        <f t="shared" si="0"/>
        <v>0.20414201183431951</v>
      </c>
      <c r="D10" s="182">
        <f t="shared" si="1"/>
        <v>-0.82691714729836019</v>
      </c>
      <c r="M10" s="180">
        <v>9</v>
      </c>
      <c r="N10" s="112">
        <v>1228</v>
      </c>
      <c r="O10" s="181">
        <f t="shared" si="2"/>
        <v>0.20414201183431951</v>
      </c>
      <c r="P10" s="182">
        <f t="shared" si="3"/>
        <v>-0.82691714729836019</v>
      </c>
      <c r="Y10" s="180">
        <v>9</v>
      </c>
      <c r="Z10" s="112">
        <v>1235</v>
      </c>
      <c r="AA10" s="181">
        <f t="shared" si="4"/>
        <v>0.20414201183431951</v>
      </c>
      <c r="AB10" s="182">
        <f t="shared" si="5"/>
        <v>-0.82691714729836019</v>
      </c>
      <c r="AK10" s="180">
        <v>9</v>
      </c>
      <c r="AL10" s="112">
        <v>243</v>
      </c>
      <c r="AM10" s="181">
        <f t="shared" si="6"/>
        <v>0.20414201183431951</v>
      </c>
      <c r="AN10" s="182">
        <f t="shared" si="7"/>
        <v>-0.82691714729836019</v>
      </c>
    </row>
    <row r="11" spans="1:40" x14ac:dyDescent="0.2">
      <c r="A11" s="180">
        <v>10</v>
      </c>
      <c r="B11" s="112">
        <v>175</v>
      </c>
      <c r="C11" s="181">
        <f t="shared" si="0"/>
        <v>0.22781065088757396</v>
      </c>
      <c r="D11" s="182">
        <f t="shared" si="1"/>
        <v>-0.74607633857872913</v>
      </c>
      <c r="M11" s="180">
        <v>10</v>
      </c>
      <c r="N11" s="112">
        <v>1243</v>
      </c>
      <c r="O11" s="181">
        <f t="shared" si="2"/>
        <v>0.22781065088757396</v>
      </c>
      <c r="P11" s="182">
        <f t="shared" si="3"/>
        <v>-0.74607633857872913</v>
      </c>
      <c r="Y11" s="180">
        <v>10</v>
      </c>
      <c r="Z11" s="112">
        <v>1246</v>
      </c>
      <c r="AA11" s="181">
        <f t="shared" si="4"/>
        <v>0.22781065088757396</v>
      </c>
      <c r="AB11" s="182">
        <f t="shared" si="5"/>
        <v>-0.74607633857872913</v>
      </c>
      <c r="AK11" s="180">
        <v>10</v>
      </c>
      <c r="AL11" s="112">
        <v>232</v>
      </c>
      <c r="AM11" s="181">
        <f t="shared" si="6"/>
        <v>0.22781065088757396</v>
      </c>
      <c r="AN11" s="182">
        <f t="shared" si="7"/>
        <v>-0.74607633857872913</v>
      </c>
    </row>
    <row r="12" spans="1:40" x14ac:dyDescent="0.2">
      <c r="A12" s="180">
        <v>11</v>
      </c>
      <c r="B12" s="112">
        <v>132</v>
      </c>
      <c r="C12" s="181">
        <f t="shared" si="0"/>
        <v>0.25147928994082841</v>
      </c>
      <c r="D12" s="182">
        <f t="shared" si="1"/>
        <v>-0.6698419005173426</v>
      </c>
      <c r="M12" s="180">
        <v>11</v>
      </c>
      <c r="N12" s="112">
        <v>1246</v>
      </c>
      <c r="O12" s="181">
        <f t="shared" si="2"/>
        <v>0.25147928994082841</v>
      </c>
      <c r="P12" s="182">
        <f t="shared" si="3"/>
        <v>-0.6698419005173426</v>
      </c>
      <c r="Y12" s="180">
        <v>11</v>
      </c>
      <c r="Z12" s="112">
        <v>1285</v>
      </c>
      <c r="AA12" s="181">
        <f t="shared" si="4"/>
        <v>0.25147928994082841</v>
      </c>
      <c r="AB12" s="182">
        <f t="shared" si="5"/>
        <v>-0.6698419005173426</v>
      </c>
      <c r="AK12" s="180">
        <v>11</v>
      </c>
      <c r="AL12" s="112">
        <v>187</v>
      </c>
      <c r="AM12" s="181">
        <f t="shared" si="6"/>
        <v>0.25147928994082841</v>
      </c>
      <c r="AN12" s="182">
        <f t="shared" si="7"/>
        <v>-0.6698419005173426</v>
      </c>
    </row>
    <row r="13" spans="1:40" x14ac:dyDescent="0.2">
      <c r="A13" s="180">
        <v>12</v>
      </c>
      <c r="B13" s="112">
        <v>123</v>
      </c>
      <c r="C13" s="181">
        <f t="shared" si="0"/>
        <v>0.27514792899408286</v>
      </c>
      <c r="D13" s="182">
        <f t="shared" si="1"/>
        <v>-0.59731684807065999</v>
      </c>
      <c r="M13" s="180">
        <v>12</v>
      </c>
      <c r="N13" s="112">
        <v>1317</v>
      </c>
      <c r="O13" s="181">
        <f t="shared" si="2"/>
        <v>0.27514792899408286</v>
      </c>
      <c r="P13" s="182">
        <f t="shared" si="3"/>
        <v>-0.59731684807065999</v>
      </c>
      <c r="Y13" s="180">
        <v>12</v>
      </c>
      <c r="Z13" s="112">
        <v>1283</v>
      </c>
      <c r="AA13" s="181">
        <f t="shared" si="4"/>
        <v>0.27514792899408286</v>
      </c>
      <c r="AB13" s="182">
        <f t="shared" si="5"/>
        <v>-0.59731684807065999</v>
      </c>
      <c r="AK13" s="180">
        <v>12</v>
      </c>
      <c r="AL13" s="112">
        <v>194</v>
      </c>
      <c r="AM13" s="181">
        <f t="shared" si="6"/>
        <v>0.27514792899408286</v>
      </c>
      <c r="AN13" s="182">
        <f t="shared" si="7"/>
        <v>-0.59731684807065999</v>
      </c>
    </row>
    <row r="14" spans="1:40" x14ac:dyDescent="0.2">
      <c r="A14" s="180">
        <v>13</v>
      </c>
      <c r="B14" s="112">
        <v>115</v>
      </c>
      <c r="C14" s="181">
        <f t="shared" si="0"/>
        <v>0.29881656804733731</v>
      </c>
      <c r="D14" s="182">
        <f t="shared" si="1"/>
        <v>-0.52780723347671876</v>
      </c>
      <c r="M14" s="180">
        <v>13</v>
      </c>
      <c r="N14" s="112">
        <v>1307</v>
      </c>
      <c r="O14" s="181">
        <f t="shared" si="2"/>
        <v>0.29881656804733731</v>
      </c>
      <c r="P14" s="182">
        <f t="shared" si="3"/>
        <v>-0.52780723347671876</v>
      </c>
      <c r="Y14" s="180">
        <v>13</v>
      </c>
      <c r="Z14" s="112">
        <v>1304</v>
      </c>
      <c r="AA14" s="181">
        <f t="shared" si="4"/>
        <v>0.29881656804733731</v>
      </c>
      <c r="AB14" s="182">
        <f t="shared" si="5"/>
        <v>-0.52780723347671876</v>
      </c>
      <c r="AK14" s="180">
        <v>13</v>
      </c>
      <c r="AL14" s="112">
        <v>212</v>
      </c>
      <c r="AM14" s="181">
        <f t="shared" si="6"/>
        <v>0.29881656804733731</v>
      </c>
      <c r="AN14" s="182">
        <f t="shared" si="7"/>
        <v>-0.52780723347671876</v>
      </c>
    </row>
    <row r="15" spans="1:40" x14ac:dyDescent="0.2">
      <c r="A15" s="180">
        <v>14</v>
      </c>
      <c r="B15" s="112">
        <v>120</v>
      </c>
      <c r="C15" s="181">
        <f t="shared" si="0"/>
        <v>0.3224852071005917</v>
      </c>
      <c r="D15" s="182">
        <f t="shared" si="1"/>
        <v>-0.46076054137746747</v>
      </c>
      <c r="M15" s="180">
        <v>14</v>
      </c>
      <c r="N15" s="112">
        <v>1243</v>
      </c>
      <c r="O15" s="181">
        <f t="shared" si="2"/>
        <v>0.3224852071005917</v>
      </c>
      <c r="P15" s="182">
        <f t="shared" si="3"/>
        <v>-0.46076054137746747</v>
      </c>
      <c r="Y15" s="180">
        <v>14</v>
      </c>
      <c r="Z15" s="112">
        <v>1312</v>
      </c>
      <c r="AA15" s="181">
        <f t="shared" si="4"/>
        <v>0.3224852071005917</v>
      </c>
      <c r="AB15" s="182">
        <f t="shared" si="5"/>
        <v>-0.46076054137746747</v>
      </c>
      <c r="AK15" s="180">
        <v>14</v>
      </c>
      <c r="AL15" s="112">
        <v>187</v>
      </c>
      <c r="AM15" s="181">
        <f t="shared" si="6"/>
        <v>0.3224852071005917</v>
      </c>
      <c r="AN15" s="182">
        <f t="shared" si="7"/>
        <v>-0.46076054137746747</v>
      </c>
    </row>
    <row r="16" spans="1:40" x14ac:dyDescent="0.2">
      <c r="A16" s="180">
        <v>15</v>
      </c>
      <c r="B16" s="112">
        <v>125</v>
      </c>
      <c r="C16" s="181">
        <f t="shared" si="0"/>
        <v>0.34615384615384615</v>
      </c>
      <c r="D16" s="182">
        <f t="shared" si="1"/>
        <v>-0.39572529581448734</v>
      </c>
      <c r="M16" s="180">
        <v>15</v>
      </c>
      <c r="N16" s="112">
        <v>1236</v>
      </c>
      <c r="O16" s="181">
        <f t="shared" si="2"/>
        <v>0.34615384615384615</v>
      </c>
      <c r="P16" s="182">
        <f t="shared" si="3"/>
        <v>-0.39572529581448734</v>
      </c>
      <c r="Y16" s="180">
        <v>15</v>
      </c>
      <c r="Z16" s="112">
        <v>1245</v>
      </c>
      <c r="AA16" s="181">
        <f t="shared" si="4"/>
        <v>0.34615384615384615</v>
      </c>
      <c r="AB16" s="182">
        <f t="shared" si="5"/>
        <v>-0.39572529581448734</v>
      </c>
      <c r="AK16" s="180">
        <v>15</v>
      </c>
      <c r="AL16" s="112">
        <v>178</v>
      </c>
      <c r="AM16" s="181">
        <f t="shared" si="6"/>
        <v>0.34615384615384615</v>
      </c>
      <c r="AN16" s="182">
        <f t="shared" si="7"/>
        <v>-0.39572529581448734</v>
      </c>
    </row>
    <row r="17" spans="1:40" x14ac:dyDescent="0.2">
      <c r="A17" s="180">
        <v>16</v>
      </c>
      <c r="B17" s="112">
        <v>128</v>
      </c>
      <c r="C17" s="181">
        <f t="shared" si="0"/>
        <v>0.36982248520710059</v>
      </c>
      <c r="D17" s="182">
        <f t="shared" si="1"/>
        <v>-0.33232353501920536</v>
      </c>
      <c r="M17" s="180">
        <v>16</v>
      </c>
      <c r="N17" s="112">
        <v>1168</v>
      </c>
      <c r="O17" s="181">
        <f t="shared" si="2"/>
        <v>0.36982248520710059</v>
      </c>
      <c r="P17" s="182">
        <f t="shared" si="3"/>
        <v>-0.33232353501920536</v>
      </c>
      <c r="Y17" s="180">
        <v>16</v>
      </c>
      <c r="Z17" s="112">
        <v>1235</v>
      </c>
      <c r="AA17" s="181">
        <f t="shared" si="4"/>
        <v>0.36982248520710059</v>
      </c>
      <c r="AB17" s="182">
        <f t="shared" si="5"/>
        <v>-0.33232353501920536</v>
      </c>
      <c r="AK17" s="180">
        <v>16</v>
      </c>
      <c r="AL17" s="112">
        <v>198</v>
      </c>
      <c r="AM17" s="181">
        <f t="shared" si="6"/>
        <v>0.36982248520710059</v>
      </c>
      <c r="AN17" s="182">
        <f t="shared" si="7"/>
        <v>-0.33232353501920536</v>
      </c>
    </row>
    <row r="18" spans="1:40" x14ac:dyDescent="0.2">
      <c r="A18" s="180">
        <v>17</v>
      </c>
      <c r="B18" s="112">
        <v>109</v>
      </c>
      <c r="C18" s="181">
        <f t="shared" si="0"/>
        <v>0.39349112426035504</v>
      </c>
      <c r="D18" s="182">
        <f t="shared" si="1"/>
        <v>-0.27023138539702041</v>
      </c>
      <c r="M18" s="180">
        <v>17</v>
      </c>
      <c r="N18" s="112">
        <v>1197</v>
      </c>
      <c r="O18" s="181">
        <f t="shared" si="2"/>
        <v>0.39349112426035504</v>
      </c>
      <c r="P18" s="182">
        <f t="shared" si="3"/>
        <v>-0.27023138539702041</v>
      </c>
      <c r="Y18" s="180">
        <v>17</v>
      </c>
      <c r="Z18" s="112">
        <v>1198</v>
      </c>
      <c r="AA18" s="181">
        <f t="shared" si="4"/>
        <v>0.39349112426035504</v>
      </c>
      <c r="AB18" s="182">
        <f t="shared" si="5"/>
        <v>-0.27023138539702041</v>
      </c>
      <c r="AK18" s="180">
        <v>17</v>
      </c>
      <c r="AL18" s="112">
        <v>197</v>
      </c>
      <c r="AM18" s="181">
        <f t="shared" si="6"/>
        <v>0.39349112426035504</v>
      </c>
      <c r="AN18" s="182">
        <f t="shared" si="7"/>
        <v>-0.27023138539702041</v>
      </c>
    </row>
    <row r="19" spans="1:40" x14ac:dyDescent="0.2">
      <c r="A19" s="180">
        <v>18</v>
      </c>
      <c r="B19" s="112">
        <v>112</v>
      </c>
      <c r="C19" s="181">
        <f t="shared" si="0"/>
        <v>0.41715976331360949</v>
      </c>
      <c r="D19" s="182">
        <f t="shared" si="1"/>
        <v>-0.20916488138815711</v>
      </c>
      <c r="M19" s="180">
        <v>18</v>
      </c>
      <c r="N19" s="112">
        <v>1187</v>
      </c>
      <c r="O19" s="181">
        <f t="shared" si="2"/>
        <v>0.41715976331360949</v>
      </c>
      <c r="P19" s="182">
        <f t="shared" si="3"/>
        <v>-0.20916488138815711</v>
      </c>
      <c r="Y19" s="180">
        <v>18</v>
      </c>
      <c r="Z19" s="112">
        <v>1161</v>
      </c>
      <c r="AA19" s="181">
        <f t="shared" si="4"/>
        <v>0.41715976331360949</v>
      </c>
      <c r="AB19" s="182">
        <f t="shared" si="5"/>
        <v>-0.20916488138815711</v>
      </c>
      <c r="AK19" s="180">
        <v>18</v>
      </c>
      <c r="AL19" s="112">
        <v>221</v>
      </c>
      <c r="AM19" s="181">
        <f t="shared" si="6"/>
        <v>0.41715976331360949</v>
      </c>
      <c r="AN19" s="182">
        <f t="shared" si="7"/>
        <v>-0.20916488138815711</v>
      </c>
    </row>
    <row r="20" spans="1:40" x14ac:dyDescent="0.2">
      <c r="A20" s="180">
        <v>19</v>
      </c>
      <c r="B20" s="112">
        <v>108</v>
      </c>
      <c r="C20" s="181">
        <f t="shared" si="0"/>
        <v>0.44082840236686388</v>
      </c>
      <c r="D20" s="182">
        <f t="shared" si="1"/>
        <v>-0.14886925127197864</v>
      </c>
      <c r="M20" s="180">
        <v>19</v>
      </c>
      <c r="N20" s="112">
        <v>1136</v>
      </c>
      <c r="O20" s="181">
        <f t="shared" si="2"/>
        <v>0.44082840236686388</v>
      </c>
      <c r="P20" s="182">
        <f t="shared" si="3"/>
        <v>-0.14886925127197864</v>
      </c>
      <c r="Y20" s="180">
        <v>19</v>
      </c>
      <c r="Z20" s="112">
        <v>1133</v>
      </c>
      <c r="AA20" s="181">
        <f t="shared" si="4"/>
        <v>0.44082840236686388</v>
      </c>
      <c r="AB20" s="182">
        <f t="shared" si="5"/>
        <v>-0.14886925127197864</v>
      </c>
      <c r="AK20" s="180">
        <v>19</v>
      </c>
      <c r="AL20" s="112">
        <v>242</v>
      </c>
      <c r="AM20" s="181">
        <f t="shared" si="6"/>
        <v>0.44082840236686388</v>
      </c>
      <c r="AN20" s="182">
        <f t="shared" si="7"/>
        <v>-0.14886925127197864</v>
      </c>
    </row>
    <row r="21" spans="1:40" x14ac:dyDescent="0.2">
      <c r="A21" s="180">
        <v>20</v>
      </c>
      <c r="B21" s="112">
        <v>111</v>
      </c>
      <c r="C21" s="181">
        <f t="shared" si="0"/>
        <v>0.46449704142011833</v>
      </c>
      <c r="D21" s="182">
        <f t="shared" si="1"/>
        <v>-8.9110512533631878E-2</v>
      </c>
      <c r="M21" s="180">
        <v>20</v>
      </c>
      <c r="N21" s="112">
        <v>1197</v>
      </c>
      <c r="O21" s="181">
        <f t="shared" si="2"/>
        <v>0.46449704142011833</v>
      </c>
      <c r="P21" s="182">
        <f t="shared" si="3"/>
        <v>-8.9110512533631878E-2</v>
      </c>
      <c r="Y21" s="180">
        <v>20</v>
      </c>
      <c r="Z21" s="112">
        <v>1187</v>
      </c>
      <c r="AA21" s="181">
        <f t="shared" si="4"/>
        <v>0.46449704142011833</v>
      </c>
      <c r="AB21" s="182">
        <f t="shared" si="5"/>
        <v>-8.9110512533631878E-2</v>
      </c>
      <c r="AK21" s="180">
        <v>20</v>
      </c>
      <c r="AL21" s="112">
        <v>223</v>
      </c>
      <c r="AM21" s="181">
        <f t="shared" si="6"/>
        <v>0.46449704142011833</v>
      </c>
      <c r="AN21" s="182">
        <f t="shared" si="7"/>
        <v>-8.9110512533631878E-2</v>
      </c>
    </row>
    <row r="22" spans="1:40" x14ac:dyDescent="0.2">
      <c r="A22" s="180">
        <v>21</v>
      </c>
      <c r="B22" s="112">
        <v>110</v>
      </c>
      <c r="C22" s="181">
        <f t="shared" si="0"/>
        <v>0.48816568047337278</v>
      </c>
      <c r="D22" s="182">
        <f t="shared" si="1"/>
        <v>-2.9668591869588676E-2</v>
      </c>
      <c r="M22" s="180">
        <v>21</v>
      </c>
      <c r="N22" s="112">
        <v>1185</v>
      </c>
      <c r="O22" s="181">
        <f t="shared" si="2"/>
        <v>0.48816568047337278</v>
      </c>
      <c r="P22" s="182">
        <f t="shared" si="3"/>
        <v>-2.9668591869588676E-2</v>
      </c>
      <c r="Y22" s="180">
        <v>21</v>
      </c>
      <c r="Z22" s="112">
        <v>1204</v>
      </c>
      <c r="AA22" s="181">
        <f t="shared" si="4"/>
        <v>0.48816568047337278</v>
      </c>
      <c r="AB22" s="182">
        <f t="shared" si="5"/>
        <v>-2.9668591869588676E-2</v>
      </c>
      <c r="AK22" s="180">
        <v>21</v>
      </c>
      <c r="AL22" s="112">
        <v>206</v>
      </c>
      <c r="AM22" s="181">
        <f t="shared" si="6"/>
        <v>0.48816568047337278</v>
      </c>
      <c r="AN22" s="182">
        <f t="shared" si="7"/>
        <v>-2.9668591869588676E-2</v>
      </c>
    </row>
    <row r="23" spans="1:40" x14ac:dyDescent="0.2">
      <c r="A23" s="180">
        <v>22</v>
      </c>
      <c r="B23" s="112">
        <v>112</v>
      </c>
      <c r="C23" s="181">
        <f t="shared" si="0"/>
        <v>0.51183431952662717</v>
      </c>
      <c r="D23" s="182">
        <f t="shared" si="1"/>
        <v>2.9668591869588538E-2</v>
      </c>
      <c r="M23" s="180">
        <v>22</v>
      </c>
      <c r="N23" s="112">
        <v>1270</v>
      </c>
      <c r="O23" s="181">
        <f t="shared" si="2"/>
        <v>0.51183431952662717</v>
      </c>
      <c r="P23" s="182">
        <f t="shared" si="3"/>
        <v>2.9668591869588538E-2</v>
      </c>
      <c r="Y23" s="180">
        <v>22</v>
      </c>
      <c r="Z23" s="112">
        <v>1109</v>
      </c>
      <c r="AA23" s="181">
        <f t="shared" si="4"/>
        <v>0.51183431952662717</v>
      </c>
      <c r="AB23" s="182">
        <f t="shared" si="5"/>
        <v>2.9668591869588538E-2</v>
      </c>
      <c r="AK23" s="180">
        <v>22</v>
      </c>
      <c r="AL23" s="112">
        <v>201</v>
      </c>
      <c r="AM23" s="181">
        <f t="shared" si="6"/>
        <v>0.51183431952662717</v>
      </c>
      <c r="AN23" s="182">
        <f t="shared" si="7"/>
        <v>2.9668591869588538E-2</v>
      </c>
    </row>
    <row r="24" spans="1:40" x14ac:dyDescent="0.2">
      <c r="A24" s="180">
        <v>23</v>
      </c>
      <c r="B24" s="112">
        <v>103</v>
      </c>
      <c r="C24" s="181">
        <f t="shared" si="0"/>
        <v>0.53550295857988162</v>
      </c>
      <c r="D24" s="182">
        <f>_xlfn.NORM.S.INV(C24)</f>
        <v>8.9110512533631739E-2</v>
      </c>
      <c r="M24" s="180">
        <v>23</v>
      </c>
      <c r="N24" s="112">
        <v>1297</v>
      </c>
      <c r="O24" s="181">
        <f t="shared" si="2"/>
        <v>0.53550295857988162</v>
      </c>
      <c r="P24" s="182">
        <f t="shared" si="3"/>
        <v>8.9110512533631739E-2</v>
      </c>
      <c r="Y24" s="180">
        <v>23</v>
      </c>
      <c r="Z24" s="112">
        <v>1096</v>
      </c>
      <c r="AA24" s="181">
        <f t="shared" si="4"/>
        <v>0.53550295857988162</v>
      </c>
      <c r="AB24" s="182">
        <f t="shared" si="5"/>
        <v>8.9110512533631739E-2</v>
      </c>
      <c r="AK24" s="180">
        <v>23</v>
      </c>
      <c r="AL24" s="112">
        <v>222</v>
      </c>
      <c r="AM24" s="181">
        <f t="shared" si="6"/>
        <v>0.53550295857988162</v>
      </c>
      <c r="AN24" s="182">
        <f t="shared" si="7"/>
        <v>8.9110512533631739E-2</v>
      </c>
    </row>
    <row r="25" spans="1:40" x14ac:dyDescent="0.2">
      <c r="A25" s="180">
        <v>24</v>
      </c>
      <c r="B25" s="112">
        <v>95</v>
      </c>
      <c r="C25" s="181">
        <f t="shared" si="0"/>
        <v>0.55917159763313606</v>
      </c>
      <c r="D25" s="182">
        <f t="shared" si="1"/>
        <v>0.14886925127197848</v>
      </c>
      <c r="M25" s="180">
        <v>24</v>
      </c>
      <c r="N25" s="112">
        <v>1162</v>
      </c>
      <c r="O25" s="181">
        <f t="shared" si="2"/>
        <v>0.55917159763313606</v>
      </c>
      <c r="P25" s="182">
        <f t="shared" si="3"/>
        <v>0.14886925127197848</v>
      </c>
      <c r="Y25" s="180">
        <v>24</v>
      </c>
      <c r="Z25" s="112">
        <v>1064</v>
      </c>
      <c r="AA25" s="181">
        <f t="shared" si="4"/>
        <v>0.55917159763313606</v>
      </c>
      <c r="AB25" s="182">
        <f t="shared" si="5"/>
        <v>0.14886925127197848</v>
      </c>
      <c r="AK25" s="180">
        <v>24</v>
      </c>
      <c r="AL25" s="112">
        <v>214</v>
      </c>
      <c r="AM25" s="181">
        <f t="shared" si="6"/>
        <v>0.55917159763313606</v>
      </c>
      <c r="AN25" s="182">
        <f t="shared" si="7"/>
        <v>0.14886925127197848</v>
      </c>
    </row>
    <row r="26" spans="1:40" x14ac:dyDescent="0.2">
      <c r="A26" s="180">
        <v>25</v>
      </c>
      <c r="B26" s="112">
        <v>98</v>
      </c>
      <c r="C26" s="181">
        <f t="shared" si="0"/>
        <v>0.58284023668639051</v>
      </c>
      <c r="D26" s="182">
        <f t="shared" si="1"/>
        <v>0.20916488138815711</v>
      </c>
      <c r="M26" s="180">
        <v>25</v>
      </c>
      <c r="N26" s="112">
        <v>1136</v>
      </c>
      <c r="O26" s="181">
        <f t="shared" si="2"/>
        <v>0.58284023668639051</v>
      </c>
      <c r="P26" s="182">
        <f t="shared" si="3"/>
        <v>0.20916488138815711</v>
      </c>
      <c r="Y26" s="180">
        <v>25</v>
      </c>
      <c r="Z26" s="112">
        <v>1077</v>
      </c>
      <c r="AA26" s="181">
        <f t="shared" si="4"/>
        <v>0.58284023668639051</v>
      </c>
      <c r="AB26" s="182">
        <f t="shared" si="5"/>
        <v>0.20916488138815711</v>
      </c>
      <c r="AK26" s="180">
        <v>25</v>
      </c>
      <c r="AL26" s="112">
        <v>254</v>
      </c>
      <c r="AM26" s="181">
        <f t="shared" si="6"/>
        <v>0.58284023668639051</v>
      </c>
      <c r="AN26" s="182">
        <f t="shared" si="7"/>
        <v>0.20916488138815711</v>
      </c>
    </row>
    <row r="27" spans="1:40" x14ac:dyDescent="0.2">
      <c r="A27" s="180">
        <v>26</v>
      </c>
      <c r="B27" s="112">
        <v>94</v>
      </c>
      <c r="C27" s="181">
        <f t="shared" si="0"/>
        <v>0.60650887573964496</v>
      </c>
      <c r="D27" s="182">
        <f t="shared" si="1"/>
        <v>0.27023138539702041</v>
      </c>
      <c r="M27" s="180">
        <v>26</v>
      </c>
      <c r="N27" s="112">
        <v>1096</v>
      </c>
      <c r="O27" s="181">
        <f t="shared" si="2"/>
        <v>0.60650887573964496</v>
      </c>
      <c r="P27" s="182">
        <f t="shared" si="3"/>
        <v>0.27023138539702041</v>
      </c>
      <c r="Y27" s="180">
        <v>26</v>
      </c>
      <c r="Z27" s="112">
        <v>1103</v>
      </c>
      <c r="AA27" s="181">
        <f t="shared" si="4"/>
        <v>0.60650887573964496</v>
      </c>
      <c r="AB27" s="182">
        <f t="shared" si="5"/>
        <v>0.27023138539702041</v>
      </c>
      <c r="AK27" s="180">
        <v>26</v>
      </c>
      <c r="AL27" s="112">
        <v>207</v>
      </c>
      <c r="AM27" s="181">
        <f t="shared" si="6"/>
        <v>0.60650887573964496</v>
      </c>
      <c r="AN27" s="182">
        <f t="shared" si="7"/>
        <v>0.27023138539702041</v>
      </c>
    </row>
    <row r="28" spans="1:40" x14ac:dyDescent="0.2">
      <c r="A28" s="180">
        <v>27</v>
      </c>
      <c r="B28" s="112">
        <v>97</v>
      </c>
      <c r="C28" s="181">
        <f t="shared" si="0"/>
        <v>0.63017751479289941</v>
      </c>
      <c r="D28" s="182">
        <f t="shared" si="1"/>
        <v>0.33232353501920536</v>
      </c>
      <c r="M28" s="180">
        <v>27</v>
      </c>
      <c r="N28" s="112">
        <v>1069</v>
      </c>
      <c r="O28" s="181">
        <f t="shared" si="2"/>
        <v>0.63017751479289941</v>
      </c>
      <c r="P28" s="182">
        <f t="shared" si="3"/>
        <v>0.33232353501920536</v>
      </c>
      <c r="Y28" s="180">
        <v>27</v>
      </c>
      <c r="Z28" s="112">
        <v>1087</v>
      </c>
      <c r="AA28" s="181">
        <f t="shared" si="4"/>
        <v>0.63017751479289941</v>
      </c>
      <c r="AB28" s="182">
        <f t="shared" si="5"/>
        <v>0.33232353501920536</v>
      </c>
      <c r="AK28" s="180">
        <v>27</v>
      </c>
      <c r="AL28" s="112">
        <v>239</v>
      </c>
      <c r="AM28" s="181">
        <f t="shared" si="6"/>
        <v>0.63017751479289941</v>
      </c>
      <c r="AN28" s="182">
        <f t="shared" si="7"/>
        <v>0.33232353501920536</v>
      </c>
    </row>
    <row r="29" spans="1:40" x14ac:dyDescent="0.2">
      <c r="A29" s="180">
        <v>28</v>
      </c>
      <c r="B29" s="112">
        <v>112</v>
      </c>
      <c r="C29" s="181">
        <f t="shared" si="0"/>
        <v>0.65384615384615385</v>
      </c>
      <c r="D29" s="182">
        <f t="shared" si="1"/>
        <v>0.39572529581448734</v>
      </c>
      <c r="M29" s="180">
        <v>28</v>
      </c>
      <c r="N29" s="112">
        <v>1058</v>
      </c>
      <c r="O29" s="181">
        <f t="shared" si="2"/>
        <v>0.65384615384615385</v>
      </c>
      <c r="P29" s="182">
        <f t="shared" si="3"/>
        <v>0.39572529581448734</v>
      </c>
      <c r="Y29" s="180">
        <v>28</v>
      </c>
      <c r="Z29" s="112">
        <v>1049</v>
      </c>
      <c r="AA29" s="181">
        <f t="shared" si="4"/>
        <v>0.65384615384615385</v>
      </c>
      <c r="AB29" s="182">
        <f t="shared" si="5"/>
        <v>0.39572529581448734</v>
      </c>
      <c r="AK29" s="180">
        <v>28</v>
      </c>
      <c r="AL29" s="112">
        <v>239</v>
      </c>
      <c r="AM29" s="181">
        <f t="shared" si="6"/>
        <v>0.65384615384615385</v>
      </c>
      <c r="AN29" s="182">
        <f t="shared" si="7"/>
        <v>0.39572529581448734</v>
      </c>
    </row>
    <row r="30" spans="1:40" x14ac:dyDescent="0.2">
      <c r="A30" s="180">
        <v>29</v>
      </c>
      <c r="B30" s="112">
        <v>96</v>
      </c>
      <c r="C30" s="181">
        <f t="shared" si="0"/>
        <v>0.6775147928994083</v>
      </c>
      <c r="D30" s="182">
        <f t="shared" si="1"/>
        <v>0.46076054137746747</v>
      </c>
      <c r="M30" s="180">
        <v>29</v>
      </c>
      <c r="N30" s="112">
        <v>1075</v>
      </c>
      <c r="O30" s="181">
        <f t="shared" si="2"/>
        <v>0.6775147928994083</v>
      </c>
      <c r="P30" s="182">
        <f t="shared" si="3"/>
        <v>0.46076054137746747</v>
      </c>
      <c r="Y30" s="180">
        <v>29</v>
      </c>
      <c r="Z30" s="112">
        <v>1056</v>
      </c>
      <c r="AA30" s="181">
        <f t="shared" si="4"/>
        <v>0.6775147928994083</v>
      </c>
      <c r="AB30" s="182">
        <f t="shared" si="5"/>
        <v>0.46076054137746747</v>
      </c>
      <c r="AK30" s="180">
        <v>29</v>
      </c>
      <c r="AL30" s="112">
        <v>242</v>
      </c>
      <c r="AM30" s="181">
        <f t="shared" si="6"/>
        <v>0.6775147928994083</v>
      </c>
      <c r="AN30" s="182">
        <f t="shared" si="7"/>
        <v>0.46076054137746747</v>
      </c>
    </row>
    <row r="31" spans="1:40" x14ac:dyDescent="0.2">
      <c r="A31" s="180">
        <v>30</v>
      </c>
      <c r="B31" s="112">
        <v>78</v>
      </c>
      <c r="C31" s="181">
        <f t="shared" si="0"/>
        <v>0.70118343195266275</v>
      </c>
      <c r="D31" s="182">
        <f t="shared" si="1"/>
        <v>0.52780723347671876</v>
      </c>
      <c r="M31" s="180">
        <v>30</v>
      </c>
      <c r="N31" s="112">
        <v>1079</v>
      </c>
      <c r="O31" s="181">
        <f t="shared" si="2"/>
        <v>0.70118343195266275</v>
      </c>
      <c r="P31" s="182">
        <f t="shared" si="3"/>
        <v>0.52780723347671876</v>
      </c>
      <c r="Y31" s="180">
        <v>30</v>
      </c>
      <c r="Z31" s="112">
        <v>1061</v>
      </c>
      <c r="AA31" s="181">
        <f t="shared" si="4"/>
        <v>0.70118343195266275</v>
      </c>
      <c r="AB31" s="182">
        <f t="shared" si="5"/>
        <v>0.52780723347671876</v>
      </c>
      <c r="AK31" s="180">
        <v>30</v>
      </c>
      <c r="AL31" s="112">
        <v>238</v>
      </c>
      <c r="AM31" s="181">
        <f t="shared" si="6"/>
        <v>0.70118343195266275</v>
      </c>
      <c r="AN31" s="182">
        <f t="shared" si="7"/>
        <v>0.52780723347671876</v>
      </c>
    </row>
    <row r="32" spans="1:40" x14ac:dyDescent="0.2">
      <c r="A32" s="180">
        <v>31</v>
      </c>
      <c r="B32" s="112">
        <v>89</v>
      </c>
      <c r="C32" s="181">
        <f t="shared" si="0"/>
        <v>0.7248520710059172</v>
      </c>
      <c r="D32" s="182">
        <f t="shared" si="1"/>
        <v>0.5973168480706601</v>
      </c>
      <c r="M32" s="180">
        <v>31</v>
      </c>
      <c r="N32" s="112">
        <v>1090</v>
      </c>
      <c r="O32" s="181">
        <f t="shared" si="2"/>
        <v>0.7248520710059172</v>
      </c>
      <c r="P32" s="182">
        <f t="shared" si="3"/>
        <v>0.5973168480706601</v>
      </c>
      <c r="Y32" s="180">
        <v>31</v>
      </c>
      <c r="Z32" s="112">
        <v>1084</v>
      </c>
      <c r="AA32" s="181">
        <f t="shared" si="4"/>
        <v>0.7248520710059172</v>
      </c>
      <c r="AB32" s="182">
        <f t="shared" si="5"/>
        <v>0.5973168480706601</v>
      </c>
      <c r="AK32" s="180">
        <v>31</v>
      </c>
      <c r="AL32" s="112">
        <v>259</v>
      </c>
      <c r="AM32" s="181">
        <f t="shared" si="6"/>
        <v>0.7248520710059172</v>
      </c>
      <c r="AN32" s="182">
        <f t="shared" si="7"/>
        <v>0.5973168480706601</v>
      </c>
    </row>
    <row r="33" spans="1:40" x14ac:dyDescent="0.2">
      <c r="A33" s="180">
        <v>32</v>
      </c>
      <c r="B33" s="112">
        <v>90</v>
      </c>
      <c r="C33" s="181">
        <f t="shared" si="0"/>
        <v>0.74852071005917165</v>
      </c>
      <c r="D33" s="182">
        <f t="shared" si="1"/>
        <v>0.66984190051734294</v>
      </c>
      <c r="M33" s="180">
        <v>32</v>
      </c>
      <c r="N33" s="112">
        <v>1105</v>
      </c>
      <c r="O33" s="181">
        <f t="shared" si="2"/>
        <v>0.74852071005917165</v>
      </c>
      <c r="P33" s="182">
        <f t="shared" si="3"/>
        <v>0.66984190051734294</v>
      </c>
      <c r="Y33" s="180">
        <v>32</v>
      </c>
      <c r="Z33" s="112">
        <v>1106</v>
      </c>
      <c r="AA33" s="181">
        <f t="shared" si="4"/>
        <v>0.74852071005917165</v>
      </c>
      <c r="AB33" s="182">
        <f t="shared" si="5"/>
        <v>0.66984190051734294</v>
      </c>
      <c r="AK33" s="180">
        <v>32</v>
      </c>
      <c r="AL33" s="112">
        <v>194</v>
      </c>
      <c r="AM33" s="181">
        <f t="shared" si="6"/>
        <v>0.74852071005917165</v>
      </c>
      <c r="AN33" s="182">
        <f t="shared" si="7"/>
        <v>0.66984190051734294</v>
      </c>
    </row>
    <row r="34" spans="1:40" x14ac:dyDescent="0.2">
      <c r="A34" s="180">
        <v>33</v>
      </c>
      <c r="B34" s="112">
        <v>103</v>
      </c>
      <c r="C34" s="181">
        <f t="shared" si="0"/>
        <v>0.77218934911242598</v>
      </c>
      <c r="D34" s="182">
        <f t="shared" si="1"/>
        <v>0.74607633857872901</v>
      </c>
      <c r="M34" s="180">
        <v>33</v>
      </c>
      <c r="N34" s="112">
        <v>1152</v>
      </c>
      <c r="O34" s="181">
        <f t="shared" si="2"/>
        <v>0.77218934911242598</v>
      </c>
      <c r="P34" s="182">
        <f t="shared" si="3"/>
        <v>0.74607633857872901</v>
      </c>
      <c r="Y34" s="180">
        <v>33</v>
      </c>
      <c r="Z34" s="112">
        <v>1135</v>
      </c>
      <c r="AA34" s="181">
        <f t="shared" si="4"/>
        <v>0.77218934911242598</v>
      </c>
      <c r="AB34" s="182">
        <f t="shared" si="5"/>
        <v>0.74607633857872901</v>
      </c>
      <c r="AK34" s="180">
        <v>33</v>
      </c>
      <c r="AL34" s="112">
        <v>1446</v>
      </c>
      <c r="AM34" s="181">
        <f t="shared" si="6"/>
        <v>0.77218934911242598</v>
      </c>
      <c r="AN34" s="182">
        <f t="shared" si="7"/>
        <v>0.74607633857872901</v>
      </c>
    </row>
    <row r="35" spans="1:40" x14ac:dyDescent="0.2">
      <c r="A35" s="180">
        <v>34</v>
      </c>
      <c r="B35" s="112">
        <v>129</v>
      </c>
      <c r="C35" s="181">
        <f t="shared" si="0"/>
        <v>0.79585798816568043</v>
      </c>
      <c r="D35" s="182">
        <f t="shared" si="1"/>
        <v>0.82691714729836141</v>
      </c>
      <c r="M35" s="180">
        <v>34</v>
      </c>
      <c r="N35" s="112">
        <v>1273</v>
      </c>
      <c r="O35" s="181">
        <f t="shared" si="2"/>
        <v>0.79585798816568043</v>
      </c>
      <c r="P35" s="182">
        <f t="shared" si="3"/>
        <v>0.82691714729836141</v>
      </c>
      <c r="Y35" s="180">
        <v>34</v>
      </c>
      <c r="Z35" s="112">
        <v>1271</v>
      </c>
      <c r="AA35" s="181">
        <f t="shared" si="4"/>
        <v>0.79585798816568043</v>
      </c>
      <c r="AB35" s="182">
        <f t="shared" si="5"/>
        <v>0.82691714729836141</v>
      </c>
      <c r="AK35" s="180">
        <v>34</v>
      </c>
      <c r="AL35" s="112">
        <v>1353</v>
      </c>
      <c r="AM35" s="181">
        <f t="shared" si="6"/>
        <v>0.79585798816568043</v>
      </c>
      <c r="AN35" s="182">
        <f t="shared" si="7"/>
        <v>0.82691714729836141</v>
      </c>
    </row>
    <row r="36" spans="1:40" x14ac:dyDescent="0.2">
      <c r="A36" s="180">
        <v>35</v>
      </c>
      <c r="B36" s="112">
        <v>132</v>
      </c>
      <c r="C36" s="181">
        <f t="shared" si="0"/>
        <v>0.81952662721893488</v>
      </c>
      <c r="D36" s="182">
        <f t="shared" si="1"/>
        <v>0.91356256273592562</v>
      </c>
      <c r="M36" s="180">
        <v>35</v>
      </c>
      <c r="N36" s="112">
        <v>1297</v>
      </c>
      <c r="O36" s="181">
        <f t="shared" si="2"/>
        <v>0.81952662721893488</v>
      </c>
      <c r="P36" s="182">
        <f t="shared" si="3"/>
        <v>0.91356256273592562</v>
      </c>
      <c r="Y36" s="180">
        <v>35</v>
      </c>
      <c r="Z36" s="112">
        <v>1366</v>
      </c>
      <c r="AA36" s="181">
        <f t="shared" si="4"/>
        <v>0.81952662721893488</v>
      </c>
      <c r="AB36" s="182">
        <f t="shared" si="5"/>
        <v>0.91356256273592562</v>
      </c>
      <c r="AK36" s="180">
        <v>35</v>
      </c>
      <c r="AL36" s="112">
        <v>1332</v>
      </c>
      <c r="AM36" s="181">
        <f t="shared" si="6"/>
        <v>0.81952662721893488</v>
      </c>
      <c r="AN36" s="182">
        <f t="shared" si="7"/>
        <v>0.91356256273592562</v>
      </c>
    </row>
    <row r="37" spans="1:40" x14ac:dyDescent="0.2">
      <c r="A37" s="180">
        <v>36</v>
      </c>
      <c r="B37" s="112">
        <v>135</v>
      </c>
      <c r="C37" s="181">
        <f t="shared" si="0"/>
        <v>0.84319526627218933</v>
      </c>
      <c r="D37" s="182">
        <f t="shared" si="1"/>
        <v>1.0076771720634545</v>
      </c>
      <c r="M37" s="180">
        <v>36</v>
      </c>
      <c r="N37" s="112">
        <v>1322</v>
      </c>
      <c r="O37" s="181">
        <f t="shared" si="2"/>
        <v>0.84319526627218933</v>
      </c>
      <c r="P37" s="182">
        <f t="shared" si="3"/>
        <v>1.0076771720634545</v>
      </c>
      <c r="Y37" s="180">
        <v>36</v>
      </c>
      <c r="Z37" s="112">
        <v>1445</v>
      </c>
      <c r="AA37" s="181">
        <f t="shared" si="4"/>
        <v>0.84319526627218933</v>
      </c>
      <c r="AB37" s="182">
        <f t="shared" si="5"/>
        <v>1.0076771720634545</v>
      </c>
      <c r="AK37" s="180">
        <v>36</v>
      </c>
      <c r="AL37" s="112">
        <v>1322</v>
      </c>
      <c r="AM37" s="181">
        <f t="shared" si="6"/>
        <v>0.84319526627218933</v>
      </c>
      <c r="AN37" s="182">
        <f t="shared" si="7"/>
        <v>1.0076771720634545</v>
      </c>
    </row>
    <row r="38" spans="1:40" x14ac:dyDescent="0.2">
      <c r="A38" s="180">
        <v>37</v>
      </c>
      <c r="B38" s="112">
        <v>126</v>
      </c>
      <c r="C38" s="181">
        <f t="shared" si="0"/>
        <v>0.86686390532544377</v>
      </c>
      <c r="D38" s="182">
        <f t="shared" si="1"/>
        <v>1.1116883063102476</v>
      </c>
      <c r="M38" s="180">
        <v>37</v>
      </c>
      <c r="N38" s="112">
        <v>1384</v>
      </c>
      <c r="O38" s="181">
        <f t="shared" si="2"/>
        <v>0.86686390532544377</v>
      </c>
      <c r="P38" s="182">
        <f t="shared" si="3"/>
        <v>1.1116883063102476</v>
      </c>
      <c r="Y38" s="180">
        <v>37</v>
      </c>
      <c r="Z38" s="112">
        <v>1564</v>
      </c>
      <c r="AA38" s="181">
        <f t="shared" si="4"/>
        <v>0.86686390532544377</v>
      </c>
      <c r="AB38" s="182">
        <f t="shared" si="5"/>
        <v>1.1116883063102476</v>
      </c>
      <c r="AK38" s="180">
        <v>37</v>
      </c>
      <c r="AL38" s="112">
        <v>1337</v>
      </c>
      <c r="AM38" s="181">
        <f t="shared" si="6"/>
        <v>0.86686390532544377</v>
      </c>
      <c r="AN38" s="182">
        <f t="shared" si="7"/>
        <v>1.1116883063102476</v>
      </c>
    </row>
    <row r="39" spans="1:40" x14ac:dyDescent="0.2">
      <c r="A39" s="180">
        <v>38</v>
      </c>
      <c r="B39" s="112">
        <v>136</v>
      </c>
      <c r="C39" s="181">
        <f t="shared" si="0"/>
        <v>0.89053254437869822</v>
      </c>
      <c r="D39" s="182">
        <f t="shared" si="1"/>
        <v>1.2293652013553324</v>
      </c>
      <c r="M39" s="180">
        <v>38</v>
      </c>
      <c r="N39" s="112">
        <v>1415</v>
      </c>
      <c r="O39" s="181">
        <f t="shared" si="2"/>
        <v>0.89053254437869822</v>
      </c>
      <c r="P39" s="182">
        <f t="shared" si="3"/>
        <v>1.2293652013553324</v>
      </c>
      <c r="Y39" s="180">
        <v>38</v>
      </c>
      <c r="Z39" s="112">
        <v>1612</v>
      </c>
      <c r="AA39" s="181">
        <f t="shared" si="4"/>
        <v>0.89053254437869822</v>
      </c>
      <c r="AB39" s="182">
        <f t="shared" si="5"/>
        <v>1.2293652013553324</v>
      </c>
      <c r="AK39" s="180">
        <v>38</v>
      </c>
      <c r="AL39" s="112">
        <v>1374</v>
      </c>
      <c r="AM39" s="181">
        <f t="shared" si="6"/>
        <v>0.89053254437869822</v>
      </c>
      <c r="AN39" s="182">
        <f t="shared" si="7"/>
        <v>1.2293652013553324</v>
      </c>
    </row>
    <row r="40" spans="1:40" x14ac:dyDescent="0.2">
      <c r="A40" s="180">
        <v>39</v>
      </c>
      <c r="B40" s="112">
        <v>129</v>
      </c>
      <c r="C40" s="181">
        <f t="shared" si="0"/>
        <v>0.91420118343195267</v>
      </c>
      <c r="D40" s="182">
        <f t="shared" si="1"/>
        <v>1.3670882903475656</v>
      </c>
      <c r="M40" s="180">
        <v>39</v>
      </c>
      <c r="N40" s="112">
        <v>1450</v>
      </c>
      <c r="O40" s="181">
        <f t="shared" si="2"/>
        <v>0.91420118343195267</v>
      </c>
      <c r="P40" s="182">
        <f t="shared" si="3"/>
        <v>1.3670882903475656</v>
      </c>
      <c r="Y40" s="180">
        <v>39</v>
      </c>
      <c r="Z40" s="112">
        <v>1685</v>
      </c>
      <c r="AA40" s="181">
        <f t="shared" si="4"/>
        <v>0.91420118343195267</v>
      </c>
      <c r="AB40" s="182">
        <f t="shared" si="5"/>
        <v>1.3670882903475656</v>
      </c>
      <c r="AK40" s="180">
        <v>39</v>
      </c>
      <c r="AL40" s="112">
        <v>1292</v>
      </c>
      <c r="AM40" s="181">
        <f t="shared" si="6"/>
        <v>0.91420118343195267</v>
      </c>
      <c r="AN40" s="182">
        <f t="shared" si="7"/>
        <v>1.3670882903475656</v>
      </c>
    </row>
    <row r="41" spans="1:40" x14ac:dyDescent="0.2">
      <c r="A41" s="180">
        <v>40</v>
      </c>
      <c r="B41" s="112">
        <v>133</v>
      </c>
      <c r="C41" s="181">
        <f t="shared" si="0"/>
        <v>0.93786982248520712</v>
      </c>
      <c r="D41" s="182">
        <f t="shared" si="1"/>
        <v>1.5371345858558778</v>
      </c>
      <c r="M41" s="180">
        <v>40</v>
      </c>
      <c r="N41" s="112">
        <v>1492</v>
      </c>
      <c r="O41" s="181">
        <f t="shared" si="2"/>
        <v>0.93786982248520712</v>
      </c>
      <c r="P41" s="182">
        <f t="shared" si="3"/>
        <v>1.5371345858558778</v>
      </c>
      <c r="Y41" s="180">
        <v>40</v>
      </c>
      <c r="Z41" s="112">
        <v>1760</v>
      </c>
      <c r="AA41" s="181">
        <f t="shared" si="4"/>
        <v>0.93786982248520712</v>
      </c>
      <c r="AB41" s="182">
        <f t="shared" si="5"/>
        <v>1.5371345858558778</v>
      </c>
      <c r="AK41" s="180">
        <v>40</v>
      </c>
      <c r="AL41" s="112">
        <v>1340</v>
      </c>
      <c r="AM41" s="181">
        <f t="shared" si="6"/>
        <v>0.93786982248520712</v>
      </c>
      <c r="AN41" s="182">
        <f t="shared" si="7"/>
        <v>1.5371345858558778</v>
      </c>
    </row>
    <row r="42" spans="1:40" x14ac:dyDescent="0.2">
      <c r="A42" s="180">
        <v>41</v>
      </c>
      <c r="B42" s="112">
        <v>128</v>
      </c>
      <c r="C42" s="181">
        <f t="shared" si="0"/>
        <v>0.96153846153846156</v>
      </c>
      <c r="D42" s="182">
        <f t="shared" si="1"/>
        <v>1.7688250385187059</v>
      </c>
      <c r="M42" s="180">
        <v>41</v>
      </c>
      <c r="N42" s="112">
        <v>1540</v>
      </c>
      <c r="O42" s="181">
        <f t="shared" si="2"/>
        <v>0.96153846153846156</v>
      </c>
      <c r="P42" s="182">
        <f t="shared" si="3"/>
        <v>1.7688250385187059</v>
      </c>
      <c r="Y42" s="180">
        <v>41</v>
      </c>
      <c r="Z42" s="112">
        <v>1884</v>
      </c>
      <c r="AA42" s="181">
        <f t="shared" si="4"/>
        <v>0.96153846153846156</v>
      </c>
      <c r="AB42" s="182">
        <f t="shared" si="5"/>
        <v>1.7688250385187059</v>
      </c>
      <c r="AK42" s="180">
        <v>41</v>
      </c>
      <c r="AL42" s="112">
        <v>1319</v>
      </c>
      <c r="AM42" s="181">
        <f t="shared" si="6"/>
        <v>0.96153846153846156</v>
      </c>
      <c r="AN42" s="182">
        <f t="shared" si="7"/>
        <v>1.7688250385187059</v>
      </c>
    </row>
    <row r="43" spans="1:40" ht="16" thickBot="1" x14ac:dyDescent="0.25">
      <c r="A43" s="183">
        <v>42</v>
      </c>
      <c r="B43" s="184">
        <v>135</v>
      </c>
      <c r="C43" s="185">
        <f t="shared" si="0"/>
        <v>0.98520710059171601</v>
      </c>
      <c r="D43" s="186">
        <f t="shared" si="1"/>
        <v>2.1755917762341737</v>
      </c>
      <c r="M43" s="183">
        <v>42</v>
      </c>
      <c r="N43" s="184">
        <v>1628</v>
      </c>
      <c r="O43" s="185">
        <f t="shared" si="2"/>
        <v>0.98520710059171601</v>
      </c>
      <c r="P43" s="186">
        <f t="shared" si="3"/>
        <v>2.1755917762341737</v>
      </c>
      <c r="Y43" s="183">
        <v>42</v>
      </c>
      <c r="Z43" s="184">
        <v>1939</v>
      </c>
      <c r="AA43" s="185">
        <f t="shared" si="4"/>
        <v>0.98520710059171601</v>
      </c>
      <c r="AB43" s="186">
        <f t="shared" si="5"/>
        <v>2.1755917762341737</v>
      </c>
      <c r="AK43" s="183">
        <v>42</v>
      </c>
      <c r="AL43" s="184">
        <v>1228</v>
      </c>
      <c r="AM43" s="185">
        <f t="shared" si="6"/>
        <v>0.98520710059171601</v>
      </c>
      <c r="AN43" s="186">
        <f t="shared" si="7"/>
        <v>2.1755917762341737</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CA72B49-A76B-7348-A9F6-DC644A473B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Summary(Specialty)</vt:lpstr>
      <vt:lpstr>Dashboard</vt:lpstr>
      <vt:lpstr>Raw Data</vt:lpstr>
      <vt:lpstr>Descriptive Statistics</vt:lpstr>
      <vt:lpstr>Sheet7</vt:lpstr>
      <vt:lpstr>Combined Ungrouped Data</vt:lpstr>
      <vt:lpstr>1-sample t-test_data</vt:lpstr>
      <vt:lpstr>One-Sample t-test_CI</vt:lpstr>
      <vt:lpstr>1-sample t-test</vt:lpstr>
      <vt:lpstr>Paired t-test_data</vt:lpstr>
      <vt:lpstr>Paired t-test_CI</vt:lpstr>
      <vt:lpstr>Paired t-test</vt:lpstr>
      <vt:lpstr>ANOVA_data</vt:lpstr>
      <vt:lpstr>ANOVA</vt:lpstr>
      <vt:lpstr>NormalityPlotforANOVA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Dhruv Nair</dc:creator>
  <cp:keywords/>
  <dc:description/>
  <cp:lastModifiedBy>Rushial Malhotra</cp:lastModifiedBy>
  <cp:revision/>
  <dcterms:created xsi:type="dcterms:W3CDTF">2024-11-26T21:41:11Z</dcterms:created>
  <dcterms:modified xsi:type="dcterms:W3CDTF">2025-01-16T15:26:41Z</dcterms:modified>
  <cp:category/>
  <cp:contentStatus/>
</cp:coreProperties>
</file>